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bookViews>
  <sheets>
    <sheet name="STUDENT SUCHI" sheetId="1" r:id="rId1"/>
    <sheet name="STOCK" sheetId="4" r:id="rId2"/>
    <sheet name="WITARAN PATRAK" sheetId="2" r:id="rId3"/>
    <sheet name="REPORT" sheetId="3" r:id="rId4"/>
  </sheets>
  <definedNames>
    <definedName name="CLASS">'STUDENT SUCHI'!$M$1:$M$8</definedName>
    <definedName name="DATE">'STUDENT SUCHI'!$N$1:$N$21</definedName>
    <definedName name="GROUP">REPORT!$L$1:$L$2</definedName>
    <definedName name="_xlnm.Print_Area" localSheetId="3">REPORT!$A$1:$P$12</definedName>
    <definedName name="_xlnm.Print_Area" localSheetId="0">'STUDENT SUCHI'!$B$1:$H$506</definedName>
    <definedName name="_xlnm.Print_Area" localSheetId="2">'WITARAN PATRAK'!$A$1:$K$507</definedName>
    <definedName name="_xlnm.Print_Titles" localSheetId="0">'STUDENT SUCHI'!$1:$6</definedName>
    <definedName name="_xlnm.Print_Titles" localSheetId="2">'WITARAN PATRAK'!$1:$7</definedName>
  </definedNames>
  <calcPr calcId="145621"/>
</workbook>
</file>

<file path=xl/calcChain.xml><?xml version="1.0" encoding="utf-8"?>
<calcChain xmlns="http://schemas.openxmlformats.org/spreadsheetml/2006/main">
  <c r="N11" i="3" l="1"/>
  <c r="X1" i="1" l="1"/>
  <c r="J9" i="4"/>
  <c r="S9" i="4" s="1"/>
  <c r="H11" i="4"/>
  <c r="G11" i="4"/>
  <c r="I10" i="4"/>
  <c r="I9" i="4"/>
  <c r="L9" i="4"/>
  <c r="J10" i="4"/>
  <c r="S10" i="4" s="1"/>
  <c r="K10" i="4"/>
  <c r="T10" i="4" s="1"/>
  <c r="K9" i="4"/>
  <c r="L10" i="4"/>
  <c r="A1" i="3"/>
  <c r="A1" i="4"/>
  <c r="E11" i="4"/>
  <c r="D11" i="4"/>
  <c r="B11" i="4"/>
  <c r="F10" i="4"/>
  <c r="F9" i="4"/>
  <c r="M2" i="3"/>
  <c r="J2" i="1" s="1"/>
  <c r="M1" i="3"/>
  <c r="J1" i="1" s="1"/>
  <c r="P4" i="3"/>
  <c r="P3" i="3"/>
  <c r="K11" i="4" l="1"/>
  <c r="L11" i="4"/>
  <c r="L3" i="3"/>
  <c r="T9" i="4"/>
  <c r="T11" i="4" s="1"/>
  <c r="I11" i="4"/>
  <c r="F11" i="4"/>
  <c r="J11" i="4"/>
  <c r="U10" i="4"/>
  <c r="S11" i="4"/>
  <c r="P2" i="3"/>
  <c r="P1" i="3"/>
  <c r="C1" i="2"/>
  <c r="N4" i="2"/>
  <c r="I1" i="1" s="1"/>
  <c r="N6" i="2"/>
  <c r="I2" i="1" s="1"/>
  <c r="A10" i="3" l="1"/>
  <c r="L10" i="3" s="1"/>
  <c r="I13" i="3" s="1"/>
  <c r="I10" i="3" s="1"/>
  <c r="M11" i="3"/>
  <c r="A11" i="3"/>
  <c r="L11" i="3" s="1"/>
  <c r="J14" i="3" s="1"/>
  <c r="J11" i="3" s="1"/>
  <c r="U9" i="4"/>
  <c r="U11" i="4" s="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7" i="1"/>
  <c r="B28" i="1" s="1"/>
  <c r="B29" i="1" s="1"/>
  <c r="B26" i="1"/>
  <c r="B25" i="1"/>
  <c r="B24" i="1"/>
  <c r="B23" i="1"/>
  <c r="B22" i="1"/>
  <c r="B21" i="1"/>
  <c r="B20" i="1"/>
  <c r="B19" i="1"/>
  <c r="B17" i="1"/>
  <c r="B18" i="1" s="1"/>
  <c r="B12" i="1"/>
  <c r="B13" i="1" s="1"/>
  <c r="B14" i="1" s="1"/>
  <c r="B15" i="1" s="1"/>
  <c r="B16" i="1" s="1"/>
  <c r="B11" i="1"/>
  <c r="B10" i="1"/>
  <c r="B9" i="1"/>
  <c r="B8" i="1"/>
  <c r="I8" i="1" s="1"/>
  <c r="B7" i="1"/>
  <c r="I7" i="1" s="1"/>
  <c r="D13" i="3" l="1"/>
  <c r="D10" i="3" s="1"/>
  <c r="J13" i="3"/>
  <c r="J10" i="3" s="1"/>
  <c r="C13" i="3"/>
  <c r="C10" i="3" s="1"/>
  <c r="E10" i="3" s="1"/>
  <c r="D14" i="3"/>
  <c r="D11" i="3" s="1"/>
  <c r="A12" i="3"/>
  <c r="L12" i="3" s="1"/>
  <c r="J12" i="3"/>
  <c r="I14" i="3"/>
  <c r="I11" i="3" s="1"/>
  <c r="K11" i="3" s="1"/>
  <c r="C14" i="3"/>
  <c r="C11" i="3" s="1"/>
  <c r="K7" i="1"/>
  <c r="J7" i="1"/>
  <c r="J8" i="1"/>
  <c r="A8" i="1" s="1"/>
  <c r="K8" i="1"/>
  <c r="K10" i="3"/>
  <c r="I22" i="1"/>
  <c r="I46" i="1"/>
  <c r="A46" i="1"/>
  <c r="I62" i="1"/>
  <c r="A62" i="1"/>
  <c r="I78" i="1"/>
  <c r="A78" i="1"/>
  <c r="I98" i="1"/>
  <c r="A98" i="1"/>
  <c r="I114" i="1"/>
  <c r="A114" i="1"/>
  <c r="I126" i="1"/>
  <c r="A126" i="1"/>
  <c r="I142" i="1"/>
  <c r="A142" i="1"/>
  <c r="I158" i="1"/>
  <c r="A158" i="1"/>
  <c r="I174" i="1"/>
  <c r="A174" i="1"/>
  <c r="I182" i="1"/>
  <c r="A182" i="1"/>
  <c r="I198" i="1"/>
  <c r="A198" i="1"/>
  <c r="I206" i="1"/>
  <c r="A206" i="1"/>
  <c r="I222" i="1"/>
  <c r="A222" i="1"/>
  <c r="I230" i="1"/>
  <c r="A230" i="1"/>
  <c r="I238" i="1"/>
  <c r="A238" i="1"/>
  <c r="I246" i="1"/>
  <c r="A246" i="1"/>
  <c r="I254" i="1"/>
  <c r="A254" i="1"/>
  <c r="I262" i="1"/>
  <c r="A262" i="1"/>
  <c r="I270" i="1"/>
  <c r="A270" i="1"/>
  <c r="I278" i="1"/>
  <c r="A278" i="1"/>
  <c r="I286" i="1"/>
  <c r="A286" i="1"/>
  <c r="I294" i="1"/>
  <c r="A294" i="1"/>
  <c r="I302" i="1"/>
  <c r="A302" i="1"/>
  <c r="I306" i="1"/>
  <c r="A306" i="1"/>
  <c r="I314" i="1"/>
  <c r="A314" i="1"/>
  <c r="I322" i="1"/>
  <c r="A322" i="1"/>
  <c r="I330" i="1"/>
  <c r="A330" i="1"/>
  <c r="I338" i="1"/>
  <c r="A338" i="1"/>
  <c r="I346" i="1"/>
  <c r="A346" i="1"/>
  <c r="I354" i="1"/>
  <c r="A354" i="1"/>
  <c r="I362" i="1"/>
  <c r="A362" i="1"/>
  <c r="I370" i="1"/>
  <c r="A370" i="1"/>
  <c r="I378" i="1"/>
  <c r="A378" i="1"/>
  <c r="I386" i="1"/>
  <c r="A386" i="1"/>
  <c r="I394" i="1"/>
  <c r="A394" i="1"/>
  <c r="I426" i="1"/>
  <c r="A426" i="1"/>
  <c r="I11" i="1"/>
  <c r="I15" i="1"/>
  <c r="I19" i="1"/>
  <c r="I23" i="1"/>
  <c r="I27" i="1"/>
  <c r="I31" i="1"/>
  <c r="A31" i="1"/>
  <c r="I35" i="1"/>
  <c r="A35" i="1"/>
  <c r="I39" i="1"/>
  <c r="A39" i="1"/>
  <c r="I43" i="1"/>
  <c r="A43" i="1"/>
  <c r="I47" i="1"/>
  <c r="A47" i="1"/>
  <c r="I51" i="1"/>
  <c r="A51" i="1"/>
  <c r="I55" i="1"/>
  <c r="A55" i="1"/>
  <c r="I59" i="1"/>
  <c r="A59" i="1"/>
  <c r="I63" i="1"/>
  <c r="A63" i="1"/>
  <c r="I67" i="1"/>
  <c r="A67" i="1"/>
  <c r="I71" i="1"/>
  <c r="A71" i="1"/>
  <c r="I75" i="1"/>
  <c r="A75" i="1"/>
  <c r="I79" i="1"/>
  <c r="A79" i="1"/>
  <c r="I83" i="1"/>
  <c r="A83" i="1"/>
  <c r="I87" i="1"/>
  <c r="A87" i="1"/>
  <c r="I91" i="1"/>
  <c r="A91" i="1"/>
  <c r="I95" i="1"/>
  <c r="A95" i="1"/>
  <c r="I99" i="1"/>
  <c r="A99" i="1"/>
  <c r="I103" i="1"/>
  <c r="A103" i="1"/>
  <c r="I107" i="1"/>
  <c r="A107" i="1"/>
  <c r="I111" i="1"/>
  <c r="A111" i="1"/>
  <c r="I115" i="1"/>
  <c r="A115" i="1"/>
  <c r="I119" i="1"/>
  <c r="A119" i="1"/>
  <c r="I123" i="1"/>
  <c r="A123" i="1"/>
  <c r="I127" i="1"/>
  <c r="A127" i="1"/>
  <c r="I131" i="1"/>
  <c r="A131" i="1"/>
  <c r="I135" i="1"/>
  <c r="A135" i="1"/>
  <c r="I139" i="1"/>
  <c r="A139" i="1"/>
  <c r="I143" i="1"/>
  <c r="A143" i="1"/>
  <c r="I147" i="1"/>
  <c r="A147" i="1"/>
  <c r="I151" i="1"/>
  <c r="A151" i="1"/>
  <c r="I155" i="1"/>
  <c r="A155" i="1"/>
  <c r="I159" i="1"/>
  <c r="A159" i="1"/>
  <c r="I163" i="1"/>
  <c r="A163" i="1"/>
  <c r="I167" i="1"/>
  <c r="A167" i="1"/>
  <c r="I171" i="1"/>
  <c r="A171" i="1"/>
  <c r="I175" i="1"/>
  <c r="A175" i="1"/>
  <c r="I179" i="1"/>
  <c r="A179" i="1"/>
  <c r="I183" i="1"/>
  <c r="A183" i="1"/>
  <c r="I187" i="1"/>
  <c r="A187" i="1"/>
  <c r="I191" i="1"/>
  <c r="A191" i="1"/>
  <c r="I195" i="1"/>
  <c r="A195" i="1"/>
  <c r="I199" i="1"/>
  <c r="A199" i="1"/>
  <c r="I203" i="1"/>
  <c r="A203" i="1"/>
  <c r="I207" i="1"/>
  <c r="A207" i="1"/>
  <c r="I211" i="1"/>
  <c r="A211" i="1"/>
  <c r="I215" i="1"/>
  <c r="A215" i="1"/>
  <c r="I219" i="1"/>
  <c r="A219" i="1"/>
  <c r="I223" i="1"/>
  <c r="A223" i="1"/>
  <c r="I227" i="1"/>
  <c r="A227" i="1"/>
  <c r="I231" i="1"/>
  <c r="A231" i="1"/>
  <c r="I235" i="1"/>
  <c r="A235" i="1"/>
  <c r="I239" i="1"/>
  <c r="A239" i="1"/>
  <c r="I243" i="1"/>
  <c r="A243" i="1"/>
  <c r="I247" i="1"/>
  <c r="A247" i="1"/>
  <c r="I251" i="1"/>
  <c r="A251" i="1"/>
  <c r="I255" i="1"/>
  <c r="A255" i="1"/>
  <c r="I259" i="1"/>
  <c r="A259" i="1"/>
  <c r="I263" i="1"/>
  <c r="A263" i="1"/>
  <c r="I267" i="1"/>
  <c r="A267" i="1"/>
  <c r="I271" i="1"/>
  <c r="A271" i="1"/>
  <c r="I275" i="1"/>
  <c r="A275" i="1"/>
  <c r="I279" i="1"/>
  <c r="A279" i="1"/>
  <c r="I283" i="1"/>
  <c r="A283" i="1"/>
  <c r="I287" i="1"/>
  <c r="A287" i="1"/>
  <c r="I291" i="1"/>
  <c r="A291" i="1"/>
  <c r="I295" i="1"/>
  <c r="A295" i="1"/>
  <c r="I299" i="1"/>
  <c r="A299" i="1"/>
  <c r="I303" i="1"/>
  <c r="A303" i="1"/>
  <c r="I307" i="1"/>
  <c r="A307" i="1"/>
  <c r="I311" i="1"/>
  <c r="A311" i="1"/>
  <c r="I315" i="1"/>
  <c r="A315" i="1"/>
  <c r="I319" i="1"/>
  <c r="A319" i="1"/>
  <c r="I323" i="1"/>
  <c r="A323" i="1"/>
  <c r="I327" i="1"/>
  <c r="A327" i="1"/>
  <c r="I331" i="1"/>
  <c r="A331" i="1"/>
  <c r="I335" i="1"/>
  <c r="A335" i="1"/>
  <c r="I339" i="1"/>
  <c r="A339" i="1"/>
  <c r="I343" i="1"/>
  <c r="A343" i="1"/>
  <c r="I347" i="1"/>
  <c r="A347" i="1"/>
  <c r="I351" i="1"/>
  <c r="A351" i="1"/>
  <c r="I355" i="1"/>
  <c r="A355" i="1"/>
  <c r="I359" i="1"/>
  <c r="A359" i="1"/>
  <c r="I363" i="1"/>
  <c r="A363" i="1"/>
  <c r="I367" i="1"/>
  <c r="A367" i="1"/>
  <c r="I371" i="1"/>
  <c r="A371" i="1"/>
  <c r="I375" i="1"/>
  <c r="A375" i="1"/>
  <c r="I379" i="1"/>
  <c r="A379" i="1"/>
  <c r="I383" i="1"/>
  <c r="A383" i="1"/>
  <c r="I387" i="1"/>
  <c r="A387" i="1"/>
  <c r="I391" i="1"/>
  <c r="A391" i="1"/>
  <c r="I395" i="1"/>
  <c r="A395" i="1"/>
  <c r="I399" i="1"/>
  <c r="A399" i="1"/>
  <c r="I403" i="1"/>
  <c r="A403" i="1"/>
  <c r="I407" i="1"/>
  <c r="A407" i="1"/>
  <c r="I411" i="1"/>
  <c r="A411" i="1"/>
  <c r="I415" i="1"/>
  <c r="A415" i="1"/>
  <c r="I419" i="1"/>
  <c r="A419" i="1"/>
  <c r="I423" i="1"/>
  <c r="A423" i="1"/>
  <c r="I427" i="1"/>
  <c r="A427" i="1"/>
  <c r="I431" i="1"/>
  <c r="A431" i="1"/>
  <c r="I435" i="1"/>
  <c r="A435" i="1"/>
  <c r="I439" i="1"/>
  <c r="A439" i="1"/>
  <c r="I443" i="1"/>
  <c r="A443" i="1"/>
  <c r="I447" i="1"/>
  <c r="A447" i="1"/>
  <c r="I451" i="1"/>
  <c r="A451" i="1"/>
  <c r="I455" i="1"/>
  <c r="A455" i="1"/>
  <c r="I459" i="1"/>
  <c r="A459" i="1"/>
  <c r="I463" i="1"/>
  <c r="A463" i="1"/>
  <c r="I467" i="1"/>
  <c r="A467" i="1"/>
  <c r="I471" i="1"/>
  <c r="A471" i="1"/>
  <c r="I475" i="1"/>
  <c r="A475" i="1"/>
  <c r="I479" i="1"/>
  <c r="A479" i="1"/>
  <c r="I483" i="1"/>
  <c r="A483" i="1"/>
  <c r="I487" i="1"/>
  <c r="A487" i="1"/>
  <c r="I491" i="1"/>
  <c r="A491" i="1"/>
  <c r="I495" i="1"/>
  <c r="A495" i="1"/>
  <c r="I499" i="1"/>
  <c r="A499" i="1"/>
  <c r="I503" i="1"/>
  <c r="A503" i="1"/>
  <c r="I14" i="1"/>
  <c r="I30" i="1"/>
  <c r="A30" i="1"/>
  <c r="I42" i="1"/>
  <c r="A42" i="1"/>
  <c r="I58" i="1"/>
  <c r="A58" i="1"/>
  <c r="I74" i="1"/>
  <c r="A74" i="1"/>
  <c r="I90" i="1"/>
  <c r="A90" i="1"/>
  <c r="I106" i="1"/>
  <c r="A106" i="1"/>
  <c r="I122" i="1"/>
  <c r="A122" i="1"/>
  <c r="I138" i="1"/>
  <c r="A138" i="1"/>
  <c r="I154" i="1"/>
  <c r="A154" i="1"/>
  <c r="I166" i="1"/>
  <c r="A166" i="1"/>
  <c r="I186" i="1"/>
  <c r="A186" i="1"/>
  <c r="I214" i="1"/>
  <c r="A214" i="1"/>
  <c r="I12" i="1"/>
  <c r="I16" i="1"/>
  <c r="I20" i="1"/>
  <c r="I24" i="1"/>
  <c r="I28" i="1"/>
  <c r="I32" i="1"/>
  <c r="A32" i="1"/>
  <c r="I36" i="1"/>
  <c r="A36" i="1"/>
  <c r="I40" i="1"/>
  <c r="A40" i="1"/>
  <c r="I44" i="1"/>
  <c r="A44" i="1"/>
  <c r="I48" i="1"/>
  <c r="A48" i="1"/>
  <c r="I52" i="1"/>
  <c r="A52" i="1"/>
  <c r="I56" i="1"/>
  <c r="A56" i="1"/>
  <c r="I60" i="1"/>
  <c r="A60" i="1"/>
  <c r="I64" i="1"/>
  <c r="A64" i="1"/>
  <c r="I68" i="1"/>
  <c r="A68" i="1"/>
  <c r="I72" i="1"/>
  <c r="A72" i="1"/>
  <c r="I76" i="1"/>
  <c r="A76" i="1"/>
  <c r="I80" i="1"/>
  <c r="A80" i="1"/>
  <c r="I84" i="1"/>
  <c r="A84" i="1"/>
  <c r="I88" i="1"/>
  <c r="A88" i="1"/>
  <c r="I92" i="1"/>
  <c r="A92" i="1"/>
  <c r="I96" i="1"/>
  <c r="A96" i="1"/>
  <c r="I100" i="1"/>
  <c r="A100" i="1"/>
  <c r="I104" i="1"/>
  <c r="A104" i="1"/>
  <c r="I108" i="1"/>
  <c r="A108" i="1"/>
  <c r="I112" i="1"/>
  <c r="A112" i="1"/>
  <c r="I116" i="1"/>
  <c r="A116" i="1"/>
  <c r="I120" i="1"/>
  <c r="A120" i="1"/>
  <c r="I124" i="1"/>
  <c r="A124" i="1"/>
  <c r="I128" i="1"/>
  <c r="A128" i="1"/>
  <c r="I132" i="1"/>
  <c r="A132" i="1"/>
  <c r="I136" i="1"/>
  <c r="A136" i="1"/>
  <c r="I140" i="1"/>
  <c r="A140" i="1"/>
  <c r="I144" i="1"/>
  <c r="A144" i="1"/>
  <c r="I148" i="1"/>
  <c r="A148" i="1"/>
  <c r="I152" i="1"/>
  <c r="A152" i="1"/>
  <c r="I156" i="1"/>
  <c r="A156" i="1"/>
  <c r="I160" i="1"/>
  <c r="A160" i="1"/>
  <c r="I164" i="1"/>
  <c r="A164" i="1"/>
  <c r="I168" i="1"/>
  <c r="A168" i="1"/>
  <c r="I172" i="1"/>
  <c r="A172" i="1"/>
  <c r="I176" i="1"/>
  <c r="A176" i="1"/>
  <c r="I180" i="1"/>
  <c r="A180" i="1"/>
  <c r="I184" i="1"/>
  <c r="A184" i="1"/>
  <c r="I188" i="1"/>
  <c r="A188" i="1"/>
  <c r="I192" i="1"/>
  <c r="A192" i="1"/>
  <c r="I196" i="1"/>
  <c r="A196" i="1"/>
  <c r="I200" i="1"/>
  <c r="A200" i="1"/>
  <c r="I204" i="1"/>
  <c r="A204" i="1"/>
  <c r="I208" i="1"/>
  <c r="A208" i="1"/>
  <c r="I212" i="1"/>
  <c r="A212" i="1"/>
  <c r="I216" i="1"/>
  <c r="A216" i="1"/>
  <c r="I220" i="1"/>
  <c r="A220" i="1"/>
  <c r="I224" i="1"/>
  <c r="A224" i="1"/>
  <c r="I228" i="1"/>
  <c r="A228" i="1"/>
  <c r="I232" i="1"/>
  <c r="A232" i="1"/>
  <c r="I236" i="1"/>
  <c r="A236" i="1"/>
  <c r="I240" i="1"/>
  <c r="A240" i="1"/>
  <c r="I244" i="1"/>
  <c r="A244" i="1"/>
  <c r="I248" i="1"/>
  <c r="A248" i="1"/>
  <c r="I252" i="1"/>
  <c r="A252" i="1"/>
  <c r="I256" i="1"/>
  <c r="A256" i="1"/>
  <c r="I260" i="1"/>
  <c r="A260" i="1"/>
  <c r="I264" i="1"/>
  <c r="A264" i="1"/>
  <c r="I268" i="1"/>
  <c r="A268" i="1"/>
  <c r="I272" i="1"/>
  <c r="A272" i="1"/>
  <c r="I276" i="1"/>
  <c r="A276" i="1"/>
  <c r="I280" i="1"/>
  <c r="A280" i="1"/>
  <c r="I284" i="1"/>
  <c r="A284" i="1"/>
  <c r="I288" i="1"/>
  <c r="A288" i="1"/>
  <c r="I292" i="1"/>
  <c r="A292" i="1"/>
  <c r="I296" i="1"/>
  <c r="A296" i="1"/>
  <c r="I300" i="1"/>
  <c r="A300" i="1"/>
  <c r="I304" i="1"/>
  <c r="A304" i="1"/>
  <c r="I308" i="1"/>
  <c r="A308" i="1"/>
  <c r="I312" i="1"/>
  <c r="A312" i="1"/>
  <c r="I316" i="1"/>
  <c r="A316" i="1"/>
  <c r="I320" i="1"/>
  <c r="A320" i="1"/>
  <c r="I324" i="1"/>
  <c r="A324" i="1"/>
  <c r="I328" i="1"/>
  <c r="A328" i="1"/>
  <c r="I332" i="1"/>
  <c r="A332" i="1"/>
  <c r="I336" i="1"/>
  <c r="A336" i="1"/>
  <c r="I340" i="1"/>
  <c r="A340" i="1"/>
  <c r="I344" i="1"/>
  <c r="A344" i="1"/>
  <c r="I348" i="1"/>
  <c r="A348" i="1"/>
  <c r="I352" i="1"/>
  <c r="A352" i="1"/>
  <c r="I356" i="1"/>
  <c r="A356" i="1"/>
  <c r="I360" i="1"/>
  <c r="A360" i="1"/>
  <c r="I364" i="1"/>
  <c r="A364" i="1"/>
  <c r="I368" i="1"/>
  <c r="A368" i="1"/>
  <c r="I372" i="1"/>
  <c r="A372" i="1"/>
  <c r="I376" i="1"/>
  <c r="A376" i="1"/>
  <c r="I380" i="1"/>
  <c r="A380" i="1"/>
  <c r="I384" i="1"/>
  <c r="A384" i="1"/>
  <c r="I388" i="1"/>
  <c r="A388" i="1"/>
  <c r="I392" i="1"/>
  <c r="A392" i="1"/>
  <c r="I396" i="1"/>
  <c r="A396" i="1"/>
  <c r="I400" i="1"/>
  <c r="A400" i="1"/>
  <c r="I404" i="1"/>
  <c r="A404" i="1"/>
  <c r="I408" i="1"/>
  <c r="A408" i="1"/>
  <c r="I412" i="1"/>
  <c r="A412" i="1"/>
  <c r="I416" i="1"/>
  <c r="A416" i="1"/>
  <c r="I420" i="1"/>
  <c r="A420" i="1"/>
  <c r="I424" i="1"/>
  <c r="A424" i="1"/>
  <c r="I428" i="1"/>
  <c r="A428" i="1"/>
  <c r="I432" i="1"/>
  <c r="A432" i="1"/>
  <c r="I436" i="1"/>
  <c r="A436" i="1"/>
  <c r="I440" i="1"/>
  <c r="A440" i="1"/>
  <c r="I444" i="1"/>
  <c r="A444" i="1"/>
  <c r="I448" i="1"/>
  <c r="A448" i="1"/>
  <c r="I452" i="1"/>
  <c r="A452" i="1"/>
  <c r="I456" i="1"/>
  <c r="A456" i="1"/>
  <c r="I460" i="1"/>
  <c r="A460" i="1"/>
  <c r="I464" i="1"/>
  <c r="A464" i="1"/>
  <c r="I468" i="1"/>
  <c r="A468" i="1"/>
  <c r="I472" i="1"/>
  <c r="A472" i="1"/>
  <c r="I476" i="1"/>
  <c r="A476" i="1"/>
  <c r="I480" i="1"/>
  <c r="A480" i="1"/>
  <c r="I484" i="1"/>
  <c r="A484" i="1"/>
  <c r="I488" i="1"/>
  <c r="A488" i="1"/>
  <c r="I492" i="1"/>
  <c r="A492" i="1"/>
  <c r="I496" i="1"/>
  <c r="A496" i="1"/>
  <c r="I500" i="1"/>
  <c r="A500" i="1"/>
  <c r="I504" i="1"/>
  <c r="A504" i="1"/>
  <c r="I10" i="1"/>
  <c r="I26" i="1"/>
  <c r="I38" i="1"/>
  <c r="A38" i="1"/>
  <c r="I54" i="1"/>
  <c r="A54" i="1"/>
  <c r="I70" i="1"/>
  <c r="A70" i="1"/>
  <c r="I86" i="1"/>
  <c r="A86" i="1"/>
  <c r="I102" i="1"/>
  <c r="A102" i="1"/>
  <c r="I118" i="1"/>
  <c r="A118" i="1"/>
  <c r="I134" i="1"/>
  <c r="A134" i="1"/>
  <c r="I150" i="1"/>
  <c r="A150" i="1"/>
  <c r="I170" i="1"/>
  <c r="A170" i="1"/>
  <c r="I190" i="1"/>
  <c r="A190" i="1"/>
  <c r="I210" i="1"/>
  <c r="A210" i="1"/>
  <c r="I9" i="1"/>
  <c r="I13" i="1"/>
  <c r="I17" i="1"/>
  <c r="I21" i="1"/>
  <c r="I25" i="1"/>
  <c r="I29" i="1"/>
  <c r="I33" i="1"/>
  <c r="A33" i="1"/>
  <c r="I37" i="1"/>
  <c r="A37" i="1"/>
  <c r="I41" i="1"/>
  <c r="A41" i="1"/>
  <c r="I45" i="1"/>
  <c r="A45" i="1"/>
  <c r="I49" i="1"/>
  <c r="A49" i="1"/>
  <c r="I53" i="1"/>
  <c r="A53" i="1"/>
  <c r="I57" i="1"/>
  <c r="A57" i="1"/>
  <c r="I61" i="1"/>
  <c r="A61" i="1"/>
  <c r="I65" i="1"/>
  <c r="A65" i="1"/>
  <c r="I69" i="1"/>
  <c r="A69" i="1"/>
  <c r="I73" i="1"/>
  <c r="A73" i="1"/>
  <c r="I77" i="1"/>
  <c r="A77" i="1"/>
  <c r="I81" i="1"/>
  <c r="A81" i="1"/>
  <c r="I85" i="1"/>
  <c r="A85" i="1"/>
  <c r="I89" i="1"/>
  <c r="A89" i="1"/>
  <c r="I93" i="1"/>
  <c r="A93" i="1"/>
  <c r="I97" i="1"/>
  <c r="A97" i="1"/>
  <c r="I101" i="1"/>
  <c r="A101" i="1"/>
  <c r="I105" i="1"/>
  <c r="A105" i="1"/>
  <c r="I109" i="1"/>
  <c r="A109" i="1"/>
  <c r="I113" i="1"/>
  <c r="A113" i="1"/>
  <c r="I117" i="1"/>
  <c r="A117" i="1"/>
  <c r="I121" i="1"/>
  <c r="A121" i="1"/>
  <c r="I125" i="1"/>
  <c r="A125" i="1"/>
  <c r="I129" i="1"/>
  <c r="A129" i="1"/>
  <c r="I133" i="1"/>
  <c r="A133" i="1"/>
  <c r="I137" i="1"/>
  <c r="A137" i="1"/>
  <c r="I141" i="1"/>
  <c r="A141" i="1"/>
  <c r="I145" i="1"/>
  <c r="A145" i="1"/>
  <c r="I149" i="1"/>
  <c r="A149" i="1"/>
  <c r="I153" i="1"/>
  <c r="A153" i="1"/>
  <c r="I157" i="1"/>
  <c r="A157" i="1"/>
  <c r="I161" i="1"/>
  <c r="A161" i="1"/>
  <c r="I165" i="1"/>
  <c r="A165" i="1"/>
  <c r="I169" i="1"/>
  <c r="A169" i="1"/>
  <c r="I173" i="1"/>
  <c r="A173" i="1"/>
  <c r="I177" i="1"/>
  <c r="A177" i="1"/>
  <c r="I181" i="1"/>
  <c r="A181" i="1"/>
  <c r="I185" i="1"/>
  <c r="A185" i="1"/>
  <c r="I189" i="1"/>
  <c r="A189" i="1"/>
  <c r="I193" i="1"/>
  <c r="A193" i="1"/>
  <c r="I197" i="1"/>
  <c r="A197" i="1"/>
  <c r="I201" i="1"/>
  <c r="A201" i="1"/>
  <c r="I205" i="1"/>
  <c r="A205" i="1"/>
  <c r="I209" i="1"/>
  <c r="A209" i="1"/>
  <c r="I213" i="1"/>
  <c r="A213" i="1"/>
  <c r="I217" i="1"/>
  <c r="A217" i="1"/>
  <c r="I221" i="1"/>
  <c r="A221" i="1"/>
  <c r="I225" i="1"/>
  <c r="A225" i="1"/>
  <c r="I229" i="1"/>
  <c r="A229" i="1"/>
  <c r="I233" i="1"/>
  <c r="A233" i="1"/>
  <c r="I237" i="1"/>
  <c r="A237" i="1"/>
  <c r="I241" i="1"/>
  <c r="A241" i="1"/>
  <c r="I245" i="1"/>
  <c r="A245" i="1"/>
  <c r="I249" i="1"/>
  <c r="A249" i="1"/>
  <c r="I253" i="1"/>
  <c r="A253" i="1"/>
  <c r="I257" i="1"/>
  <c r="A257" i="1"/>
  <c r="I261" i="1"/>
  <c r="A261" i="1"/>
  <c r="I265" i="1"/>
  <c r="A265" i="1"/>
  <c r="I269" i="1"/>
  <c r="A269" i="1"/>
  <c r="I273" i="1"/>
  <c r="A273" i="1"/>
  <c r="I277" i="1"/>
  <c r="A277" i="1"/>
  <c r="I281" i="1"/>
  <c r="A281" i="1"/>
  <c r="I285" i="1"/>
  <c r="A285" i="1"/>
  <c r="I289" i="1"/>
  <c r="A289" i="1"/>
  <c r="I293" i="1"/>
  <c r="A293" i="1"/>
  <c r="I297" i="1"/>
  <c r="A297" i="1"/>
  <c r="I301" i="1"/>
  <c r="A301" i="1"/>
  <c r="I305" i="1"/>
  <c r="A305" i="1"/>
  <c r="I309" i="1"/>
  <c r="A309" i="1"/>
  <c r="I313" i="1"/>
  <c r="A313" i="1"/>
  <c r="I317" i="1"/>
  <c r="A317" i="1"/>
  <c r="I321" i="1"/>
  <c r="A321" i="1"/>
  <c r="I325" i="1"/>
  <c r="A325" i="1"/>
  <c r="I329" i="1"/>
  <c r="A329" i="1"/>
  <c r="I333" i="1"/>
  <c r="A333" i="1"/>
  <c r="I337" i="1"/>
  <c r="A337" i="1"/>
  <c r="I341" i="1"/>
  <c r="A341" i="1"/>
  <c r="I345" i="1"/>
  <c r="A345" i="1"/>
  <c r="I349" i="1"/>
  <c r="A349" i="1"/>
  <c r="I353" i="1"/>
  <c r="A353" i="1"/>
  <c r="I357" i="1"/>
  <c r="A357" i="1"/>
  <c r="I361" i="1"/>
  <c r="A361" i="1"/>
  <c r="I365" i="1"/>
  <c r="A365" i="1"/>
  <c r="I369" i="1"/>
  <c r="A369" i="1"/>
  <c r="I373" i="1"/>
  <c r="A373" i="1"/>
  <c r="I377" i="1"/>
  <c r="A377" i="1"/>
  <c r="I381" i="1"/>
  <c r="A381" i="1"/>
  <c r="I385" i="1"/>
  <c r="A385" i="1"/>
  <c r="I389" i="1"/>
  <c r="A389" i="1"/>
  <c r="I393" i="1"/>
  <c r="A393" i="1"/>
  <c r="I397" i="1"/>
  <c r="A397" i="1"/>
  <c r="I401" i="1"/>
  <c r="A401" i="1"/>
  <c r="I405" i="1"/>
  <c r="A405" i="1"/>
  <c r="I409" i="1"/>
  <c r="A409" i="1"/>
  <c r="I413" i="1"/>
  <c r="A413" i="1"/>
  <c r="I417" i="1"/>
  <c r="A417" i="1"/>
  <c r="I421" i="1"/>
  <c r="A421" i="1"/>
  <c r="I425" i="1"/>
  <c r="A425" i="1"/>
  <c r="I429" i="1"/>
  <c r="A429" i="1"/>
  <c r="I433" i="1"/>
  <c r="A433" i="1"/>
  <c r="I437" i="1"/>
  <c r="A437" i="1"/>
  <c r="I441" i="1"/>
  <c r="A441" i="1"/>
  <c r="I445" i="1"/>
  <c r="A445" i="1"/>
  <c r="I449" i="1"/>
  <c r="A449" i="1"/>
  <c r="I453" i="1"/>
  <c r="A453" i="1"/>
  <c r="I457" i="1"/>
  <c r="A457" i="1"/>
  <c r="I461" i="1"/>
  <c r="A461" i="1"/>
  <c r="I465" i="1"/>
  <c r="A465" i="1"/>
  <c r="I469" i="1"/>
  <c r="A469" i="1"/>
  <c r="I473" i="1"/>
  <c r="A473" i="1"/>
  <c r="I477" i="1"/>
  <c r="A477" i="1"/>
  <c r="I481" i="1"/>
  <c r="A481" i="1"/>
  <c r="I485" i="1"/>
  <c r="A485" i="1"/>
  <c r="I489" i="1"/>
  <c r="A489" i="1"/>
  <c r="I493" i="1"/>
  <c r="A493" i="1"/>
  <c r="I497" i="1"/>
  <c r="A497" i="1"/>
  <c r="I501" i="1"/>
  <c r="A501" i="1"/>
  <c r="I505" i="1"/>
  <c r="A505" i="1"/>
  <c r="I18" i="1"/>
  <c r="I34" i="1"/>
  <c r="A34" i="1"/>
  <c r="I50" i="1"/>
  <c r="A50" i="1"/>
  <c r="I66" i="1"/>
  <c r="A66" i="1"/>
  <c r="I82" i="1"/>
  <c r="A82" i="1"/>
  <c r="I94" i="1"/>
  <c r="A94" i="1"/>
  <c r="I110" i="1"/>
  <c r="A110" i="1"/>
  <c r="I130" i="1"/>
  <c r="A130" i="1"/>
  <c r="I146" i="1"/>
  <c r="A146" i="1"/>
  <c r="I162" i="1"/>
  <c r="A162" i="1"/>
  <c r="I178" i="1"/>
  <c r="A178" i="1"/>
  <c r="I194" i="1"/>
  <c r="A194" i="1"/>
  <c r="I202" i="1"/>
  <c r="A202" i="1"/>
  <c r="I218" i="1"/>
  <c r="A218" i="1"/>
  <c r="I226" i="1"/>
  <c r="A226" i="1"/>
  <c r="I234" i="1"/>
  <c r="A234" i="1"/>
  <c r="I242" i="1"/>
  <c r="A242" i="1"/>
  <c r="I250" i="1"/>
  <c r="A250" i="1"/>
  <c r="I258" i="1"/>
  <c r="A258" i="1"/>
  <c r="I266" i="1"/>
  <c r="A266" i="1"/>
  <c r="I274" i="1"/>
  <c r="A274" i="1"/>
  <c r="I282" i="1"/>
  <c r="A282" i="1"/>
  <c r="I290" i="1"/>
  <c r="A290" i="1"/>
  <c r="I298" i="1"/>
  <c r="A298" i="1"/>
  <c r="I310" i="1"/>
  <c r="A310" i="1"/>
  <c r="I318" i="1"/>
  <c r="A318" i="1"/>
  <c r="I326" i="1"/>
  <c r="A326" i="1"/>
  <c r="I334" i="1"/>
  <c r="A334" i="1"/>
  <c r="I342" i="1"/>
  <c r="A342" i="1"/>
  <c r="I350" i="1"/>
  <c r="A350" i="1"/>
  <c r="I358" i="1"/>
  <c r="A358" i="1"/>
  <c r="I366" i="1"/>
  <c r="A366" i="1"/>
  <c r="I374" i="1"/>
  <c r="A374" i="1"/>
  <c r="I382" i="1"/>
  <c r="A382" i="1"/>
  <c r="I390" i="1"/>
  <c r="A390" i="1"/>
  <c r="I398" i="1"/>
  <c r="A398" i="1"/>
  <c r="I402" i="1"/>
  <c r="A402" i="1"/>
  <c r="I406" i="1"/>
  <c r="A406" i="1"/>
  <c r="I410" i="1"/>
  <c r="A410" i="1"/>
  <c r="I414" i="1"/>
  <c r="A414" i="1"/>
  <c r="I418" i="1"/>
  <c r="A418" i="1"/>
  <c r="I422" i="1"/>
  <c r="A422" i="1"/>
  <c r="I430" i="1"/>
  <c r="A430" i="1"/>
  <c r="I434" i="1"/>
  <c r="A434" i="1"/>
  <c r="I438" i="1"/>
  <c r="A438" i="1"/>
  <c r="I442" i="1"/>
  <c r="A442" i="1"/>
  <c r="I446" i="1"/>
  <c r="A446" i="1"/>
  <c r="I450" i="1"/>
  <c r="A450" i="1"/>
  <c r="I454" i="1"/>
  <c r="A454" i="1"/>
  <c r="I458" i="1"/>
  <c r="A458" i="1"/>
  <c r="I462" i="1"/>
  <c r="A462" i="1"/>
  <c r="I466" i="1"/>
  <c r="A466" i="1"/>
  <c r="I470" i="1"/>
  <c r="A470" i="1"/>
  <c r="I474" i="1"/>
  <c r="A474" i="1"/>
  <c r="I478" i="1"/>
  <c r="A478" i="1"/>
  <c r="I482" i="1"/>
  <c r="A482" i="1"/>
  <c r="I486" i="1"/>
  <c r="A486" i="1"/>
  <c r="I490" i="1"/>
  <c r="A490" i="1"/>
  <c r="I494" i="1"/>
  <c r="A494" i="1"/>
  <c r="I498" i="1"/>
  <c r="A498" i="1"/>
  <c r="I502" i="1"/>
  <c r="A502" i="1"/>
  <c r="I506" i="1"/>
  <c r="A506" i="1"/>
  <c r="A7" i="1"/>
  <c r="E11" i="3" l="1"/>
  <c r="D12" i="3"/>
  <c r="E12" i="3"/>
  <c r="I12" i="3"/>
  <c r="W10" i="4"/>
  <c r="N10" i="4" s="1"/>
  <c r="Q10" i="4" s="1"/>
  <c r="V10" i="4"/>
  <c r="C10" i="4" s="1"/>
  <c r="O10" i="4" s="1"/>
  <c r="C12" i="3"/>
  <c r="K12" i="3"/>
  <c r="W9" i="4"/>
  <c r="W11" i="4" s="1"/>
  <c r="N9" i="4" s="1"/>
  <c r="Q9" i="4" s="1"/>
  <c r="Q11" i="4" s="1"/>
  <c r="V9" i="4"/>
  <c r="V11" i="4" s="1"/>
  <c r="C9" i="4" s="1"/>
  <c r="C11" i="4" s="1"/>
  <c r="J478" i="1"/>
  <c r="K478" i="1"/>
  <c r="J446" i="1"/>
  <c r="K446" i="1"/>
  <c r="J418" i="1"/>
  <c r="K418" i="1"/>
  <c r="J390" i="1"/>
  <c r="K390" i="1"/>
  <c r="J326" i="1"/>
  <c r="K326" i="1"/>
  <c r="J290" i="1"/>
  <c r="K290" i="1"/>
  <c r="J202" i="1"/>
  <c r="K202" i="1"/>
  <c r="J146" i="1"/>
  <c r="K146" i="1"/>
  <c r="J82" i="1"/>
  <c r="K82" i="1"/>
  <c r="J18" i="1"/>
  <c r="A18" i="1" s="1"/>
  <c r="K18" i="1"/>
  <c r="J493" i="1"/>
  <c r="K493" i="1"/>
  <c r="J485" i="1"/>
  <c r="K485" i="1"/>
  <c r="J469" i="1"/>
  <c r="K469" i="1"/>
  <c r="J453" i="1"/>
  <c r="K453" i="1"/>
  <c r="J437" i="1"/>
  <c r="K437" i="1"/>
  <c r="J429" i="1"/>
  <c r="K429" i="1"/>
  <c r="J413" i="1"/>
  <c r="K413" i="1"/>
  <c r="J397" i="1"/>
  <c r="K397" i="1"/>
  <c r="J381" i="1"/>
  <c r="K381" i="1"/>
  <c r="J365" i="1"/>
  <c r="K365" i="1"/>
  <c r="J349" i="1"/>
  <c r="K349" i="1"/>
  <c r="J341" i="1"/>
  <c r="K341" i="1"/>
  <c r="J325" i="1"/>
  <c r="K325" i="1"/>
  <c r="J309" i="1"/>
  <c r="K309" i="1"/>
  <c r="J293" i="1"/>
  <c r="K293" i="1"/>
  <c r="J277" i="1"/>
  <c r="K277" i="1"/>
  <c r="J261" i="1"/>
  <c r="K261" i="1"/>
  <c r="J245" i="1"/>
  <c r="K245" i="1"/>
  <c r="J237" i="1"/>
  <c r="K237" i="1"/>
  <c r="J221" i="1"/>
  <c r="K221" i="1"/>
  <c r="J205" i="1"/>
  <c r="K205" i="1"/>
  <c r="J189" i="1"/>
  <c r="K189" i="1"/>
  <c r="J173" i="1"/>
  <c r="K173" i="1"/>
  <c r="J157" i="1"/>
  <c r="K157" i="1"/>
  <c r="J141" i="1"/>
  <c r="K141" i="1"/>
  <c r="J125" i="1"/>
  <c r="K125" i="1"/>
  <c r="J109" i="1"/>
  <c r="K109" i="1"/>
  <c r="J93" i="1"/>
  <c r="K93" i="1"/>
  <c r="J77" i="1"/>
  <c r="K77" i="1"/>
  <c r="J69" i="1"/>
  <c r="K69" i="1"/>
  <c r="J53" i="1"/>
  <c r="K53" i="1"/>
  <c r="J37" i="1"/>
  <c r="K37" i="1"/>
  <c r="J21" i="1"/>
  <c r="A21" i="1" s="1"/>
  <c r="K21" i="1"/>
  <c r="J170" i="1"/>
  <c r="K170" i="1"/>
  <c r="J102" i="1"/>
  <c r="K102" i="1"/>
  <c r="J38" i="1"/>
  <c r="K38" i="1"/>
  <c r="J500" i="1"/>
  <c r="K500" i="1"/>
  <c r="J484" i="1"/>
  <c r="K484" i="1"/>
  <c r="J468" i="1"/>
  <c r="K468" i="1"/>
  <c r="J452" i="1"/>
  <c r="K452" i="1"/>
  <c r="J436" i="1"/>
  <c r="K436" i="1"/>
  <c r="J412" i="1"/>
  <c r="K412" i="1"/>
  <c r="J252" i="1"/>
  <c r="K252" i="1"/>
  <c r="J486" i="1"/>
  <c r="K486" i="1"/>
  <c r="J462" i="1"/>
  <c r="K462" i="1"/>
  <c r="J430" i="1"/>
  <c r="K430" i="1"/>
  <c r="J374" i="1"/>
  <c r="K374" i="1"/>
  <c r="J274" i="1"/>
  <c r="K274" i="1"/>
  <c r="J506" i="1"/>
  <c r="K506" i="1"/>
  <c r="J490" i="1"/>
  <c r="K490" i="1"/>
  <c r="J474" i="1"/>
  <c r="K474" i="1"/>
  <c r="J458" i="1"/>
  <c r="K458" i="1"/>
  <c r="J442" i="1"/>
  <c r="K442" i="1"/>
  <c r="J434" i="1"/>
  <c r="K434" i="1"/>
  <c r="J414" i="1"/>
  <c r="K414" i="1"/>
  <c r="J398" i="1"/>
  <c r="K398" i="1"/>
  <c r="J366" i="1"/>
  <c r="K366" i="1"/>
  <c r="J318" i="1"/>
  <c r="K318" i="1"/>
  <c r="J282" i="1"/>
  <c r="K282" i="1"/>
  <c r="J250" i="1"/>
  <c r="K250" i="1"/>
  <c r="J218" i="1"/>
  <c r="K218" i="1"/>
  <c r="J162" i="1"/>
  <c r="K162" i="1"/>
  <c r="J130" i="1"/>
  <c r="K130" i="1"/>
  <c r="J34" i="1"/>
  <c r="K34" i="1"/>
  <c r="J497" i="1"/>
  <c r="K497" i="1"/>
  <c r="J481" i="1"/>
  <c r="K481" i="1"/>
  <c r="J465" i="1"/>
  <c r="K465" i="1"/>
  <c r="J449" i="1"/>
  <c r="K449" i="1"/>
  <c r="J433" i="1"/>
  <c r="K433" i="1"/>
  <c r="J417" i="1"/>
  <c r="K417" i="1"/>
  <c r="J401" i="1"/>
  <c r="K401" i="1"/>
  <c r="J385" i="1"/>
  <c r="K385" i="1"/>
  <c r="J369" i="1"/>
  <c r="K369" i="1"/>
  <c r="J361" i="1"/>
  <c r="K361" i="1"/>
  <c r="J345" i="1"/>
  <c r="K345" i="1"/>
  <c r="J329" i="1"/>
  <c r="K329" i="1"/>
  <c r="J313" i="1"/>
  <c r="K313" i="1"/>
  <c r="J297" i="1"/>
  <c r="K297" i="1"/>
  <c r="J273" i="1"/>
  <c r="K273" i="1"/>
  <c r="J257" i="1"/>
  <c r="K257" i="1"/>
  <c r="J241" i="1"/>
  <c r="K241" i="1"/>
  <c r="J225" i="1"/>
  <c r="K225" i="1"/>
  <c r="J217" i="1"/>
  <c r="K217" i="1"/>
  <c r="J201" i="1"/>
  <c r="K201" i="1"/>
  <c r="J185" i="1"/>
  <c r="K185" i="1"/>
  <c r="J169" i="1"/>
  <c r="K169" i="1"/>
  <c r="J161" i="1"/>
  <c r="K161" i="1"/>
  <c r="J145" i="1"/>
  <c r="K145" i="1"/>
  <c r="J129" i="1"/>
  <c r="K129" i="1"/>
  <c r="J113" i="1"/>
  <c r="K113" i="1"/>
  <c r="J97" i="1"/>
  <c r="K97" i="1"/>
  <c r="J81" i="1"/>
  <c r="K81" i="1"/>
  <c r="J65" i="1"/>
  <c r="K65" i="1"/>
  <c r="J49" i="1"/>
  <c r="K49" i="1"/>
  <c r="J33" i="1"/>
  <c r="K33" i="1"/>
  <c r="J17" i="1"/>
  <c r="A17" i="1" s="1"/>
  <c r="K17" i="1"/>
  <c r="J190" i="1"/>
  <c r="K190" i="1"/>
  <c r="J118" i="1"/>
  <c r="K118" i="1"/>
  <c r="J86" i="1"/>
  <c r="K86" i="1"/>
  <c r="J26" i="1"/>
  <c r="A26" i="1" s="1"/>
  <c r="K26" i="1"/>
  <c r="J504" i="1"/>
  <c r="K504" i="1"/>
  <c r="J488" i="1"/>
  <c r="K488" i="1"/>
  <c r="J472" i="1"/>
  <c r="K472" i="1"/>
  <c r="J456" i="1"/>
  <c r="K456" i="1"/>
  <c r="J448" i="1"/>
  <c r="K448" i="1"/>
  <c r="J432" i="1"/>
  <c r="K432" i="1"/>
  <c r="J416" i="1"/>
  <c r="K416" i="1"/>
  <c r="J408" i="1"/>
  <c r="K408" i="1"/>
  <c r="J392" i="1"/>
  <c r="K392" i="1"/>
  <c r="J384" i="1"/>
  <c r="K384" i="1"/>
  <c r="J360" i="1"/>
  <c r="K360" i="1"/>
  <c r="J344" i="1"/>
  <c r="K344" i="1"/>
  <c r="J336" i="1"/>
  <c r="K336" i="1"/>
  <c r="J320" i="1"/>
  <c r="K320" i="1"/>
  <c r="J296" i="1"/>
  <c r="K296" i="1"/>
  <c r="J280" i="1"/>
  <c r="K280" i="1"/>
  <c r="J264" i="1"/>
  <c r="K264" i="1"/>
  <c r="J248" i="1"/>
  <c r="K248" i="1"/>
  <c r="J224" i="1"/>
  <c r="K224" i="1"/>
  <c r="J208" i="1"/>
  <c r="K208" i="1"/>
  <c r="J192" i="1"/>
  <c r="K192" i="1"/>
  <c r="J184" i="1"/>
  <c r="K184" i="1"/>
  <c r="J168" i="1"/>
  <c r="K168" i="1"/>
  <c r="J144" i="1"/>
  <c r="K144" i="1"/>
  <c r="J128" i="1"/>
  <c r="K128" i="1"/>
  <c r="J112" i="1"/>
  <c r="K112" i="1"/>
  <c r="J96" i="1"/>
  <c r="K96" i="1"/>
  <c r="J80" i="1"/>
  <c r="K80" i="1"/>
  <c r="J64" i="1"/>
  <c r="K64" i="1"/>
  <c r="J48" i="1"/>
  <c r="K48" i="1"/>
  <c r="J32" i="1"/>
  <c r="K32" i="1"/>
  <c r="J16" i="1"/>
  <c r="A16" i="1" s="1"/>
  <c r="K16" i="1"/>
  <c r="J166" i="1"/>
  <c r="K166" i="1"/>
  <c r="J106" i="1"/>
  <c r="K106" i="1"/>
  <c r="J42" i="1"/>
  <c r="K42" i="1"/>
  <c r="J14" i="1"/>
  <c r="A14" i="1" s="1"/>
  <c r="K14" i="1"/>
  <c r="J499" i="1"/>
  <c r="K499" i="1"/>
  <c r="J483" i="1"/>
  <c r="K483" i="1"/>
  <c r="J475" i="1"/>
  <c r="K475" i="1"/>
  <c r="J467" i="1"/>
  <c r="K467" i="1"/>
  <c r="J459" i="1"/>
  <c r="K459" i="1"/>
  <c r="J451" i="1"/>
  <c r="K451" i="1"/>
  <c r="J443" i="1"/>
  <c r="K443" i="1"/>
  <c r="J435" i="1"/>
  <c r="K435" i="1"/>
  <c r="J427" i="1"/>
  <c r="K427" i="1"/>
  <c r="J419" i="1"/>
  <c r="K419" i="1"/>
  <c r="J411" i="1"/>
  <c r="K411" i="1"/>
  <c r="J403" i="1"/>
  <c r="K403" i="1"/>
  <c r="J395" i="1"/>
  <c r="K395" i="1"/>
  <c r="J387" i="1"/>
  <c r="K387" i="1"/>
  <c r="J379" i="1"/>
  <c r="K379" i="1"/>
  <c r="J371" i="1"/>
  <c r="K371" i="1"/>
  <c r="J363" i="1"/>
  <c r="K363" i="1"/>
  <c r="J355" i="1"/>
  <c r="K355" i="1"/>
  <c r="J347" i="1"/>
  <c r="K347" i="1"/>
  <c r="J339" i="1"/>
  <c r="K339" i="1"/>
  <c r="J331" i="1"/>
  <c r="K331" i="1"/>
  <c r="J323" i="1"/>
  <c r="K323" i="1"/>
  <c r="J315" i="1"/>
  <c r="K315" i="1"/>
  <c r="J307" i="1"/>
  <c r="K307" i="1"/>
  <c r="J291" i="1"/>
  <c r="K291" i="1"/>
  <c r="J283" i="1"/>
  <c r="K283" i="1"/>
  <c r="J275" i="1"/>
  <c r="K275" i="1"/>
  <c r="J267" i="1"/>
  <c r="K267" i="1"/>
  <c r="J259" i="1"/>
  <c r="K259" i="1"/>
  <c r="J251" i="1"/>
  <c r="K251" i="1"/>
  <c r="J243" i="1"/>
  <c r="K243" i="1"/>
  <c r="J235" i="1"/>
  <c r="K235" i="1"/>
  <c r="J227" i="1"/>
  <c r="K227" i="1"/>
  <c r="J219" i="1"/>
  <c r="K219" i="1"/>
  <c r="J211" i="1"/>
  <c r="K211" i="1"/>
  <c r="J203" i="1"/>
  <c r="K203" i="1"/>
  <c r="J195" i="1"/>
  <c r="K195" i="1"/>
  <c r="J187" i="1"/>
  <c r="K187" i="1"/>
  <c r="J179" i="1"/>
  <c r="K179" i="1"/>
  <c r="J171" i="1"/>
  <c r="K171" i="1"/>
  <c r="J163" i="1"/>
  <c r="K163" i="1"/>
  <c r="J155" i="1"/>
  <c r="K155" i="1"/>
  <c r="J147" i="1"/>
  <c r="K147" i="1"/>
  <c r="J139" i="1"/>
  <c r="K139" i="1"/>
  <c r="J131" i="1"/>
  <c r="K131" i="1"/>
  <c r="J123" i="1"/>
  <c r="K123" i="1"/>
  <c r="J115" i="1"/>
  <c r="K115" i="1"/>
  <c r="J107" i="1"/>
  <c r="K107" i="1"/>
  <c r="J99" i="1"/>
  <c r="K99" i="1"/>
  <c r="J91" i="1"/>
  <c r="K91" i="1"/>
  <c r="J83" i="1"/>
  <c r="K83" i="1"/>
  <c r="J75" i="1"/>
  <c r="K75" i="1"/>
  <c r="J67" i="1"/>
  <c r="K67" i="1"/>
  <c r="J59" i="1"/>
  <c r="K59" i="1"/>
  <c r="J51" i="1"/>
  <c r="K51" i="1"/>
  <c r="J43" i="1"/>
  <c r="K43" i="1"/>
  <c r="J35" i="1"/>
  <c r="K35" i="1"/>
  <c r="J27" i="1"/>
  <c r="A27" i="1" s="1"/>
  <c r="K27" i="1"/>
  <c r="J19" i="1"/>
  <c r="A19" i="1" s="1"/>
  <c r="K19" i="1"/>
  <c r="J11" i="1"/>
  <c r="A11" i="1" s="1"/>
  <c r="K11" i="1"/>
  <c r="J394" i="1"/>
  <c r="K394" i="1"/>
  <c r="J378" i="1"/>
  <c r="K378" i="1"/>
  <c r="J362" i="1"/>
  <c r="K362" i="1"/>
  <c r="J346" i="1"/>
  <c r="K346" i="1"/>
  <c r="J330" i="1"/>
  <c r="K330" i="1"/>
  <c r="J314" i="1"/>
  <c r="K314" i="1"/>
  <c r="J302" i="1"/>
  <c r="K302" i="1"/>
  <c r="J286" i="1"/>
  <c r="K286" i="1"/>
  <c r="J270" i="1"/>
  <c r="K270" i="1"/>
  <c r="J254" i="1"/>
  <c r="K254" i="1"/>
  <c r="J238" i="1"/>
  <c r="K238" i="1"/>
  <c r="J222" i="1"/>
  <c r="K222" i="1"/>
  <c r="J198" i="1"/>
  <c r="K198" i="1"/>
  <c r="J174" i="1"/>
  <c r="K174" i="1"/>
  <c r="J142" i="1"/>
  <c r="K142" i="1"/>
  <c r="J114" i="1"/>
  <c r="K114" i="1"/>
  <c r="J78" i="1"/>
  <c r="K78" i="1"/>
  <c r="J46" i="1"/>
  <c r="K46" i="1"/>
  <c r="J494" i="1"/>
  <c r="K494" i="1"/>
  <c r="J454" i="1"/>
  <c r="K454" i="1"/>
  <c r="J410" i="1"/>
  <c r="K410" i="1"/>
  <c r="J358" i="1"/>
  <c r="K358" i="1"/>
  <c r="J242" i="1"/>
  <c r="K242" i="1"/>
  <c r="J498" i="1"/>
  <c r="K498" i="1"/>
  <c r="J482" i="1"/>
  <c r="K482" i="1"/>
  <c r="J466" i="1"/>
  <c r="K466" i="1"/>
  <c r="J450" i="1"/>
  <c r="K450" i="1"/>
  <c r="J422" i="1"/>
  <c r="K422" i="1"/>
  <c r="J406" i="1"/>
  <c r="K406" i="1"/>
  <c r="J382" i="1"/>
  <c r="K382" i="1"/>
  <c r="J350" i="1"/>
  <c r="K350" i="1"/>
  <c r="J334" i="1"/>
  <c r="K334" i="1"/>
  <c r="J298" i="1"/>
  <c r="K298" i="1"/>
  <c r="J266" i="1"/>
  <c r="K266" i="1"/>
  <c r="J234" i="1"/>
  <c r="K234" i="1"/>
  <c r="J194" i="1"/>
  <c r="K194" i="1"/>
  <c r="J94" i="1"/>
  <c r="K94" i="1"/>
  <c r="J66" i="1"/>
  <c r="K66" i="1"/>
  <c r="J505" i="1"/>
  <c r="K505" i="1"/>
  <c r="J489" i="1"/>
  <c r="K489" i="1"/>
  <c r="J473" i="1"/>
  <c r="K473" i="1"/>
  <c r="J457" i="1"/>
  <c r="K457" i="1"/>
  <c r="J441" i="1"/>
  <c r="K441" i="1"/>
  <c r="J425" i="1"/>
  <c r="K425" i="1"/>
  <c r="J409" i="1"/>
  <c r="K409" i="1"/>
  <c r="J393" i="1"/>
  <c r="K393" i="1"/>
  <c r="J377" i="1"/>
  <c r="K377" i="1"/>
  <c r="J353" i="1"/>
  <c r="K353" i="1"/>
  <c r="J337" i="1"/>
  <c r="K337" i="1"/>
  <c r="J321" i="1"/>
  <c r="K321" i="1"/>
  <c r="J305" i="1"/>
  <c r="K305" i="1"/>
  <c r="J289" i="1"/>
  <c r="K289" i="1"/>
  <c r="J281" i="1"/>
  <c r="K281" i="1"/>
  <c r="J265" i="1"/>
  <c r="K265" i="1"/>
  <c r="J249" i="1"/>
  <c r="K249" i="1"/>
  <c r="J233" i="1"/>
  <c r="K233" i="1"/>
  <c r="J209" i="1"/>
  <c r="K209" i="1"/>
  <c r="J193" i="1"/>
  <c r="K193" i="1"/>
  <c r="J177" i="1"/>
  <c r="K177" i="1"/>
  <c r="J153" i="1"/>
  <c r="K153" i="1"/>
  <c r="J137" i="1"/>
  <c r="K137" i="1"/>
  <c r="J121" i="1"/>
  <c r="K121" i="1"/>
  <c r="J105" i="1"/>
  <c r="K105" i="1"/>
  <c r="J89" i="1"/>
  <c r="K89" i="1"/>
  <c r="J73" i="1"/>
  <c r="K73" i="1"/>
  <c r="J57" i="1"/>
  <c r="K57" i="1"/>
  <c r="J41" i="1"/>
  <c r="K41" i="1"/>
  <c r="J25" i="1"/>
  <c r="A25" i="1" s="1"/>
  <c r="K25" i="1"/>
  <c r="J9" i="1"/>
  <c r="A9" i="1" s="1"/>
  <c r="K9" i="1"/>
  <c r="J150" i="1"/>
  <c r="K150" i="1"/>
  <c r="J54" i="1"/>
  <c r="K54" i="1"/>
  <c r="J496" i="1"/>
  <c r="K496" i="1"/>
  <c r="J480" i="1"/>
  <c r="K480" i="1"/>
  <c r="J464" i="1"/>
  <c r="K464" i="1"/>
  <c r="J440" i="1"/>
  <c r="K440" i="1"/>
  <c r="J424" i="1"/>
  <c r="K424" i="1"/>
  <c r="J400" i="1"/>
  <c r="K400" i="1"/>
  <c r="J376" i="1"/>
  <c r="K376" i="1"/>
  <c r="J368" i="1"/>
  <c r="K368" i="1"/>
  <c r="J352" i="1"/>
  <c r="K352" i="1"/>
  <c r="J328" i="1"/>
  <c r="K328" i="1"/>
  <c r="J312" i="1"/>
  <c r="K312" i="1"/>
  <c r="J304" i="1"/>
  <c r="K304" i="1"/>
  <c r="J288" i="1"/>
  <c r="K288" i="1"/>
  <c r="J272" i="1"/>
  <c r="K272" i="1"/>
  <c r="J256" i="1"/>
  <c r="K256" i="1"/>
  <c r="J240" i="1"/>
  <c r="K240" i="1"/>
  <c r="J232" i="1"/>
  <c r="K232" i="1"/>
  <c r="J216" i="1"/>
  <c r="K216" i="1"/>
  <c r="J200" i="1"/>
  <c r="K200" i="1"/>
  <c r="J176" i="1"/>
  <c r="K176" i="1"/>
  <c r="J160" i="1"/>
  <c r="K160" i="1"/>
  <c r="J152" i="1"/>
  <c r="K152" i="1"/>
  <c r="J136" i="1"/>
  <c r="K136" i="1"/>
  <c r="J120" i="1"/>
  <c r="K120" i="1"/>
  <c r="J104" i="1"/>
  <c r="K104" i="1"/>
  <c r="J88" i="1"/>
  <c r="K88" i="1"/>
  <c r="J72" i="1"/>
  <c r="K72" i="1"/>
  <c r="J56" i="1"/>
  <c r="K56" i="1"/>
  <c r="J40" i="1"/>
  <c r="K40" i="1"/>
  <c r="J24" i="1"/>
  <c r="A24" i="1" s="1"/>
  <c r="K24" i="1"/>
  <c r="J214" i="1"/>
  <c r="K214" i="1"/>
  <c r="J138" i="1"/>
  <c r="K138" i="1"/>
  <c r="J74" i="1"/>
  <c r="K74" i="1"/>
  <c r="J491" i="1"/>
  <c r="K491" i="1"/>
  <c r="J299" i="1"/>
  <c r="K299" i="1"/>
  <c r="J502" i="1"/>
  <c r="K502" i="1"/>
  <c r="J470" i="1"/>
  <c r="K470" i="1"/>
  <c r="J438" i="1"/>
  <c r="K438" i="1"/>
  <c r="J402" i="1"/>
  <c r="K402" i="1"/>
  <c r="J342" i="1"/>
  <c r="K342" i="1"/>
  <c r="J310" i="1"/>
  <c r="K310" i="1"/>
  <c r="J258" i="1"/>
  <c r="K258" i="1"/>
  <c r="J226" i="1"/>
  <c r="K226" i="1"/>
  <c r="J178" i="1"/>
  <c r="K178" i="1"/>
  <c r="J110" i="1"/>
  <c r="K110" i="1"/>
  <c r="J50" i="1"/>
  <c r="K50" i="1"/>
  <c r="J501" i="1"/>
  <c r="K501" i="1"/>
  <c r="J477" i="1"/>
  <c r="K477" i="1"/>
  <c r="J461" i="1"/>
  <c r="K461" i="1"/>
  <c r="J445" i="1"/>
  <c r="K445" i="1"/>
  <c r="J421" i="1"/>
  <c r="K421" i="1"/>
  <c r="J405" i="1"/>
  <c r="K405" i="1"/>
  <c r="J389" i="1"/>
  <c r="K389" i="1"/>
  <c r="J373" i="1"/>
  <c r="K373" i="1"/>
  <c r="J357" i="1"/>
  <c r="K357" i="1"/>
  <c r="J333" i="1"/>
  <c r="K333" i="1"/>
  <c r="J317" i="1"/>
  <c r="K317" i="1"/>
  <c r="J301" i="1"/>
  <c r="K301" i="1"/>
  <c r="J285" i="1"/>
  <c r="K285" i="1"/>
  <c r="J269" i="1"/>
  <c r="K269" i="1"/>
  <c r="J253" i="1"/>
  <c r="K253" i="1"/>
  <c r="J229" i="1"/>
  <c r="K229" i="1"/>
  <c r="J213" i="1"/>
  <c r="K213" i="1"/>
  <c r="J197" i="1"/>
  <c r="K197" i="1"/>
  <c r="J181" i="1"/>
  <c r="K181" i="1"/>
  <c r="J165" i="1"/>
  <c r="K165" i="1"/>
  <c r="J149" i="1"/>
  <c r="K149" i="1"/>
  <c r="J133" i="1"/>
  <c r="K133" i="1"/>
  <c r="J117" i="1"/>
  <c r="K117" i="1"/>
  <c r="J101" i="1"/>
  <c r="K101" i="1"/>
  <c r="J85" i="1"/>
  <c r="K85" i="1"/>
  <c r="J61" i="1"/>
  <c r="K61" i="1"/>
  <c r="J45" i="1"/>
  <c r="K45" i="1"/>
  <c r="J29" i="1"/>
  <c r="A29" i="1" s="1"/>
  <c r="K29" i="1"/>
  <c r="J13" i="1"/>
  <c r="A13" i="1" s="1"/>
  <c r="K13" i="1"/>
  <c r="J210" i="1"/>
  <c r="K210" i="1"/>
  <c r="J134" i="1"/>
  <c r="K134" i="1"/>
  <c r="J70" i="1"/>
  <c r="K70" i="1"/>
  <c r="J10" i="1"/>
  <c r="A10" i="1" s="1"/>
  <c r="K10" i="1"/>
  <c r="J492" i="1"/>
  <c r="K492" i="1"/>
  <c r="J476" i="1"/>
  <c r="K476" i="1"/>
  <c r="J460" i="1"/>
  <c r="K460" i="1"/>
  <c r="J444" i="1"/>
  <c r="K444" i="1"/>
  <c r="J428" i="1"/>
  <c r="K428" i="1"/>
  <c r="J420" i="1"/>
  <c r="K420" i="1"/>
  <c r="J404" i="1"/>
  <c r="K404" i="1"/>
  <c r="J396" i="1"/>
  <c r="K396" i="1"/>
  <c r="J388" i="1"/>
  <c r="K388" i="1"/>
  <c r="J380" i="1"/>
  <c r="K380" i="1"/>
  <c r="J372" i="1"/>
  <c r="K372" i="1"/>
  <c r="J364" i="1"/>
  <c r="K364" i="1"/>
  <c r="J356" i="1"/>
  <c r="K356" i="1"/>
  <c r="J348" i="1"/>
  <c r="K348" i="1"/>
  <c r="J340" i="1"/>
  <c r="K340" i="1"/>
  <c r="J332" i="1"/>
  <c r="K332" i="1"/>
  <c r="J324" i="1"/>
  <c r="K324" i="1"/>
  <c r="J316" i="1"/>
  <c r="K316" i="1"/>
  <c r="J308" i="1"/>
  <c r="K308" i="1"/>
  <c r="J300" i="1"/>
  <c r="K300" i="1"/>
  <c r="J292" i="1"/>
  <c r="K292" i="1"/>
  <c r="J284" i="1"/>
  <c r="K284" i="1"/>
  <c r="J276" i="1"/>
  <c r="K276" i="1"/>
  <c r="J268" i="1"/>
  <c r="K268" i="1"/>
  <c r="J260" i="1"/>
  <c r="K260" i="1"/>
  <c r="J244" i="1"/>
  <c r="K244" i="1"/>
  <c r="J236" i="1"/>
  <c r="K236" i="1"/>
  <c r="J228" i="1"/>
  <c r="K228" i="1"/>
  <c r="J220" i="1"/>
  <c r="K220" i="1"/>
  <c r="J212" i="1"/>
  <c r="K212" i="1"/>
  <c r="J204" i="1"/>
  <c r="K204" i="1"/>
  <c r="J196" i="1"/>
  <c r="K196" i="1"/>
  <c r="J188" i="1"/>
  <c r="K188" i="1"/>
  <c r="J180" i="1"/>
  <c r="K180" i="1"/>
  <c r="J172" i="1"/>
  <c r="K172" i="1"/>
  <c r="J164" i="1"/>
  <c r="K164" i="1"/>
  <c r="J156" i="1"/>
  <c r="K156" i="1"/>
  <c r="J148" i="1"/>
  <c r="K148" i="1"/>
  <c r="J140" i="1"/>
  <c r="K140" i="1"/>
  <c r="J132" i="1"/>
  <c r="K132" i="1"/>
  <c r="J124" i="1"/>
  <c r="K124" i="1"/>
  <c r="J116" i="1"/>
  <c r="K116" i="1"/>
  <c r="J108" i="1"/>
  <c r="K108" i="1"/>
  <c r="J100" i="1"/>
  <c r="K100" i="1"/>
  <c r="J92" i="1"/>
  <c r="K92" i="1"/>
  <c r="J84" i="1"/>
  <c r="K84" i="1"/>
  <c r="J76" i="1"/>
  <c r="K76" i="1"/>
  <c r="J68" i="1"/>
  <c r="K68" i="1"/>
  <c r="J60" i="1"/>
  <c r="K60" i="1"/>
  <c r="J52" i="1"/>
  <c r="K52" i="1"/>
  <c r="J44" i="1"/>
  <c r="K44" i="1"/>
  <c r="J36" i="1"/>
  <c r="K36" i="1"/>
  <c r="J28" i="1"/>
  <c r="A28" i="1" s="1"/>
  <c r="K28" i="1"/>
  <c r="J20" i="1"/>
  <c r="A20" i="1" s="1"/>
  <c r="K20" i="1"/>
  <c r="J12" i="1"/>
  <c r="A12" i="1" s="1"/>
  <c r="K12" i="1"/>
  <c r="J186" i="1"/>
  <c r="K186" i="1"/>
  <c r="J154" i="1"/>
  <c r="K154" i="1"/>
  <c r="J122" i="1"/>
  <c r="K122" i="1"/>
  <c r="J90" i="1"/>
  <c r="K90" i="1"/>
  <c r="J58" i="1"/>
  <c r="K58" i="1"/>
  <c r="J30" i="1"/>
  <c r="K30" i="1"/>
  <c r="J503" i="1"/>
  <c r="K503" i="1"/>
  <c r="J495" i="1"/>
  <c r="K495" i="1"/>
  <c r="J487" i="1"/>
  <c r="K487" i="1"/>
  <c r="J479" i="1"/>
  <c r="K479" i="1"/>
  <c r="J471" i="1"/>
  <c r="K471" i="1"/>
  <c r="J463" i="1"/>
  <c r="K463" i="1"/>
  <c r="J455" i="1"/>
  <c r="K455" i="1"/>
  <c r="J447" i="1"/>
  <c r="K447" i="1"/>
  <c r="J439" i="1"/>
  <c r="K439" i="1"/>
  <c r="J431" i="1"/>
  <c r="K431" i="1"/>
  <c r="J423" i="1"/>
  <c r="K423" i="1"/>
  <c r="J415" i="1"/>
  <c r="K415" i="1"/>
  <c r="J407" i="1"/>
  <c r="K407" i="1"/>
  <c r="J399" i="1"/>
  <c r="K399" i="1"/>
  <c r="J391" i="1"/>
  <c r="K391" i="1"/>
  <c r="J383" i="1"/>
  <c r="K383" i="1"/>
  <c r="J375" i="1"/>
  <c r="K375" i="1"/>
  <c r="J367" i="1"/>
  <c r="K367" i="1"/>
  <c r="J359" i="1"/>
  <c r="K359" i="1"/>
  <c r="J351" i="1"/>
  <c r="K351" i="1"/>
  <c r="J343" i="1"/>
  <c r="K343" i="1"/>
  <c r="J335" i="1"/>
  <c r="K335" i="1"/>
  <c r="J327" i="1"/>
  <c r="K327" i="1"/>
  <c r="J319" i="1"/>
  <c r="K319" i="1"/>
  <c r="J311" i="1"/>
  <c r="K311" i="1"/>
  <c r="J303" i="1"/>
  <c r="K303" i="1"/>
  <c r="J295" i="1"/>
  <c r="K295" i="1"/>
  <c r="J287" i="1"/>
  <c r="K287" i="1"/>
  <c r="J279" i="1"/>
  <c r="K279" i="1"/>
  <c r="J271" i="1"/>
  <c r="K271" i="1"/>
  <c r="J263" i="1"/>
  <c r="K263" i="1"/>
  <c r="J255" i="1"/>
  <c r="K255" i="1"/>
  <c r="J247" i="1"/>
  <c r="K247" i="1"/>
  <c r="J239" i="1"/>
  <c r="K239" i="1"/>
  <c r="J231" i="1"/>
  <c r="K231" i="1"/>
  <c r="J223" i="1"/>
  <c r="K223" i="1"/>
  <c r="J215" i="1"/>
  <c r="K215" i="1"/>
  <c r="J207" i="1"/>
  <c r="K207" i="1"/>
  <c r="J199" i="1"/>
  <c r="K199" i="1"/>
  <c r="J191" i="1"/>
  <c r="K191" i="1"/>
  <c r="J183" i="1"/>
  <c r="K183" i="1"/>
  <c r="J175" i="1"/>
  <c r="K175" i="1"/>
  <c r="J167" i="1"/>
  <c r="K167" i="1"/>
  <c r="J159" i="1"/>
  <c r="K159" i="1"/>
  <c r="J151" i="1"/>
  <c r="K151" i="1"/>
  <c r="J143" i="1"/>
  <c r="K143" i="1"/>
  <c r="J135" i="1"/>
  <c r="K135" i="1"/>
  <c r="J127" i="1"/>
  <c r="K127" i="1"/>
  <c r="J119" i="1"/>
  <c r="K119" i="1"/>
  <c r="J111" i="1"/>
  <c r="K111" i="1"/>
  <c r="J103" i="1"/>
  <c r="K103" i="1"/>
  <c r="J95" i="1"/>
  <c r="K95" i="1"/>
  <c r="J87" i="1"/>
  <c r="K87" i="1"/>
  <c r="J79" i="1"/>
  <c r="K79" i="1"/>
  <c r="J71" i="1"/>
  <c r="K71" i="1"/>
  <c r="J63" i="1"/>
  <c r="K63" i="1"/>
  <c r="J55" i="1"/>
  <c r="K55" i="1"/>
  <c r="J47" i="1"/>
  <c r="K47" i="1"/>
  <c r="J39" i="1"/>
  <c r="K39" i="1"/>
  <c r="J31" i="1"/>
  <c r="K31" i="1"/>
  <c r="J23" i="1"/>
  <c r="A23" i="1" s="1"/>
  <c r="K23" i="1"/>
  <c r="J15" i="1"/>
  <c r="A15" i="1" s="1"/>
  <c r="K15" i="1"/>
  <c r="J426" i="1"/>
  <c r="K426" i="1"/>
  <c r="J386" i="1"/>
  <c r="K386" i="1"/>
  <c r="J370" i="1"/>
  <c r="K370" i="1"/>
  <c r="J354" i="1"/>
  <c r="K354" i="1"/>
  <c r="J338" i="1"/>
  <c r="K338" i="1"/>
  <c r="J322" i="1"/>
  <c r="K322" i="1"/>
  <c r="J306" i="1"/>
  <c r="K306" i="1"/>
  <c r="J294" i="1"/>
  <c r="K294" i="1"/>
  <c r="J278" i="1"/>
  <c r="K278" i="1"/>
  <c r="J262" i="1"/>
  <c r="K262" i="1"/>
  <c r="J246" i="1"/>
  <c r="K246" i="1"/>
  <c r="J230" i="1"/>
  <c r="K230" i="1"/>
  <c r="J206" i="1"/>
  <c r="K206" i="1"/>
  <c r="J182" i="1"/>
  <c r="K182" i="1"/>
  <c r="J158" i="1"/>
  <c r="K158" i="1"/>
  <c r="J126" i="1"/>
  <c r="K126" i="1"/>
  <c r="J98" i="1"/>
  <c r="K98" i="1"/>
  <c r="J62" i="1"/>
  <c r="K62" i="1"/>
  <c r="J22" i="1"/>
  <c r="A22" i="1" s="1"/>
  <c r="K22" i="1"/>
  <c r="M10" i="4" l="1"/>
  <c r="P10" i="4" s="1"/>
  <c r="R10" i="4" s="1"/>
  <c r="N9" i="3"/>
  <c r="N10" i="3" s="1"/>
  <c r="N13" i="3" s="1"/>
  <c r="G10" i="3" s="1"/>
  <c r="M4" i="3"/>
  <c r="B2" i="2"/>
  <c r="B1" i="2"/>
  <c r="B505" i="2" s="1"/>
  <c r="C505" i="2" s="1"/>
  <c r="N11" i="4"/>
  <c r="M3" i="3"/>
  <c r="O9" i="4"/>
  <c r="M9" i="4" s="1"/>
  <c r="B80" i="2" l="1"/>
  <c r="C80" i="2" s="1"/>
  <c r="B200" i="2"/>
  <c r="C200" i="2" s="1"/>
  <c r="B10" i="2"/>
  <c r="C10" i="2" s="1"/>
  <c r="B50" i="2"/>
  <c r="C50" i="2" s="1"/>
  <c r="B146" i="2"/>
  <c r="C146" i="2" s="1"/>
  <c r="B218" i="2"/>
  <c r="C218" i="2" s="1"/>
  <c r="B306" i="2"/>
  <c r="C306" i="2" s="1"/>
  <c r="B402" i="2"/>
  <c r="C402" i="2" s="1"/>
  <c r="B474" i="2"/>
  <c r="C474" i="2" s="1"/>
  <c r="B120" i="2"/>
  <c r="C120" i="2" s="1"/>
  <c r="B36" i="2"/>
  <c r="C36" i="2" s="1"/>
  <c r="B108" i="2"/>
  <c r="C108" i="2" s="1"/>
  <c r="B196" i="2"/>
  <c r="C196" i="2" s="1"/>
  <c r="B292" i="2"/>
  <c r="C292" i="2" s="1"/>
  <c r="B388" i="2"/>
  <c r="C388" i="2" s="1"/>
  <c r="B14" i="2"/>
  <c r="C14" i="2" s="1"/>
  <c r="B142" i="2"/>
  <c r="C142" i="2" s="1"/>
  <c r="B254" i="2"/>
  <c r="C254" i="2" s="1"/>
  <c r="B438" i="2"/>
  <c r="C438" i="2" s="1"/>
  <c r="B448" i="2"/>
  <c r="C448" i="2" s="1"/>
  <c r="B243" i="2"/>
  <c r="C243" i="2" s="1"/>
  <c r="M5" i="3"/>
  <c r="M10" i="3" s="1"/>
  <c r="B11" i="3"/>
  <c r="B56" i="2"/>
  <c r="C56" i="2" s="1"/>
  <c r="B152" i="2"/>
  <c r="C152" i="2" s="1"/>
  <c r="B432" i="2"/>
  <c r="C432" i="2" s="1"/>
  <c r="B42" i="2"/>
  <c r="C42" i="2" s="1"/>
  <c r="B114" i="2"/>
  <c r="C114" i="2" s="1"/>
  <c r="B210" i="2"/>
  <c r="C210" i="2" s="1"/>
  <c r="B282" i="2"/>
  <c r="C282" i="2" s="1"/>
  <c r="B370" i="2"/>
  <c r="C370" i="2" s="1"/>
  <c r="B466" i="2"/>
  <c r="C466" i="2" s="1"/>
  <c r="B64" i="2"/>
  <c r="C64" i="2" s="1"/>
  <c r="B424" i="2"/>
  <c r="C424" i="2" s="1"/>
  <c r="B100" i="2"/>
  <c r="C100" i="2" s="1"/>
  <c r="B172" i="2"/>
  <c r="C172" i="2" s="1"/>
  <c r="B260" i="2"/>
  <c r="C260" i="2" s="1"/>
  <c r="B380" i="2"/>
  <c r="C380" i="2" s="1"/>
  <c r="B476" i="2"/>
  <c r="C476" i="2" s="1"/>
  <c r="B94" i="2"/>
  <c r="C94" i="2" s="1"/>
  <c r="B238" i="2"/>
  <c r="C238" i="2" s="1"/>
  <c r="B390" i="2"/>
  <c r="C390" i="2" s="1"/>
  <c r="B392" i="2"/>
  <c r="C392" i="2" s="1"/>
  <c r="B223" i="2"/>
  <c r="C223" i="2" s="1"/>
  <c r="B112" i="2"/>
  <c r="C112" i="2" s="1"/>
  <c r="B224" i="2"/>
  <c r="C224" i="2" s="1"/>
  <c r="B18" i="2"/>
  <c r="C18" i="2" s="1"/>
  <c r="B82" i="2"/>
  <c r="C82" i="2" s="1"/>
  <c r="B154" i="2"/>
  <c r="C154" i="2" s="1"/>
  <c r="B242" i="2"/>
  <c r="C242" i="2" s="1"/>
  <c r="B338" i="2"/>
  <c r="C338" i="2" s="1"/>
  <c r="B410" i="2"/>
  <c r="C410" i="2" s="1"/>
  <c r="B498" i="2"/>
  <c r="C498" i="2" s="1"/>
  <c r="B192" i="2"/>
  <c r="C192" i="2" s="1"/>
  <c r="B44" i="2"/>
  <c r="C44" i="2" s="1"/>
  <c r="B132" i="2"/>
  <c r="C132" i="2" s="1"/>
  <c r="B228" i="2"/>
  <c r="C228" i="2" s="1"/>
  <c r="B300" i="2"/>
  <c r="C300" i="2" s="1"/>
  <c r="B420" i="2"/>
  <c r="C420" i="2" s="1"/>
  <c r="B54" i="2"/>
  <c r="C54" i="2" s="1"/>
  <c r="B150" i="2"/>
  <c r="C150" i="2" s="1"/>
  <c r="B302" i="2"/>
  <c r="C302" i="2" s="1"/>
  <c r="B128" i="2"/>
  <c r="C128" i="2" s="1"/>
  <c r="B67" i="2"/>
  <c r="C67" i="2" s="1"/>
  <c r="B455" i="2"/>
  <c r="C455" i="2" s="1"/>
  <c r="B24" i="2"/>
  <c r="C24" i="2" s="1"/>
  <c r="B136" i="2"/>
  <c r="C136" i="2" s="1"/>
  <c r="B240" i="2"/>
  <c r="C240" i="2" s="1"/>
  <c r="B34" i="2"/>
  <c r="C34" i="2" s="1"/>
  <c r="B90" i="2"/>
  <c r="C90" i="2" s="1"/>
  <c r="B178" i="2"/>
  <c r="C178" i="2" s="1"/>
  <c r="B274" i="2"/>
  <c r="C274" i="2" s="1"/>
  <c r="B346" i="2"/>
  <c r="C346" i="2" s="1"/>
  <c r="B434" i="2"/>
  <c r="C434" i="2" s="1"/>
  <c r="B48" i="2"/>
  <c r="C48" i="2" s="1"/>
  <c r="B216" i="2"/>
  <c r="C216" i="2" s="1"/>
  <c r="B68" i="2"/>
  <c r="C68" i="2" s="1"/>
  <c r="B164" i="2"/>
  <c r="C164" i="2" s="1"/>
  <c r="B236" i="2"/>
  <c r="C236" i="2" s="1"/>
  <c r="B332" i="2"/>
  <c r="C332" i="2" s="1"/>
  <c r="B460" i="2"/>
  <c r="C460" i="2" s="1"/>
  <c r="B62" i="2"/>
  <c r="C62" i="2" s="1"/>
  <c r="B182" i="2"/>
  <c r="C182" i="2" s="1"/>
  <c r="B366" i="2"/>
  <c r="C366" i="2" s="1"/>
  <c r="B168" i="2"/>
  <c r="C168" i="2" s="1"/>
  <c r="B83" i="2"/>
  <c r="C83" i="2" s="1"/>
  <c r="B17" i="2"/>
  <c r="C17" i="2" s="1"/>
  <c r="B312" i="2"/>
  <c r="C312" i="2" s="1"/>
  <c r="B15" i="2"/>
  <c r="C15" i="2" s="1"/>
  <c r="B139" i="2"/>
  <c r="C139" i="2" s="1"/>
  <c r="B311" i="2"/>
  <c r="C311" i="2" s="1"/>
  <c r="B173" i="2"/>
  <c r="C173" i="2" s="1"/>
  <c r="B8" i="2"/>
  <c r="C8" i="2" s="1"/>
  <c r="B96" i="2"/>
  <c r="C96" i="2" s="1"/>
  <c r="B176" i="2"/>
  <c r="C176" i="2" s="1"/>
  <c r="B264" i="2"/>
  <c r="C264" i="2" s="1"/>
  <c r="B26" i="2"/>
  <c r="C26" i="2" s="1"/>
  <c r="B58" i="2"/>
  <c r="C58" i="2" s="1"/>
  <c r="B122" i="2"/>
  <c r="C122" i="2" s="1"/>
  <c r="B186" i="2"/>
  <c r="C186" i="2" s="1"/>
  <c r="B250" i="2"/>
  <c r="C250" i="2" s="1"/>
  <c r="B314" i="2"/>
  <c r="C314" i="2" s="1"/>
  <c r="B378" i="2"/>
  <c r="C378" i="2" s="1"/>
  <c r="B442" i="2"/>
  <c r="C442" i="2" s="1"/>
  <c r="B506" i="2"/>
  <c r="C506" i="2" s="1"/>
  <c r="B144" i="2"/>
  <c r="C144" i="2" s="1"/>
  <c r="B12" i="2"/>
  <c r="C12" i="2" s="1"/>
  <c r="B76" i="2"/>
  <c r="C76" i="2" s="1"/>
  <c r="B140" i="2"/>
  <c r="C140" i="2" s="1"/>
  <c r="B204" i="2"/>
  <c r="C204" i="2" s="1"/>
  <c r="B268" i="2"/>
  <c r="C268" i="2" s="1"/>
  <c r="B348" i="2"/>
  <c r="C348" i="2" s="1"/>
  <c r="B428" i="2"/>
  <c r="C428" i="2" s="1"/>
  <c r="B22" i="2"/>
  <c r="C22" i="2" s="1"/>
  <c r="B110" i="2"/>
  <c r="C110" i="2" s="1"/>
  <c r="B190" i="2"/>
  <c r="C190" i="2" s="1"/>
  <c r="B310" i="2"/>
  <c r="C310" i="2" s="1"/>
  <c r="B470" i="2"/>
  <c r="C470" i="2" s="1"/>
  <c r="B328" i="2"/>
  <c r="C328" i="2" s="1"/>
  <c r="B31" i="2"/>
  <c r="C31" i="2" s="1"/>
  <c r="B151" i="2"/>
  <c r="C151" i="2" s="1"/>
  <c r="B351" i="2"/>
  <c r="C351" i="2" s="1"/>
  <c r="B253" i="2"/>
  <c r="C253" i="2" s="1"/>
  <c r="B66" i="2"/>
  <c r="C66" i="2" s="1"/>
  <c r="B98" i="2"/>
  <c r="C98" i="2" s="1"/>
  <c r="B130" i="2"/>
  <c r="C130" i="2" s="1"/>
  <c r="B162" i="2"/>
  <c r="C162" i="2" s="1"/>
  <c r="B194" i="2"/>
  <c r="C194" i="2" s="1"/>
  <c r="B226" i="2"/>
  <c r="C226" i="2" s="1"/>
  <c r="B258" i="2"/>
  <c r="C258" i="2" s="1"/>
  <c r="B290" i="2"/>
  <c r="C290" i="2" s="1"/>
  <c r="B322" i="2"/>
  <c r="C322" i="2" s="1"/>
  <c r="B354" i="2"/>
  <c r="C354" i="2" s="1"/>
  <c r="B386" i="2"/>
  <c r="C386" i="2" s="1"/>
  <c r="B418" i="2"/>
  <c r="C418" i="2" s="1"/>
  <c r="B450" i="2"/>
  <c r="C450" i="2" s="1"/>
  <c r="B482" i="2"/>
  <c r="C482" i="2" s="1"/>
  <c r="B16" i="2"/>
  <c r="C16" i="2" s="1"/>
  <c r="B88" i="2"/>
  <c r="C88" i="2" s="1"/>
  <c r="B160" i="2"/>
  <c r="C160" i="2" s="1"/>
  <c r="B232" i="2"/>
  <c r="C232" i="2" s="1"/>
  <c r="B20" i="2"/>
  <c r="C20" i="2" s="1"/>
  <c r="B52" i="2"/>
  <c r="C52" i="2" s="1"/>
  <c r="B84" i="2"/>
  <c r="C84" i="2" s="1"/>
  <c r="B116" i="2"/>
  <c r="C116" i="2" s="1"/>
  <c r="B148" i="2"/>
  <c r="C148" i="2" s="1"/>
  <c r="B180" i="2"/>
  <c r="C180" i="2" s="1"/>
  <c r="B212" i="2"/>
  <c r="C212" i="2" s="1"/>
  <c r="B244" i="2"/>
  <c r="C244" i="2" s="1"/>
  <c r="B276" i="2"/>
  <c r="C276" i="2" s="1"/>
  <c r="B316" i="2"/>
  <c r="C316" i="2" s="1"/>
  <c r="B356" i="2"/>
  <c r="C356" i="2" s="1"/>
  <c r="B396" i="2"/>
  <c r="C396" i="2" s="1"/>
  <c r="B444" i="2"/>
  <c r="C444" i="2" s="1"/>
  <c r="B484" i="2"/>
  <c r="C484" i="2" s="1"/>
  <c r="B30" i="2"/>
  <c r="C30" i="2" s="1"/>
  <c r="B78" i="2"/>
  <c r="C78" i="2" s="1"/>
  <c r="B118" i="2"/>
  <c r="C118" i="2" s="1"/>
  <c r="B158" i="2"/>
  <c r="C158" i="2" s="1"/>
  <c r="B214" i="2"/>
  <c r="C214" i="2" s="1"/>
  <c r="B270" i="2"/>
  <c r="C270" i="2" s="1"/>
  <c r="B326" i="2"/>
  <c r="C326" i="2" s="1"/>
  <c r="B406" i="2"/>
  <c r="C406" i="2" s="1"/>
  <c r="B486" i="2"/>
  <c r="C486" i="2" s="1"/>
  <c r="B256" i="2"/>
  <c r="C256" i="2" s="1"/>
  <c r="B368" i="2"/>
  <c r="C368" i="2" s="1"/>
  <c r="B472" i="2"/>
  <c r="C472" i="2" s="1"/>
  <c r="B39" i="2"/>
  <c r="C39" i="2" s="1"/>
  <c r="B107" i="2"/>
  <c r="C107" i="2" s="1"/>
  <c r="B171" i="2"/>
  <c r="C171" i="2" s="1"/>
  <c r="B251" i="2"/>
  <c r="C251" i="2" s="1"/>
  <c r="B383" i="2"/>
  <c r="C383" i="2" s="1"/>
  <c r="B57" i="2"/>
  <c r="C57" i="2" s="1"/>
  <c r="B317" i="2"/>
  <c r="C317" i="2" s="1"/>
  <c r="B74" i="2"/>
  <c r="C74" i="2" s="1"/>
  <c r="B106" i="2"/>
  <c r="C106" i="2" s="1"/>
  <c r="B138" i="2"/>
  <c r="C138" i="2" s="1"/>
  <c r="B170" i="2"/>
  <c r="C170" i="2" s="1"/>
  <c r="B202" i="2"/>
  <c r="C202" i="2" s="1"/>
  <c r="B234" i="2"/>
  <c r="C234" i="2" s="1"/>
  <c r="B266" i="2"/>
  <c r="C266" i="2" s="1"/>
  <c r="B298" i="2"/>
  <c r="C298" i="2" s="1"/>
  <c r="B330" i="2"/>
  <c r="C330" i="2" s="1"/>
  <c r="B362" i="2"/>
  <c r="C362" i="2" s="1"/>
  <c r="B394" i="2"/>
  <c r="C394" i="2" s="1"/>
  <c r="B426" i="2"/>
  <c r="C426" i="2" s="1"/>
  <c r="B458" i="2"/>
  <c r="C458" i="2" s="1"/>
  <c r="B490" i="2"/>
  <c r="C490" i="2" s="1"/>
  <c r="B32" i="2"/>
  <c r="C32" i="2" s="1"/>
  <c r="B104" i="2"/>
  <c r="C104" i="2" s="1"/>
  <c r="B184" i="2"/>
  <c r="C184" i="2" s="1"/>
  <c r="B272" i="2"/>
  <c r="C272" i="2" s="1"/>
  <c r="B28" i="2"/>
  <c r="C28" i="2" s="1"/>
  <c r="B60" i="2"/>
  <c r="C60" i="2" s="1"/>
  <c r="B92" i="2"/>
  <c r="C92" i="2" s="1"/>
  <c r="B124" i="2"/>
  <c r="C124" i="2" s="1"/>
  <c r="B156" i="2"/>
  <c r="C156" i="2" s="1"/>
  <c r="B188" i="2"/>
  <c r="C188" i="2" s="1"/>
  <c r="B220" i="2"/>
  <c r="C220" i="2" s="1"/>
  <c r="B252" i="2"/>
  <c r="C252" i="2" s="1"/>
  <c r="B284" i="2"/>
  <c r="C284" i="2" s="1"/>
  <c r="B324" i="2"/>
  <c r="C324" i="2" s="1"/>
  <c r="B364" i="2"/>
  <c r="C364" i="2" s="1"/>
  <c r="B412" i="2"/>
  <c r="C412" i="2" s="1"/>
  <c r="B452" i="2"/>
  <c r="C452" i="2" s="1"/>
  <c r="B492" i="2"/>
  <c r="C492" i="2" s="1"/>
  <c r="B46" i="2"/>
  <c r="C46" i="2" s="1"/>
  <c r="B86" i="2"/>
  <c r="C86" i="2" s="1"/>
  <c r="B126" i="2"/>
  <c r="C126" i="2" s="1"/>
  <c r="B174" i="2"/>
  <c r="C174" i="2" s="1"/>
  <c r="B222" i="2"/>
  <c r="C222" i="2" s="1"/>
  <c r="B278" i="2"/>
  <c r="C278" i="2" s="1"/>
  <c r="B358" i="2"/>
  <c r="C358" i="2" s="1"/>
  <c r="B430" i="2"/>
  <c r="C430" i="2" s="1"/>
  <c r="B494" i="2"/>
  <c r="C494" i="2" s="1"/>
  <c r="B296" i="2"/>
  <c r="C296" i="2" s="1"/>
  <c r="B376" i="2"/>
  <c r="C376" i="2" s="1"/>
  <c r="B488" i="2"/>
  <c r="C488" i="2" s="1"/>
  <c r="H488" i="2" s="1"/>
  <c r="B59" i="2"/>
  <c r="C59" i="2" s="1"/>
  <c r="B119" i="2"/>
  <c r="C119" i="2" s="1"/>
  <c r="B187" i="2"/>
  <c r="C187" i="2" s="1"/>
  <c r="B295" i="2"/>
  <c r="C295" i="2" s="1"/>
  <c r="B415" i="2"/>
  <c r="C415" i="2" s="1"/>
  <c r="B65" i="2"/>
  <c r="C65" i="2" s="1"/>
  <c r="B401" i="2"/>
  <c r="C401" i="2" s="1"/>
  <c r="B308" i="2"/>
  <c r="C308" i="2" s="1"/>
  <c r="B340" i="2"/>
  <c r="C340" i="2" s="1"/>
  <c r="B372" i="2"/>
  <c r="C372" i="2" s="1"/>
  <c r="B404" i="2"/>
  <c r="C404" i="2" s="1"/>
  <c r="B436" i="2"/>
  <c r="C436" i="2" s="1"/>
  <c r="B468" i="2"/>
  <c r="C468" i="2" s="1"/>
  <c r="B500" i="2"/>
  <c r="C500" i="2" s="1"/>
  <c r="B38" i="2"/>
  <c r="C38" i="2" s="1"/>
  <c r="B70" i="2"/>
  <c r="C70" i="2" s="1"/>
  <c r="B102" i="2"/>
  <c r="C102" i="2" s="1"/>
  <c r="B134" i="2"/>
  <c r="C134" i="2" s="1"/>
  <c r="B166" i="2"/>
  <c r="C166" i="2" s="1"/>
  <c r="B206" i="2"/>
  <c r="C206" i="2" s="1"/>
  <c r="B246" i="2"/>
  <c r="C246" i="2" s="1"/>
  <c r="B286" i="2"/>
  <c r="C286" i="2" s="1"/>
  <c r="B342" i="2"/>
  <c r="C342" i="2" s="1"/>
  <c r="B398" i="2"/>
  <c r="C398" i="2" s="1"/>
  <c r="B454" i="2"/>
  <c r="C454" i="2" s="1"/>
  <c r="B72" i="2"/>
  <c r="C72" i="2" s="1"/>
  <c r="B280" i="2"/>
  <c r="C280" i="2" s="1"/>
  <c r="B336" i="2"/>
  <c r="C336" i="2" s="1"/>
  <c r="B440" i="2"/>
  <c r="C440" i="2" s="1"/>
  <c r="B11" i="2"/>
  <c r="C11" i="2" s="1"/>
  <c r="B43" i="2"/>
  <c r="C43" i="2" s="1"/>
  <c r="B99" i="2"/>
  <c r="C99" i="2" s="1"/>
  <c r="B147" i="2"/>
  <c r="C147" i="2" s="1"/>
  <c r="B203" i="2"/>
  <c r="C203" i="2" s="1"/>
  <c r="B279" i="2"/>
  <c r="C279" i="2" s="1"/>
  <c r="B359" i="2"/>
  <c r="C359" i="2" s="1"/>
  <c r="B463" i="2"/>
  <c r="C463" i="2" s="1"/>
  <c r="B165" i="2"/>
  <c r="C165" i="2" s="1"/>
  <c r="B365" i="2"/>
  <c r="C365" i="2" s="1"/>
  <c r="B198" i="2"/>
  <c r="C198" i="2" s="1"/>
  <c r="B230" i="2"/>
  <c r="C230" i="2" s="1"/>
  <c r="B262" i="2"/>
  <c r="C262" i="2" s="1"/>
  <c r="B294" i="2"/>
  <c r="C294" i="2" s="1"/>
  <c r="B334" i="2"/>
  <c r="C334" i="2" s="1"/>
  <c r="B374" i="2"/>
  <c r="C374" i="2" s="1"/>
  <c r="B422" i="2"/>
  <c r="C422" i="2" s="1"/>
  <c r="B462" i="2"/>
  <c r="C462" i="2" s="1"/>
  <c r="B502" i="2"/>
  <c r="C502" i="2" s="1"/>
  <c r="B248" i="2"/>
  <c r="C248" i="2" s="1"/>
  <c r="B304" i="2"/>
  <c r="C304" i="2" s="1"/>
  <c r="B344" i="2"/>
  <c r="C344" i="2" s="1"/>
  <c r="B408" i="2"/>
  <c r="C408" i="2" s="1"/>
  <c r="B480" i="2"/>
  <c r="C480" i="2" s="1"/>
  <c r="B23" i="2"/>
  <c r="C23" i="2" s="1"/>
  <c r="B55" i="2"/>
  <c r="C55" i="2" s="1"/>
  <c r="B87" i="2"/>
  <c r="C87" i="2" s="1"/>
  <c r="B123" i="2"/>
  <c r="C123" i="2" s="1"/>
  <c r="B167" i="2"/>
  <c r="C167" i="2" s="1"/>
  <c r="B211" i="2"/>
  <c r="C211" i="2" s="1"/>
  <c r="B255" i="2"/>
  <c r="C255" i="2" s="1"/>
  <c r="B331" i="2"/>
  <c r="C331" i="2" s="1"/>
  <c r="B399" i="2"/>
  <c r="C399" i="2" s="1"/>
  <c r="B487" i="2"/>
  <c r="C487" i="2" s="1"/>
  <c r="B125" i="2"/>
  <c r="C125" i="2" s="1"/>
  <c r="B257" i="2"/>
  <c r="C257" i="2" s="1"/>
  <c r="B429" i="2"/>
  <c r="C429" i="2" s="1"/>
  <c r="N14" i="3"/>
  <c r="G11" i="3" s="1"/>
  <c r="B318" i="2"/>
  <c r="C318" i="2" s="1"/>
  <c r="B350" i="2"/>
  <c r="C350" i="2" s="1"/>
  <c r="B382" i="2"/>
  <c r="C382" i="2" s="1"/>
  <c r="B414" i="2"/>
  <c r="C414" i="2" s="1"/>
  <c r="B446" i="2"/>
  <c r="C446" i="2" s="1"/>
  <c r="B478" i="2"/>
  <c r="C478" i="2" s="1"/>
  <c r="B40" i="2"/>
  <c r="C40" i="2" s="1"/>
  <c r="B208" i="2"/>
  <c r="C208" i="2" s="1"/>
  <c r="B288" i="2"/>
  <c r="C288" i="2" s="1"/>
  <c r="B320" i="2"/>
  <c r="C320" i="2" s="1"/>
  <c r="B360" i="2"/>
  <c r="C360" i="2" s="1"/>
  <c r="B400" i="2"/>
  <c r="C400" i="2" s="1"/>
  <c r="B456" i="2"/>
  <c r="C456" i="2" s="1"/>
  <c r="B504" i="2"/>
  <c r="C504" i="2" s="1"/>
  <c r="B27" i="2"/>
  <c r="C27" i="2" s="1"/>
  <c r="B47" i="2"/>
  <c r="C47" i="2" s="1"/>
  <c r="B75" i="2"/>
  <c r="C75" i="2" s="1"/>
  <c r="B103" i="2"/>
  <c r="C103" i="2" s="1"/>
  <c r="B131" i="2"/>
  <c r="C131" i="2" s="1"/>
  <c r="B163" i="2"/>
  <c r="C163" i="2" s="1"/>
  <c r="B191" i="2"/>
  <c r="C191" i="2" s="1"/>
  <c r="B227" i="2"/>
  <c r="C227" i="2" s="1"/>
  <c r="B271" i="2"/>
  <c r="C271" i="2" s="1"/>
  <c r="B319" i="2"/>
  <c r="C319" i="2" s="1"/>
  <c r="B363" i="2"/>
  <c r="C363" i="2" s="1"/>
  <c r="B435" i="2"/>
  <c r="C435" i="2" s="1"/>
  <c r="B503" i="2"/>
  <c r="C503" i="2" s="1"/>
  <c r="B93" i="2"/>
  <c r="C93" i="2" s="1"/>
  <c r="B221" i="2"/>
  <c r="C221" i="2" s="1"/>
  <c r="B321" i="2"/>
  <c r="C321" i="2" s="1"/>
  <c r="B449" i="2"/>
  <c r="C449" i="2" s="1"/>
  <c r="B352" i="2"/>
  <c r="C352" i="2" s="1"/>
  <c r="B384" i="2"/>
  <c r="C384" i="2" s="1"/>
  <c r="B416" i="2"/>
  <c r="C416" i="2" s="1"/>
  <c r="B464" i="2"/>
  <c r="C464" i="2" s="1"/>
  <c r="B496" i="2"/>
  <c r="C496" i="2" s="1"/>
  <c r="B19" i="2"/>
  <c r="C19" i="2" s="1"/>
  <c r="D19" i="2" s="1"/>
  <c r="B35" i="2"/>
  <c r="C35" i="2" s="1"/>
  <c r="B51" i="2"/>
  <c r="C51" i="2" s="1"/>
  <c r="B71" i="2"/>
  <c r="C71" i="2" s="1"/>
  <c r="B91" i="2"/>
  <c r="C91" i="2" s="1"/>
  <c r="B115" i="2"/>
  <c r="C115" i="2" s="1"/>
  <c r="B135" i="2"/>
  <c r="C135" i="2" s="1"/>
  <c r="B155" i="2"/>
  <c r="C155" i="2" s="1"/>
  <c r="B179" i="2"/>
  <c r="C179" i="2" s="1"/>
  <c r="B207" i="2"/>
  <c r="C207" i="2" s="1"/>
  <c r="B235" i="2"/>
  <c r="C235" i="2" s="1"/>
  <c r="B267" i="2"/>
  <c r="C267" i="2" s="1"/>
  <c r="B299" i="2"/>
  <c r="C299" i="2" s="1"/>
  <c r="B335" i="2"/>
  <c r="C335" i="2" s="1"/>
  <c r="B379" i="2"/>
  <c r="C379" i="2" s="1"/>
  <c r="B423" i="2"/>
  <c r="C423" i="2" s="1"/>
  <c r="B467" i="2"/>
  <c r="C467" i="2" s="1"/>
  <c r="B37" i="2"/>
  <c r="C37" i="2" s="1"/>
  <c r="B109" i="2"/>
  <c r="C109" i="2" s="1"/>
  <c r="B197" i="2"/>
  <c r="C197" i="2" s="1"/>
  <c r="B293" i="2"/>
  <c r="C293" i="2" s="1"/>
  <c r="B369" i="2"/>
  <c r="C369" i="2" s="1"/>
  <c r="B465" i="2"/>
  <c r="C465" i="2" s="1"/>
  <c r="B63" i="2"/>
  <c r="C63" i="2" s="1"/>
  <c r="B79" i="2"/>
  <c r="C79" i="2" s="1"/>
  <c r="K79" i="2" s="1"/>
  <c r="B95" i="2"/>
  <c r="C95" i="2" s="1"/>
  <c r="B111" i="2"/>
  <c r="C111" i="2" s="1"/>
  <c r="B127" i="2"/>
  <c r="C127" i="2" s="1"/>
  <c r="B143" i="2"/>
  <c r="C143" i="2" s="1"/>
  <c r="B159" i="2"/>
  <c r="C159" i="2" s="1"/>
  <c r="B175" i="2"/>
  <c r="C175" i="2" s="1"/>
  <c r="B195" i="2"/>
  <c r="C195" i="2" s="1"/>
  <c r="B219" i="2"/>
  <c r="C219" i="2" s="1"/>
  <c r="B239" i="2"/>
  <c r="C239" i="2" s="1"/>
  <c r="B259" i="2"/>
  <c r="C259" i="2" s="1"/>
  <c r="B287" i="2"/>
  <c r="C287" i="2" s="1"/>
  <c r="H287" i="2" s="1"/>
  <c r="B315" i="2"/>
  <c r="C315" i="2" s="1"/>
  <c r="B343" i="2"/>
  <c r="C343" i="2" s="1"/>
  <c r="B375" i="2"/>
  <c r="C375" i="2" s="1"/>
  <c r="B403" i="2"/>
  <c r="C403" i="2" s="1"/>
  <c r="B439" i="2"/>
  <c r="C439" i="2" s="1"/>
  <c r="B483" i="2"/>
  <c r="C483" i="2" s="1"/>
  <c r="B25" i="2"/>
  <c r="C25" i="2" s="1"/>
  <c r="B69" i="2"/>
  <c r="C69" i="2" s="1"/>
  <c r="B145" i="2"/>
  <c r="C145" i="2" s="1"/>
  <c r="B209" i="2"/>
  <c r="C209" i="2" s="1"/>
  <c r="B277" i="2"/>
  <c r="C277" i="2" s="1"/>
  <c r="B349" i="2"/>
  <c r="C349" i="2" s="1"/>
  <c r="B405" i="2"/>
  <c r="C405" i="2" s="1"/>
  <c r="B477" i="2"/>
  <c r="C477" i="2" s="1"/>
  <c r="B183" i="2"/>
  <c r="C183" i="2" s="1"/>
  <c r="B199" i="2"/>
  <c r="C199" i="2" s="1"/>
  <c r="B215" i="2"/>
  <c r="C215" i="2" s="1"/>
  <c r="B231" i="2"/>
  <c r="C231" i="2" s="1"/>
  <c r="B247" i="2"/>
  <c r="C247" i="2" s="1"/>
  <c r="B263" i="2"/>
  <c r="C263" i="2" s="1"/>
  <c r="B283" i="2"/>
  <c r="C283" i="2" s="1"/>
  <c r="B303" i="2"/>
  <c r="C303" i="2" s="1"/>
  <c r="B327" i="2"/>
  <c r="C327" i="2" s="1"/>
  <c r="B347" i="2"/>
  <c r="C347" i="2" s="1"/>
  <c r="B367" i="2"/>
  <c r="C367" i="2" s="1"/>
  <c r="B391" i="2"/>
  <c r="C391" i="2" s="1"/>
  <c r="B419" i="2"/>
  <c r="C419" i="2" s="1"/>
  <c r="B447" i="2"/>
  <c r="C447" i="2" s="1"/>
  <c r="B479" i="2"/>
  <c r="C479" i="2" s="1"/>
  <c r="B507" i="2"/>
  <c r="C507" i="2" s="1"/>
  <c r="B41" i="2"/>
  <c r="C41" i="2" s="1"/>
  <c r="B85" i="2"/>
  <c r="C85" i="2" s="1"/>
  <c r="B133" i="2"/>
  <c r="C133" i="2" s="1"/>
  <c r="B177" i="2"/>
  <c r="C177" i="2" s="1"/>
  <c r="B237" i="2"/>
  <c r="C237" i="2" s="1"/>
  <c r="B285" i="2"/>
  <c r="C285" i="2" s="1"/>
  <c r="B337" i="2"/>
  <c r="C337" i="2" s="1"/>
  <c r="B389" i="2"/>
  <c r="C389" i="2" s="1"/>
  <c r="B433" i="2"/>
  <c r="C433" i="2" s="1"/>
  <c r="B485" i="2"/>
  <c r="C485" i="2" s="1"/>
  <c r="B275" i="2"/>
  <c r="C275" i="2" s="1"/>
  <c r="D275" i="2" s="1"/>
  <c r="B291" i="2"/>
  <c r="C291" i="2" s="1"/>
  <c r="B307" i="2"/>
  <c r="C307" i="2" s="1"/>
  <c r="B323" i="2"/>
  <c r="C323" i="2" s="1"/>
  <c r="B339" i="2"/>
  <c r="C339" i="2" s="1"/>
  <c r="D339" i="2" s="1"/>
  <c r="B355" i="2"/>
  <c r="C355" i="2" s="1"/>
  <c r="B371" i="2"/>
  <c r="C371" i="2" s="1"/>
  <c r="B387" i="2"/>
  <c r="C387" i="2" s="1"/>
  <c r="B407" i="2"/>
  <c r="C407" i="2" s="1"/>
  <c r="B431" i="2"/>
  <c r="C431" i="2" s="1"/>
  <c r="B451" i="2"/>
  <c r="C451" i="2" s="1"/>
  <c r="B471" i="2"/>
  <c r="C471" i="2" s="1"/>
  <c r="B495" i="2"/>
  <c r="C495" i="2" s="1"/>
  <c r="B21" i="2"/>
  <c r="C21" i="2" s="1"/>
  <c r="B49" i="2"/>
  <c r="C49" i="2" s="1"/>
  <c r="B81" i="2"/>
  <c r="C81" i="2" s="1"/>
  <c r="B113" i="2"/>
  <c r="C113" i="2" s="1"/>
  <c r="B149" i="2"/>
  <c r="C149" i="2" s="1"/>
  <c r="B193" i="2"/>
  <c r="C193" i="2" s="1"/>
  <c r="B229" i="2"/>
  <c r="C229" i="2" s="1"/>
  <c r="B261" i="2"/>
  <c r="C261" i="2" s="1"/>
  <c r="B305" i="2"/>
  <c r="C305" i="2" s="1"/>
  <c r="B341" i="2"/>
  <c r="C341" i="2" s="1"/>
  <c r="B381" i="2"/>
  <c r="C381" i="2" s="1"/>
  <c r="B421" i="2"/>
  <c r="C421" i="2" s="1"/>
  <c r="B453" i="2"/>
  <c r="C453" i="2" s="1"/>
  <c r="B493" i="2"/>
  <c r="C493" i="2" s="1"/>
  <c r="B395" i="2"/>
  <c r="C395" i="2" s="1"/>
  <c r="B411" i="2"/>
  <c r="C411" i="2" s="1"/>
  <c r="B427" i="2"/>
  <c r="C427" i="2" s="1"/>
  <c r="B443" i="2"/>
  <c r="C443" i="2" s="1"/>
  <c r="B459" i="2"/>
  <c r="C459" i="2" s="1"/>
  <c r="B475" i="2"/>
  <c r="C475" i="2" s="1"/>
  <c r="B491" i="2"/>
  <c r="C491" i="2" s="1"/>
  <c r="B9" i="2"/>
  <c r="C9" i="2" s="1"/>
  <c r="B33" i="2"/>
  <c r="C33" i="2" s="1"/>
  <c r="B53" i="2"/>
  <c r="C53" i="2" s="1"/>
  <c r="B73" i="2"/>
  <c r="C73" i="2" s="1"/>
  <c r="B101" i="2"/>
  <c r="C101" i="2" s="1"/>
  <c r="B129" i="2"/>
  <c r="C129" i="2" s="1"/>
  <c r="B157" i="2"/>
  <c r="C157" i="2" s="1"/>
  <c r="B189" i="2"/>
  <c r="C189" i="2" s="1"/>
  <c r="B213" i="2"/>
  <c r="C213" i="2" s="1"/>
  <c r="B241" i="2"/>
  <c r="C241" i="2" s="1"/>
  <c r="B273" i="2"/>
  <c r="C273" i="2" s="1"/>
  <c r="B301" i="2"/>
  <c r="C301" i="2" s="1"/>
  <c r="B325" i="2"/>
  <c r="C325" i="2" s="1"/>
  <c r="B357" i="2"/>
  <c r="C357" i="2" s="1"/>
  <c r="B385" i="2"/>
  <c r="C385" i="2" s="1"/>
  <c r="B413" i="2"/>
  <c r="C413" i="2" s="1"/>
  <c r="B445" i="2"/>
  <c r="C445" i="2" s="1"/>
  <c r="B469" i="2"/>
  <c r="C469" i="2" s="1"/>
  <c r="B497" i="2"/>
  <c r="C497" i="2" s="1"/>
  <c r="B499" i="2"/>
  <c r="C499" i="2" s="1"/>
  <c r="B13" i="2"/>
  <c r="C13" i="2" s="1"/>
  <c r="K13" i="2" s="1"/>
  <c r="B29" i="2"/>
  <c r="C29" i="2" s="1"/>
  <c r="B45" i="2"/>
  <c r="C45" i="2" s="1"/>
  <c r="B61" i="2"/>
  <c r="C61" i="2" s="1"/>
  <c r="B77" i="2"/>
  <c r="C77" i="2" s="1"/>
  <c r="H77" i="2" s="1"/>
  <c r="B97" i="2"/>
  <c r="C97" i="2" s="1"/>
  <c r="B117" i="2"/>
  <c r="C117" i="2" s="1"/>
  <c r="B141" i="2"/>
  <c r="C141" i="2" s="1"/>
  <c r="B161" i="2"/>
  <c r="C161" i="2" s="1"/>
  <c r="B181" i="2"/>
  <c r="C181" i="2" s="1"/>
  <c r="B205" i="2"/>
  <c r="C205" i="2" s="1"/>
  <c r="B225" i="2"/>
  <c r="C225" i="2" s="1"/>
  <c r="B245" i="2"/>
  <c r="C245" i="2" s="1"/>
  <c r="B269" i="2"/>
  <c r="C269" i="2" s="1"/>
  <c r="B289" i="2"/>
  <c r="C289" i="2" s="1"/>
  <c r="B309" i="2"/>
  <c r="C309" i="2" s="1"/>
  <c r="B333" i="2"/>
  <c r="C333" i="2" s="1"/>
  <c r="F333" i="2" s="1"/>
  <c r="B353" i="2"/>
  <c r="C353" i="2" s="1"/>
  <c r="B373" i="2"/>
  <c r="C373" i="2" s="1"/>
  <c r="B397" i="2"/>
  <c r="C397" i="2" s="1"/>
  <c r="B417" i="2"/>
  <c r="C417" i="2" s="1"/>
  <c r="B437" i="2"/>
  <c r="C437" i="2" s="1"/>
  <c r="B461" i="2"/>
  <c r="C461" i="2" s="1"/>
  <c r="B481" i="2"/>
  <c r="C481" i="2" s="1"/>
  <c r="B501" i="2"/>
  <c r="C501" i="2" s="1"/>
  <c r="B89" i="2"/>
  <c r="C89" i="2" s="1"/>
  <c r="B105" i="2"/>
  <c r="C105" i="2" s="1"/>
  <c r="B121" i="2"/>
  <c r="C121" i="2" s="1"/>
  <c r="B137" i="2"/>
  <c r="C137" i="2" s="1"/>
  <c r="B153" i="2"/>
  <c r="C153" i="2" s="1"/>
  <c r="B169" i="2"/>
  <c r="C169" i="2" s="1"/>
  <c r="B185" i="2"/>
  <c r="C185" i="2" s="1"/>
  <c r="B201" i="2"/>
  <c r="C201" i="2" s="1"/>
  <c r="B217" i="2"/>
  <c r="C217" i="2" s="1"/>
  <c r="B233" i="2"/>
  <c r="C233" i="2" s="1"/>
  <c r="B249" i="2"/>
  <c r="C249" i="2" s="1"/>
  <c r="B265" i="2"/>
  <c r="C265" i="2" s="1"/>
  <c r="B281" i="2"/>
  <c r="C281" i="2" s="1"/>
  <c r="B297" i="2"/>
  <c r="C297" i="2" s="1"/>
  <c r="B313" i="2"/>
  <c r="C313" i="2" s="1"/>
  <c r="B329" i="2"/>
  <c r="C329" i="2" s="1"/>
  <c r="B345" i="2"/>
  <c r="C345" i="2" s="1"/>
  <c r="B361" i="2"/>
  <c r="C361" i="2" s="1"/>
  <c r="B377" i="2"/>
  <c r="C377" i="2" s="1"/>
  <c r="B393" i="2"/>
  <c r="C393" i="2" s="1"/>
  <c r="B409" i="2"/>
  <c r="C409" i="2" s="1"/>
  <c r="B425" i="2"/>
  <c r="C425" i="2" s="1"/>
  <c r="B441" i="2"/>
  <c r="C441" i="2" s="1"/>
  <c r="B457" i="2"/>
  <c r="C457" i="2" s="1"/>
  <c r="B473" i="2"/>
  <c r="C473" i="2" s="1"/>
  <c r="B489" i="2"/>
  <c r="C489" i="2" s="1"/>
  <c r="O11" i="4"/>
  <c r="B10" i="3"/>
  <c r="B12" i="3" s="1"/>
  <c r="P9" i="4"/>
  <c r="M11" i="4"/>
  <c r="G80" i="2"/>
  <c r="F80" i="2"/>
  <c r="I80" i="2"/>
  <c r="D80" i="2"/>
  <c r="H80" i="2"/>
  <c r="E80" i="2"/>
  <c r="K80" i="2"/>
  <c r="G50" i="2"/>
  <c r="K50" i="2"/>
  <c r="E50" i="2"/>
  <c r="H50" i="2"/>
  <c r="I50" i="2"/>
  <c r="F50" i="2"/>
  <c r="D50" i="2"/>
  <c r="G178" i="2"/>
  <c r="K178" i="2"/>
  <c r="I178" i="2"/>
  <c r="E178" i="2"/>
  <c r="H178" i="2"/>
  <c r="D178" i="2"/>
  <c r="F178" i="2"/>
  <c r="K338" i="2"/>
  <c r="G338" i="2"/>
  <c r="I338" i="2"/>
  <c r="H338" i="2"/>
  <c r="F338" i="2"/>
  <c r="E338" i="2"/>
  <c r="D338" i="2"/>
  <c r="I498" i="2"/>
  <c r="H498" i="2"/>
  <c r="F498" i="2"/>
  <c r="K498" i="2"/>
  <c r="D498" i="2"/>
  <c r="E498" i="2"/>
  <c r="G498" i="2"/>
  <c r="F424" i="2"/>
  <c r="D424" i="2"/>
  <c r="I424" i="2"/>
  <c r="H424" i="2"/>
  <c r="E424" i="2"/>
  <c r="K424" i="2"/>
  <c r="G424" i="2"/>
  <c r="G132" i="2"/>
  <c r="F132" i="2"/>
  <c r="I132" i="2"/>
  <c r="D132" i="2"/>
  <c r="K132" i="2"/>
  <c r="H132" i="2"/>
  <c r="E132" i="2"/>
  <c r="K260" i="2"/>
  <c r="G260" i="2"/>
  <c r="E260" i="2"/>
  <c r="D260" i="2"/>
  <c r="I260" i="2"/>
  <c r="F260" i="2"/>
  <c r="H260" i="2"/>
  <c r="E356" i="2"/>
  <c r="F356" i="2"/>
  <c r="D356" i="2"/>
  <c r="I356" i="2"/>
  <c r="G356" i="2"/>
  <c r="H356" i="2"/>
  <c r="K356" i="2"/>
  <c r="I484" i="2"/>
  <c r="D484" i="2"/>
  <c r="K484" i="2"/>
  <c r="H484" i="2"/>
  <c r="F484" i="2"/>
  <c r="E484" i="2"/>
  <c r="G484" i="2"/>
  <c r="G118" i="2"/>
  <c r="I118" i="2"/>
  <c r="D118" i="2"/>
  <c r="F118" i="2"/>
  <c r="E118" i="2"/>
  <c r="K118" i="2"/>
  <c r="H118" i="2"/>
  <c r="G246" i="2"/>
  <c r="K246" i="2"/>
  <c r="E246" i="2"/>
  <c r="D246" i="2"/>
  <c r="I246" i="2"/>
  <c r="H246" i="2"/>
  <c r="F246" i="2"/>
  <c r="K342" i="2"/>
  <c r="G342" i="2"/>
  <c r="I342" i="2"/>
  <c r="H342" i="2"/>
  <c r="F342" i="2"/>
  <c r="E342" i="2"/>
  <c r="D342" i="2"/>
  <c r="I470" i="2"/>
  <c r="H470" i="2"/>
  <c r="F470" i="2"/>
  <c r="D470" i="2"/>
  <c r="K470" i="2"/>
  <c r="E470" i="2"/>
  <c r="G470" i="2"/>
  <c r="F344" i="2"/>
  <c r="D344" i="2"/>
  <c r="E344" i="2"/>
  <c r="K344" i="2"/>
  <c r="I344" i="2"/>
  <c r="G344" i="2"/>
  <c r="H344" i="2"/>
  <c r="I488" i="2"/>
  <c r="D488" i="2"/>
  <c r="K488" i="2"/>
  <c r="F488" i="2"/>
  <c r="E488" i="2"/>
  <c r="G488" i="2"/>
  <c r="F79" i="2"/>
  <c r="K159" i="2"/>
  <c r="G159" i="2"/>
  <c r="I159" i="2"/>
  <c r="E159" i="2"/>
  <c r="H159" i="2"/>
  <c r="D159" i="2"/>
  <c r="F159" i="2"/>
  <c r="K223" i="2"/>
  <c r="G223" i="2"/>
  <c r="I223" i="2"/>
  <c r="E223" i="2"/>
  <c r="H223" i="2"/>
  <c r="D223" i="2"/>
  <c r="F223" i="2"/>
  <c r="D287" i="2"/>
  <c r="K287" i="2"/>
  <c r="G287" i="2"/>
  <c r="E287" i="2"/>
  <c r="H383" i="2"/>
  <c r="E383" i="2"/>
  <c r="F383" i="2"/>
  <c r="D383" i="2"/>
  <c r="I383" i="2"/>
  <c r="G383" i="2"/>
  <c r="K383" i="2"/>
  <c r="K8" i="2"/>
  <c r="D8" i="2"/>
  <c r="F8" i="2"/>
  <c r="H8" i="2"/>
  <c r="E8" i="2"/>
  <c r="G96" i="2"/>
  <c r="F96" i="2"/>
  <c r="I96" i="2"/>
  <c r="D96" i="2"/>
  <c r="H96" i="2"/>
  <c r="E96" i="2"/>
  <c r="K96" i="2"/>
  <c r="K176" i="2"/>
  <c r="G176" i="2"/>
  <c r="I176" i="2"/>
  <c r="E176" i="2"/>
  <c r="H176" i="2"/>
  <c r="D176" i="2"/>
  <c r="F176" i="2"/>
  <c r="K264" i="2"/>
  <c r="G264" i="2"/>
  <c r="E264" i="2"/>
  <c r="D264" i="2"/>
  <c r="I264" i="2"/>
  <c r="H264" i="2"/>
  <c r="F264" i="2"/>
  <c r="K26" i="2"/>
  <c r="E26" i="2"/>
  <c r="H26" i="2"/>
  <c r="F26" i="2"/>
  <c r="I26" i="2" s="1"/>
  <c r="D26" i="2"/>
  <c r="G58" i="2"/>
  <c r="I58" i="2"/>
  <c r="D58" i="2"/>
  <c r="F58" i="2"/>
  <c r="K58" i="2"/>
  <c r="H58" i="2"/>
  <c r="E58" i="2"/>
  <c r="G90" i="2"/>
  <c r="I90" i="2"/>
  <c r="D90" i="2"/>
  <c r="F90" i="2"/>
  <c r="K90" i="2"/>
  <c r="H90" i="2"/>
  <c r="E90" i="2"/>
  <c r="G122" i="2"/>
  <c r="I122" i="2"/>
  <c r="D122" i="2"/>
  <c r="F122" i="2"/>
  <c r="K122" i="2"/>
  <c r="H122" i="2"/>
  <c r="E122" i="2"/>
  <c r="G154" i="2"/>
  <c r="H154" i="2"/>
  <c r="F154" i="2"/>
  <c r="E154" i="2"/>
  <c r="D154" i="2"/>
  <c r="K154" i="2"/>
  <c r="I154" i="2"/>
  <c r="G186" i="2"/>
  <c r="K186" i="2"/>
  <c r="I186" i="2"/>
  <c r="E186" i="2"/>
  <c r="H186" i="2"/>
  <c r="D186" i="2"/>
  <c r="F186" i="2"/>
  <c r="G218" i="2"/>
  <c r="K218" i="2"/>
  <c r="I218" i="2"/>
  <c r="E218" i="2"/>
  <c r="H218" i="2"/>
  <c r="D218" i="2"/>
  <c r="F218" i="2"/>
  <c r="G250" i="2"/>
  <c r="K250" i="2"/>
  <c r="E250" i="2"/>
  <c r="D250" i="2"/>
  <c r="I250" i="2"/>
  <c r="H250" i="2"/>
  <c r="F250" i="2"/>
  <c r="G282" i="2"/>
  <c r="K282" i="2"/>
  <c r="H282" i="2"/>
  <c r="I282" i="2"/>
  <c r="E282" i="2"/>
  <c r="D282" i="2"/>
  <c r="F282" i="2"/>
  <c r="D314" i="2"/>
  <c r="K314" i="2"/>
  <c r="E314" i="2"/>
  <c r="F314" i="2"/>
  <c r="I314" i="2"/>
  <c r="H314" i="2"/>
  <c r="G314" i="2"/>
  <c r="F346" i="2"/>
  <c r="D346" i="2"/>
  <c r="E346" i="2"/>
  <c r="K346" i="2"/>
  <c r="I346" i="2"/>
  <c r="G346" i="2"/>
  <c r="H346" i="2"/>
  <c r="F378" i="2"/>
  <c r="D378" i="2"/>
  <c r="E378" i="2"/>
  <c r="G378" i="2"/>
  <c r="H378" i="2"/>
  <c r="K378" i="2"/>
  <c r="I378" i="2"/>
  <c r="H410" i="2"/>
  <c r="F410" i="2"/>
  <c r="E410" i="2"/>
  <c r="K410" i="2"/>
  <c r="I410" i="2"/>
  <c r="D410" i="2"/>
  <c r="G410" i="2"/>
  <c r="I442" i="2"/>
  <c r="H442" i="2"/>
  <c r="E442" i="2"/>
  <c r="K442" i="2"/>
  <c r="G442" i="2"/>
  <c r="F442" i="2"/>
  <c r="D442" i="2"/>
  <c r="I474" i="2"/>
  <c r="H474" i="2"/>
  <c r="F474" i="2"/>
  <c r="K474" i="2"/>
  <c r="D474" i="2"/>
  <c r="E474" i="2"/>
  <c r="G474" i="2"/>
  <c r="I506" i="2"/>
  <c r="H506" i="2"/>
  <c r="F506" i="2"/>
  <c r="K506" i="2"/>
  <c r="D506" i="2"/>
  <c r="E506" i="2"/>
  <c r="G506" i="2"/>
  <c r="G64" i="2"/>
  <c r="F64" i="2"/>
  <c r="I64" i="2"/>
  <c r="D64" i="2"/>
  <c r="H64" i="2"/>
  <c r="E64" i="2"/>
  <c r="K64" i="2"/>
  <c r="G144" i="2"/>
  <c r="F144" i="2"/>
  <c r="I144" i="2"/>
  <c r="D144" i="2"/>
  <c r="H144" i="2"/>
  <c r="E144" i="2"/>
  <c r="K144" i="2"/>
  <c r="K216" i="2"/>
  <c r="G216" i="2"/>
  <c r="I216" i="2"/>
  <c r="E216" i="2"/>
  <c r="H216" i="2"/>
  <c r="D216" i="2"/>
  <c r="F216" i="2"/>
  <c r="H12" i="2"/>
  <c r="K12" i="2"/>
  <c r="E12" i="2"/>
  <c r="F12" i="2"/>
  <c r="I12" i="2" s="1"/>
  <c r="D12" i="2"/>
  <c r="G44" i="2"/>
  <c r="H44" i="2"/>
  <c r="K44" i="2"/>
  <c r="E44" i="2"/>
  <c r="I44" i="2"/>
  <c r="F44" i="2"/>
  <c r="D44" i="2"/>
  <c r="G76" i="2"/>
  <c r="F76" i="2"/>
  <c r="I76" i="2"/>
  <c r="D76" i="2"/>
  <c r="K76" i="2"/>
  <c r="H76" i="2"/>
  <c r="E76" i="2"/>
  <c r="G108" i="2"/>
  <c r="F108" i="2"/>
  <c r="I108" i="2"/>
  <c r="D108" i="2"/>
  <c r="K108" i="2"/>
  <c r="H108" i="2"/>
  <c r="E108" i="2"/>
  <c r="G140" i="2"/>
  <c r="F140" i="2"/>
  <c r="I140" i="2"/>
  <c r="D140" i="2"/>
  <c r="K140" i="2"/>
  <c r="H140" i="2"/>
  <c r="E140" i="2"/>
  <c r="K172" i="2"/>
  <c r="G172" i="2"/>
  <c r="I172" i="2"/>
  <c r="E172" i="2"/>
  <c r="H172" i="2"/>
  <c r="D172" i="2"/>
  <c r="F172" i="2"/>
  <c r="K204" i="2"/>
  <c r="G204" i="2"/>
  <c r="I204" i="2"/>
  <c r="E204" i="2"/>
  <c r="H204" i="2"/>
  <c r="D204" i="2"/>
  <c r="F204" i="2"/>
  <c r="K236" i="2"/>
  <c r="G236" i="2"/>
  <c r="E236" i="2"/>
  <c r="H236" i="2"/>
  <c r="D236" i="2"/>
  <c r="F236" i="2"/>
  <c r="I236" i="2"/>
  <c r="K268" i="2"/>
  <c r="G268" i="2"/>
  <c r="E268" i="2"/>
  <c r="D268" i="2"/>
  <c r="I268" i="2"/>
  <c r="F268" i="2"/>
  <c r="H268" i="2"/>
  <c r="F300" i="2"/>
  <c r="D300" i="2"/>
  <c r="K300" i="2"/>
  <c r="G300" i="2"/>
  <c r="E300" i="2"/>
  <c r="I300" i="2"/>
  <c r="H300" i="2"/>
  <c r="K332" i="2"/>
  <c r="G332" i="2"/>
  <c r="I332" i="2"/>
  <c r="H332" i="2"/>
  <c r="F332" i="2"/>
  <c r="E332" i="2"/>
  <c r="D332" i="2"/>
  <c r="K364" i="2"/>
  <c r="G364" i="2"/>
  <c r="I364" i="2"/>
  <c r="H364" i="2"/>
  <c r="E364" i="2"/>
  <c r="D364" i="2"/>
  <c r="F364" i="2"/>
  <c r="K396" i="2"/>
  <c r="G396" i="2"/>
  <c r="I396" i="2"/>
  <c r="H396" i="2"/>
  <c r="F396" i="2"/>
  <c r="E396" i="2"/>
  <c r="D396" i="2"/>
  <c r="K428" i="2"/>
  <c r="G428" i="2"/>
  <c r="I428" i="2"/>
  <c r="H428" i="2"/>
  <c r="F428" i="2"/>
  <c r="E428" i="2"/>
  <c r="D428" i="2"/>
  <c r="E460" i="2"/>
  <c r="K460" i="2"/>
  <c r="G460" i="2"/>
  <c r="F460" i="2"/>
  <c r="D460" i="2"/>
  <c r="I460" i="2"/>
  <c r="H460" i="2"/>
  <c r="I492" i="2"/>
  <c r="D492" i="2"/>
  <c r="K492" i="2"/>
  <c r="H492" i="2"/>
  <c r="F492" i="2"/>
  <c r="E492" i="2"/>
  <c r="G492" i="2"/>
  <c r="K30" i="2"/>
  <c r="E30" i="2"/>
  <c r="H30" i="2"/>
  <c r="D30" i="2"/>
  <c r="F30" i="2"/>
  <c r="I30" i="2" s="1"/>
  <c r="G62" i="2"/>
  <c r="I62" i="2"/>
  <c r="D62" i="2"/>
  <c r="F62" i="2"/>
  <c r="E62" i="2"/>
  <c r="K62" i="2"/>
  <c r="H62" i="2"/>
  <c r="G94" i="2"/>
  <c r="I94" i="2"/>
  <c r="D94" i="2"/>
  <c r="F94" i="2"/>
  <c r="E94" i="2"/>
  <c r="K94" i="2"/>
  <c r="H94" i="2"/>
  <c r="G126" i="2"/>
  <c r="I126" i="2"/>
  <c r="D126" i="2"/>
  <c r="F126" i="2"/>
  <c r="E126" i="2"/>
  <c r="K126" i="2"/>
  <c r="H126" i="2"/>
  <c r="G158" i="2"/>
  <c r="K158" i="2"/>
  <c r="I158" i="2"/>
  <c r="E158" i="2"/>
  <c r="H158" i="2"/>
  <c r="D158" i="2"/>
  <c r="F158" i="2"/>
  <c r="G190" i="2"/>
  <c r="K190" i="2"/>
  <c r="I190" i="2"/>
  <c r="E190" i="2"/>
  <c r="H190" i="2"/>
  <c r="D190" i="2"/>
  <c r="F190" i="2"/>
  <c r="G222" i="2"/>
  <c r="K222" i="2"/>
  <c r="I222" i="2"/>
  <c r="E222" i="2"/>
  <c r="H222" i="2"/>
  <c r="D222" i="2"/>
  <c r="F222" i="2"/>
  <c r="G254" i="2"/>
  <c r="K254" i="2"/>
  <c r="E254" i="2"/>
  <c r="D254" i="2"/>
  <c r="I254" i="2"/>
  <c r="H254" i="2"/>
  <c r="F254" i="2"/>
  <c r="F286" i="2"/>
  <c r="D286" i="2"/>
  <c r="K286" i="2"/>
  <c r="G286" i="2"/>
  <c r="H286" i="2"/>
  <c r="I286" i="2"/>
  <c r="E286" i="2"/>
  <c r="D318" i="2"/>
  <c r="E318" i="2"/>
  <c r="F318" i="2"/>
  <c r="K318" i="2"/>
  <c r="H318" i="2"/>
  <c r="G318" i="2"/>
  <c r="I318" i="2"/>
  <c r="F350" i="2"/>
  <c r="D350" i="2"/>
  <c r="E350" i="2"/>
  <c r="K350" i="2"/>
  <c r="I350" i="2"/>
  <c r="G350" i="2"/>
  <c r="H350" i="2"/>
  <c r="F382" i="2"/>
  <c r="D382" i="2"/>
  <c r="E382" i="2"/>
  <c r="G382" i="2"/>
  <c r="H382" i="2"/>
  <c r="K382" i="2"/>
  <c r="I382" i="2"/>
  <c r="H414" i="2"/>
  <c r="F414" i="2"/>
  <c r="E414" i="2"/>
  <c r="K414" i="2"/>
  <c r="I414" i="2"/>
  <c r="D414" i="2"/>
  <c r="G414" i="2"/>
  <c r="F446" i="2"/>
  <c r="D446" i="2"/>
  <c r="I446" i="2"/>
  <c r="H446" i="2"/>
  <c r="E446" i="2"/>
  <c r="K446" i="2"/>
  <c r="G446" i="2"/>
  <c r="I478" i="2"/>
  <c r="H478" i="2"/>
  <c r="F478" i="2"/>
  <c r="D478" i="2"/>
  <c r="K478" i="2"/>
  <c r="E478" i="2"/>
  <c r="G478" i="2"/>
  <c r="G40" i="2"/>
  <c r="H40" i="2"/>
  <c r="K40" i="2"/>
  <c r="E40" i="2"/>
  <c r="F40" i="2"/>
  <c r="D40" i="2"/>
  <c r="I40" i="2"/>
  <c r="K208" i="2"/>
  <c r="G208" i="2"/>
  <c r="I208" i="2"/>
  <c r="E208" i="2"/>
  <c r="H208" i="2"/>
  <c r="D208" i="2"/>
  <c r="F208" i="2"/>
  <c r="D288" i="2"/>
  <c r="K288" i="2"/>
  <c r="G288" i="2"/>
  <c r="F288" i="2"/>
  <c r="E288" i="2"/>
  <c r="H288" i="2"/>
  <c r="I288" i="2"/>
  <c r="E320" i="2"/>
  <c r="F320" i="2"/>
  <c r="D320" i="2"/>
  <c r="G320" i="2"/>
  <c r="I320" i="2"/>
  <c r="K320" i="2"/>
  <c r="H320" i="2"/>
  <c r="I352" i="2"/>
  <c r="H352" i="2"/>
  <c r="K352" i="2"/>
  <c r="G352" i="2"/>
  <c r="F352" i="2"/>
  <c r="E352" i="2"/>
  <c r="D352" i="2"/>
  <c r="I384" i="2"/>
  <c r="H384" i="2"/>
  <c r="K384" i="2"/>
  <c r="G384" i="2"/>
  <c r="D384" i="2"/>
  <c r="F384" i="2"/>
  <c r="E384" i="2"/>
  <c r="H416" i="2"/>
  <c r="K416" i="2"/>
  <c r="I416" i="2"/>
  <c r="F416" i="2"/>
  <c r="E416" i="2"/>
  <c r="D416" i="2"/>
  <c r="G416" i="2"/>
  <c r="I464" i="2"/>
  <c r="H464" i="2"/>
  <c r="E464" i="2"/>
  <c r="K464" i="2"/>
  <c r="G464" i="2"/>
  <c r="F464" i="2"/>
  <c r="D464" i="2"/>
  <c r="I496" i="2"/>
  <c r="D496" i="2"/>
  <c r="K496" i="2"/>
  <c r="H496" i="2"/>
  <c r="F496" i="2"/>
  <c r="E496" i="2"/>
  <c r="G496" i="2"/>
  <c r="F19" i="2"/>
  <c r="I19" i="2" s="1"/>
  <c r="K19" i="2"/>
  <c r="E19" i="2"/>
  <c r="G35" i="2"/>
  <c r="F35" i="2"/>
  <c r="I35" i="2"/>
  <c r="D35" i="2"/>
  <c r="K35" i="2"/>
  <c r="H35" i="2"/>
  <c r="E35" i="2"/>
  <c r="G51" i="2"/>
  <c r="F51" i="2"/>
  <c r="K51" i="2"/>
  <c r="I51" i="2"/>
  <c r="D51" i="2"/>
  <c r="H51" i="2"/>
  <c r="E51" i="2"/>
  <c r="G67" i="2"/>
  <c r="K67" i="2"/>
  <c r="E67" i="2"/>
  <c r="H67" i="2"/>
  <c r="I67" i="2"/>
  <c r="F67" i="2"/>
  <c r="D67" i="2"/>
  <c r="G83" i="2"/>
  <c r="K83" i="2"/>
  <c r="E83" i="2"/>
  <c r="H83" i="2"/>
  <c r="I83" i="2"/>
  <c r="F83" i="2"/>
  <c r="D83" i="2"/>
  <c r="G99" i="2"/>
  <c r="K99" i="2"/>
  <c r="E99" i="2"/>
  <c r="H99" i="2"/>
  <c r="I99" i="2"/>
  <c r="F99" i="2"/>
  <c r="D99" i="2"/>
  <c r="G115" i="2"/>
  <c r="K115" i="2"/>
  <c r="E115" i="2"/>
  <c r="H115" i="2"/>
  <c r="I115" i="2"/>
  <c r="F115" i="2"/>
  <c r="D115" i="2"/>
  <c r="G131" i="2"/>
  <c r="K131" i="2"/>
  <c r="E131" i="2"/>
  <c r="H131" i="2"/>
  <c r="I131" i="2"/>
  <c r="F131" i="2"/>
  <c r="D131" i="2"/>
  <c r="G147" i="2"/>
  <c r="H147" i="2"/>
  <c r="K147" i="2"/>
  <c r="E147" i="2"/>
  <c r="F147" i="2"/>
  <c r="I147" i="2"/>
  <c r="D147" i="2"/>
  <c r="K163" i="2"/>
  <c r="G163" i="2"/>
  <c r="I163" i="2"/>
  <c r="E163" i="2"/>
  <c r="H163" i="2"/>
  <c r="D163" i="2"/>
  <c r="F163" i="2"/>
  <c r="K179" i="2"/>
  <c r="G179" i="2"/>
  <c r="I179" i="2"/>
  <c r="E179" i="2"/>
  <c r="H179" i="2"/>
  <c r="D179" i="2"/>
  <c r="F179" i="2"/>
  <c r="K195" i="2"/>
  <c r="G195" i="2"/>
  <c r="I195" i="2"/>
  <c r="E195" i="2"/>
  <c r="H195" i="2"/>
  <c r="D195" i="2"/>
  <c r="F195" i="2"/>
  <c r="K211" i="2"/>
  <c r="G211" i="2"/>
  <c r="I211" i="2"/>
  <c r="E211" i="2"/>
  <c r="H211" i="2"/>
  <c r="D211" i="2"/>
  <c r="F211" i="2"/>
  <c r="K227" i="2"/>
  <c r="G227" i="2"/>
  <c r="I227" i="2"/>
  <c r="E227" i="2"/>
  <c r="H227" i="2"/>
  <c r="D227" i="2"/>
  <c r="F227" i="2"/>
  <c r="K243" i="2"/>
  <c r="G243" i="2"/>
  <c r="E243" i="2"/>
  <c r="D243" i="2"/>
  <c r="F243" i="2"/>
  <c r="I243" i="2"/>
  <c r="H243" i="2"/>
  <c r="K259" i="2"/>
  <c r="G259" i="2"/>
  <c r="E259" i="2"/>
  <c r="D259" i="2"/>
  <c r="F259" i="2"/>
  <c r="I259" i="2"/>
  <c r="H259" i="2"/>
  <c r="K275" i="2"/>
  <c r="E275" i="2"/>
  <c r="F275" i="2"/>
  <c r="H275" i="2"/>
  <c r="K291" i="2"/>
  <c r="H291" i="2"/>
  <c r="I291" i="2"/>
  <c r="D291" i="2"/>
  <c r="G291" i="2"/>
  <c r="F291" i="2"/>
  <c r="E291" i="2"/>
  <c r="K307" i="2"/>
  <c r="H307" i="2"/>
  <c r="I307" i="2"/>
  <c r="D307" i="2"/>
  <c r="G307" i="2"/>
  <c r="F307" i="2"/>
  <c r="E307" i="2"/>
  <c r="K323" i="2"/>
  <c r="D323" i="2"/>
  <c r="E323" i="2"/>
  <c r="F323" i="2"/>
  <c r="I323" i="2"/>
  <c r="H323" i="2"/>
  <c r="G323" i="2"/>
  <c r="H339" i="2"/>
  <c r="F339" i="2"/>
  <c r="K339" i="2"/>
  <c r="G339" i="2"/>
  <c r="H355" i="2"/>
  <c r="E355" i="2"/>
  <c r="F355" i="2"/>
  <c r="D355" i="2"/>
  <c r="K355" i="2"/>
  <c r="I355" i="2"/>
  <c r="G355" i="2"/>
  <c r="H371" i="2"/>
  <c r="E371" i="2"/>
  <c r="F371" i="2"/>
  <c r="D371" i="2"/>
  <c r="K371" i="2"/>
  <c r="I371" i="2"/>
  <c r="G371" i="2"/>
  <c r="H387" i="2"/>
  <c r="E387" i="2"/>
  <c r="F387" i="2"/>
  <c r="D387" i="2"/>
  <c r="K387" i="2"/>
  <c r="I387" i="2"/>
  <c r="G387" i="2"/>
  <c r="G403" i="2"/>
  <c r="F403" i="2"/>
  <c r="E403" i="2"/>
  <c r="K403" i="2"/>
  <c r="H403" i="2"/>
  <c r="D403" i="2"/>
  <c r="I403" i="2"/>
  <c r="H419" i="2"/>
  <c r="E419" i="2"/>
  <c r="K419" i="2"/>
  <c r="I419" i="2"/>
  <c r="F419" i="2"/>
  <c r="G419" i="2"/>
  <c r="D419" i="2"/>
  <c r="H435" i="2"/>
  <c r="K435" i="2"/>
  <c r="G435" i="2"/>
  <c r="I435" i="2"/>
  <c r="D435" i="2"/>
  <c r="F435" i="2"/>
  <c r="E435" i="2"/>
  <c r="H451" i="2"/>
  <c r="K451" i="2"/>
  <c r="G451" i="2"/>
  <c r="I451" i="2"/>
  <c r="D451" i="2"/>
  <c r="F451" i="2"/>
  <c r="E451" i="2"/>
  <c r="I467" i="2"/>
  <c r="F467" i="2"/>
  <c r="D467" i="2"/>
  <c r="K467" i="2"/>
  <c r="H467" i="2"/>
  <c r="G467" i="2"/>
  <c r="E467" i="2"/>
  <c r="I483" i="2"/>
  <c r="F483" i="2"/>
  <c r="D483" i="2"/>
  <c r="K483" i="2"/>
  <c r="H483" i="2"/>
  <c r="G483" i="2"/>
  <c r="E483" i="2"/>
  <c r="I499" i="2"/>
  <c r="F499" i="2"/>
  <c r="D499" i="2"/>
  <c r="K499" i="2"/>
  <c r="H499" i="2"/>
  <c r="G499" i="2"/>
  <c r="E499" i="2"/>
  <c r="F13" i="2"/>
  <c r="E13" i="2"/>
  <c r="D29" i="2"/>
  <c r="F29" i="2"/>
  <c r="K29" i="2"/>
  <c r="H29" i="2"/>
  <c r="E29" i="2"/>
  <c r="G45" i="2"/>
  <c r="I45" i="2"/>
  <c r="D45" i="2"/>
  <c r="F45" i="2"/>
  <c r="K45" i="2"/>
  <c r="H45" i="2"/>
  <c r="E45" i="2"/>
  <c r="G61" i="2"/>
  <c r="H61" i="2"/>
  <c r="K61" i="2"/>
  <c r="E61" i="2"/>
  <c r="D61" i="2"/>
  <c r="I61" i="2"/>
  <c r="F61" i="2"/>
  <c r="G77" i="2"/>
  <c r="E77" i="2"/>
  <c r="F77" i="2"/>
  <c r="G93" i="2"/>
  <c r="H93" i="2"/>
  <c r="K93" i="2"/>
  <c r="E93" i="2"/>
  <c r="D93" i="2"/>
  <c r="I93" i="2"/>
  <c r="F93" i="2"/>
  <c r="G109" i="2"/>
  <c r="H109" i="2"/>
  <c r="K109" i="2"/>
  <c r="E109" i="2"/>
  <c r="D109" i="2"/>
  <c r="I109" i="2"/>
  <c r="F109" i="2"/>
  <c r="G125" i="2"/>
  <c r="H125" i="2"/>
  <c r="K125" i="2"/>
  <c r="E125" i="2"/>
  <c r="D125" i="2"/>
  <c r="I125" i="2"/>
  <c r="F125" i="2"/>
  <c r="G141" i="2"/>
  <c r="H141" i="2"/>
  <c r="K141" i="2"/>
  <c r="E141" i="2"/>
  <c r="D141" i="2"/>
  <c r="I141" i="2"/>
  <c r="F141" i="2"/>
  <c r="K157" i="2"/>
  <c r="G157" i="2"/>
  <c r="I157" i="2"/>
  <c r="E157" i="2"/>
  <c r="F157" i="2"/>
  <c r="H157" i="2"/>
  <c r="D157" i="2"/>
  <c r="K173" i="2"/>
  <c r="G173" i="2"/>
  <c r="I173" i="2"/>
  <c r="E173" i="2"/>
  <c r="F173" i="2"/>
  <c r="H173" i="2"/>
  <c r="D173" i="2"/>
  <c r="K189" i="2"/>
  <c r="G189" i="2"/>
  <c r="I189" i="2"/>
  <c r="E189" i="2"/>
  <c r="F189" i="2"/>
  <c r="H189" i="2"/>
  <c r="D189" i="2"/>
  <c r="K205" i="2"/>
  <c r="G205" i="2"/>
  <c r="I205" i="2"/>
  <c r="E205" i="2"/>
  <c r="F205" i="2"/>
  <c r="H205" i="2"/>
  <c r="D205" i="2"/>
  <c r="K221" i="2"/>
  <c r="G221" i="2"/>
  <c r="I221" i="2"/>
  <c r="E221" i="2"/>
  <c r="F221" i="2"/>
  <c r="H221" i="2"/>
  <c r="D221" i="2"/>
  <c r="K237" i="2"/>
  <c r="G237" i="2"/>
  <c r="E237" i="2"/>
  <c r="F237" i="2"/>
  <c r="H237" i="2"/>
  <c r="D237" i="2"/>
  <c r="I237" i="2"/>
  <c r="K253" i="2"/>
  <c r="G253" i="2"/>
  <c r="E253" i="2"/>
  <c r="F253" i="2"/>
  <c r="D253" i="2"/>
  <c r="I253" i="2"/>
  <c r="H253" i="2"/>
  <c r="K269" i="2"/>
  <c r="G269" i="2"/>
  <c r="E269" i="2"/>
  <c r="F269" i="2"/>
  <c r="D269" i="2"/>
  <c r="I269" i="2"/>
  <c r="H269" i="2"/>
  <c r="H285" i="2"/>
  <c r="K285" i="2"/>
  <c r="F285" i="2"/>
  <c r="E285" i="2"/>
  <c r="G285" i="2"/>
  <c r="D285" i="2"/>
  <c r="I285" i="2"/>
  <c r="H301" i="2"/>
  <c r="K301" i="2"/>
  <c r="F301" i="2"/>
  <c r="E301" i="2"/>
  <c r="I301" i="2"/>
  <c r="G301" i="2"/>
  <c r="D301" i="2"/>
  <c r="K317" i="2"/>
  <c r="E317" i="2"/>
  <c r="F317" i="2"/>
  <c r="D317" i="2"/>
  <c r="I317" i="2"/>
  <c r="H317" i="2"/>
  <c r="G317" i="2"/>
  <c r="H333" i="2"/>
  <c r="E333" i="2"/>
  <c r="G333" i="2"/>
  <c r="H349" i="2"/>
  <c r="F349" i="2"/>
  <c r="D349" i="2"/>
  <c r="E349" i="2"/>
  <c r="K349" i="2"/>
  <c r="I349" i="2"/>
  <c r="G349" i="2"/>
  <c r="H365" i="2"/>
  <c r="F365" i="2"/>
  <c r="D365" i="2"/>
  <c r="E365" i="2"/>
  <c r="K365" i="2"/>
  <c r="I365" i="2"/>
  <c r="G365" i="2"/>
  <c r="H381" i="2"/>
  <c r="F381" i="2"/>
  <c r="D381" i="2"/>
  <c r="E381" i="2"/>
  <c r="K381" i="2"/>
  <c r="I381" i="2"/>
  <c r="G381" i="2"/>
  <c r="H397" i="2"/>
  <c r="F397" i="2"/>
  <c r="D397" i="2"/>
  <c r="E397" i="2"/>
  <c r="K397" i="2"/>
  <c r="I397" i="2"/>
  <c r="G397" i="2"/>
  <c r="H413" i="2"/>
  <c r="I413" i="2"/>
  <c r="F413" i="2"/>
  <c r="E413" i="2"/>
  <c r="K413" i="2"/>
  <c r="G413" i="2"/>
  <c r="D413" i="2"/>
  <c r="H429" i="2"/>
  <c r="F429" i="2"/>
  <c r="D429" i="2"/>
  <c r="I429" i="2"/>
  <c r="E429" i="2"/>
  <c r="K429" i="2"/>
  <c r="G429" i="2"/>
  <c r="H445" i="2"/>
  <c r="I445" i="2"/>
  <c r="K445" i="2"/>
  <c r="G445" i="2"/>
  <c r="F445" i="2"/>
  <c r="E445" i="2"/>
  <c r="D445" i="2"/>
  <c r="H461" i="2"/>
  <c r="I461" i="2"/>
  <c r="K461" i="2"/>
  <c r="G461" i="2"/>
  <c r="F461" i="2"/>
  <c r="E461" i="2"/>
  <c r="D461" i="2"/>
  <c r="I477" i="2"/>
  <c r="K477" i="2"/>
  <c r="H477" i="2"/>
  <c r="F477" i="2"/>
  <c r="D477" i="2"/>
  <c r="G477" i="2"/>
  <c r="E477" i="2"/>
  <c r="I493" i="2"/>
  <c r="K493" i="2"/>
  <c r="H493" i="2"/>
  <c r="F493" i="2"/>
  <c r="D493" i="2"/>
  <c r="G493" i="2"/>
  <c r="E493" i="2"/>
  <c r="K240" i="2"/>
  <c r="G240" i="2"/>
  <c r="E240" i="2"/>
  <c r="H240" i="2"/>
  <c r="D240" i="2"/>
  <c r="I240" i="2"/>
  <c r="F240" i="2"/>
  <c r="G114" i="2"/>
  <c r="I114" i="2"/>
  <c r="D114" i="2"/>
  <c r="F114" i="2"/>
  <c r="K114" i="2"/>
  <c r="H114" i="2"/>
  <c r="E114" i="2"/>
  <c r="G242" i="2"/>
  <c r="K242" i="2"/>
  <c r="E242" i="2"/>
  <c r="D242" i="2"/>
  <c r="I242" i="2"/>
  <c r="H242" i="2"/>
  <c r="F242" i="2"/>
  <c r="K370" i="2"/>
  <c r="G370" i="2"/>
  <c r="I370" i="2"/>
  <c r="H370" i="2"/>
  <c r="E370" i="2"/>
  <c r="D370" i="2"/>
  <c r="F370" i="2"/>
  <c r="F434" i="2"/>
  <c r="D434" i="2"/>
  <c r="I434" i="2"/>
  <c r="H434" i="2"/>
  <c r="E434" i="2"/>
  <c r="K434" i="2"/>
  <c r="G434" i="2"/>
  <c r="G48" i="2"/>
  <c r="H48" i="2"/>
  <c r="K48" i="2"/>
  <c r="E48" i="2"/>
  <c r="F48" i="2"/>
  <c r="D48" i="2"/>
  <c r="I48" i="2"/>
  <c r="G36" i="2"/>
  <c r="H36" i="2"/>
  <c r="K36" i="2"/>
  <c r="E36" i="2"/>
  <c r="I36" i="2"/>
  <c r="F36" i="2"/>
  <c r="D36" i="2"/>
  <c r="K164" i="2"/>
  <c r="G164" i="2"/>
  <c r="I164" i="2"/>
  <c r="E164" i="2"/>
  <c r="H164" i="2"/>
  <c r="D164" i="2"/>
  <c r="F164" i="2"/>
  <c r="K292" i="2"/>
  <c r="G292" i="2"/>
  <c r="F292" i="2"/>
  <c r="D292" i="2"/>
  <c r="E292" i="2"/>
  <c r="I292" i="2"/>
  <c r="H292" i="2"/>
  <c r="H420" i="2"/>
  <c r="K420" i="2"/>
  <c r="I420" i="2"/>
  <c r="F420" i="2"/>
  <c r="E420" i="2"/>
  <c r="D420" i="2"/>
  <c r="G420" i="2"/>
  <c r="G54" i="2"/>
  <c r="I54" i="2"/>
  <c r="D54" i="2"/>
  <c r="F54" i="2"/>
  <c r="E54" i="2"/>
  <c r="K54" i="2"/>
  <c r="H54" i="2"/>
  <c r="G150" i="2"/>
  <c r="F150" i="2"/>
  <c r="I150" i="2"/>
  <c r="D150" i="2"/>
  <c r="K150" i="2"/>
  <c r="E150" i="2"/>
  <c r="H150" i="2"/>
  <c r="G278" i="2"/>
  <c r="K278" i="2"/>
  <c r="E278" i="2"/>
  <c r="D278" i="2"/>
  <c r="I278" i="2"/>
  <c r="H278" i="2"/>
  <c r="F278" i="2"/>
  <c r="H406" i="2"/>
  <c r="K406" i="2"/>
  <c r="I406" i="2"/>
  <c r="F406" i="2"/>
  <c r="E406" i="2"/>
  <c r="D406" i="2"/>
  <c r="G406" i="2"/>
  <c r="K168" i="2"/>
  <c r="G168" i="2"/>
  <c r="I168" i="2"/>
  <c r="E168" i="2"/>
  <c r="H168" i="2"/>
  <c r="D168" i="2"/>
  <c r="F168" i="2"/>
  <c r="F376" i="2"/>
  <c r="D376" i="2"/>
  <c r="E376" i="2"/>
  <c r="G376" i="2"/>
  <c r="H376" i="2"/>
  <c r="K376" i="2"/>
  <c r="I376" i="2"/>
  <c r="H408" i="2"/>
  <c r="F408" i="2"/>
  <c r="E408" i="2"/>
  <c r="K408" i="2"/>
  <c r="I408" i="2"/>
  <c r="D408" i="2"/>
  <c r="G408" i="2"/>
  <c r="G31" i="2"/>
  <c r="F31" i="2"/>
  <c r="I31" i="2"/>
  <c r="D31" i="2"/>
  <c r="E31" i="2"/>
  <c r="K31" i="2"/>
  <c r="H31" i="2"/>
  <c r="G95" i="2"/>
  <c r="K95" i="2"/>
  <c r="E95" i="2"/>
  <c r="H95" i="2"/>
  <c r="F95" i="2"/>
  <c r="D95" i="2"/>
  <c r="I95" i="2"/>
  <c r="G143" i="2"/>
  <c r="K143" i="2"/>
  <c r="E143" i="2"/>
  <c r="H143" i="2"/>
  <c r="F143" i="2"/>
  <c r="D143" i="2"/>
  <c r="I143" i="2"/>
  <c r="K207" i="2"/>
  <c r="G207" i="2"/>
  <c r="I207" i="2"/>
  <c r="E207" i="2"/>
  <c r="H207" i="2"/>
  <c r="D207" i="2"/>
  <c r="F207" i="2"/>
  <c r="K271" i="2"/>
  <c r="G271" i="2"/>
  <c r="E271" i="2"/>
  <c r="D271" i="2"/>
  <c r="F271" i="2"/>
  <c r="I271" i="2"/>
  <c r="H271" i="2"/>
  <c r="H335" i="2"/>
  <c r="E335" i="2"/>
  <c r="F335" i="2"/>
  <c r="D335" i="2"/>
  <c r="I335" i="2"/>
  <c r="G335" i="2"/>
  <c r="K335" i="2"/>
  <c r="H447" i="2"/>
  <c r="K447" i="2"/>
  <c r="G447" i="2"/>
  <c r="I447" i="2"/>
  <c r="F447" i="2"/>
  <c r="E447" i="2"/>
  <c r="D447" i="2"/>
  <c r="G112" i="2"/>
  <c r="F112" i="2"/>
  <c r="I112" i="2"/>
  <c r="D112" i="2"/>
  <c r="H112" i="2"/>
  <c r="E112" i="2"/>
  <c r="K112" i="2"/>
  <c r="I432" i="2"/>
  <c r="H432" i="2"/>
  <c r="E432" i="2"/>
  <c r="K432" i="2"/>
  <c r="G432" i="2"/>
  <c r="F432" i="2"/>
  <c r="D432" i="2"/>
  <c r="G66" i="2"/>
  <c r="I66" i="2"/>
  <c r="D66" i="2"/>
  <c r="F66" i="2"/>
  <c r="K66" i="2"/>
  <c r="H66" i="2"/>
  <c r="E66" i="2"/>
  <c r="G130" i="2"/>
  <c r="I130" i="2"/>
  <c r="D130" i="2"/>
  <c r="F130" i="2"/>
  <c r="K130" i="2"/>
  <c r="H130" i="2"/>
  <c r="E130" i="2"/>
  <c r="G194" i="2"/>
  <c r="K194" i="2"/>
  <c r="I194" i="2"/>
  <c r="E194" i="2"/>
  <c r="H194" i="2"/>
  <c r="D194" i="2"/>
  <c r="F194" i="2"/>
  <c r="G226" i="2"/>
  <c r="K226" i="2"/>
  <c r="I226" i="2"/>
  <c r="E226" i="2"/>
  <c r="H226" i="2"/>
  <c r="D226" i="2"/>
  <c r="F226" i="2"/>
  <c r="F290" i="2"/>
  <c r="D290" i="2"/>
  <c r="K290" i="2"/>
  <c r="G290" i="2"/>
  <c r="I290" i="2"/>
  <c r="H290" i="2"/>
  <c r="E290" i="2"/>
  <c r="I386" i="2"/>
  <c r="H386" i="2"/>
  <c r="K386" i="2"/>
  <c r="G386" i="2"/>
  <c r="D386" i="2"/>
  <c r="F386" i="2"/>
  <c r="E386" i="2"/>
  <c r="E450" i="2"/>
  <c r="K450" i="2"/>
  <c r="G450" i="2"/>
  <c r="F450" i="2"/>
  <c r="D450" i="2"/>
  <c r="I450" i="2"/>
  <c r="H450" i="2"/>
  <c r="H16" i="2"/>
  <c r="K16" i="2"/>
  <c r="E16" i="2"/>
  <c r="F16" i="2"/>
  <c r="I16" i="2" s="1"/>
  <c r="D16" i="2"/>
  <c r="G88" i="2"/>
  <c r="F88" i="2"/>
  <c r="I88" i="2"/>
  <c r="D88" i="2"/>
  <c r="H88" i="2"/>
  <c r="E88" i="2"/>
  <c r="K88" i="2"/>
  <c r="K232" i="2"/>
  <c r="G232" i="2"/>
  <c r="I232" i="2"/>
  <c r="E232" i="2"/>
  <c r="H232" i="2"/>
  <c r="D232" i="2"/>
  <c r="F232" i="2"/>
  <c r="G52" i="2"/>
  <c r="F52" i="2"/>
  <c r="I52" i="2"/>
  <c r="K52" i="2"/>
  <c r="H52" i="2"/>
  <c r="E52" i="2"/>
  <c r="D52" i="2"/>
  <c r="G116" i="2"/>
  <c r="F116" i="2"/>
  <c r="I116" i="2"/>
  <c r="D116" i="2"/>
  <c r="K116" i="2"/>
  <c r="H116" i="2"/>
  <c r="E116" i="2"/>
  <c r="K180" i="2"/>
  <c r="G180" i="2"/>
  <c r="I180" i="2"/>
  <c r="E180" i="2"/>
  <c r="H180" i="2"/>
  <c r="D180" i="2"/>
  <c r="F180" i="2"/>
  <c r="K244" i="2"/>
  <c r="G244" i="2"/>
  <c r="E244" i="2"/>
  <c r="D244" i="2"/>
  <c r="I244" i="2"/>
  <c r="F244" i="2"/>
  <c r="H244" i="2"/>
  <c r="K308" i="2"/>
  <c r="G308" i="2"/>
  <c r="F308" i="2"/>
  <c r="D308" i="2"/>
  <c r="E308" i="2"/>
  <c r="I308" i="2"/>
  <c r="H308" i="2"/>
  <c r="F372" i="2"/>
  <c r="D372" i="2"/>
  <c r="E372" i="2"/>
  <c r="G372" i="2"/>
  <c r="H372" i="2"/>
  <c r="K372" i="2"/>
  <c r="I372" i="2"/>
  <c r="K404" i="2"/>
  <c r="D404" i="2"/>
  <c r="I404" i="2"/>
  <c r="G404" i="2"/>
  <c r="H404" i="2"/>
  <c r="F404" i="2"/>
  <c r="E404" i="2"/>
  <c r="I468" i="2"/>
  <c r="D468" i="2"/>
  <c r="K468" i="2"/>
  <c r="H468" i="2"/>
  <c r="F468" i="2"/>
  <c r="E468" i="2"/>
  <c r="G468" i="2"/>
  <c r="G38" i="2"/>
  <c r="K38" i="2"/>
  <c r="E38" i="2"/>
  <c r="H38" i="2"/>
  <c r="D38" i="2"/>
  <c r="I38" i="2"/>
  <c r="F38" i="2"/>
  <c r="G102" i="2"/>
  <c r="I102" i="2"/>
  <c r="D102" i="2"/>
  <c r="F102" i="2"/>
  <c r="E102" i="2"/>
  <c r="K102" i="2"/>
  <c r="H102" i="2"/>
  <c r="G198" i="2"/>
  <c r="K198" i="2"/>
  <c r="I198" i="2"/>
  <c r="E198" i="2"/>
  <c r="H198" i="2"/>
  <c r="D198" i="2"/>
  <c r="F198" i="2"/>
  <c r="G262" i="2"/>
  <c r="K262" i="2"/>
  <c r="E262" i="2"/>
  <c r="D262" i="2"/>
  <c r="I262" i="2"/>
  <c r="H262" i="2"/>
  <c r="F262" i="2"/>
  <c r="D326" i="2"/>
  <c r="E326" i="2"/>
  <c r="F326" i="2"/>
  <c r="K326" i="2"/>
  <c r="H326" i="2"/>
  <c r="G326" i="2"/>
  <c r="I326" i="2"/>
  <c r="I390" i="2"/>
  <c r="H390" i="2"/>
  <c r="K390" i="2"/>
  <c r="G390" i="2"/>
  <c r="D390" i="2"/>
  <c r="F390" i="2"/>
  <c r="E390" i="2"/>
  <c r="I454" i="2"/>
  <c r="H454" i="2"/>
  <c r="E454" i="2"/>
  <c r="K454" i="2"/>
  <c r="G454" i="2"/>
  <c r="F454" i="2"/>
  <c r="D454" i="2"/>
  <c r="G72" i="2"/>
  <c r="F72" i="2"/>
  <c r="I72" i="2"/>
  <c r="D72" i="2"/>
  <c r="H72" i="2"/>
  <c r="E72" i="2"/>
  <c r="K72" i="2"/>
  <c r="G296" i="2"/>
  <c r="F296" i="2"/>
  <c r="K296" i="2"/>
  <c r="D296" i="2"/>
  <c r="E296" i="2"/>
  <c r="I296" i="2"/>
  <c r="H296" i="2"/>
  <c r="E360" i="2"/>
  <c r="F360" i="2"/>
  <c r="D360" i="2"/>
  <c r="I360" i="2"/>
  <c r="G360" i="2"/>
  <c r="H360" i="2"/>
  <c r="K360" i="2"/>
  <c r="E440" i="2"/>
  <c r="K440" i="2"/>
  <c r="G440" i="2"/>
  <c r="F440" i="2"/>
  <c r="D440" i="2"/>
  <c r="I440" i="2"/>
  <c r="H440" i="2"/>
  <c r="I504" i="2"/>
  <c r="D504" i="2"/>
  <c r="K504" i="2"/>
  <c r="H504" i="2"/>
  <c r="F504" i="2"/>
  <c r="E504" i="2"/>
  <c r="G504" i="2"/>
  <c r="G39" i="2"/>
  <c r="F39" i="2"/>
  <c r="I39" i="2"/>
  <c r="D39" i="2"/>
  <c r="E39" i="2"/>
  <c r="K39" i="2"/>
  <c r="H39" i="2"/>
  <c r="G71" i="2"/>
  <c r="K71" i="2"/>
  <c r="E71" i="2"/>
  <c r="H71" i="2"/>
  <c r="F71" i="2"/>
  <c r="D71" i="2"/>
  <c r="I71" i="2"/>
  <c r="G103" i="2"/>
  <c r="K103" i="2"/>
  <c r="E103" i="2"/>
  <c r="H103" i="2"/>
  <c r="F103" i="2"/>
  <c r="D103" i="2"/>
  <c r="I103" i="2"/>
  <c r="G135" i="2"/>
  <c r="K135" i="2"/>
  <c r="E135" i="2"/>
  <c r="H135" i="2"/>
  <c r="F135" i="2"/>
  <c r="D135" i="2"/>
  <c r="I135" i="2"/>
  <c r="G151" i="2"/>
  <c r="I151" i="2"/>
  <c r="H151" i="2"/>
  <c r="F151" i="2"/>
  <c r="K151" i="2"/>
  <c r="E151" i="2"/>
  <c r="D151" i="2"/>
  <c r="K167" i="2"/>
  <c r="G167" i="2"/>
  <c r="I167" i="2"/>
  <c r="E167" i="2"/>
  <c r="H167" i="2"/>
  <c r="D167" i="2"/>
  <c r="F167" i="2"/>
  <c r="K183" i="2"/>
  <c r="G183" i="2"/>
  <c r="I183" i="2"/>
  <c r="E183" i="2"/>
  <c r="H183" i="2"/>
  <c r="D183" i="2"/>
  <c r="F183" i="2"/>
  <c r="K199" i="2"/>
  <c r="G199" i="2"/>
  <c r="I199" i="2"/>
  <c r="E199" i="2"/>
  <c r="H199" i="2"/>
  <c r="D199" i="2"/>
  <c r="F199" i="2"/>
  <c r="K231" i="2"/>
  <c r="G231" i="2"/>
  <c r="I231" i="2"/>
  <c r="E231" i="2"/>
  <c r="H231" i="2"/>
  <c r="D231" i="2"/>
  <c r="F231" i="2"/>
  <c r="K247" i="2"/>
  <c r="G247" i="2"/>
  <c r="E247" i="2"/>
  <c r="D247" i="2"/>
  <c r="F247" i="2"/>
  <c r="I247" i="2"/>
  <c r="H247" i="2"/>
  <c r="K263" i="2"/>
  <c r="G263" i="2"/>
  <c r="E263" i="2"/>
  <c r="D263" i="2"/>
  <c r="F263" i="2"/>
  <c r="I263" i="2"/>
  <c r="H263" i="2"/>
  <c r="K279" i="2"/>
  <c r="G279" i="2"/>
  <c r="E279" i="2"/>
  <c r="D279" i="2"/>
  <c r="F279" i="2"/>
  <c r="I279" i="2"/>
  <c r="H279" i="2"/>
  <c r="K295" i="2"/>
  <c r="H295" i="2"/>
  <c r="D295" i="2"/>
  <c r="G295" i="2"/>
  <c r="I295" i="2"/>
  <c r="E295" i="2"/>
  <c r="F295" i="2"/>
  <c r="D311" i="2"/>
  <c r="K311" i="2"/>
  <c r="H311" i="2"/>
  <c r="I311" i="2"/>
  <c r="F311" i="2"/>
  <c r="E311" i="2"/>
  <c r="G311" i="2"/>
  <c r="K327" i="2"/>
  <c r="D327" i="2"/>
  <c r="E327" i="2"/>
  <c r="F327" i="2"/>
  <c r="H327" i="2"/>
  <c r="G327" i="2"/>
  <c r="I327" i="2"/>
  <c r="H343" i="2"/>
  <c r="E343" i="2"/>
  <c r="F343" i="2"/>
  <c r="D343" i="2"/>
  <c r="I343" i="2"/>
  <c r="G343" i="2"/>
  <c r="K343" i="2"/>
  <c r="H359" i="2"/>
  <c r="E359" i="2"/>
  <c r="F359" i="2"/>
  <c r="D359" i="2"/>
  <c r="I359" i="2"/>
  <c r="G359" i="2"/>
  <c r="K359" i="2"/>
  <c r="H375" i="2"/>
  <c r="E375" i="2"/>
  <c r="F375" i="2"/>
  <c r="D375" i="2"/>
  <c r="I375" i="2"/>
  <c r="G375" i="2"/>
  <c r="K375" i="2"/>
  <c r="H391" i="2"/>
  <c r="E391" i="2"/>
  <c r="F391" i="2"/>
  <c r="D391" i="2"/>
  <c r="I391" i="2"/>
  <c r="G391" i="2"/>
  <c r="K391" i="2"/>
  <c r="H407" i="2"/>
  <c r="I407" i="2"/>
  <c r="F407" i="2"/>
  <c r="K407" i="2"/>
  <c r="E407" i="2"/>
  <c r="G407" i="2"/>
  <c r="D407" i="2"/>
  <c r="K423" i="2"/>
  <c r="E423" i="2"/>
  <c r="I423" i="2"/>
  <c r="F423" i="2"/>
  <c r="G423" i="2"/>
  <c r="H423" i="2"/>
  <c r="D423" i="2"/>
  <c r="H439" i="2"/>
  <c r="K439" i="2"/>
  <c r="G439" i="2"/>
  <c r="I439" i="2"/>
  <c r="F439" i="2"/>
  <c r="E439" i="2"/>
  <c r="D439" i="2"/>
  <c r="H455" i="2"/>
  <c r="K455" i="2"/>
  <c r="G455" i="2"/>
  <c r="I455" i="2"/>
  <c r="F455" i="2"/>
  <c r="E455" i="2"/>
  <c r="D455" i="2"/>
  <c r="I471" i="2"/>
  <c r="F471" i="2"/>
  <c r="D471" i="2"/>
  <c r="K471" i="2"/>
  <c r="H471" i="2"/>
  <c r="G471" i="2"/>
  <c r="E471" i="2"/>
  <c r="I487" i="2"/>
  <c r="F487" i="2"/>
  <c r="D487" i="2"/>
  <c r="K487" i="2"/>
  <c r="H487" i="2"/>
  <c r="G487" i="2"/>
  <c r="E487" i="2"/>
  <c r="I503" i="2"/>
  <c r="F503" i="2"/>
  <c r="D503" i="2"/>
  <c r="K503" i="2"/>
  <c r="H503" i="2"/>
  <c r="G503" i="2"/>
  <c r="E503" i="2"/>
  <c r="D17" i="2"/>
  <c r="F17" i="2"/>
  <c r="H17" i="2"/>
  <c r="E17" i="2"/>
  <c r="K17" i="2"/>
  <c r="G33" i="2"/>
  <c r="I33" i="2"/>
  <c r="D33" i="2"/>
  <c r="F33" i="2"/>
  <c r="H33" i="2"/>
  <c r="E33" i="2"/>
  <c r="K33" i="2"/>
  <c r="G49" i="2"/>
  <c r="I49" i="2"/>
  <c r="D49" i="2"/>
  <c r="F49" i="2"/>
  <c r="H49" i="2"/>
  <c r="E49" i="2"/>
  <c r="K49" i="2"/>
  <c r="G65" i="2"/>
  <c r="H65" i="2"/>
  <c r="K65" i="2"/>
  <c r="E65" i="2"/>
  <c r="I65" i="2"/>
  <c r="F65" i="2"/>
  <c r="D65" i="2"/>
  <c r="G81" i="2"/>
  <c r="H81" i="2"/>
  <c r="K81" i="2"/>
  <c r="E81" i="2"/>
  <c r="I81" i="2"/>
  <c r="F81" i="2"/>
  <c r="D81" i="2"/>
  <c r="G97" i="2"/>
  <c r="H97" i="2"/>
  <c r="K97" i="2"/>
  <c r="E97" i="2"/>
  <c r="I97" i="2"/>
  <c r="F97" i="2"/>
  <c r="D97" i="2"/>
  <c r="G113" i="2"/>
  <c r="H113" i="2"/>
  <c r="K113" i="2"/>
  <c r="E113" i="2"/>
  <c r="I113" i="2"/>
  <c r="F113" i="2"/>
  <c r="D113" i="2"/>
  <c r="G129" i="2"/>
  <c r="H129" i="2"/>
  <c r="K129" i="2"/>
  <c r="E129" i="2"/>
  <c r="I129" i="2"/>
  <c r="F129" i="2"/>
  <c r="D129" i="2"/>
  <c r="G145" i="2"/>
  <c r="H145" i="2"/>
  <c r="K145" i="2"/>
  <c r="E145" i="2"/>
  <c r="I145" i="2"/>
  <c r="F145" i="2"/>
  <c r="D145" i="2"/>
  <c r="K161" i="2"/>
  <c r="G161" i="2"/>
  <c r="I161" i="2"/>
  <c r="E161" i="2"/>
  <c r="F161" i="2"/>
  <c r="H161" i="2"/>
  <c r="D161" i="2"/>
  <c r="K177" i="2"/>
  <c r="G177" i="2"/>
  <c r="I177" i="2"/>
  <c r="E177" i="2"/>
  <c r="F177" i="2"/>
  <c r="H177" i="2"/>
  <c r="D177" i="2"/>
  <c r="K193" i="2"/>
  <c r="G193" i="2"/>
  <c r="I193" i="2"/>
  <c r="E193" i="2"/>
  <c r="F193" i="2"/>
  <c r="H193" i="2"/>
  <c r="D193" i="2"/>
  <c r="K209" i="2"/>
  <c r="G209" i="2"/>
  <c r="I209" i="2"/>
  <c r="E209" i="2"/>
  <c r="F209" i="2"/>
  <c r="H209" i="2"/>
  <c r="D209" i="2"/>
  <c r="K225" i="2"/>
  <c r="G225" i="2"/>
  <c r="I225" i="2"/>
  <c r="E225" i="2"/>
  <c r="F225" i="2"/>
  <c r="H225" i="2"/>
  <c r="D225" i="2"/>
  <c r="K241" i="2"/>
  <c r="G241" i="2"/>
  <c r="E241" i="2"/>
  <c r="F241" i="2"/>
  <c r="D241" i="2"/>
  <c r="I241" i="2"/>
  <c r="H241" i="2"/>
  <c r="K257" i="2"/>
  <c r="G257" i="2"/>
  <c r="E257" i="2"/>
  <c r="F257" i="2"/>
  <c r="D257" i="2"/>
  <c r="I257" i="2"/>
  <c r="H257" i="2"/>
  <c r="K273" i="2"/>
  <c r="G273" i="2"/>
  <c r="E273" i="2"/>
  <c r="F273" i="2"/>
  <c r="D273" i="2"/>
  <c r="I273" i="2"/>
  <c r="H273" i="2"/>
  <c r="K289" i="2"/>
  <c r="D289" i="2"/>
  <c r="E289" i="2"/>
  <c r="F289" i="2"/>
  <c r="I289" i="2"/>
  <c r="H289" i="2"/>
  <c r="G289" i="2"/>
  <c r="K305" i="2"/>
  <c r="D305" i="2"/>
  <c r="E305" i="2"/>
  <c r="F305" i="2"/>
  <c r="I305" i="2"/>
  <c r="G305" i="2"/>
  <c r="H305" i="2"/>
  <c r="K321" i="2"/>
  <c r="E321" i="2"/>
  <c r="F321" i="2"/>
  <c r="D321" i="2"/>
  <c r="G321" i="2"/>
  <c r="I321" i="2"/>
  <c r="H321" i="2"/>
  <c r="H337" i="2"/>
  <c r="F337" i="2"/>
  <c r="D337" i="2"/>
  <c r="E337" i="2"/>
  <c r="G337" i="2"/>
  <c r="K337" i="2"/>
  <c r="I337" i="2"/>
  <c r="H353" i="2"/>
  <c r="F353" i="2"/>
  <c r="D353" i="2"/>
  <c r="E353" i="2"/>
  <c r="G353" i="2"/>
  <c r="K353" i="2"/>
  <c r="I353" i="2"/>
  <c r="H369" i="2"/>
  <c r="F369" i="2"/>
  <c r="D369" i="2"/>
  <c r="E369" i="2"/>
  <c r="G369" i="2"/>
  <c r="K369" i="2"/>
  <c r="I369" i="2"/>
  <c r="H385" i="2"/>
  <c r="F385" i="2"/>
  <c r="D385" i="2"/>
  <c r="E385" i="2"/>
  <c r="G385" i="2"/>
  <c r="K385" i="2"/>
  <c r="I385" i="2"/>
  <c r="H401" i="2"/>
  <c r="F401" i="2"/>
  <c r="D401" i="2"/>
  <c r="E401" i="2"/>
  <c r="G401" i="2"/>
  <c r="K401" i="2"/>
  <c r="I401" i="2"/>
  <c r="H417" i="2"/>
  <c r="I417" i="2"/>
  <c r="F417" i="2"/>
  <c r="K417" i="2"/>
  <c r="E417" i="2"/>
  <c r="G417" i="2"/>
  <c r="D417" i="2"/>
  <c r="H433" i="2"/>
  <c r="I433" i="2"/>
  <c r="K433" i="2"/>
  <c r="G433" i="2"/>
  <c r="E433" i="2"/>
  <c r="D433" i="2"/>
  <c r="F433" i="2"/>
  <c r="H449" i="2"/>
  <c r="I449" i="2"/>
  <c r="K449" i="2"/>
  <c r="G449" i="2"/>
  <c r="E449" i="2"/>
  <c r="D449" i="2"/>
  <c r="F449" i="2"/>
  <c r="H465" i="2"/>
  <c r="K465" i="2"/>
  <c r="I465" i="2"/>
  <c r="G465" i="2"/>
  <c r="E465" i="2"/>
  <c r="D465" i="2"/>
  <c r="F465" i="2"/>
  <c r="I481" i="2"/>
  <c r="K481" i="2"/>
  <c r="H481" i="2"/>
  <c r="F481" i="2"/>
  <c r="D481" i="2"/>
  <c r="G481" i="2"/>
  <c r="E481" i="2"/>
  <c r="I497" i="2"/>
  <c r="K497" i="2"/>
  <c r="H497" i="2"/>
  <c r="F497" i="2"/>
  <c r="D497" i="2"/>
  <c r="G497" i="2"/>
  <c r="E497" i="2"/>
  <c r="G152" i="2"/>
  <c r="K152" i="2"/>
  <c r="I152" i="2"/>
  <c r="E152" i="2"/>
  <c r="D152" i="2"/>
  <c r="H152" i="2"/>
  <c r="F152" i="2"/>
  <c r="G82" i="2"/>
  <c r="I82" i="2"/>
  <c r="D82" i="2"/>
  <c r="F82" i="2"/>
  <c r="K82" i="2"/>
  <c r="H82" i="2"/>
  <c r="E82" i="2"/>
  <c r="G210" i="2"/>
  <c r="K210" i="2"/>
  <c r="I210" i="2"/>
  <c r="E210" i="2"/>
  <c r="H210" i="2"/>
  <c r="D210" i="2"/>
  <c r="F210" i="2"/>
  <c r="F306" i="2"/>
  <c r="D306" i="2"/>
  <c r="K306" i="2"/>
  <c r="G306" i="2"/>
  <c r="I306" i="2"/>
  <c r="H306" i="2"/>
  <c r="E306" i="2"/>
  <c r="G466" i="2"/>
  <c r="F466" i="2"/>
  <c r="D466" i="2"/>
  <c r="K466" i="2"/>
  <c r="E466" i="2"/>
  <c r="I466" i="2"/>
  <c r="H466" i="2"/>
  <c r="K192" i="2"/>
  <c r="G192" i="2"/>
  <c r="I192" i="2"/>
  <c r="E192" i="2"/>
  <c r="H192" i="2"/>
  <c r="D192" i="2"/>
  <c r="F192" i="2"/>
  <c r="G100" i="2"/>
  <c r="F100" i="2"/>
  <c r="I100" i="2"/>
  <c r="D100" i="2"/>
  <c r="K100" i="2"/>
  <c r="H100" i="2"/>
  <c r="E100" i="2"/>
  <c r="K228" i="2"/>
  <c r="G228" i="2"/>
  <c r="I228" i="2"/>
  <c r="E228" i="2"/>
  <c r="H228" i="2"/>
  <c r="D228" i="2"/>
  <c r="F228" i="2"/>
  <c r="E324" i="2"/>
  <c r="F324" i="2"/>
  <c r="D324" i="2"/>
  <c r="I324" i="2"/>
  <c r="H324" i="2"/>
  <c r="G324" i="2"/>
  <c r="K324" i="2"/>
  <c r="I452" i="2"/>
  <c r="H452" i="2"/>
  <c r="E452" i="2"/>
  <c r="K452" i="2"/>
  <c r="G452" i="2"/>
  <c r="F452" i="2"/>
  <c r="D452" i="2"/>
  <c r="G86" i="2"/>
  <c r="I86" i="2"/>
  <c r="D86" i="2"/>
  <c r="F86" i="2"/>
  <c r="E86" i="2"/>
  <c r="K86" i="2"/>
  <c r="H86" i="2"/>
  <c r="G214" i="2"/>
  <c r="K214" i="2"/>
  <c r="I214" i="2"/>
  <c r="E214" i="2"/>
  <c r="H214" i="2"/>
  <c r="D214" i="2"/>
  <c r="F214" i="2"/>
  <c r="K310" i="2"/>
  <c r="G310" i="2"/>
  <c r="F310" i="2"/>
  <c r="D310" i="2"/>
  <c r="H310" i="2"/>
  <c r="I310" i="2"/>
  <c r="E310" i="2"/>
  <c r="K438" i="2"/>
  <c r="G438" i="2"/>
  <c r="F438" i="2"/>
  <c r="D438" i="2"/>
  <c r="I438" i="2"/>
  <c r="H438" i="2"/>
  <c r="E438" i="2"/>
  <c r="K280" i="2"/>
  <c r="G280" i="2"/>
  <c r="E280" i="2"/>
  <c r="D280" i="2"/>
  <c r="I280" i="2"/>
  <c r="H280" i="2"/>
  <c r="F280" i="2"/>
  <c r="F15" i="2"/>
  <c r="I15" i="2" s="1"/>
  <c r="D15" i="2"/>
  <c r="E15" i="2"/>
  <c r="K15" i="2"/>
  <c r="H15" i="2"/>
  <c r="G47" i="2"/>
  <c r="F47" i="2"/>
  <c r="I47" i="2"/>
  <c r="D47" i="2"/>
  <c r="E47" i="2"/>
  <c r="K47" i="2"/>
  <c r="H47" i="2"/>
  <c r="G111" i="2"/>
  <c r="K111" i="2"/>
  <c r="E111" i="2"/>
  <c r="H111" i="2"/>
  <c r="F111" i="2"/>
  <c r="D111" i="2"/>
  <c r="I111" i="2"/>
  <c r="K175" i="2"/>
  <c r="G175" i="2"/>
  <c r="I175" i="2"/>
  <c r="E175" i="2"/>
  <c r="H175" i="2"/>
  <c r="D175" i="2"/>
  <c r="F175" i="2"/>
  <c r="K239" i="2"/>
  <c r="G239" i="2"/>
  <c r="E239" i="2"/>
  <c r="H239" i="2"/>
  <c r="D239" i="2"/>
  <c r="F239" i="2"/>
  <c r="I239" i="2"/>
  <c r="D303" i="2"/>
  <c r="K303" i="2"/>
  <c r="H303" i="2"/>
  <c r="I303" i="2"/>
  <c r="G303" i="2"/>
  <c r="F303" i="2"/>
  <c r="E303" i="2"/>
  <c r="H431" i="2"/>
  <c r="E431" i="2"/>
  <c r="K431" i="2"/>
  <c r="G431" i="2"/>
  <c r="F431" i="2"/>
  <c r="D431" i="2"/>
  <c r="I431" i="2"/>
  <c r="H24" i="2"/>
  <c r="K24" i="2"/>
  <c r="E24" i="2"/>
  <c r="F24" i="2"/>
  <c r="D24" i="2"/>
  <c r="K200" i="2"/>
  <c r="G200" i="2"/>
  <c r="I200" i="2"/>
  <c r="E200" i="2"/>
  <c r="H200" i="2"/>
  <c r="D200" i="2"/>
  <c r="F200" i="2"/>
  <c r="G34" i="2"/>
  <c r="K34" i="2"/>
  <c r="E34" i="2"/>
  <c r="H34" i="2"/>
  <c r="I34" i="2"/>
  <c r="F34" i="2"/>
  <c r="D34" i="2"/>
  <c r="G98" i="2"/>
  <c r="I98" i="2"/>
  <c r="D98" i="2"/>
  <c r="F98" i="2"/>
  <c r="K98" i="2"/>
  <c r="H98" i="2"/>
  <c r="E98" i="2"/>
  <c r="G162" i="2"/>
  <c r="K162" i="2"/>
  <c r="I162" i="2"/>
  <c r="E162" i="2"/>
  <c r="H162" i="2"/>
  <c r="D162" i="2"/>
  <c r="F162" i="2"/>
  <c r="G258" i="2"/>
  <c r="K258" i="2"/>
  <c r="E258" i="2"/>
  <c r="D258" i="2"/>
  <c r="I258" i="2"/>
  <c r="H258" i="2"/>
  <c r="F258" i="2"/>
  <c r="D322" i="2"/>
  <c r="K322" i="2"/>
  <c r="E322" i="2"/>
  <c r="F322" i="2"/>
  <c r="I322" i="2"/>
  <c r="H322" i="2"/>
  <c r="G322" i="2"/>
  <c r="I354" i="2"/>
  <c r="H354" i="2"/>
  <c r="K354" i="2"/>
  <c r="G354" i="2"/>
  <c r="F354" i="2"/>
  <c r="E354" i="2"/>
  <c r="D354" i="2"/>
  <c r="H418" i="2"/>
  <c r="F418" i="2"/>
  <c r="E418" i="2"/>
  <c r="K418" i="2"/>
  <c r="I418" i="2"/>
  <c r="D418" i="2"/>
  <c r="G418" i="2"/>
  <c r="I482" i="2"/>
  <c r="H482" i="2"/>
  <c r="F482" i="2"/>
  <c r="K482" i="2"/>
  <c r="D482" i="2"/>
  <c r="E482" i="2"/>
  <c r="G482" i="2"/>
  <c r="K160" i="2"/>
  <c r="G160" i="2"/>
  <c r="I160" i="2"/>
  <c r="E160" i="2"/>
  <c r="H160" i="2"/>
  <c r="D160" i="2"/>
  <c r="F160" i="2"/>
  <c r="H20" i="2"/>
  <c r="K20" i="2"/>
  <c r="E20" i="2"/>
  <c r="F20" i="2"/>
  <c r="I20" i="2" s="1"/>
  <c r="D20" i="2"/>
  <c r="G84" i="2"/>
  <c r="F84" i="2"/>
  <c r="I84" i="2"/>
  <c r="D84" i="2"/>
  <c r="K84" i="2"/>
  <c r="H84" i="2"/>
  <c r="E84" i="2"/>
  <c r="G148" i="2"/>
  <c r="I148" i="2"/>
  <c r="D148" i="2"/>
  <c r="F148" i="2"/>
  <c r="H148" i="2"/>
  <c r="K148" i="2"/>
  <c r="E148" i="2"/>
  <c r="K212" i="2"/>
  <c r="G212" i="2"/>
  <c r="I212" i="2"/>
  <c r="E212" i="2"/>
  <c r="H212" i="2"/>
  <c r="D212" i="2"/>
  <c r="F212" i="2"/>
  <c r="K276" i="2"/>
  <c r="G276" i="2"/>
  <c r="E276" i="2"/>
  <c r="D276" i="2"/>
  <c r="I276" i="2"/>
  <c r="F276" i="2"/>
  <c r="H276" i="2"/>
  <c r="F340" i="2"/>
  <c r="D340" i="2"/>
  <c r="E340" i="2"/>
  <c r="K340" i="2"/>
  <c r="I340" i="2"/>
  <c r="G340" i="2"/>
  <c r="H340" i="2"/>
  <c r="F436" i="2"/>
  <c r="D436" i="2"/>
  <c r="E436" i="2"/>
  <c r="K436" i="2"/>
  <c r="I436" i="2"/>
  <c r="G436" i="2"/>
  <c r="H436" i="2"/>
  <c r="I500" i="2"/>
  <c r="D500" i="2"/>
  <c r="K500" i="2"/>
  <c r="H500" i="2"/>
  <c r="F500" i="2"/>
  <c r="E500" i="2"/>
  <c r="G500" i="2"/>
  <c r="G70" i="2"/>
  <c r="I70" i="2"/>
  <c r="D70" i="2"/>
  <c r="F70" i="2"/>
  <c r="E70" i="2"/>
  <c r="K70" i="2"/>
  <c r="H70" i="2"/>
  <c r="G134" i="2"/>
  <c r="I134" i="2"/>
  <c r="D134" i="2"/>
  <c r="F134" i="2"/>
  <c r="E134" i="2"/>
  <c r="K134" i="2"/>
  <c r="H134" i="2"/>
  <c r="G166" i="2"/>
  <c r="K166" i="2"/>
  <c r="I166" i="2"/>
  <c r="E166" i="2"/>
  <c r="H166" i="2"/>
  <c r="D166" i="2"/>
  <c r="F166" i="2"/>
  <c r="G230" i="2"/>
  <c r="K230" i="2"/>
  <c r="I230" i="2"/>
  <c r="E230" i="2"/>
  <c r="H230" i="2"/>
  <c r="D230" i="2"/>
  <c r="F230" i="2"/>
  <c r="K294" i="2"/>
  <c r="G294" i="2"/>
  <c r="F294" i="2"/>
  <c r="D294" i="2"/>
  <c r="H294" i="2"/>
  <c r="I294" i="2"/>
  <c r="E294" i="2"/>
  <c r="I358" i="2"/>
  <c r="H358" i="2"/>
  <c r="K358" i="2"/>
  <c r="G358" i="2"/>
  <c r="F358" i="2"/>
  <c r="E358" i="2"/>
  <c r="D358" i="2"/>
  <c r="H422" i="2"/>
  <c r="F422" i="2"/>
  <c r="E422" i="2"/>
  <c r="K422" i="2"/>
  <c r="I422" i="2"/>
  <c r="D422" i="2"/>
  <c r="G422" i="2"/>
  <c r="I486" i="2"/>
  <c r="H486" i="2"/>
  <c r="F486" i="2"/>
  <c r="D486" i="2"/>
  <c r="K486" i="2"/>
  <c r="E486" i="2"/>
  <c r="G486" i="2"/>
  <c r="K248" i="2"/>
  <c r="G248" i="2"/>
  <c r="E248" i="2"/>
  <c r="D248" i="2"/>
  <c r="I248" i="2"/>
  <c r="H248" i="2"/>
  <c r="F248" i="2"/>
  <c r="E328" i="2"/>
  <c r="F328" i="2"/>
  <c r="D328" i="2"/>
  <c r="G328" i="2"/>
  <c r="K328" i="2"/>
  <c r="I328" i="2"/>
  <c r="H328" i="2"/>
  <c r="E392" i="2"/>
  <c r="F392" i="2"/>
  <c r="D392" i="2"/>
  <c r="H392" i="2"/>
  <c r="K392" i="2"/>
  <c r="I392" i="2"/>
  <c r="G392" i="2"/>
  <c r="I472" i="2"/>
  <c r="D472" i="2"/>
  <c r="K472" i="2"/>
  <c r="H472" i="2"/>
  <c r="F472" i="2"/>
  <c r="E472" i="2"/>
  <c r="G472" i="2"/>
  <c r="F23" i="2"/>
  <c r="I23" i="2" s="1"/>
  <c r="D23" i="2"/>
  <c r="E23" i="2"/>
  <c r="K23" i="2"/>
  <c r="H23" i="2"/>
  <c r="G55" i="2"/>
  <c r="K55" i="2"/>
  <c r="E55" i="2"/>
  <c r="H55" i="2"/>
  <c r="F55" i="2"/>
  <c r="D55" i="2"/>
  <c r="I55" i="2"/>
  <c r="G87" i="2"/>
  <c r="K87" i="2"/>
  <c r="E87" i="2"/>
  <c r="H87" i="2"/>
  <c r="F87" i="2"/>
  <c r="D87" i="2"/>
  <c r="I87" i="2"/>
  <c r="G119" i="2"/>
  <c r="K119" i="2"/>
  <c r="E119" i="2"/>
  <c r="H119" i="2"/>
  <c r="F119" i="2"/>
  <c r="D119" i="2"/>
  <c r="I119" i="2"/>
  <c r="K215" i="2"/>
  <c r="G215" i="2"/>
  <c r="I215" i="2"/>
  <c r="E215" i="2"/>
  <c r="H215" i="2"/>
  <c r="D215" i="2"/>
  <c r="F215" i="2"/>
  <c r="G56" i="2"/>
  <c r="F56" i="2"/>
  <c r="I56" i="2"/>
  <c r="D56" i="2"/>
  <c r="H56" i="2"/>
  <c r="E56" i="2"/>
  <c r="K56" i="2"/>
  <c r="G136" i="2"/>
  <c r="F136" i="2"/>
  <c r="I136" i="2"/>
  <c r="D136" i="2"/>
  <c r="H136" i="2"/>
  <c r="E136" i="2"/>
  <c r="K136" i="2"/>
  <c r="K224" i="2"/>
  <c r="G224" i="2"/>
  <c r="I224" i="2"/>
  <c r="E224" i="2"/>
  <c r="H224" i="2"/>
  <c r="D224" i="2"/>
  <c r="F224" i="2"/>
  <c r="K10" i="2"/>
  <c r="E10" i="2"/>
  <c r="H10" i="2"/>
  <c r="F10" i="2"/>
  <c r="I10" i="2" s="1"/>
  <c r="D10" i="2"/>
  <c r="G42" i="2"/>
  <c r="K42" i="2"/>
  <c r="E42" i="2"/>
  <c r="H42" i="2"/>
  <c r="I42" i="2"/>
  <c r="F42" i="2"/>
  <c r="D42" i="2"/>
  <c r="G74" i="2"/>
  <c r="I74" i="2"/>
  <c r="D74" i="2"/>
  <c r="F74" i="2"/>
  <c r="K74" i="2"/>
  <c r="H74" i="2"/>
  <c r="E74" i="2"/>
  <c r="G106" i="2"/>
  <c r="I106" i="2"/>
  <c r="D106" i="2"/>
  <c r="F106" i="2"/>
  <c r="K106" i="2"/>
  <c r="H106" i="2"/>
  <c r="E106" i="2"/>
  <c r="G138" i="2"/>
  <c r="I138" i="2"/>
  <c r="D138" i="2"/>
  <c r="F138" i="2"/>
  <c r="K138" i="2"/>
  <c r="H138" i="2"/>
  <c r="E138" i="2"/>
  <c r="G170" i="2"/>
  <c r="K170" i="2"/>
  <c r="I170" i="2"/>
  <c r="E170" i="2"/>
  <c r="H170" i="2"/>
  <c r="D170" i="2"/>
  <c r="F170" i="2"/>
  <c r="G202" i="2"/>
  <c r="K202" i="2"/>
  <c r="I202" i="2"/>
  <c r="E202" i="2"/>
  <c r="H202" i="2"/>
  <c r="D202" i="2"/>
  <c r="F202" i="2"/>
  <c r="G234" i="2"/>
  <c r="K234" i="2"/>
  <c r="I234" i="2"/>
  <c r="E234" i="2"/>
  <c r="H234" i="2"/>
  <c r="D234" i="2"/>
  <c r="F234" i="2"/>
  <c r="G266" i="2"/>
  <c r="K266" i="2"/>
  <c r="E266" i="2"/>
  <c r="D266" i="2"/>
  <c r="I266" i="2"/>
  <c r="H266" i="2"/>
  <c r="F266" i="2"/>
  <c r="K298" i="2"/>
  <c r="G298" i="2"/>
  <c r="F298" i="2"/>
  <c r="D298" i="2"/>
  <c r="I298" i="2"/>
  <c r="H298" i="2"/>
  <c r="E298" i="2"/>
  <c r="E330" i="2"/>
  <c r="F330" i="2"/>
  <c r="D330" i="2"/>
  <c r="H330" i="2"/>
  <c r="K330" i="2"/>
  <c r="I330" i="2"/>
  <c r="G330" i="2"/>
  <c r="E362" i="2"/>
  <c r="F362" i="2"/>
  <c r="D362" i="2"/>
  <c r="I362" i="2"/>
  <c r="G362" i="2"/>
  <c r="H362" i="2"/>
  <c r="K362" i="2"/>
  <c r="E394" i="2"/>
  <c r="F394" i="2"/>
  <c r="D394" i="2"/>
  <c r="H394" i="2"/>
  <c r="K394" i="2"/>
  <c r="I394" i="2"/>
  <c r="G394" i="2"/>
  <c r="K426" i="2"/>
  <c r="G426" i="2"/>
  <c r="F426" i="2"/>
  <c r="D426" i="2"/>
  <c r="I426" i="2"/>
  <c r="H426" i="2"/>
  <c r="E426" i="2"/>
  <c r="K458" i="2"/>
  <c r="G458" i="2"/>
  <c r="F458" i="2"/>
  <c r="D458" i="2"/>
  <c r="I458" i="2"/>
  <c r="H458" i="2"/>
  <c r="E458" i="2"/>
  <c r="I490" i="2"/>
  <c r="H490" i="2"/>
  <c r="F490" i="2"/>
  <c r="K490" i="2"/>
  <c r="D490" i="2"/>
  <c r="E490" i="2"/>
  <c r="G490" i="2"/>
  <c r="G32" i="2"/>
  <c r="H32" i="2"/>
  <c r="K32" i="2"/>
  <c r="E32" i="2"/>
  <c r="F32" i="2"/>
  <c r="D32" i="2"/>
  <c r="I32" i="2"/>
  <c r="G104" i="2"/>
  <c r="F104" i="2"/>
  <c r="I104" i="2"/>
  <c r="D104" i="2"/>
  <c r="H104" i="2"/>
  <c r="E104" i="2"/>
  <c r="K104" i="2"/>
  <c r="K184" i="2"/>
  <c r="G184" i="2"/>
  <c r="I184" i="2"/>
  <c r="E184" i="2"/>
  <c r="H184" i="2"/>
  <c r="D184" i="2"/>
  <c r="F184" i="2"/>
  <c r="K272" i="2"/>
  <c r="G272" i="2"/>
  <c r="E272" i="2"/>
  <c r="D272" i="2"/>
  <c r="I272" i="2"/>
  <c r="H272" i="2"/>
  <c r="F272" i="2"/>
  <c r="H28" i="2"/>
  <c r="K28" i="2"/>
  <c r="E28" i="2"/>
  <c r="F28" i="2"/>
  <c r="I28" i="2" s="1"/>
  <c r="D28" i="2"/>
  <c r="G60" i="2"/>
  <c r="F60" i="2"/>
  <c r="I60" i="2"/>
  <c r="D60" i="2"/>
  <c r="K60" i="2"/>
  <c r="H60" i="2"/>
  <c r="E60" i="2"/>
  <c r="G92" i="2"/>
  <c r="F92" i="2"/>
  <c r="I92" i="2"/>
  <c r="D92" i="2"/>
  <c r="K92" i="2"/>
  <c r="H92" i="2"/>
  <c r="E92" i="2"/>
  <c r="G124" i="2"/>
  <c r="F124" i="2"/>
  <c r="I124" i="2"/>
  <c r="D124" i="2"/>
  <c r="K124" i="2"/>
  <c r="H124" i="2"/>
  <c r="E124" i="2"/>
  <c r="I156" i="2"/>
  <c r="E156" i="2"/>
  <c r="K156" i="2"/>
  <c r="D156" i="2"/>
  <c r="H156" i="2"/>
  <c r="F156" i="2"/>
  <c r="G156" i="2"/>
  <c r="K188" i="2"/>
  <c r="G188" i="2"/>
  <c r="I188" i="2"/>
  <c r="E188" i="2"/>
  <c r="H188" i="2"/>
  <c r="D188" i="2"/>
  <c r="F188" i="2"/>
  <c r="K220" i="2"/>
  <c r="G220" i="2"/>
  <c r="I220" i="2"/>
  <c r="E220" i="2"/>
  <c r="H220" i="2"/>
  <c r="D220" i="2"/>
  <c r="F220" i="2"/>
  <c r="K252" i="2"/>
  <c r="G252" i="2"/>
  <c r="E252" i="2"/>
  <c r="D252" i="2"/>
  <c r="I252" i="2"/>
  <c r="F252" i="2"/>
  <c r="H252" i="2"/>
  <c r="F284" i="2"/>
  <c r="D284" i="2"/>
  <c r="K284" i="2"/>
  <c r="G284" i="2"/>
  <c r="E284" i="2"/>
  <c r="I284" i="2"/>
  <c r="H284" i="2"/>
  <c r="E316" i="2"/>
  <c r="F316" i="2"/>
  <c r="D316" i="2"/>
  <c r="I316" i="2"/>
  <c r="H316" i="2"/>
  <c r="K316" i="2"/>
  <c r="G316" i="2"/>
  <c r="I348" i="2"/>
  <c r="H348" i="2"/>
  <c r="K348" i="2"/>
  <c r="G348" i="2"/>
  <c r="F348" i="2"/>
  <c r="E348" i="2"/>
  <c r="D348" i="2"/>
  <c r="I380" i="2"/>
  <c r="H380" i="2"/>
  <c r="K380" i="2"/>
  <c r="G380" i="2"/>
  <c r="D380" i="2"/>
  <c r="F380" i="2"/>
  <c r="E380" i="2"/>
  <c r="H412" i="2"/>
  <c r="K412" i="2"/>
  <c r="I412" i="2"/>
  <c r="F412" i="2"/>
  <c r="E412" i="2"/>
  <c r="D412" i="2"/>
  <c r="G412" i="2"/>
  <c r="K444" i="2"/>
  <c r="F444" i="2"/>
  <c r="D444" i="2"/>
  <c r="I444" i="2"/>
  <c r="H444" i="2"/>
  <c r="E444" i="2"/>
  <c r="G444" i="2"/>
  <c r="I476" i="2"/>
  <c r="D476" i="2"/>
  <c r="K476" i="2"/>
  <c r="H476" i="2"/>
  <c r="F476" i="2"/>
  <c r="E476" i="2"/>
  <c r="G476" i="2"/>
  <c r="K14" i="2"/>
  <c r="E14" i="2"/>
  <c r="H14" i="2"/>
  <c r="D14" i="2"/>
  <c r="F14" i="2"/>
  <c r="G46" i="2"/>
  <c r="K46" i="2"/>
  <c r="E46" i="2"/>
  <c r="H46" i="2"/>
  <c r="D46" i="2"/>
  <c r="I46" i="2"/>
  <c r="F46" i="2"/>
  <c r="G78" i="2"/>
  <c r="I78" i="2"/>
  <c r="D78" i="2"/>
  <c r="F78" i="2"/>
  <c r="E78" i="2"/>
  <c r="K78" i="2"/>
  <c r="H78" i="2"/>
  <c r="G110" i="2"/>
  <c r="I110" i="2"/>
  <c r="D110" i="2"/>
  <c r="F110" i="2"/>
  <c r="E110" i="2"/>
  <c r="K110" i="2"/>
  <c r="H110" i="2"/>
  <c r="G142" i="2"/>
  <c r="I142" i="2"/>
  <c r="D142" i="2"/>
  <c r="F142" i="2"/>
  <c r="E142" i="2"/>
  <c r="K142" i="2"/>
  <c r="H142" i="2"/>
  <c r="G174" i="2"/>
  <c r="K174" i="2"/>
  <c r="I174" i="2"/>
  <c r="E174" i="2"/>
  <c r="H174" i="2"/>
  <c r="D174" i="2"/>
  <c r="F174" i="2"/>
  <c r="G206" i="2"/>
  <c r="K206" i="2"/>
  <c r="I206" i="2"/>
  <c r="E206" i="2"/>
  <c r="H206" i="2"/>
  <c r="D206" i="2"/>
  <c r="F206" i="2"/>
  <c r="G238" i="2"/>
  <c r="K238" i="2"/>
  <c r="E238" i="2"/>
  <c r="H238" i="2"/>
  <c r="D238" i="2"/>
  <c r="F238" i="2"/>
  <c r="I238" i="2"/>
  <c r="G270" i="2"/>
  <c r="K270" i="2"/>
  <c r="E270" i="2"/>
  <c r="D270" i="2"/>
  <c r="I270" i="2"/>
  <c r="H270" i="2"/>
  <c r="F270" i="2"/>
  <c r="F302" i="2"/>
  <c r="D302" i="2"/>
  <c r="K302" i="2"/>
  <c r="G302" i="2"/>
  <c r="H302" i="2"/>
  <c r="I302" i="2"/>
  <c r="E302" i="2"/>
  <c r="E334" i="2"/>
  <c r="F334" i="2"/>
  <c r="D334" i="2"/>
  <c r="H334" i="2"/>
  <c r="K334" i="2"/>
  <c r="I334" i="2"/>
  <c r="G334" i="2"/>
  <c r="E366" i="2"/>
  <c r="F366" i="2"/>
  <c r="D366" i="2"/>
  <c r="I366" i="2"/>
  <c r="G366" i="2"/>
  <c r="H366" i="2"/>
  <c r="K366" i="2"/>
  <c r="E398" i="2"/>
  <c r="F398" i="2"/>
  <c r="D398" i="2"/>
  <c r="H398" i="2"/>
  <c r="K398" i="2"/>
  <c r="I398" i="2"/>
  <c r="G398" i="2"/>
  <c r="E430" i="2"/>
  <c r="K430" i="2"/>
  <c r="G430" i="2"/>
  <c r="F430" i="2"/>
  <c r="D430" i="2"/>
  <c r="I430" i="2"/>
  <c r="H430" i="2"/>
  <c r="E462" i="2"/>
  <c r="K462" i="2"/>
  <c r="G462" i="2"/>
  <c r="F462" i="2"/>
  <c r="D462" i="2"/>
  <c r="I462" i="2"/>
  <c r="H462" i="2"/>
  <c r="I494" i="2"/>
  <c r="H494" i="2"/>
  <c r="F494" i="2"/>
  <c r="D494" i="2"/>
  <c r="K494" i="2"/>
  <c r="E494" i="2"/>
  <c r="G494" i="2"/>
  <c r="G128" i="2"/>
  <c r="F128" i="2"/>
  <c r="I128" i="2"/>
  <c r="D128" i="2"/>
  <c r="H128" i="2"/>
  <c r="E128" i="2"/>
  <c r="K128" i="2"/>
  <c r="K256" i="2"/>
  <c r="G256" i="2"/>
  <c r="E256" i="2"/>
  <c r="D256" i="2"/>
  <c r="I256" i="2"/>
  <c r="H256" i="2"/>
  <c r="F256" i="2"/>
  <c r="D304" i="2"/>
  <c r="K304" i="2"/>
  <c r="G304" i="2"/>
  <c r="F304" i="2"/>
  <c r="E304" i="2"/>
  <c r="H304" i="2"/>
  <c r="I304" i="2"/>
  <c r="K336" i="2"/>
  <c r="G336" i="2"/>
  <c r="I336" i="2"/>
  <c r="H336" i="2"/>
  <c r="F336" i="2"/>
  <c r="E336" i="2"/>
  <c r="D336" i="2"/>
  <c r="K368" i="2"/>
  <c r="G368" i="2"/>
  <c r="I368" i="2"/>
  <c r="H368" i="2"/>
  <c r="E368" i="2"/>
  <c r="D368" i="2"/>
  <c r="F368" i="2"/>
  <c r="K400" i="2"/>
  <c r="G400" i="2"/>
  <c r="I400" i="2"/>
  <c r="H400" i="2"/>
  <c r="F400" i="2"/>
  <c r="E400" i="2"/>
  <c r="D400" i="2"/>
  <c r="K448" i="2"/>
  <c r="G448" i="2"/>
  <c r="F448" i="2"/>
  <c r="D448" i="2"/>
  <c r="I448" i="2"/>
  <c r="H448" i="2"/>
  <c r="E448" i="2"/>
  <c r="I480" i="2"/>
  <c r="D480" i="2"/>
  <c r="K480" i="2"/>
  <c r="H480" i="2"/>
  <c r="F480" i="2"/>
  <c r="E480" i="2"/>
  <c r="G480" i="2"/>
  <c r="F11" i="2"/>
  <c r="I11" i="2" s="1"/>
  <c r="D11" i="2"/>
  <c r="K11" i="2"/>
  <c r="H11" i="2"/>
  <c r="E11" i="2"/>
  <c r="F27" i="2"/>
  <c r="I27" i="2" s="1"/>
  <c r="D27" i="2"/>
  <c r="K27" i="2"/>
  <c r="H27" i="2"/>
  <c r="E27" i="2"/>
  <c r="G43" i="2"/>
  <c r="F43" i="2"/>
  <c r="I43" i="2"/>
  <c r="D43" i="2"/>
  <c r="K43" i="2"/>
  <c r="H43" i="2"/>
  <c r="E43" i="2"/>
  <c r="G59" i="2"/>
  <c r="K59" i="2"/>
  <c r="E59" i="2"/>
  <c r="H59" i="2"/>
  <c r="I59" i="2"/>
  <c r="F59" i="2"/>
  <c r="D59" i="2"/>
  <c r="G75" i="2"/>
  <c r="K75" i="2"/>
  <c r="E75" i="2"/>
  <c r="H75" i="2"/>
  <c r="I75" i="2"/>
  <c r="F75" i="2"/>
  <c r="D75" i="2"/>
  <c r="G91" i="2"/>
  <c r="K91" i="2"/>
  <c r="E91" i="2"/>
  <c r="H91" i="2"/>
  <c r="I91" i="2"/>
  <c r="F91" i="2"/>
  <c r="D91" i="2"/>
  <c r="G107" i="2"/>
  <c r="K107" i="2"/>
  <c r="E107" i="2"/>
  <c r="H107" i="2"/>
  <c r="I107" i="2"/>
  <c r="F107" i="2"/>
  <c r="D107" i="2"/>
  <c r="G123" i="2"/>
  <c r="K123" i="2"/>
  <c r="E123" i="2"/>
  <c r="H123" i="2"/>
  <c r="I123" i="2"/>
  <c r="F123" i="2"/>
  <c r="D123" i="2"/>
  <c r="G139" i="2"/>
  <c r="K139" i="2"/>
  <c r="E139" i="2"/>
  <c r="H139" i="2"/>
  <c r="I139" i="2"/>
  <c r="F139" i="2"/>
  <c r="D139" i="2"/>
  <c r="G155" i="2"/>
  <c r="I155" i="2"/>
  <c r="D155" i="2"/>
  <c r="H155" i="2"/>
  <c r="F155" i="2"/>
  <c r="E155" i="2"/>
  <c r="K155" i="2"/>
  <c r="K171" i="2"/>
  <c r="G171" i="2"/>
  <c r="I171" i="2"/>
  <c r="E171" i="2"/>
  <c r="H171" i="2"/>
  <c r="D171" i="2"/>
  <c r="F171" i="2"/>
  <c r="K187" i="2"/>
  <c r="G187" i="2"/>
  <c r="I187" i="2"/>
  <c r="E187" i="2"/>
  <c r="H187" i="2"/>
  <c r="D187" i="2"/>
  <c r="F187" i="2"/>
  <c r="K203" i="2"/>
  <c r="G203" i="2"/>
  <c r="I203" i="2"/>
  <c r="E203" i="2"/>
  <c r="H203" i="2"/>
  <c r="D203" i="2"/>
  <c r="F203" i="2"/>
  <c r="K219" i="2"/>
  <c r="G219" i="2"/>
  <c r="I219" i="2"/>
  <c r="E219" i="2"/>
  <c r="H219" i="2"/>
  <c r="D219" i="2"/>
  <c r="F219" i="2"/>
  <c r="K235" i="2"/>
  <c r="G235" i="2"/>
  <c r="E235" i="2"/>
  <c r="H235" i="2"/>
  <c r="D235" i="2"/>
  <c r="F235" i="2"/>
  <c r="I235" i="2"/>
  <c r="K251" i="2"/>
  <c r="G251" i="2"/>
  <c r="E251" i="2"/>
  <c r="D251" i="2"/>
  <c r="F251" i="2"/>
  <c r="I251" i="2"/>
  <c r="H251" i="2"/>
  <c r="K267" i="2"/>
  <c r="G267" i="2"/>
  <c r="E267" i="2"/>
  <c r="D267" i="2"/>
  <c r="F267" i="2"/>
  <c r="I267" i="2"/>
  <c r="H267" i="2"/>
  <c r="K283" i="2"/>
  <c r="D283" i="2"/>
  <c r="I283" i="2"/>
  <c r="H283" i="2"/>
  <c r="G283" i="2"/>
  <c r="E283" i="2"/>
  <c r="F283" i="2"/>
  <c r="K299" i="2"/>
  <c r="D299" i="2"/>
  <c r="I299" i="2"/>
  <c r="H299" i="2"/>
  <c r="G299" i="2"/>
  <c r="E299" i="2"/>
  <c r="F299" i="2"/>
  <c r="K315" i="2"/>
  <c r="D315" i="2"/>
  <c r="E315" i="2"/>
  <c r="F315" i="2"/>
  <c r="I315" i="2"/>
  <c r="H315" i="2"/>
  <c r="G315" i="2"/>
  <c r="H331" i="2"/>
  <c r="E331" i="2"/>
  <c r="F331" i="2"/>
  <c r="D331" i="2"/>
  <c r="K331" i="2"/>
  <c r="I331" i="2"/>
  <c r="G331" i="2"/>
  <c r="H347" i="2"/>
  <c r="E347" i="2"/>
  <c r="F347" i="2"/>
  <c r="D347" i="2"/>
  <c r="K347" i="2"/>
  <c r="I347" i="2"/>
  <c r="G347" i="2"/>
  <c r="H363" i="2"/>
  <c r="E363" i="2"/>
  <c r="F363" i="2"/>
  <c r="D363" i="2"/>
  <c r="K363" i="2"/>
  <c r="I363" i="2"/>
  <c r="G363" i="2"/>
  <c r="H379" i="2"/>
  <c r="E379" i="2"/>
  <c r="F379" i="2"/>
  <c r="D379" i="2"/>
  <c r="K379" i="2"/>
  <c r="I379" i="2"/>
  <c r="G379" i="2"/>
  <c r="H395" i="2"/>
  <c r="E395" i="2"/>
  <c r="F395" i="2"/>
  <c r="D395" i="2"/>
  <c r="K395" i="2"/>
  <c r="I395" i="2"/>
  <c r="G395" i="2"/>
  <c r="H411" i="2"/>
  <c r="E411" i="2"/>
  <c r="K411" i="2"/>
  <c r="I411" i="2"/>
  <c r="F411" i="2"/>
  <c r="G411" i="2"/>
  <c r="D411" i="2"/>
  <c r="H427" i="2"/>
  <c r="E427" i="2"/>
  <c r="K427" i="2"/>
  <c r="G427" i="2"/>
  <c r="F427" i="2"/>
  <c r="D427" i="2"/>
  <c r="I427" i="2"/>
  <c r="H443" i="2"/>
  <c r="K443" i="2"/>
  <c r="G443" i="2"/>
  <c r="I443" i="2"/>
  <c r="D443" i="2"/>
  <c r="F443" i="2"/>
  <c r="E443" i="2"/>
  <c r="H459" i="2"/>
  <c r="K459" i="2"/>
  <c r="G459" i="2"/>
  <c r="I459" i="2"/>
  <c r="D459" i="2"/>
  <c r="F459" i="2"/>
  <c r="E459" i="2"/>
  <c r="I475" i="2"/>
  <c r="F475" i="2"/>
  <c r="D475" i="2"/>
  <c r="K475" i="2"/>
  <c r="H475" i="2"/>
  <c r="G475" i="2"/>
  <c r="E475" i="2"/>
  <c r="I491" i="2"/>
  <c r="F491" i="2"/>
  <c r="D491" i="2"/>
  <c r="K491" i="2"/>
  <c r="H491" i="2"/>
  <c r="G491" i="2"/>
  <c r="E491" i="2"/>
  <c r="I507" i="2"/>
  <c r="F507" i="2"/>
  <c r="D507" i="2"/>
  <c r="K507" i="2"/>
  <c r="H507" i="2"/>
  <c r="G507" i="2"/>
  <c r="E507" i="2"/>
  <c r="D21" i="2"/>
  <c r="F21" i="2"/>
  <c r="K21" i="2"/>
  <c r="H21" i="2"/>
  <c r="E21" i="2"/>
  <c r="G37" i="2"/>
  <c r="I37" i="2"/>
  <c r="D37" i="2"/>
  <c r="F37" i="2"/>
  <c r="K37" i="2"/>
  <c r="H37" i="2"/>
  <c r="E37" i="2"/>
  <c r="G53" i="2"/>
  <c r="H53" i="2"/>
  <c r="K53" i="2"/>
  <c r="E53" i="2"/>
  <c r="D53" i="2"/>
  <c r="I53" i="2"/>
  <c r="F53" i="2"/>
  <c r="G69" i="2"/>
  <c r="H69" i="2"/>
  <c r="K69" i="2"/>
  <c r="E69" i="2"/>
  <c r="D69" i="2"/>
  <c r="I69" i="2"/>
  <c r="F69" i="2"/>
  <c r="G85" i="2"/>
  <c r="H85" i="2"/>
  <c r="K85" i="2"/>
  <c r="E85" i="2"/>
  <c r="D85" i="2"/>
  <c r="I85" i="2"/>
  <c r="F85" i="2"/>
  <c r="G101" i="2"/>
  <c r="H101" i="2"/>
  <c r="K101" i="2"/>
  <c r="E101" i="2"/>
  <c r="D101" i="2"/>
  <c r="I101" i="2"/>
  <c r="F101" i="2"/>
  <c r="G117" i="2"/>
  <c r="H117" i="2"/>
  <c r="K117" i="2"/>
  <c r="E117" i="2"/>
  <c r="D117" i="2"/>
  <c r="I117" i="2"/>
  <c r="F117" i="2"/>
  <c r="G133" i="2"/>
  <c r="H133" i="2"/>
  <c r="K133" i="2"/>
  <c r="E133" i="2"/>
  <c r="D133" i="2"/>
  <c r="I133" i="2"/>
  <c r="F133" i="2"/>
  <c r="G149" i="2"/>
  <c r="K149" i="2"/>
  <c r="E149" i="2"/>
  <c r="H149" i="2"/>
  <c r="I149" i="2"/>
  <c r="D149" i="2"/>
  <c r="F149" i="2"/>
  <c r="K165" i="2"/>
  <c r="G165" i="2"/>
  <c r="I165" i="2"/>
  <c r="E165" i="2"/>
  <c r="F165" i="2"/>
  <c r="H165" i="2"/>
  <c r="D165" i="2"/>
  <c r="K181" i="2"/>
  <c r="G181" i="2"/>
  <c r="I181" i="2"/>
  <c r="E181" i="2"/>
  <c r="F181" i="2"/>
  <c r="H181" i="2"/>
  <c r="D181" i="2"/>
  <c r="K197" i="2"/>
  <c r="G197" i="2"/>
  <c r="I197" i="2"/>
  <c r="E197" i="2"/>
  <c r="F197" i="2"/>
  <c r="H197" i="2"/>
  <c r="D197" i="2"/>
  <c r="K213" i="2"/>
  <c r="G213" i="2"/>
  <c r="I213" i="2"/>
  <c r="E213" i="2"/>
  <c r="F213" i="2"/>
  <c r="H213" i="2"/>
  <c r="D213" i="2"/>
  <c r="K229" i="2"/>
  <c r="G229" i="2"/>
  <c r="I229" i="2"/>
  <c r="E229" i="2"/>
  <c r="F229" i="2"/>
  <c r="H229" i="2"/>
  <c r="D229" i="2"/>
  <c r="K245" i="2"/>
  <c r="G245" i="2"/>
  <c r="E245" i="2"/>
  <c r="F245" i="2"/>
  <c r="D245" i="2"/>
  <c r="I245" i="2"/>
  <c r="H245" i="2"/>
  <c r="K261" i="2"/>
  <c r="G261" i="2"/>
  <c r="E261" i="2"/>
  <c r="F261" i="2"/>
  <c r="D261" i="2"/>
  <c r="I261" i="2"/>
  <c r="H261" i="2"/>
  <c r="K277" i="2"/>
  <c r="G277" i="2"/>
  <c r="E277" i="2"/>
  <c r="F277" i="2"/>
  <c r="D277" i="2"/>
  <c r="I277" i="2"/>
  <c r="H277" i="2"/>
  <c r="K293" i="2"/>
  <c r="H293" i="2"/>
  <c r="E293" i="2"/>
  <c r="F293" i="2"/>
  <c r="I293" i="2"/>
  <c r="G293" i="2"/>
  <c r="D293" i="2"/>
  <c r="K309" i="2"/>
  <c r="H309" i="2"/>
  <c r="E309" i="2"/>
  <c r="F309" i="2"/>
  <c r="I309" i="2"/>
  <c r="G309" i="2"/>
  <c r="D309" i="2"/>
  <c r="K325" i="2"/>
  <c r="E325" i="2"/>
  <c r="F325" i="2"/>
  <c r="D325" i="2"/>
  <c r="I325" i="2"/>
  <c r="H325" i="2"/>
  <c r="G325" i="2"/>
  <c r="H341" i="2"/>
  <c r="F341" i="2"/>
  <c r="D341" i="2"/>
  <c r="E341" i="2"/>
  <c r="K341" i="2"/>
  <c r="I341" i="2"/>
  <c r="G341" i="2"/>
  <c r="H357" i="2"/>
  <c r="F357" i="2"/>
  <c r="D357" i="2"/>
  <c r="E357" i="2"/>
  <c r="K357" i="2"/>
  <c r="I357" i="2"/>
  <c r="G357" i="2"/>
  <c r="H373" i="2"/>
  <c r="F373" i="2"/>
  <c r="D373" i="2"/>
  <c r="E373" i="2"/>
  <c r="K373" i="2"/>
  <c r="I373" i="2"/>
  <c r="G373" i="2"/>
  <c r="H389" i="2"/>
  <c r="F389" i="2"/>
  <c r="D389" i="2"/>
  <c r="E389" i="2"/>
  <c r="K389" i="2"/>
  <c r="I389" i="2"/>
  <c r="G389" i="2"/>
  <c r="H405" i="2"/>
  <c r="E405" i="2"/>
  <c r="K405" i="2"/>
  <c r="I405" i="2"/>
  <c r="F405" i="2"/>
  <c r="G405" i="2"/>
  <c r="D405" i="2"/>
  <c r="H421" i="2"/>
  <c r="I421" i="2"/>
  <c r="F421" i="2"/>
  <c r="E421" i="2"/>
  <c r="K421" i="2"/>
  <c r="G421" i="2"/>
  <c r="D421" i="2"/>
  <c r="H437" i="2"/>
  <c r="I437" i="2"/>
  <c r="K437" i="2"/>
  <c r="G437" i="2"/>
  <c r="F437" i="2"/>
  <c r="E437" i="2"/>
  <c r="D437" i="2"/>
  <c r="H453" i="2"/>
  <c r="I453" i="2"/>
  <c r="K453" i="2"/>
  <c r="G453" i="2"/>
  <c r="F453" i="2"/>
  <c r="E453" i="2"/>
  <c r="D453" i="2"/>
  <c r="I469" i="2"/>
  <c r="K469" i="2"/>
  <c r="H469" i="2"/>
  <c r="F469" i="2"/>
  <c r="D469" i="2"/>
  <c r="G469" i="2"/>
  <c r="E469" i="2"/>
  <c r="I485" i="2"/>
  <c r="K485" i="2"/>
  <c r="H485" i="2"/>
  <c r="F485" i="2"/>
  <c r="D485" i="2"/>
  <c r="G485" i="2"/>
  <c r="E485" i="2"/>
  <c r="I501" i="2"/>
  <c r="K501" i="2"/>
  <c r="H501" i="2"/>
  <c r="F501" i="2"/>
  <c r="D501" i="2"/>
  <c r="G501" i="2"/>
  <c r="E501" i="2"/>
  <c r="K18" i="2"/>
  <c r="E18" i="2"/>
  <c r="H18" i="2"/>
  <c r="F18" i="2"/>
  <c r="D18" i="2"/>
  <c r="G146" i="2"/>
  <c r="I146" i="2"/>
  <c r="D146" i="2"/>
  <c r="F146" i="2"/>
  <c r="K146" i="2"/>
  <c r="H146" i="2"/>
  <c r="E146" i="2"/>
  <c r="G274" i="2"/>
  <c r="K274" i="2"/>
  <c r="E274" i="2"/>
  <c r="D274" i="2"/>
  <c r="I274" i="2"/>
  <c r="H274" i="2"/>
  <c r="F274" i="2"/>
  <c r="H402" i="2"/>
  <c r="G402" i="2"/>
  <c r="K402" i="2"/>
  <c r="I402" i="2"/>
  <c r="F402" i="2"/>
  <c r="E402" i="2"/>
  <c r="D402" i="2"/>
  <c r="G120" i="2"/>
  <c r="F120" i="2"/>
  <c r="I120" i="2"/>
  <c r="D120" i="2"/>
  <c r="H120" i="2"/>
  <c r="E120" i="2"/>
  <c r="K120" i="2"/>
  <c r="G68" i="2"/>
  <c r="F68" i="2"/>
  <c r="I68" i="2"/>
  <c r="D68" i="2"/>
  <c r="K68" i="2"/>
  <c r="H68" i="2"/>
  <c r="E68" i="2"/>
  <c r="K196" i="2"/>
  <c r="G196" i="2"/>
  <c r="I196" i="2"/>
  <c r="E196" i="2"/>
  <c r="H196" i="2"/>
  <c r="D196" i="2"/>
  <c r="F196" i="2"/>
  <c r="E388" i="2"/>
  <c r="F388" i="2"/>
  <c r="D388" i="2"/>
  <c r="H388" i="2"/>
  <c r="K388" i="2"/>
  <c r="I388" i="2"/>
  <c r="G388" i="2"/>
  <c r="K22" i="2"/>
  <c r="E22" i="2"/>
  <c r="H22" i="2"/>
  <c r="D22" i="2"/>
  <c r="F22" i="2"/>
  <c r="I22" i="2" s="1"/>
  <c r="G182" i="2"/>
  <c r="K182" i="2"/>
  <c r="I182" i="2"/>
  <c r="E182" i="2"/>
  <c r="H182" i="2"/>
  <c r="D182" i="2"/>
  <c r="F182" i="2"/>
  <c r="K374" i="2"/>
  <c r="G374" i="2"/>
  <c r="I374" i="2"/>
  <c r="H374" i="2"/>
  <c r="E374" i="2"/>
  <c r="D374" i="2"/>
  <c r="F374" i="2"/>
  <c r="I502" i="2"/>
  <c r="H502" i="2"/>
  <c r="F502" i="2"/>
  <c r="D502" i="2"/>
  <c r="K502" i="2"/>
  <c r="E502" i="2"/>
  <c r="G502" i="2"/>
  <c r="E312" i="2"/>
  <c r="F312" i="2"/>
  <c r="D312" i="2"/>
  <c r="G312" i="2"/>
  <c r="K312" i="2"/>
  <c r="I312" i="2"/>
  <c r="H312" i="2"/>
  <c r="F456" i="2"/>
  <c r="D456" i="2"/>
  <c r="I456" i="2"/>
  <c r="H456" i="2"/>
  <c r="E456" i="2"/>
  <c r="K456" i="2"/>
  <c r="G456" i="2"/>
  <c r="G63" i="2"/>
  <c r="K63" i="2"/>
  <c r="E63" i="2"/>
  <c r="H63" i="2"/>
  <c r="F63" i="2"/>
  <c r="D63" i="2"/>
  <c r="I63" i="2"/>
  <c r="G127" i="2"/>
  <c r="K127" i="2"/>
  <c r="E127" i="2"/>
  <c r="H127" i="2"/>
  <c r="F127" i="2"/>
  <c r="D127" i="2"/>
  <c r="I127" i="2"/>
  <c r="K191" i="2"/>
  <c r="G191" i="2"/>
  <c r="I191" i="2"/>
  <c r="E191" i="2"/>
  <c r="H191" i="2"/>
  <c r="D191" i="2"/>
  <c r="F191" i="2"/>
  <c r="K255" i="2"/>
  <c r="G255" i="2"/>
  <c r="E255" i="2"/>
  <c r="D255" i="2"/>
  <c r="F255" i="2"/>
  <c r="I255" i="2"/>
  <c r="H255" i="2"/>
  <c r="K319" i="2"/>
  <c r="D319" i="2"/>
  <c r="E319" i="2"/>
  <c r="F319" i="2"/>
  <c r="H319" i="2"/>
  <c r="G319" i="2"/>
  <c r="I319" i="2"/>
  <c r="H351" i="2"/>
  <c r="E351" i="2"/>
  <c r="F351" i="2"/>
  <c r="D351" i="2"/>
  <c r="I351" i="2"/>
  <c r="G351" i="2"/>
  <c r="K351" i="2"/>
  <c r="H367" i="2"/>
  <c r="E367" i="2"/>
  <c r="F367" i="2"/>
  <c r="D367" i="2"/>
  <c r="I367" i="2"/>
  <c r="G367" i="2"/>
  <c r="K367" i="2"/>
  <c r="H399" i="2"/>
  <c r="E399" i="2"/>
  <c r="F399" i="2"/>
  <c r="D399" i="2"/>
  <c r="I399" i="2"/>
  <c r="G399" i="2"/>
  <c r="K399" i="2"/>
  <c r="H415" i="2"/>
  <c r="E415" i="2"/>
  <c r="K415" i="2"/>
  <c r="I415" i="2"/>
  <c r="F415" i="2"/>
  <c r="G415" i="2"/>
  <c r="D415" i="2"/>
  <c r="H463" i="2"/>
  <c r="K463" i="2"/>
  <c r="G463" i="2"/>
  <c r="I463" i="2"/>
  <c r="F463" i="2"/>
  <c r="E463" i="2"/>
  <c r="D463" i="2"/>
  <c r="I479" i="2"/>
  <c r="F479" i="2"/>
  <c r="D479" i="2"/>
  <c r="K479" i="2"/>
  <c r="H479" i="2"/>
  <c r="G479" i="2"/>
  <c r="E479" i="2"/>
  <c r="I495" i="2"/>
  <c r="F495" i="2"/>
  <c r="D495" i="2"/>
  <c r="K495" i="2"/>
  <c r="H495" i="2"/>
  <c r="G495" i="2"/>
  <c r="E495" i="2"/>
  <c r="D9" i="2"/>
  <c r="F9" i="2"/>
  <c r="I9" i="2" s="1"/>
  <c r="H9" i="2"/>
  <c r="E9" i="2"/>
  <c r="K9" i="2"/>
  <c r="D25" i="2"/>
  <c r="F25" i="2"/>
  <c r="H25" i="2"/>
  <c r="E25" i="2"/>
  <c r="K25" i="2"/>
  <c r="G41" i="2"/>
  <c r="I41" i="2"/>
  <c r="D41" i="2"/>
  <c r="F41" i="2"/>
  <c r="H41" i="2"/>
  <c r="E41" i="2"/>
  <c r="K41" i="2"/>
  <c r="G57" i="2"/>
  <c r="H57" i="2"/>
  <c r="K57" i="2"/>
  <c r="E57" i="2"/>
  <c r="I57" i="2"/>
  <c r="F57" i="2"/>
  <c r="D57" i="2"/>
  <c r="G73" i="2"/>
  <c r="H73" i="2"/>
  <c r="K73" i="2"/>
  <c r="E73" i="2"/>
  <c r="I73" i="2"/>
  <c r="F73" i="2"/>
  <c r="D73" i="2"/>
  <c r="G89" i="2"/>
  <c r="H89" i="2"/>
  <c r="K89" i="2"/>
  <c r="E89" i="2"/>
  <c r="I89" i="2"/>
  <c r="F89" i="2"/>
  <c r="D89" i="2"/>
  <c r="G105" i="2"/>
  <c r="H105" i="2"/>
  <c r="K105" i="2"/>
  <c r="E105" i="2"/>
  <c r="I105" i="2"/>
  <c r="F105" i="2"/>
  <c r="D105" i="2"/>
  <c r="G121" i="2"/>
  <c r="H121" i="2"/>
  <c r="K121" i="2"/>
  <c r="E121" i="2"/>
  <c r="I121" i="2"/>
  <c r="F121" i="2"/>
  <c r="D121" i="2"/>
  <c r="G137" i="2"/>
  <c r="H137" i="2"/>
  <c r="K137" i="2"/>
  <c r="E137" i="2"/>
  <c r="I137" i="2"/>
  <c r="F137" i="2"/>
  <c r="D137" i="2"/>
  <c r="G153" i="2"/>
  <c r="F153" i="2"/>
  <c r="K153" i="2"/>
  <c r="E153" i="2"/>
  <c r="D153" i="2"/>
  <c r="I153" i="2"/>
  <c r="H153" i="2"/>
  <c r="K169" i="2"/>
  <c r="G169" i="2"/>
  <c r="I169" i="2"/>
  <c r="E169" i="2"/>
  <c r="F169" i="2"/>
  <c r="H169" i="2"/>
  <c r="D169" i="2"/>
  <c r="K185" i="2"/>
  <c r="G185" i="2"/>
  <c r="I185" i="2"/>
  <c r="E185" i="2"/>
  <c r="F185" i="2"/>
  <c r="H185" i="2"/>
  <c r="D185" i="2"/>
  <c r="K201" i="2"/>
  <c r="G201" i="2"/>
  <c r="I201" i="2"/>
  <c r="E201" i="2"/>
  <c r="F201" i="2"/>
  <c r="H201" i="2"/>
  <c r="D201" i="2"/>
  <c r="K217" i="2"/>
  <c r="G217" i="2"/>
  <c r="I217" i="2"/>
  <c r="E217" i="2"/>
  <c r="F217" i="2"/>
  <c r="H217" i="2"/>
  <c r="D217" i="2"/>
  <c r="K233" i="2"/>
  <c r="G233" i="2"/>
  <c r="I233" i="2"/>
  <c r="E233" i="2"/>
  <c r="F233" i="2"/>
  <c r="H233" i="2"/>
  <c r="D233" i="2"/>
  <c r="K249" i="2"/>
  <c r="G249" i="2"/>
  <c r="E249" i="2"/>
  <c r="F249" i="2"/>
  <c r="D249" i="2"/>
  <c r="I249" i="2"/>
  <c r="H249" i="2"/>
  <c r="K265" i="2"/>
  <c r="G265" i="2"/>
  <c r="E265" i="2"/>
  <c r="F265" i="2"/>
  <c r="D265" i="2"/>
  <c r="I265" i="2"/>
  <c r="H265" i="2"/>
  <c r="K281" i="2"/>
  <c r="G281" i="2"/>
  <c r="E281" i="2"/>
  <c r="F281" i="2"/>
  <c r="D281" i="2"/>
  <c r="I281" i="2"/>
  <c r="H281" i="2"/>
  <c r="K297" i="2"/>
  <c r="D297" i="2"/>
  <c r="E297" i="2"/>
  <c r="F297" i="2"/>
  <c r="H297" i="2"/>
  <c r="I297" i="2"/>
  <c r="G297" i="2"/>
  <c r="K313" i="2"/>
  <c r="E313" i="2"/>
  <c r="F313" i="2"/>
  <c r="D313" i="2"/>
  <c r="G313" i="2"/>
  <c r="I313" i="2"/>
  <c r="H313" i="2"/>
  <c r="K329" i="2"/>
  <c r="E329" i="2"/>
  <c r="F329" i="2"/>
  <c r="D329" i="2"/>
  <c r="G329" i="2"/>
  <c r="I329" i="2"/>
  <c r="H329" i="2"/>
  <c r="H345" i="2"/>
  <c r="F345" i="2"/>
  <c r="D345" i="2"/>
  <c r="E345" i="2"/>
  <c r="G345" i="2"/>
  <c r="K345" i="2"/>
  <c r="I345" i="2"/>
  <c r="H361" i="2"/>
  <c r="F361" i="2"/>
  <c r="D361" i="2"/>
  <c r="E361" i="2"/>
  <c r="G361" i="2"/>
  <c r="K361" i="2"/>
  <c r="I361" i="2"/>
  <c r="H377" i="2"/>
  <c r="F377" i="2"/>
  <c r="D377" i="2"/>
  <c r="E377" i="2"/>
  <c r="G377" i="2"/>
  <c r="K377" i="2"/>
  <c r="I377" i="2"/>
  <c r="H393" i="2"/>
  <c r="F393" i="2"/>
  <c r="D393" i="2"/>
  <c r="E393" i="2"/>
  <c r="G393" i="2"/>
  <c r="K393" i="2"/>
  <c r="I393" i="2"/>
  <c r="H409" i="2"/>
  <c r="E409" i="2"/>
  <c r="K409" i="2"/>
  <c r="I409" i="2"/>
  <c r="F409" i="2"/>
  <c r="G409" i="2"/>
  <c r="D409" i="2"/>
  <c r="H425" i="2"/>
  <c r="F425" i="2"/>
  <c r="D425" i="2"/>
  <c r="I425" i="2"/>
  <c r="E425" i="2"/>
  <c r="K425" i="2"/>
  <c r="G425" i="2"/>
  <c r="H441" i="2"/>
  <c r="I441" i="2"/>
  <c r="K441" i="2"/>
  <c r="G441" i="2"/>
  <c r="E441" i="2"/>
  <c r="D441" i="2"/>
  <c r="F441" i="2"/>
  <c r="H457" i="2"/>
  <c r="I457" i="2"/>
  <c r="K457" i="2"/>
  <c r="G457" i="2"/>
  <c r="E457" i="2"/>
  <c r="D457" i="2"/>
  <c r="F457" i="2"/>
  <c r="I473" i="2"/>
  <c r="K473" i="2"/>
  <c r="H473" i="2"/>
  <c r="F473" i="2"/>
  <c r="D473" i="2"/>
  <c r="G473" i="2"/>
  <c r="E473" i="2"/>
  <c r="I489" i="2"/>
  <c r="K489" i="2"/>
  <c r="H489" i="2"/>
  <c r="F489" i="2"/>
  <c r="D489" i="2"/>
  <c r="G489" i="2"/>
  <c r="E489" i="2"/>
  <c r="I505" i="2"/>
  <c r="K505" i="2"/>
  <c r="H505" i="2"/>
  <c r="F505" i="2"/>
  <c r="D505" i="2"/>
  <c r="G505" i="2"/>
  <c r="E505" i="2"/>
  <c r="I287" i="2" l="1"/>
  <c r="F287" i="2"/>
  <c r="G12" i="2"/>
  <c r="G10" i="2"/>
  <c r="O10" i="3"/>
  <c r="O13" i="3" s="1"/>
  <c r="F10" i="3" s="1"/>
  <c r="M13" i="3"/>
  <c r="G27" i="2"/>
  <c r="G20" i="2"/>
  <c r="G11" i="2"/>
  <c r="G26" i="2"/>
  <c r="G28" i="2"/>
  <c r="G22" i="2"/>
  <c r="K333" i="2"/>
  <c r="K77" i="2"/>
  <c r="D13" i="2"/>
  <c r="I339" i="2"/>
  <c r="E339" i="2"/>
  <c r="I275" i="2"/>
  <c r="G275" i="2"/>
  <c r="H19" i="2"/>
  <c r="G19" i="2" s="1"/>
  <c r="G30" i="2"/>
  <c r="I79" i="2"/>
  <c r="M14" i="3"/>
  <c r="O11" i="3"/>
  <c r="O14" i="3" s="1"/>
  <c r="F11" i="3" s="1"/>
  <c r="G23" i="2"/>
  <c r="G16" i="2"/>
  <c r="D333" i="2"/>
  <c r="D77" i="2"/>
  <c r="G79" i="2"/>
  <c r="I13" i="2"/>
  <c r="G12" i="3"/>
  <c r="I25" i="2"/>
  <c r="G25" i="2" s="1"/>
  <c r="I18" i="2"/>
  <c r="G18" i="2" s="1"/>
  <c r="I21" i="2"/>
  <c r="G21" i="2" s="1"/>
  <c r="I14" i="2"/>
  <c r="G14" i="2" s="1"/>
  <c r="G15" i="2"/>
  <c r="I333" i="2"/>
  <c r="I77" i="2"/>
  <c r="H13" i="2"/>
  <c r="G13" i="2" s="1"/>
  <c r="E79" i="2"/>
  <c r="I24" i="2"/>
  <c r="G24" i="2" s="1"/>
  <c r="I17" i="2"/>
  <c r="G17" i="2" s="1"/>
  <c r="I29" i="2"/>
  <c r="G29" i="2" s="1"/>
  <c r="H79" i="2"/>
  <c r="D79" i="2"/>
  <c r="R9" i="4"/>
  <c r="R11" i="4" s="1"/>
  <c r="P11" i="4"/>
  <c r="G9" i="2"/>
  <c r="I8" i="2"/>
  <c r="G8" i="2" s="1"/>
  <c r="H10" i="3" l="1"/>
  <c r="F12" i="3"/>
  <c r="H11" i="3"/>
  <c r="H12" i="3" l="1"/>
</calcChain>
</file>

<file path=xl/sharedStrings.xml><?xml version="1.0" encoding="utf-8"?>
<sst xmlns="http://schemas.openxmlformats.org/spreadsheetml/2006/main" count="112" uniqueCount="62">
  <si>
    <t>क्र.सं.</t>
  </si>
  <si>
    <t>विद्यार्थी का नाम</t>
  </si>
  <si>
    <t>कक्षा</t>
  </si>
  <si>
    <t>गेंहूँ</t>
  </si>
  <si>
    <t>चावल</t>
  </si>
  <si>
    <t>योग</t>
  </si>
  <si>
    <t>खाद्यान्न प्राप्तकर्ता के हस्ताक्षर</t>
  </si>
  <si>
    <t>दिनांक</t>
  </si>
  <si>
    <t>खाद्यान्न की मात्रा (किग्रा में)</t>
  </si>
  <si>
    <t>माता/पिता/ अभिभावक का नाम</t>
  </si>
  <si>
    <t>14 मार्च,2020 से 16 मई,2020 तक (49 दिन) COVID-19 के कारण विद्यालय बंद रहने की अवधि एवं 17 मई,2020 से 30 जून, 2020 तक (45 दिन) ग्रीष्मावकाश की अवधि (कुल 94 दिन)</t>
  </si>
  <si>
    <t>कक्षा-1 से 5 (प्रति विद्यार्थी प्रतिदिन 100 ग्राम खाद्यान्न) एवं कक्षा-6 से 8 (प्रति विद्यार्थी प्रतिदिन 150 ग्राम खाद्यान्न)</t>
  </si>
  <si>
    <t>विद्यार्थियों की संख्या जिनको खाद्यान्न वितरण किया गया</t>
  </si>
  <si>
    <t>उपलब्ध कराये गए खाद्यान्न की मात्रा (मेट्रिक टन में)</t>
  </si>
  <si>
    <t>अतिरिक्त खाद्यान्न की आवश्यकता (मेट्रिक टन में)</t>
  </si>
  <si>
    <t>खाद्यान्न वितरण के पश्चात् शेष खाद्यान्न (मेट्रिक टन में)</t>
  </si>
  <si>
    <t>COVID-19 के कारण विद्यालय बंद रहने एवं ग्रीष्मावकाश में खाद्यान्न वितरण का विवरण</t>
  </si>
  <si>
    <t>11.06.2020</t>
  </si>
  <si>
    <t>12.06.2020</t>
  </si>
  <si>
    <t>13.06.2020</t>
  </si>
  <si>
    <t>14.06.2020</t>
  </si>
  <si>
    <t>15.06.2020</t>
  </si>
  <si>
    <t>16.06.2020</t>
  </si>
  <si>
    <t>17.06.2020</t>
  </si>
  <si>
    <t>18.06.2020</t>
  </si>
  <si>
    <t>19.06.2020</t>
  </si>
  <si>
    <t>20.06.2020</t>
  </si>
  <si>
    <t>21.06.2020</t>
  </si>
  <si>
    <t>22.06.2020</t>
  </si>
  <si>
    <t>23.06.2020</t>
  </si>
  <si>
    <t>24.06.2020</t>
  </si>
  <si>
    <t>25.06.2020</t>
  </si>
  <si>
    <t>26.06.2020</t>
  </si>
  <si>
    <t>27.06.2020</t>
  </si>
  <si>
    <t>28.06.2020</t>
  </si>
  <si>
    <t>29.06.2020</t>
  </si>
  <si>
    <t>30.06.2020</t>
  </si>
  <si>
    <t>Kg</t>
  </si>
  <si>
    <t>प्रवेशांक</t>
  </si>
  <si>
    <t>वितरित चावल</t>
  </si>
  <si>
    <t>इस शीट में विद्यालय के कक्षा 1 से 8 तक के विद्यार्थियों का विवरण भरें</t>
  </si>
  <si>
    <t>वितरित चावल के कॉलम में उस विद्यार्थी को वितरित किये गए चावल की मात्रा किग्रा में(जैसे-1.250) लिखें</t>
  </si>
  <si>
    <t>दिनांक के कॉलम में उस विद्यार्थी को जिस दिनांक को खाद्यान्न वितरित किया वह दिनांक चयन करें</t>
  </si>
  <si>
    <t>रा.प्रा.वि. नटियों की ढाणी, कजनाऊ खुर्द (बावड़ी-जोधपुर)</t>
  </si>
  <si>
    <t>कुशालराम चौधरी (अध्यापक)</t>
  </si>
  <si>
    <t>प्रपत्र तैयार करने हेतु पहले STUDENT SUCHI शीट भरकर नीचे दिनांक चयन करें</t>
  </si>
  <si>
    <t>कब से-</t>
  </si>
  <si>
    <t>कब तक-</t>
  </si>
  <si>
    <t>इस शीट में हिन्दी हेतु GOOGLE INPUT TOOLS का प्रयोग करें या ENGLISH में डाटा भरें</t>
  </si>
  <si>
    <t>कक्षा 1 से 5</t>
  </si>
  <si>
    <t>कक्षा 6 से 8</t>
  </si>
  <si>
    <t>महायोग-</t>
  </si>
  <si>
    <t>नामांकन</t>
  </si>
  <si>
    <t>पूर्व शेष खाद्यान्न की मात्रा (किग्रा में)</t>
  </si>
  <si>
    <t>खाद्यान्न वितरण के पश्चात् शेष (किग्रा में)</t>
  </si>
  <si>
    <t>अतिरिक्त खाद्यान्न की आवश्यकता (किग्रा में)</t>
  </si>
  <si>
    <t xml:space="preserve"> वितरित खाद्यान्न (किग्रा में)</t>
  </si>
  <si>
    <t xml:space="preserve"> वितरण हेतु खाद्यान्न की आवश्यकता (किग्रा में)</t>
  </si>
  <si>
    <t>प्राप्त खाद्यान्न की मात्रा (किग्रा में)</t>
  </si>
  <si>
    <t>पीले रंग के बॉक्स में विद्यालय का कुल कक्षा समूह अनुसार नामांकन एवं पीले रंग के बॉक्स में पूर्व में शेष खाद्यान्न की मात्रा (किग्रा. में) तथा हरे रंग के बॉक्स में प्राप्त खाद्यान्न की मात्रा (किग्रा. में) लिखें</t>
  </si>
  <si>
    <t>पीले रंग के बॉक्स में दिनांक चयन करें</t>
  </si>
  <si>
    <t>इस शीट में पीले रंग के बॉक्स में विद्यालय का नाम लिखें</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</si>
</sst>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0"/>
  </numFmts>
  <fonts count="30" x14ac:knownFonts="1">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2"/>
      <color theme="1"/>
      <name val="Arial"/>
      <family val="2"/>
    </font>
    <font>
      <b/>
      <sz val="10"/>
      <color theme="1"/>
      <name val="Calibri"/>
      <family val="2"/>
      <scheme val="minor"/>
    </font>
    <font>
      <b/>
      <sz val="20"/>
      <color theme="1"/>
      <name val="Calibri"/>
      <family val="2"/>
      <scheme val="minor"/>
    </font>
    <font>
      <b/>
      <sz val="14"/>
      <color theme="1"/>
      <name val="Arial"/>
      <family val="2"/>
    </font>
    <font>
      <sz val="12"/>
      <color theme="1"/>
      <name val="Arial"/>
      <family val="2"/>
    </font>
    <font>
      <b/>
      <sz val="16"/>
      <color rgb="FF7030A0"/>
      <name val="Calibri"/>
      <family val="2"/>
      <scheme val="minor"/>
    </font>
    <font>
      <b/>
      <sz val="14"/>
      <color rgb="FFC00000"/>
      <name val="Calibri"/>
      <family val="2"/>
      <scheme val="minor"/>
    </font>
    <font>
      <b/>
      <sz val="20"/>
      <color rgb="FF7030A0"/>
      <name val="OCR A Extended"/>
      <family val="3"/>
    </font>
    <font>
      <b/>
      <sz val="11"/>
      <color rgb="FF006600"/>
      <name val="Calibri"/>
      <family val="2"/>
      <scheme val="minor"/>
    </font>
    <font>
      <b/>
      <sz val="11"/>
      <color rgb="FFCC00CC"/>
      <name val="Calibri"/>
      <family val="2"/>
      <scheme val="minor"/>
    </font>
    <font>
      <b/>
      <sz val="11"/>
      <color theme="4" tint="-0.249977111117893"/>
      <name val="Calibri"/>
      <family val="2"/>
      <scheme val="minor"/>
    </font>
    <font>
      <sz val="11"/>
      <color theme="1"/>
      <name val="Arial"/>
      <family val="2"/>
    </font>
    <font>
      <sz val="12"/>
      <color theme="0"/>
      <name val="Arial"/>
      <family val="2"/>
    </font>
    <font>
      <b/>
      <sz val="11"/>
      <color theme="9" tint="-0.499984740745262"/>
      <name val="Calibri"/>
      <family val="2"/>
      <scheme val="minor"/>
    </font>
    <font>
      <b/>
      <sz val="12"/>
      <color theme="0"/>
      <name val="Arial"/>
      <family val="2"/>
    </font>
    <font>
      <sz val="14"/>
      <color rgb="FF006600"/>
      <name val="Arial"/>
      <family val="2"/>
    </font>
    <font>
      <b/>
      <sz val="14"/>
      <color rgb="FF006600"/>
      <name val="Arial"/>
      <family val="2"/>
    </font>
    <font>
      <sz val="14"/>
      <color rgb="FF7030A0"/>
      <name val="Arial"/>
      <family val="2"/>
    </font>
    <font>
      <b/>
      <sz val="14"/>
      <color rgb="FF7030A0"/>
      <name val="Arial"/>
      <family val="2"/>
    </font>
    <font>
      <b/>
      <sz val="16"/>
      <color theme="1"/>
      <name val="Arial"/>
      <family val="2"/>
    </font>
    <font>
      <b/>
      <sz val="11"/>
      <color theme="1"/>
      <name val="Arial"/>
      <family val="2"/>
    </font>
    <font>
      <sz val="14"/>
      <color theme="1"/>
      <name val="Arial"/>
      <family val="2"/>
    </font>
    <font>
      <b/>
      <sz val="12"/>
      <color theme="1"/>
      <name val="Calibri"/>
      <family val="2"/>
      <scheme val="minor"/>
    </font>
    <font>
      <b/>
      <sz val="16"/>
      <color rgb="FFFF0000"/>
      <name val="Calibri"/>
      <family val="2"/>
      <scheme val="minor"/>
    </font>
    <font>
      <b/>
      <sz val="18"/>
      <color rgb="FFCC00CC"/>
      <name val="Calibri"/>
      <family val="2"/>
      <scheme val="minor"/>
    </font>
    <font>
      <b/>
      <sz val="11"/>
      <color rgb="FF0000CC"/>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88">
    <xf numFmtId="0" fontId="0" fillId="0" borderId="0" xfId="0"/>
    <xf numFmtId="0" fontId="0" fillId="0" borderId="0" xfId="0" applyProtection="1">
      <protection hidden="1"/>
    </xf>
    <xf numFmtId="0" fontId="3" fillId="0" borderId="0" xfId="0" applyFont="1" applyAlignment="1" applyProtection="1">
      <alignment horizontal="center" vertical="center"/>
      <protection hidden="1"/>
    </xf>
    <xf numFmtId="0" fontId="0" fillId="0" borderId="0" xfId="0" applyAlignment="1" applyProtection="1">
      <protection hidden="1"/>
    </xf>
    <xf numFmtId="0" fontId="4"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19" fillId="0" borderId="7" xfId="0" applyFont="1" applyBorder="1" applyAlignment="1" applyProtection="1">
      <alignment vertical="center"/>
      <protection hidden="1"/>
    </xf>
    <xf numFmtId="0" fontId="1" fillId="0" borderId="1"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protection hidden="1"/>
    </xf>
    <xf numFmtId="0" fontId="1" fillId="0" borderId="3" xfId="0" applyFont="1" applyBorder="1" applyAlignment="1" applyProtection="1">
      <alignment horizontal="center" vertical="center"/>
      <protection hidden="1"/>
    </xf>
    <xf numFmtId="0" fontId="16" fillId="2" borderId="0" xfId="0" applyFont="1" applyFill="1" applyBorder="1" applyAlignment="1" applyProtection="1">
      <alignment horizontal="center" vertical="center"/>
      <protection hidden="1"/>
    </xf>
    <xf numFmtId="0" fontId="16" fillId="2" borderId="0" xfId="0" applyFont="1" applyFill="1" applyBorder="1" applyAlignment="1" applyProtection="1">
      <alignment horizontal="left" vertical="center"/>
      <protection hidden="1"/>
    </xf>
    <xf numFmtId="164" fontId="16" fillId="2" borderId="0" xfId="0" applyNumberFormat="1" applyFont="1" applyFill="1" applyBorder="1" applyAlignment="1" applyProtection="1">
      <alignment horizontal="right" vertical="center"/>
      <protection hidden="1"/>
    </xf>
    <xf numFmtId="164" fontId="18" fillId="2" borderId="0" xfId="0" applyNumberFormat="1" applyFont="1" applyFill="1" applyBorder="1" applyAlignment="1" applyProtection="1">
      <alignment horizontal="right" vertical="center"/>
      <protection hidden="1"/>
    </xf>
    <xf numFmtId="164" fontId="0" fillId="0" borderId="0" xfId="0" applyNumberFormat="1" applyProtection="1">
      <protection hidden="1"/>
    </xf>
    <xf numFmtId="0" fontId="20" fillId="0" borderId="8" xfId="0" applyFont="1" applyBorder="1" applyAlignment="1" applyProtection="1">
      <alignment horizontal="center" vertical="center"/>
      <protection locked="0"/>
    </xf>
    <xf numFmtId="0" fontId="26"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protection hidden="1"/>
    </xf>
    <xf numFmtId="0" fontId="4" fillId="0" borderId="1" xfId="0" applyFont="1" applyBorder="1" applyAlignment="1" applyProtection="1">
      <alignment horizontal="left" vertical="center"/>
      <protection hidden="1"/>
    </xf>
    <xf numFmtId="0" fontId="8" fillId="0" borderId="1" xfId="0" applyFont="1" applyBorder="1" applyAlignment="1" applyProtection="1">
      <alignment horizontal="center" vertical="center"/>
      <protection hidden="1"/>
    </xf>
    <xf numFmtId="164" fontId="15" fillId="0" borderId="1" xfId="0" applyNumberFormat="1" applyFont="1" applyBorder="1" applyAlignment="1" applyProtection="1">
      <alignment horizontal="right" vertical="center"/>
      <protection hidden="1"/>
    </xf>
    <xf numFmtId="164" fontId="24" fillId="0" borderId="1" xfId="0" applyNumberFormat="1" applyFont="1" applyBorder="1" applyAlignment="1" applyProtection="1">
      <alignment horizontal="right" vertical="center"/>
      <protection hidden="1"/>
    </xf>
    <xf numFmtId="0" fontId="26" fillId="0" borderId="1" xfId="0" applyFont="1" applyBorder="1" applyAlignment="1" applyProtection="1">
      <alignment horizontal="right" vertical="center"/>
      <protection hidden="1"/>
    </xf>
    <xf numFmtId="0" fontId="4" fillId="0" borderId="1" xfId="0" applyFont="1" applyBorder="1" applyAlignment="1" applyProtection="1">
      <alignment horizontal="center" vertical="center"/>
      <protection hidden="1"/>
    </xf>
    <xf numFmtId="1" fontId="24" fillId="0" borderId="20" xfId="0" applyNumberFormat="1" applyFont="1" applyFill="1" applyBorder="1" applyAlignment="1" applyProtection="1">
      <alignment horizontal="right" vertical="center"/>
      <protection hidden="1"/>
    </xf>
    <xf numFmtId="0" fontId="8" fillId="3" borderId="1" xfId="0" applyFont="1" applyFill="1" applyBorder="1" applyAlignment="1" applyProtection="1">
      <alignment horizontal="center" vertical="center"/>
      <protection locked="0"/>
    </xf>
    <xf numFmtId="1" fontId="8" fillId="0" borderId="1" xfId="0" applyNumberFormat="1" applyFont="1" applyFill="1" applyBorder="1" applyAlignment="1" applyProtection="1">
      <alignment horizontal="center" vertical="center"/>
      <protection hidden="1"/>
    </xf>
    <xf numFmtId="0" fontId="8" fillId="0" borderId="1" xfId="0"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right" vertical="center"/>
      <protection locked="0"/>
    </xf>
    <xf numFmtId="164" fontId="15" fillId="5" borderId="1" xfId="0" applyNumberFormat="1" applyFont="1" applyFill="1" applyBorder="1" applyAlignment="1" applyProtection="1">
      <alignment horizontal="right" vertical="center"/>
      <protection locked="0"/>
    </xf>
    <xf numFmtId="0" fontId="27" fillId="0" borderId="0" xfId="0" applyFont="1" applyAlignment="1" applyProtection="1">
      <alignment vertical="center" wrapText="1"/>
      <protection hidden="1"/>
    </xf>
    <xf numFmtId="0" fontId="1" fillId="0" borderId="2" xfId="0" applyFont="1" applyBorder="1" applyAlignment="1" applyProtection="1">
      <alignment horizontal="center" vertical="center"/>
      <protection hidden="1"/>
    </xf>
    <xf numFmtId="0" fontId="23" fillId="0" borderId="0"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25" fillId="0" borderId="1" xfId="0" applyFont="1" applyBorder="1" applyAlignment="1" applyProtection="1">
      <alignment horizontal="center" vertical="center"/>
      <protection hidden="1"/>
    </xf>
    <xf numFmtId="0" fontId="7" fillId="0" borderId="1" xfId="0" applyFont="1" applyBorder="1" applyAlignment="1" applyProtection="1">
      <alignment horizontal="right"/>
      <protection hidden="1"/>
    </xf>
    <xf numFmtId="0" fontId="7" fillId="0" borderId="1" xfId="0" applyFont="1" applyBorder="1" applyAlignment="1" applyProtection="1">
      <alignment horizontal="center" vertical="center"/>
      <protection hidden="1"/>
    </xf>
    <xf numFmtId="0" fontId="1" fillId="0" borderId="4" xfId="0" applyFont="1" applyBorder="1" applyAlignment="1" applyProtection="1">
      <alignment horizontal="center" wrapText="1"/>
      <protection hidden="1"/>
    </xf>
    <xf numFmtId="0" fontId="1" fillId="0" borderId="0"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wrapText="1"/>
      <protection hidden="1"/>
    </xf>
    <xf numFmtId="0" fontId="15" fillId="0" borderId="0"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center"/>
      <protection locked="0"/>
    </xf>
    <xf numFmtId="164" fontId="8" fillId="0" borderId="1" xfId="0" applyNumberFormat="1" applyFont="1" applyBorder="1" applyAlignment="1" applyProtection="1">
      <alignment horizontal="center" vertical="center"/>
      <protection locked="0"/>
    </xf>
    <xf numFmtId="0" fontId="7" fillId="0" borderId="1" xfId="0" applyFont="1" applyBorder="1" applyAlignment="1" applyProtection="1">
      <alignment vertical="center"/>
      <protection hidden="1"/>
    </xf>
    <xf numFmtId="165" fontId="8" fillId="0" borderId="1" xfId="0" applyNumberFormat="1" applyFont="1" applyBorder="1" applyAlignment="1" applyProtection="1">
      <alignment horizontal="right" vertical="center"/>
      <protection hidden="1"/>
    </xf>
    <xf numFmtId="165" fontId="4" fillId="0" borderId="1" xfId="0" applyNumberFormat="1" applyFont="1" applyBorder="1" applyAlignment="1" applyProtection="1">
      <alignment horizontal="right" vertical="center"/>
      <protection hidden="1"/>
    </xf>
    <xf numFmtId="0" fontId="9" fillId="0" borderId="0" xfId="0" applyFont="1" applyAlignment="1" applyProtection="1">
      <alignment horizontal="center" vertical="center"/>
      <protection hidden="1"/>
    </xf>
    <xf numFmtId="0" fontId="10" fillId="0" borderId="0" xfId="0" applyFont="1" applyAlignment="1" applyProtection="1">
      <alignment horizontal="center" vertical="center"/>
      <protection hidden="1"/>
    </xf>
    <xf numFmtId="0" fontId="3" fillId="3" borderId="0" xfId="0" applyFont="1" applyFill="1" applyAlignment="1" applyProtection="1">
      <alignment horizontal="center" vertical="center"/>
      <protection locked="0"/>
    </xf>
    <xf numFmtId="0" fontId="4"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29" fillId="0" borderId="0" xfId="0" applyFont="1" applyAlignment="1" applyProtection="1">
      <alignment horizontal="left" vertical="center" wrapText="1"/>
      <protection hidden="1"/>
    </xf>
    <xf numFmtId="0" fontId="17" fillId="0" borderId="0" xfId="0" applyFont="1" applyAlignment="1" applyProtection="1">
      <alignment horizontal="left" vertical="center" wrapText="1"/>
      <protection hidden="1"/>
    </xf>
    <xf numFmtId="0" fontId="1" fillId="0" borderId="2" xfId="0" applyFont="1" applyBorder="1" applyAlignment="1" applyProtection="1">
      <alignment horizontal="center" vertical="center"/>
      <protection hidden="1"/>
    </xf>
    <xf numFmtId="0" fontId="1" fillId="0" borderId="1" xfId="0" applyFont="1" applyBorder="1" applyAlignment="1" applyProtection="1">
      <alignment horizontal="center" vertical="center" wrapText="1"/>
      <protection hidden="1"/>
    </xf>
    <xf numFmtId="0" fontId="13" fillId="0" borderId="0" xfId="0" applyFont="1" applyAlignment="1" applyProtection="1">
      <alignment horizontal="left" vertical="center" wrapText="1"/>
      <protection hidden="1"/>
    </xf>
    <xf numFmtId="0" fontId="14" fillId="0" borderId="0" xfId="0" applyFont="1" applyAlignment="1" applyProtection="1">
      <alignment horizontal="left" vertical="center" wrapText="1"/>
      <protection hidden="1"/>
    </xf>
    <xf numFmtId="0" fontId="12" fillId="0" borderId="0" xfId="0" applyFont="1" applyAlignment="1" applyProtection="1">
      <alignment horizontal="left" vertical="center"/>
      <protection hidden="1"/>
    </xf>
    <xf numFmtId="0" fontId="1" fillId="0" borderId="4"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wrapText="1"/>
      <protection hidden="1"/>
    </xf>
    <xf numFmtId="0" fontId="6"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1" fillId="0" borderId="0" xfId="0" applyFont="1" applyAlignment="1" applyProtection="1">
      <alignment horizontal="center" vertical="center" wrapText="1"/>
      <protection hidden="1"/>
    </xf>
    <xf numFmtId="0" fontId="1" fillId="0" borderId="0"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27" fillId="0" borderId="19"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21" fillId="0" borderId="9" xfId="0" applyFont="1" applyBorder="1" applyAlignment="1" applyProtection="1">
      <alignment horizontal="left" vertical="center"/>
      <protection hidden="1"/>
    </xf>
    <xf numFmtId="0" fontId="21" fillId="0" borderId="11" xfId="0" applyFont="1" applyBorder="1" applyAlignment="1" applyProtection="1">
      <alignment horizontal="left" vertical="center"/>
      <protection hidden="1"/>
    </xf>
    <xf numFmtId="0" fontId="22" fillId="0" borderId="10"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wrapText="1"/>
      <protection hidden="1"/>
    </xf>
    <xf numFmtId="0" fontId="10" fillId="0" borderId="14" xfId="0" applyFont="1" applyBorder="1" applyAlignment="1" applyProtection="1">
      <alignment horizontal="center" vertical="center" wrapText="1"/>
      <protection hidden="1"/>
    </xf>
    <xf numFmtId="0" fontId="10" fillId="0" borderId="15" xfId="0" applyFont="1" applyBorder="1" applyAlignment="1" applyProtection="1">
      <alignment horizontal="center" vertical="center" wrapText="1"/>
      <protection hidden="1"/>
    </xf>
    <xf numFmtId="0" fontId="10" fillId="0" borderId="16" xfId="0" applyFont="1" applyBorder="1" applyAlignment="1" applyProtection="1">
      <alignment horizontal="center" vertical="center" wrapText="1"/>
      <protection hidden="1"/>
    </xf>
    <xf numFmtId="0" fontId="10" fillId="0" borderId="17" xfId="0" applyFont="1" applyBorder="1" applyAlignment="1" applyProtection="1">
      <alignment horizontal="center" vertical="center" wrapText="1"/>
      <protection hidden="1"/>
    </xf>
    <xf numFmtId="0" fontId="10" fillId="0" borderId="18" xfId="0" applyFont="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1" fillId="0" borderId="6"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1" fillId="0" borderId="4" xfId="0" applyFont="1" applyBorder="1" applyAlignment="1" applyProtection="1">
      <alignment horizontal="center" vertical="center" textRotation="90" wrapText="1"/>
      <protection hidden="1"/>
    </xf>
    <xf numFmtId="0" fontId="1" fillId="0" borderId="5" xfId="0" applyFont="1" applyBorder="1" applyAlignment="1" applyProtection="1">
      <alignment horizontal="center" vertical="center" textRotation="90" wrapText="1"/>
      <protection hidden="1"/>
    </xf>
    <xf numFmtId="0" fontId="28" fillId="0" borderId="0" xfId="0" applyFont="1" applyAlignment="1" applyProtection="1">
      <alignment horizontal="center" vertical="center" wrapText="1"/>
      <protection hidden="1"/>
    </xf>
    <xf numFmtId="0" fontId="23" fillId="3" borderId="2" xfId="0" applyFont="1" applyFill="1" applyBorder="1" applyAlignment="1" applyProtection="1">
      <alignment horizontal="center" vertical="center"/>
      <protection locked="0"/>
    </xf>
  </cellXfs>
  <cellStyles count="1">
    <cellStyle name="Normal" xfId="0" builtinId="0"/>
  </cellStyles>
  <dxfs count="14">
    <dxf>
      <font>
        <color theme="0"/>
      </font>
    </dxf>
    <dxf>
      <font>
        <color theme="0"/>
      </font>
      <fill>
        <patternFill>
          <bgColor theme="0"/>
        </patternFill>
      </fill>
    </dxf>
    <dxf>
      <fill>
        <patternFill>
          <bgColor theme="0"/>
        </patternFill>
      </fill>
    </dxf>
    <dxf>
      <font>
        <color theme="0"/>
      </font>
    </dxf>
    <dxf>
      <font>
        <color auto="1"/>
      </font>
      <border>
        <left style="thin">
          <color auto="1"/>
        </left>
        <right style="thin">
          <color auto="1"/>
        </right>
        <top style="thin">
          <color auto="1"/>
        </top>
        <bottom style="thin">
          <color auto="1"/>
        </bottom>
        <vertical/>
        <horizontal/>
      </border>
    </dxf>
    <dxf>
      <font>
        <color theme="0"/>
      </font>
    </dxf>
    <dxf>
      <fill>
        <patternFill patternType="none">
          <bgColor auto="1"/>
        </patternFill>
      </fill>
    </dxf>
    <dxf>
      <fill>
        <patternFill patternType="none">
          <bgColor auto="1"/>
        </patternFill>
      </fill>
    </dxf>
    <dxf>
      <fill>
        <patternFill patternType="none">
          <bgColor auto="1"/>
        </patternFill>
      </fill>
    </dxf>
    <dxf>
      <font>
        <color theme="0"/>
      </font>
    </dxf>
    <dxf>
      <font>
        <color rgb="FFC00000"/>
      </font>
    </dxf>
    <dxf>
      <fill>
        <patternFill patternType="none">
          <bgColor auto="1"/>
        </patternFill>
      </fill>
    </dxf>
    <dxf>
      <font>
        <color theme="0"/>
      </font>
    </dxf>
    <dxf>
      <font>
        <color theme="0"/>
      </font>
    </dxf>
  </dxfs>
  <tableStyles count="0" defaultTableStyle="TableStyleMedium2" defaultPivotStyle="PivotStyleLight16"/>
  <colors>
    <mruColors>
      <color rgb="FF0000CC"/>
      <color rgb="FFCC00CC"/>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507"/>
  <sheetViews>
    <sheetView tabSelected="1" view="pageBreakPreview" topLeftCell="B1" zoomScaleNormal="100" zoomScaleSheetLayoutView="100" workbookViewId="0">
      <pane xSplit="3" ySplit="6" topLeftCell="E7" activePane="bottomRight" state="frozen"/>
      <selection activeCell="B1" sqref="B1"/>
      <selection pane="topRight" activeCell="E1" sqref="E1"/>
      <selection pane="bottomLeft" activeCell="B7" sqref="B7"/>
      <selection pane="bottomRight" activeCell="F13" sqref="F13"/>
    </sheetView>
  </sheetViews>
  <sheetFormatPr defaultRowHeight="15" x14ac:dyDescent="0.25"/>
  <cols>
    <col min="1" max="1" width="0" style="1" hidden="1" customWidth="1"/>
    <col min="2" max="3" width="8.7109375" style="1" customWidth="1"/>
    <col min="4" max="5" width="25.7109375" style="1" customWidth="1"/>
    <col min="6" max="6" width="8" style="1" customWidth="1"/>
    <col min="7" max="7" width="11.42578125" style="1" customWidth="1"/>
    <col min="8" max="8" width="15.5703125" style="1" customWidth="1"/>
    <col min="9" max="12" width="4.7109375" style="1" hidden="1" customWidth="1"/>
    <col min="13" max="13" width="5.42578125" style="1" hidden="1" customWidth="1"/>
    <col min="14" max="14" width="15.7109375" style="1" hidden="1" customWidth="1"/>
    <col min="15" max="17" width="4.7109375" style="1" hidden="1" customWidth="1"/>
    <col min="18" max="18" width="15.7109375" style="1" customWidth="1"/>
    <col min="19" max="19" width="5.85546875" style="1" customWidth="1"/>
    <col min="20" max="22" width="9.140625" style="1"/>
    <col min="23" max="23" width="19.5703125" style="1" customWidth="1"/>
    <col min="24" max="24" width="11.85546875" style="1" hidden="1" customWidth="1"/>
    <col min="25" max="16384" width="9.140625" style="1"/>
  </cols>
  <sheetData>
    <row r="1" spans="1:24" ht="24.95" customHeight="1" x14ac:dyDescent="0.25">
      <c r="B1" s="49"/>
      <c r="C1" s="49"/>
      <c r="D1" s="49"/>
      <c r="E1" s="49"/>
      <c r="F1" s="49"/>
      <c r="G1" s="49"/>
      <c r="H1" s="49"/>
      <c r="I1" s="2">
        <f>'WITARAN PATRAK'!N4</f>
        <v>0</v>
      </c>
      <c r="J1" s="2">
        <f>REPORT!M1</f>
        <v>5</v>
      </c>
      <c r="K1" s="2"/>
      <c r="L1" s="2"/>
      <c r="M1" s="1">
        <v>1</v>
      </c>
      <c r="N1" s="1" t="s">
        <v>17</v>
      </c>
      <c r="O1" s="1">
        <v>1</v>
      </c>
      <c r="R1" s="47" t="s">
        <v>44</v>
      </c>
      <c r="S1" s="47"/>
      <c r="T1" s="47"/>
      <c r="U1" s="47"/>
      <c r="V1" s="47"/>
      <c r="W1" s="47"/>
      <c r="X1" s="1">
        <f>LEN(B1)</f>
        <v>0</v>
      </c>
    </row>
    <row r="2" spans="1:24" ht="20.100000000000001" customHeight="1" x14ac:dyDescent="0.25">
      <c r="B2" s="50" t="s">
        <v>16</v>
      </c>
      <c r="C2" s="50"/>
      <c r="D2" s="50"/>
      <c r="E2" s="50"/>
      <c r="F2" s="50"/>
      <c r="G2" s="50"/>
      <c r="H2" s="50"/>
      <c r="I2" s="2">
        <f>'WITARAN PATRAK'!N6</f>
        <v>0</v>
      </c>
      <c r="J2" s="2">
        <f>REPORT!M2</f>
        <v>0</v>
      </c>
      <c r="K2" s="4"/>
      <c r="L2" s="4"/>
      <c r="M2" s="1">
        <v>2</v>
      </c>
      <c r="N2" s="1" t="s">
        <v>18</v>
      </c>
      <c r="O2" s="1">
        <v>2</v>
      </c>
      <c r="R2" s="48" t="s">
        <v>43</v>
      </c>
      <c r="S2" s="48"/>
      <c r="T2" s="48"/>
      <c r="U2" s="48"/>
      <c r="V2" s="48"/>
      <c r="W2" s="48"/>
    </row>
    <row r="3" spans="1:24" ht="30" customHeight="1" x14ac:dyDescent="0.25">
      <c r="B3" s="51" t="s">
        <v>10</v>
      </c>
      <c r="C3" s="51"/>
      <c r="D3" s="51"/>
      <c r="E3" s="51"/>
      <c r="F3" s="51"/>
      <c r="G3" s="51"/>
      <c r="H3" s="51"/>
      <c r="I3" s="5"/>
      <c r="J3" s="5"/>
      <c r="K3" s="5"/>
      <c r="L3" s="5"/>
      <c r="M3" s="1">
        <v>3</v>
      </c>
      <c r="N3" s="1" t="s">
        <v>19</v>
      </c>
      <c r="O3" s="1">
        <v>3</v>
      </c>
      <c r="R3" s="52">
        <v>9001052931</v>
      </c>
      <c r="S3" s="52"/>
      <c r="T3" s="52"/>
      <c r="U3" s="52"/>
      <c r="V3" s="52"/>
      <c r="W3" s="52"/>
    </row>
    <row r="4" spans="1:24" ht="20.100000000000001" customHeight="1" x14ac:dyDescent="0.25">
      <c r="B4" s="55" t="s">
        <v>11</v>
      </c>
      <c r="C4" s="55"/>
      <c r="D4" s="55"/>
      <c r="E4" s="55"/>
      <c r="F4" s="55"/>
      <c r="G4" s="55"/>
      <c r="H4" s="55"/>
      <c r="I4" s="33"/>
      <c r="J4" s="33"/>
      <c r="K4" s="33"/>
      <c r="L4" s="33"/>
      <c r="M4" s="1">
        <v>4</v>
      </c>
      <c r="N4" s="1" t="s">
        <v>20</v>
      </c>
      <c r="O4" s="1">
        <v>4</v>
      </c>
      <c r="R4" s="59" t="s">
        <v>40</v>
      </c>
      <c r="S4" s="59"/>
      <c r="T4" s="59"/>
      <c r="U4" s="59"/>
      <c r="V4" s="59"/>
      <c r="W4" s="59"/>
    </row>
    <row r="5" spans="1:24" ht="31.5" customHeight="1" x14ac:dyDescent="0.25">
      <c r="B5" s="56" t="s">
        <v>0</v>
      </c>
      <c r="C5" s="60" t="s">
        <v>38</v>
      </c>
      <c r="D5" s="56" t="s">
        <v>1</v>
      </c>
      <c r="E5" s="56" t="s">
        <v>9</v>
      </c>
      <c r="F5" s="56" t="s">
        <v>2</v>
      </c>
      <c r="G5" s="37" t="s">
        <v>39</v>
      </c>
      <c r="H5" s="56" t="s">
        <v>7</v>
      </c>
      <c r="I5" s="38"/>
      <c r="J5" s="38"/>
      <c r="K5" s="38"/>
      <c r="L5" s="38"/>
      <c r="M5" s="1">
        <v>5</v>
      </c>
      <c r="N5" s="1" t="s">
        <v>21</v>
      </c>
      <c r="O5" s="1">
        <v>5</v>
      </c>
      <c r="R5" s="57" t="s">
        <v>41</v>
      </c>
      <c r="S5" s="57"/>
      <c r="T5" s="57"/>
      <c r="U5" s="57"/>
      <c r="V5" s="57"/>
      <c r="W5" s="57"/>
    </row>
    <row r="6" spans="1:24" ht="12.75" customHeight="1" x14ac:dyDescent="0.25">
      <c r="B6" s="56"/>
      <c r="C6" s="61"/>
      <c r="D6" s="56"/>
      <c r="E6" s="56"/>
      <c r="F6" s="56"/>
      <c r="G6" s="39" t="s">
        <v>37</v>
      </c>
      <c r="H6" s="56"/>
      <c r="I6" s="38"/>
      <c r="J6" s="38"/>
      <c r="K6" s="38"/>
      <c r="L6" s="38"/>
      <c r="M6" s="1">
        <v>6</v>
      </c>
      <c r="N6" s="1" t="s">
        <v>22</v>
      </c>
      <c r="O6" s="1">
        <v>6</v>
      </c>
      <c r="R6" s="57"/>
      <c r="S6" s="57"/>
      <c r="T6" s="57"/>
      <c r="U6" s="57"/>
      <c r="V6" s="57"/>
      <c r="W6" s="57"/>
    </row>
    <row r="7" spans="1:24" ht="18" customHeight="1" x14ac:dyDescent="0.25">
      <c r="A7" s="1">
        <f>IFERROR(IF(B7&gt;=1,(IF(J7=1,I7*10000+F7*1000+B7,0)),0),0)</f>
        <v>0</v>
      </c>
      <c r="B7" s="19">
        <f>IFERROR(IF(LEN(D7)&gt;=2,(IF(LEN(E7)&gt;=2,(IF(F7&gt;=1,1,0)),0)),0),0)</f>
        <v>0</v>
      </c>
      <c r="C7" s="41"/>
      <c r="D7" s="42"/>
      <c r="E7" s="42"/>
      <c r="F7" s="41"/>
      <c r="G7" s="43"/>
      <c r="H7" s="41"/>
      <c r="I7" s="40">
        <f>IFERROR(IF(B7&gt;=1,(IF(LEN(H7)&gt;=6,VLOOKUP(H7,$N$1:$O$21,2,0),0)),0),0)</f>
        <v>0</v>
      </c>
      <c r="J7" s="40">
        <f>IFERROR(IF(I7&gt;=1,(IF(I7&gt;=$I$1,(IF(I7&lt;=$I$2,1,0)),0)),0),0)</f>
        <v>0</v>
      </c>
      <c r="K7" s="40">
        <f>IFERROR(IF(I7&gt;=1,(IF(I7&lt;=$J$1,1,0)),0),0)</f>
        <v>0</v>
      </c>
      <c r="L7" s="40"/>
      <c r="M7" s="1">
        <v>7</v>
      </c>
      <c r="N7" s="1" t="s">
        <v>23</v>
      </c>
      <c r="O7" s="1">
        <v>7</v>
      </c>
      <c r="R7" s="58" t="s">
        <v>42</v>
      </c>
      <c r="S7" s="58"/>
      <c r="T7" s="58"/>
      <c r="U7" s="58"/>
      <c r="V7" s="58"/>
      <c r="W7" s="58"/>
    </row>
    <row r="8" spans="1:24" ht="18" customHeight="1" x14ac:dyDescent="0.25">
      <c r="A8" s="1">
        <f t="shared" ref="A8:A71" si="0">IFERROR(IF(B8&gt;=1,(IF(J8=1,I8*10000+F8*1000+B8,0)),0),0)</f>
        <v>0</v>
      </c>
      <c r="B8" s="19">
        <f>IFERROR(IF(LEN(D8)&gt;=2,(IF(LEN(E8)&gt;=2,(IF(F8&gt;=1,B7+1,0)),0)),0),0)</f>
        <v>0</v>
      </c>
      <c r="C8" s="41"/>
      <c r="D8" s="42"/>
      <c r="E8" s="42"/>
      <c r="F8" s="41"/>
      <c r="G8" s="43"/>
      <c r="H8" s="41"/>
      <c r="I8" s="40">
        <f t="shared" ref="I8:I38" si="1">IFERROR(IF(B8&gt;=1,(IF(LEN(H8)&gt;=6,VLOOKUP(H8,$N$1:$O$21,2,0),0)),0),0)</f>
        <v>0</v>
      </c>
      <c r="J8" s="40">
        <f t="shared" ref="J8:J71" si="2">IFERROR(IF(I8&gt;=1,(IF(I8&gt;=$I$1,(IF(I8&lt;=$I$2,1,0)),0)),0),0)</f>
        <v>0</v>
      </c>
      <c r="K8" s="40">
        <f t="shared" ref="K8:K71" si="3">IFERROR(IF(I8&gt;=1,(IF(I8&lt;=$J$1,1,0)),0),0)</f>
        <v>0</v>
      </c>
      <c r="L8" s="40"/>
      <c r="M8" s="1">
        <v>8</v>
      </c>
      <c r="N8" s="1" t="s">
        <v>24</v>
      </c>
      <c r="O8" s="1">
        <v>8</v>
      </c>
      <c r="R8" s="58"/>
      <c r="S8" s="58"/>
      <c r="T8" s="58"/>
      <c r="U8" s="58"/>
      <c r="V8" s="58"/>
      <c r="W8" s="58"/>
    </row>
    <row r="9" spans="1:24" ht="18" customHeight="1" x14ac:dyDescent="0.25">
      <c r="A9" s="1">
        <f t="shared" si="0"/>
        <v>0</v>
      </c>
      <c r="B9" s="19">
        <f t="shared" ref="B9:B72" si="4">IFERROR(IF(LEN(D9)&gt;=2,(IF(LEN(E9)&gt;=2,(IF(F9&gt;=1,B8+1,0)),0)),0),0)</f>
        <v>0</v>
      </c>
      <c r="C9" s="41"/>
      <c r="D9" s="42"/>
      <c r="E9" s="42"/>
      <c r="F9" s="41"/>
      <c r="G9" s="43"/>
      <c r="H9" s="41"/>
      <c r="I9" s="40">
        <f t="shared" si="1"/>
        <v>0</v>
      </c>
      <c r="J9" s="40">
        <f t="shared" si="2"/>
        <v>0</v>
      </c>
      <c r="K9" s="40">
        <f t="shared" si="3"/>
        <v>0</v>
      </c>
      <c r="L9" s="40"/>
      <c r="N9" s="1" t="s">
        <v>25</v>
      </c>
      <c r="O9" s="1">
        <v>9</v>
      </c>
      <c r="R9" s="54" t="s">
        <v>48</v>
      </c>
      <c r="S9" s="54"/>
      <c r="T9" s="54"/>
      <c r="U9" s="54"/>
      <c r="V9" s="54"/>
      <c r="W9" s="54"/>
    </row>
    <row r="10" spans="1:24" ht="18" customHeight="1" x14ac:dyDescent="0.25">
      <c r="A10" s="1">
        <f t="shared" si="0"/>
        <v>0</v>
      </c>
      <c r="B10" s="19">
        <f t="shared" si="4"/>
        <v>0</v>
      </c>
      <c r="C10" s="41"/>
      <c r="D10" s="42"/>
      <c r="E10" s="42"/>
      <c r="F10" s="41"/>
      <c r="G10" s="43"/>
      <c r="H10" s="41"/>
      <c r="I10" s="40">
        <f t="shared" si="1"/>
        <v>0</v>
      </c>
      <c r="J10" s="40">
        <f t="shared" si="2"/>
        <v>0</v>
      </c>
      <c r="K10" s="40">
        <f t="shared" si="3"/>
        <v>0</v>
      </c>
      <c r="L10" s="40"/>
      <c r="N10" s="1" t="s">
        <v>26</v>
      </c>
      <c r="O10" s="1">
        <v>10</v>
      </c>
      <c r="R10" s="54"/>
      <c r="S10" s="54"/>
      <c r="T10" s="54"/>
      <c r="U10" s="54"/>
      <c r="V10" s="54"/>
      <c r="W10" s="54"/>
    </row>
    <row r="11" spans="1:24" ht="18" customHeight="1" x14ac:dyDescent="0.25">
      <c r="A11" s="1">
        <f t="shared" si="0"/>
        <v>0</v>
      </c>
      <c r="B11" s="19">
        <f t="shared" si="4"/>
        <v>0</v>
      </c>
      <c r="C11" s="41"/>
      <c r="D11" s="42"/>
      <c r="E11" s="42"/>
      <c r="F11" s="41"/>
      <c r="G11" s="43"/>
      <c r="H11" s="41"/>
      <c r="I11" s="40">
        <f t="shared" si="1"/>
        <v>0</v>
      </c>
      <c r="J11" s="40">
        <f t="shared" si="2"/>
        <v>0</v>
      </c>
      <c r="K11" s="40">
        <f t="shared" si="3"/>
        <v>0</v>
      </c>
      <c r="L11" s="40"/>
      <c r="N11" s="1" t="s">
        <v>27</v>
      </c>
      <c r="O11" s="1">
        <v>11</v>
      </c>
      <c r="R11" s="53" t="s">
        <v>61</v>
      </c>
      <c r="S11" s="53"/>
      <c r="T11" s="53"/>
      <c r="U11" s="53"/>
      <c r="V11" s="53"/>
      <c r="W11" s="53"/>
    </row>
    <row r="12" spans="1:24" ht="18" customHeight="1" x14ac:dyDescent="0.25">
      <c r="A12" s="1">
        <f t="shared" si="0"/>
        <v>0</v>
      </c>
      <c r="B12" s="19">
        <f t="shared" si="4"/>
        <v>0</v>
      </c>
      <c r="C12" s="41"/>
      <c r="D12" s="42"/>
      <c r="E12" s="42"/>
      <c r="F12" s="41"/>
      <c r="G12" s="43"/>
      <c r="H12" s="41"/>
      <c r="I12" s="40">
        <f t="shared" si="1"/>
        <v>0</v>
      </c>
      <c r="J12" s="40">
        <f t="shared" si="2"/>
        <v>0</v>
      </c>
      <c r="K12" s="40">
        <f t="shared" si="3"/>
        <v>0</v>
      </c>
      <c r="L12" s="40"/>
      <c r="N12" s="1" t="s">
        <v>28</v>
      </c>
      <c r="O12" s="1">
        <v>12</v>
      </c>
      <c r="R12" s="53"/>
      <c r="S12" s="53"/>
      <c r="T12" s="53"/>
      <c r="U12" s="53"/>
      <c r="V12" s="53"/>
      <c r="W12" s="53"/>
    </row>
    <row r="13" spans="1:24" ht="18" customHeight="1" x14ac:dyDescent="0.25">
      <c r="A13" s="1">
        <f t="shared" si="0"/>
        <v>0</v>
      </c>
      <c r="B13" s="19">
        <f t="shared" si="4"/>
        <v>0</v>
      </c>
      <c r="C13" s="41"/>
      <c r="D13" s="42"/>
      <c r="E13" s="42"/>
      <c r="F13" s="41"/>
      <c r="G13" s="43"/>
      <c r="H13" s="41"/>
      <c r="I13" s="40">
        <f t="shared" si="1"/>
        <v>0</v>
      </c>
      <c r="J13" s="40">
        <f t="shared" si="2"/>
        <v>0</v>
      </c>
      <c r="K13" s="40">
        <f t="shared" si="3"/>
        <v>0</v>
      </c>
      <c r="L13" s="40"/>
      <c r="N13" s="1" t="s">
        <v>28</v>
      </c>
      <c r="O13" s="1">
        <v>13</v>
      </c>
    </row>
    <row r="14" spans="1:24" ht="18" customHeight="1" x14ac:dyDescent="0.25">
      <c r="A14" s="1">
        <f t="shared" si="0"/>
        <v>0</v>
      </c>
      <c r="B14" s="19">
        <f t="shared" si="4"/>
        <v>0</v>
      </c>
      <c r="C14" s="41"/>
      <c r="D14" s="42"/>
      <c r="E14" s="42"/>
      <c r="F14" s="41"/>
      <c r="G14" s="43"/>
      <c r="H14" s="41"/>
      <c r="I14" s="40">
        <f t="shared" si="1"/>
        <v>0</v>
      </c>
      <c r="J14" s="40">
        <f t="shared" si="2"/>
        <v>0</v>
      </c>
      <c r="K14" s="40">
        <f t="shared" si="3"/>
        <v>0</v>
      </c>
      <c r="L14" s="40"/>
      <c r="N14" s="1" t="s">
        <v>29</v>
      </c>
      <c r="O14" s="1">
        <v>14</v>
      </c>
    </row>
    <row r="15" spans="1:24" ht="18" customHeight="1" x14ac:dyDescent="0.25">
      <c r="A15" s="1">
        <f t="shared" si="0"/>
        <v>0</v>
      </c>
      <c r="B15" s="19">
        <f t="shared" si="4"/>
        <v>0</v>
      </c>
      <c r="C15" s="41"/>
      <c r="D15" s="42"/>
      <c r="E15" s="42"/>
      <c r="F15" s="41"/>
      <c r="G15" s="43"/>
      <c r="H15" s="41"/>
      <c r="I15" s="40">
        <f t="shared" si="1"/>
        <v>0</v>
      </c>
      <c r="J15" s="40">
        <f t="shared" si="2"/>
        <v>0</v>
      </c>
      <c r="K15" s="40">
        <f t="shared" si="3"/>
        <v>0</v>
      </c>
      <c r="L15" s="40"/>
      <c r="N15" s="1" t="s">
        <v>30</v>
      </c>
      <c r="O15" s="1">
        <v>15</v>
      </c>
    </row>
    <row r="16" spans="1:24" ht="18" customHeight="1" x14ac:dyDescent="0.25">
      <c r="A16" s="1">
        <f t="shared" si="0"/>
        <v>0</v>
      </c>
      <c r="B16" s="19">
        <f t="shared" si="4"/>
        <v>0</v>
      </c>
      <c r="C16" s="41"/>
      <c r="D16" s="42"/>
      <c r="E16" s="42"/>
      <c r="F16" s="41"/>
      <c r="G16" s="43"/>
      <c r="H16" s="41"/>
      <c r="I16" s="40">
        <f t="shared" si="1"/>
        <v>0</v>
      </c>
      <c r="J16" s="40">
        <f t="shared" si="2"/>
        <v>0</v>
      </c>
      <c r="K16" s="40">
        <f t="shared" si="3"/>
        <v>0</v>
      </c>
      <c r="L16" s="40"/>
      <c r="N16" s="1" t="s">
        <v>31</v>
      </c>
      <c r="O16" s="1">
        <v>16</v>
      </c>
    </row>
    <row r="17" spans="1:15" ht="18" customHeight="1" x14ac:dyDescent="0.25">
      <c r="A17" s="1">
        <f t="shared" si="0"/>
        <v>0</v>
      </c>
      <c r="B17" s="19">
        <f t="shared" si="4"/>
        <v>0</v>
      </c>
      <c r="C17" s="41"/>
      <c r="D17" s="42"/>
      <c r="E17" s="42"/>
      <c r="F17" s="41"/>
      <c r="G17" s="43"/>
      <c r="H17" s="41"/>
      <c r="I17" s="40">
        <f t="shared" si="1"/>
        <v>0</v>
      </c>
      <c r="J17" s="40">
        <f t="shared" si="2"/>
        <v>0</v>
      </c>
      <c r="K17" s="40">
        <f t="shared" si="3"/>
        <v>0</v>
      </c>
      <c r="L17" s="40"/>
      <c r="N17" s="1" t="s">
        <v>32</v>
      </c>
      <c r="O17" s="1">
        <v>17</v>
      </c>
    </row>
    <row r="18" spans="1:15" ht="18" customHeight="1" x14ac:dyDescent="0.25">
      <c r="A18" s="1">
        <f t="shared" si="0"/>
        <v>0</v>
      </c>
      <c r="B18" s="19">
        <f t="shared" si="4"/>
        <v>0</v>
      </c>
      <c r="C18" s="41"/>
      <c r="D18" s="42"/>
      <c r="E18" s="42"/>
      <c r="F18" s="41"/>
      <c r="G18" s="43"/>
      <c r="H18" s="41"/>
      <c r="I18" s="40">
        <f t="shared" si="1"/>
        <v>0</v>
      </c>
      <c r="J18" s="40">
        <f t="shared" si="2"/>
        <v>0</v>
      </c>
      <c r="K18" s="40">
        <f t="shared" si="3"/>
        <v>0</v>
      </c>
      <c r="L18" s="40"/>
      <c r="N18" s="1" t="s">
        <v>33</v>
      </c>
      <c r="O18" s="1">
        <v>18</v>
      </c>
    </row>
    <row r="19" spans="1:15" ht="18" customHeight="1" x14ac:dyDescent="0.25">
      <c r="A19" s="1">
        <f t="shared" si="0"/>
        <v>0</v>
      </c>
      <c r="B19" s="19">
        <f t="shared" si="4"/>
        <v>0</v>
      </c>
      <c r="C19" s="41"/>
      <c r="D19" s="42"/>
      <c r="E19" s="42"/>
      <c r="F19" s="41"/>
      <c r="G19" s="43"/>
      <c r="H19" s="41"/>
      <c r="I19" s="40">
        <f t="shared" si="1"/>
        <v>0</v>
      </c>
      <c r="J19" s="40">
        <f t="shared" si="2"/>
        <v>0</v>
      </c>
      <c r="K19" s="40">
        <f t="shared" si="3"/>
        <v>0</v>
      </c>
      <c r="L19" s="40"/>
      <c r="N19" s="1" t="s">
        <v>34</v>
      </c>
      <c r="O19" s="1">
        <v>19</v>
      </c>
    </row>
    <row r="20" spans="1:15" ht="18" customHeight="1" x14ac:dyDescent="0.25">
      <c r="A20" s="1">
        <f t="shared" si="0"/>
        <v>0</v>
      </c>
      <c r="B20" s="19">
        <f t="shared" si="4"/>
        <v>0</v>
      </c>
      <c r="C20" s="41"/>
      <c r="D20" s="42"/>
      <c r="E20" s="42"/>
      <c r="F20" s="41"/>
      <c r="G20" s="43"/>
      <c r="H20" s="41"/>
      <c r="I20" s="40">
        <f t="shared" si="1"/>
        <v>0</v>
      </c>
      <c r="J20" s="40">
        <f t="shared" si="2"/>
        <v>0</v>
      </c>
      <c r="K20" s="40">
        <f t="shared" si="3"/>
        <v>0</v>
      </c>
      <c r="L20" s="40"/>
      <c r="N20" s="1" t="s">
        <v>35</v>
      </c>
      <c r="O20" s="1">
        <v>20</v>
      </c>
    </row>
    <row r="21" spans="1:15" ht="18" customHeight="1" x14ac:dyDescent="0.25">
      <c r="A21" s="1">
        <f t="shared" si="0"/>
        <v>0</v>
      </c>
      <c r="B21" s="19">
        <f t="shared" si="4"/>
        <v>0</v>
      </c>
      <c r="C21" s="41"/>
      <c r="D21" s="42"/>
      <c r="E21" s="42"/>
      <c r="F21" s="41"/>
      <c r="G21" s="43"/>
      <c r="H21" s="41"/>
      <c r="I21" s="40">
        <f t="shared" si="1"/>
        <v>0</v>
      </c>
      <c r="J21" s="40">
        <f t="shared" si="2"/>
        <v>0</v>
      </c>
      <c r="K21" s="40">
        <f t="shared" si="3"/>
        <v>0</v>
      </c>
      <c r="L21" s="40"/>
      <c r="N21" s="1" t="s">
        <v>36</v>
      </c>
      <c r="O21" s="1">
        <v>21</v>
      </c>
    </row>
    <row r="22" spans="1:15" ht="18" customHeight="1" x14ac:dyDescent="0.25">
      <c r="A22" s="1">
        <f t="shared" si="0"/>
        <v>0</v>
      </c>
      <c r="B22" s="19">
        <f t="shared" si="4"/>
        <v>0</v>
      </c>
      <c r="C22" s="41"/>
      <c r="D22" s="42"/>
      <c r="E22" s="42"/>
      <c r="F22" s="41"/>
      <c r="G22" s="43"/>
      <c r="H22" s="41"/>
      <c r="I22" s="40">
        <f t="shared" si="1"/>
        <v>0</v>
      </c>
      <c r="J22" s="40">
        <f t="shared" si="2"/>
        <v>0</v>
      </c>
      <c r="K22" s="40">
        <f t="shared" si="3"/>
        <v>0</v>
      </c>
      <c r="L22" s="40"/>
    </row>
    <row r="23" spans="1:15" ht="18" customHeight="1" x14ac:dyDescent="0.25">
      <c r="A23" s="1">
        <f t="shared" si="0"/>
        <v>0</v>
      </c>
      <c r="B23" s="19">
        <f t="shared" si="4"/>
        <v>0</v>
      </c>
      <c r="C23" s="41"/>
      <c r="D23" s="42"/>
      <c r="E23" s="42"/>
      <c r="F23" s="41"/>
      <c r="G23" s="43"/>
      <c r="H23" s="41"/>
      <c r="I23" s="40">
        <f t="shared" si="1"/>
        <v>0</v>
      </c>
      <c r="J23" s="40">
        <f t="shared" si="2"/>
        <v>0</v>
      </c>
      <c r="K23" s="40">
        <f t="shared" si="3"/>
        <v>0</v>
      </c>
      <c r="L23" s="40"/>
    </row>
    <row r="24" spans="1:15" ht="18" customHeight="1" x14ac:dyDescent="0.25">
      <c r="A24" s="1">
        <f t="shared" si="0"/>
        <v>0</v>
      </c>
      <c r="B24" s="19">
        <f t="shared" si="4"/>
        <v>0</v>
      </c>
      <c r="C24" s="41"/>
      <c r="D24" s="42"/>
      <c r="E24" s="42"/>
      <c r="F24" s="41"/>
      <c r="G24" s="43"/>
      <c r="H24" s="41"/>
      <c r="I24" s="40">
        <f t="shared" si="1"/>
        <v>0</v>
      </c>
      <c r="J24" s="40">
        <f t="shared" si="2"/>
        <v>0</v>
      </c>
      <c r="K24" s="40">
        <f t="shared" si="3"/>
        <v>0</v>
      </c>
      <c r="L24" s="40"/>
    </row>
    <row r="25" spans="1:15" ht="18" customHeight="1" x14ac:dyDescent="0.25">
      <c r="A25" s="1">
        <f t="shared" si="0"/>
        <v>0</v>
      </c>
      <c r="B25" s="19">
        <f t="shared" si="4"/>
        <v>0</v>
      </c>
      <c r="C25" s="41"/>
      <c r="D25" s="42"/>
      <c r="E25" s="42"/>
      <c r="F25" s="41"/>
      <c r="G25" s="43"/>
      <c r="H25" s="41"/>
      <c r="I25" s="40">
        <f t="shared" si="1"/>
        <v>0</v>
      </c>
      <c r="J25" s="40">
        <f t="shared" si="2"/>
        <v>0</v>
      </c>
      <c r="K25" s="40">
        <f t="shared" si="3"/>
        <v>0</v>
      </c>
      <c r="L25" s="40"/>
    </row>
    <row r="26" spans="1:15" ht="18" customHeight="1" x14ac:dyDescent="0.25">
      <c r="A26" s="1">
        <f t="shared" si="0"/>
        <v>0</v>
      </c>
      <c r="B26" s="19">
        <f t="shared" si="4"/>
        <v>0</v>
      </c>
      <c r="C26" s="41"/>
      <c r="D26" s="42"/>
      <c r="E26" s="42"/>
      <c r="F26" s="41"/>
      <c r="G26" s="43"/>
      <c r="H26" s="41"/>
      <c r="I26" s="40">
        <f t="shared" si="1"/>
        <v>0</v>
      </c>
      <c r="J26" s="40">
        <f t="shared" si="2"/>
        <v>0</v>
      </c>
      <c r="K26" s="40">
        <f t="shared" si="3"/>
        <v>0</v>
      </c>
      <c r="L26" s="40"/>
    </row>
    <row r="27" spans="1:15" ht="18" customHeight="1" x14ac:dyDescent="0.25">
      <c r="A27" s="1">
        <f t="shared" si="0"/>
        <v>0</v>
      </c>
      <c r="B27" s="19">
        <f t="shared" si="4"/>
        <v>0</v>
      </c>
      <c r="C27" s="41"/>
      <c r="D27" s="42"/>
      <c r="E27" s="42"/>
      <c r="F27" s="41"/>
      <c r="G27" s="43"/>
      <c r="H27" s="41"/>
      <c r="I27" s="40">
        <f t="shared" si="1"/>
        <v>0</v>
      </c>
      <c r="J27" s="40">
        <f t="shared" si="2"/>
        <v>0</v>
      </c>
      <c r="K27" s="40">
        <f t="shared" si="3"/>
        <v>0</v>
      </c>
      <c r="L27" s="40"/>
    </row>
    <row r="28" spans="1:15" ht="18" customHeight="1" x14ac:dyDescent="0.25">
      <c r="A28" s="1">
        <f t="shared" si="0"/>
        <v>0</v>
      </c>
      <c r="B28" s="19">
        <f t="shared" si="4"/>
        <v>0</v>
      </c>
      <c r="C28" s="41"/>
      <c r="D28" s="42"/>
      <c r="E28" s="42"/>
      <c r="F28" s="41"/>
      <c r="G28" s="43"/>
      <c r="H28" s="41"/>
      <c r="I28" s="40">
        <f t="shared" si="1"/>
        <v>0</v>
      </c>
      <c r="J28" s="40">
        <f t="shared" si="2"/>
        <v>0</v>
      </c>
      <c r="K28" s="40">
        <f t="shared" si="3"/>
        <v>0</v>
      </c>
      <c r="L28" s="40"/>
    </row>
    <row r="29" spans="1:15" ht="18" customHeight="1" x14ac:dyDescent="0.25">
      <c r="A29" s="1">
        <f t="shared" si="0"/>
        <v>0</v>
      </c>
      <c r="B29" s="19">
        <f t="shared" si="4"/>
        <v>0</v>
      </c>
      <c r="C29" s="41"/>
      <c r="D29" s="42"/>
      <c r="E29" s="42"/>
      <c r="F29" s="41"/>
      <c r="G29" s="43"/>
      <c r="H29" s="41"/>
      <c r="I29" s="40">
        <f t="shared" si="1"/>
        <v>0</v>
      </c>
      <c r="J29" s="40">
        <f t="shared" si="2"/>
        <v>0</v>
      </c>
      <c r="K29" s="40">
        <f t="shared" si="3"/>
        <v>0</v>
      </c>
      <c r="L29" s="40"/>
    </row>
    <row r="30" spans="1:15" ht="18" customHeight="1" x14ac:dyDescent="0.25">
      <c r="A30" s="1">
        <f t="shared" si="0"/>
        <v>0</v>
      </c>
      <c r="B30" s="19">
        <f t="shared" si="4"/>
        <v>0</v>
      </c>
      <c r="C30" s="41"/>
      <c r="D30" s="42"/>
      <c r="E30" s="42"/>
      <c r="F30" s="41"/>
      <c r="G30" s="43"/>
      <c r="H30" s="41"/>
      <c r="I30" s="40">
        <f t="shared" si="1"/>
        <v>0</v>
      </c>
      <c r="J30" s="40">
        <f t="shared" si="2"/>
        <v>0</v>
      </c>
      <c r="K30" s="40">
        <f t="shared" si="3"/>
        <v>0</v>
      </c>
      <c r="L30" s="40"/>
    </row>
    <row r="31" spans="1:15" ht="18" customHeight="1" x14ac:dyDescent="0.25">
      <c r="A31" s="1">
        <f t="shared" si="0"/>
        <v>0</v>
      </c>
      <c r="B31" s="19">
        <f t="shared" si="4"/>
        <v>0</v>
      </c>
      <c r="C31" s="41"/>
      <c r="D31" s="42"/>
      <c r="E31" s="42"/>
      <c r="F31" s="41"/>
      <c r="G31" s="43"/>
      <c r="H31" s="41"/>
      <c r="I31" s="40">
        <f t="shared" si="1"/>
        <v>0</v>
      </c>
      <c r="J31" s="40">
        <f t="shared" si="2"/>
        <v>0</v>
      </c>
      <c r="K31" s="40">
        <f t="shared" si="3"/>
        <v>0</v>
      </c>
      <c r="L31" s="40"/>
    </row>
    <row r="32" spans="1:15" ht="18" customHeight="1" x14ac:dyDescent="0.25">
      <c r="A32" s="1">
        <f t="shared" si="0"/>
        <v>0</v>
      </c>
      <c r="B32" s="19">
        <f t="shared" si="4"/>
        <v>0</v>
      </c>
      <c r="C32" s="41"/>
      <c r="D32" s="42"/>
      <c r="E32" s="42"/>
      <c r="F32" s="41"/>
      <c r="G32" s="43"/>
      <c r="H32" s="41"/>
      <c r="I32" s="40">
        <f t="shared" si="1"/>
        <v>0</v>
      </c>
      <c r="J32" s="40">
        <f t="shared" si="2"/>
        <v>0</v>
      </c>
      <c r="K32" s="40">
        <f t="shared" si="3"/>
        <v>0</v>
      </c>
      <c r="L32" s="40"/>
    </row>
    <row r="33" spans="1:12" ht="18" customHeight="1" x14ac:dyDescent="0.25">
      <c r="A33" s="1">
        <f t="shared" si="0"/>
        <v>0</v>
      </c>
      <c r="B33" s="19">
        <f t="shared" si="4"/>
        <v>0</v>
      </c>
      <c r="C33" s="41"/>
      <c r="D33" s="42"/>
      <c r="E33" s="42"/>
      <c r="F33" s="41"/>
      <c r="G33" s="43"/>
      <c r="H33" s="41"/>
      <c r="I33" s="40">
        <f t="shared" si="1"/>
        <v>0</v>
      </c>
      <c r="J33" s="40">
        <f t="shared" si="2"/>
        <v>0</v>
      </c>
      <c r="K33" s="40">
        <f t="shared" si="3"/>
        <v>0</v>
      </c>
      <c r="L33" s="40"/>
    </row>
    <row r="34" spans="1:12" ht="18" customHeight="1" x14ac:dyDescent="0.25">
      <c r="A34" s="1">
        <f t="shared" si="0"/>
        <v>0</v>
      </c>
      <c r="B34" s="19">
        <f t="shared" si="4"/>
        <v>0</v>
      </c>
      <c r="C34" s="41"/>
      <c r="D34" s="42"/>
      <c r="E34" s="42"/>
      <c r="F34" s="41"/>
      <c r="G34" s="43"/>
      <c r="H34" s="41"/>
      <c r="I34" s="40">
        <f t="shared" si="1"/>
        <v>0</v>
      </c>
      <c r="J34" s="40">
        <f t="shared" si="2"/>
        <v>0</v>
      </c>
      <c r="K34" s="40">
        <f t="shared" si="3"/>
        <v>0</v>
      </c>
      <c r="L34" s="40"/>
    </row>
    <row r="35" spans="1:12" ht="18" customHeight="1" x14ac:dyDescent="0.25">
      <c r="A35" s="1">
        <f t="shared" si="0"/>
        <v>0</v>
      </c>
      <c r="B35" s="19">
        <f t="shared" si="4"/>
        <v>0</v>
      </c>
      <c r="C35" s="41"/>
      <c r="D35" s="42"/>
      <c r="E35" s="42"/>
      <c r="F35" s="41"/>
      <c r="G35" s="43"/>
      <c r="H35" s="41"/>
      <c r="I35" s="40">
        <f t="shared" si="1"/>
        <v>0</v>
      </c>
      <c r="J35" s="40">
        <f t="shared" si="2"/>
        <v>0</v>
      </c>
      <c r="K35" s="40">
        <f t="shared" si="3"/>
        <v>0</v>
      </c>
      <c r="L35" s="40"/>
    </row>
    <row r="36" spans="1:12" ht="18" customHeight="1" x14ac:dyDescent="0.25">
      <c r="A36" s="1">
        <f t="shared" si="0"/>
        <v>0</v>
      </c>
      <c r="B36" s="19">
        <f t="shared" si="4"/>
        <v>0</v>
      </c>
      <c r="C36" s="41"/>
      <c r="D36" s="42"/>
      <c r="E36" s="42"/>
      <c r="F36" s="41"/>
      <c r="G36" s="43"/>
      <c r="H36" s="41"/>
      <c r="I36" s="40">
        <f t="shared" si="1"/>
        <v>0</v>
      </c>
      <c r="J36" s="40">
        <f t="shared" si="2"/>
        <v>0</v>
      </c>
      <c r="K36" s="40">
        <f t="shared" si="3"/>
        <v>0</v>
      </c>
      <c r="L36" s="40"/>
    </row>
    <row r="37" spans="1:12" ht="18" customHeight="1" x14ac:dyDescent="0.25">
      <c r="A37" s="1">
        <f t="shared" si="0"/>
        <v>0</v>
      </c>
      <c r="B37" s="19">
        <f t="shared" si="4"/>
        <v>0</v>
      </c>
      <c r="C37" s="41"/>
      <c r="D37" s="42"/>
      <c r="E37" s="42"/>
      <c r="F37" s="41"/>
      <c r="G37" s="43"/>
      <c r="H37" s="41"/>
      <c r="I37" s="40">
        <f t="shared" si="1"/>
        <v>0</v>
      </c>
      <c r="J37" s="40">
        <f t="shared" si="2"/>
        <v>0</v>
      </c>
      <c r="K37" s="40">
        <f t="shared" si="3"/>
        <v>0</v>
      </c>
      <c r="L37" s="40"/>
    </row>
    <row r="38" spans="1:12" ht="18" customHeight="1" x14ac:dyDescent="0.25">
      <c r="A38" s="1">
        <f t="shared" si="0"/>
        <v>0</v>
      </c>
      <c r="B38" s="19">
        <f t="shared" si="4"/>
        <v>0</v>
      </c>
      <c r="C38" s="41"/>
      <c r="D38" s="42"/>
      <c r="E38" s="42"/>
      <c r="F38" s="41"/>
      <c r="G38" s="43"/>
      <c r="H38" s="41"/>
      <c r="I38" s="40">
        <f t="shared" si="1"/>
        <v>0</v>
      </c>
      <c r="J38" s="40">
        <f t="shared" si="2"/>
        <v>0</v>
      </c>
      <c r="K38" s="40">
        <f t="shared" si="3"/>
        <v>0</v>
      </c>
      <c r="L38" s="40"/>
    </row>
    <row r="39" spans="1:12" ht="18" customHeight="1" x14ac:dyDescent="0.25">
      <c r="A39" s="1">
        <f t="shared" si="0"/>
        <v>0</v>
      </c>
      <c r="B39" s="19">
        <f t="shared" si="4"/>
        <v>0</v>
      </c>
      <c r="C39" s="41"/>
      <c r="D39" s="42"/>
      <c r="E39" s="42"/>
      <c r="F39" s="41"/>
      <c r="G39" s="43"/>
      <c r="H39" s="41"/>
      <c r="I39" s="40">
        <f t="shared" ref="I39:I70" si="5">IFERROR(IF(B39&gt;=1,(IF(LEN(H39)&gt;=6,VLOOKUP(H39,$N$1:$O$21,2,0),0)),0),0)</f>
        <v>0</v>
      </c>
      <c r="J39" s="40">
        <f t="shared" si="2"/>
        <v>0</v>
      </c>
      <c r="K39" s="40">
        <f t="shared" si="3"/>
        <v>0</v>
      </c>
      <c r="L39" s="40"/>
    </row>
    <row r="40" spans="1:12" ht="18" customHeight="1" x14ac:dyDescent="0.25">
      <c r="A40" s="1">
        <f t="shared" si="0"/>
        <v>0</v>
      </c>
      <c r="B40" s="19">
        <f t="shared" si="4"/>
        <v>0</v>
      </c>
      <c r="C40" s="41"/>
      <c r="D40" s="42"/>
      <c r="E40" s="42"/>
      <c r="F40" s="41"/>
      <c r="G40" s="43"/>
      <c r="H40" s="41"/>
      <c r="I40" s="40">
        <f t="shared" si="5"/>
        <v>0</v>
      </c>
      <c r="J40" s="40">
        <f t="shared" si="2"/>
        <v>0</v>
      </c>
      <c r="K40" s="40">
        <f t="shared" si="3"/>
        <v>0</v>
      </c>
      <c r="L40" s="40"/>
    </row>
    <row r="41" spans="1:12" ht="18" customHeight="1" x14ac:dyDescent="0.25">
      <c r="A41" s="1">
        <f t="shared" si="0"/>
        <v>0</v>
      </c>
      <c r="B41" s="19">
        <f t="shared" si="4"/>
        <v>0</v>
      </c>
      <c r="C41" s="41"/>
      <c r="D41" s="42"/>
      <c r="E41" s="42"/>
      <c r="F41" s="41"/>
      <c r="G41" s="43"/>
      <c r="H41" s="41"/>
      <c r="I41" s="40">
        <f t="shared" si="5"/>
        <v>0</v>
      </c>
      <c r="J41" s="40">
        <f t="shared" si="2"/>
        <v>0</v>
      </c>
      <c r="K41" s="40">
        <f t="shared" si="3"/>
        <v>0</v>
      </c>
      <c r="L41" s="40"/>
    </row>
    <row r="42" spans="1:12" ht="18" customHeight="1" x14ac:dyDescent="0.25">
      <c r="A42" s="1">
        <f t="shared" si="0"/>
        <v>0</v>
      </c>
      <c r="B42" s="19">
        <f t="shared" si="4"/>
        <v>0</v>
      </c>
      <c r="C42" s="41"/>
      <c r="D42" s="42"/>
      <c r="E42" s="42"/>
      <c r="F42" s="41"/>
      <c r="G42" s="43"/>
      <c r="H42" s="41"/>
      <c r="I42" s="40">
        <f t="shared" si="5"/>
        <v>0</v>
      </c>
      <c r="J42" s="40">
        <f t="shared" si="2"/>
        <v>0</v>
      </c>
      <c r="K42" s="40">
        <f t="shared" si="3"/>
        <v>0</v>
      </c>
      <c r="L42" s="40"/>
    </row>
    <row r="43" spans="1:12" ht="18" customHeight="1" x14ac:dyDescent="0.25">
      <c r="A43" s="1">
        <f t="shared" si="0"/>
        <v>0</v>
      </c>
      <c r="B43" s="19">
        <f t="shared" si="4"/>
        <v>0</v>
      </c>
      <c r="C43" s="41"/>
      <c r="D43" s="42"/>
      <c r="E43" s="42"/>
      <c r="F43" s="41"/>
      <c r="G43" s="43"/>
      <c r="H43" s="41"/>
      <c r="I43" s="40">
        <f t="shared" si="5"/>
        <v>0</v>
      </c>
      <c r="J43" s="40">
        <f t="shared" si="2"/>
        <v>0</v>
      </c>
      <c r="K43" s="40">
        <f t="shared" si="3"/>
        <v>0</v>
      </c>
      <c r="L43" s="40"/>
    </row>
    <row r="44" spans="1:12" ht="18" customHeight="1" x14ac:dyDescent="0.25">
      <c r="A44" s="1">
        <f t="shared" si="0"/>
        <v>0</v>
      </c>
      <c r="B44" s="19">
        <f t="shared" si="4"/>
        <v>0</v>
      </c>
      <c r="C44" s="41"/>
      <c r="D44" s="42"/>
      <c r="E44" s="42"/>
      <c r="F44" s="41"/>
      <c r="G44" s="43"/>
      <c r="H44" s="41"/>
      <c r="I44" s="40">
        <f t="shared" si="5"/>
        <v>0</v>
      </c>
      <c r="J44" s="40">
        <f t="shared" si="2"/>
        <v>0</v>
      </c>
      <c r="K44" s="40">
        <f t="shared" si="3"/>
        <v>0</v>
      </c>
      <c r="L44" s="40"/>
    </row>
    <row r="45" spans="1:12" ht="18" customHeight="1" x14ac:dyDescent="0.25">
      <c r="A45" s="1">
        <f t="shared" si="0"/>
        <v>0</v>
      </c>
      <c r="B45" s="19">
        <f t="shared" si="4"/>
        <v>0</v>
      </c>
      <c r="C45" s="41"/>
      <c r="D45" s="42"/>
      <c r="E45" s="42"/>
      <c r="F45" s="41"/>
      <c r="G45" s="43"/>
      <c r="H45" s="41"/>
      <c r="I45" s="40">
        <f t="shared" si="5"/>
        <v>0</v>
      </c>
      <c r="J45" s="40">
        <f t="shared" si="2"/>
        <v>0</v>
      </c>
      <c r="K45" s="40">
        <f t="shared" si="3"/>
        <v>0</v>
      </c>
      <c r="L45" s="40"/>
    </row>
    <row r="46" spans="1:12" ht="18" customHeight="1" x14ac:dyDescent="0.25">
      <c r="A46" s="1">
        <f t="shared" si="0"/>
        <v>0</v>
      </c>
      <c r="B46" s="19">
        <f t="shared" si="4"/>
        <v>0</v>
      </c>
      <c r="C46" s="41"/>
      <c r="D46" s="42"/>
      <c r="E46" s="42"/>
      <c r="F46" s="41"/>
      <c r="G46" s="43"/>
      <c r="H46" s="41"/>
      <c r="I46" s="40">
        <f t="shared" si="5"/>
        <v>0</v>
      </c>
      <c r="J46" s="40">
        <f t="shared" si="2"/>
        <v>0</v>
      </c>
      <c r="K46" s="40">
        <f t="shared" si="3"/>
        <v>0</v>
      </c>
      <c r="L46" s="40"/>
    </row>
    <row r="47" spans="1:12" ht="18" customHeight="1" x14ac:dyDescent="0.25">
      <c r="A47" s="1">
        <f t="shared" si="0"/>
        <v>0</v>
      </c>
      <c r="B47" s="19">
        <f t="shared" si="4"/>
        <v>0</v>
      </c>
      <c r="C47" s="41"/>
      <c r="D47" s="42"/>
      <c r="E47" s="42"/>
      <c r="F47" s="41"/>
      <c r="G47" s="43"/>
      <c r="H47" s="41"/>
      <c r="I47" s="40">
        <f t="shared" si="5"/>
        <v>0</v>
      </c>
      <c r="J47" s="40">
        <f t="shared" si="2"/>
        <v>0</v>
      </c>
      <c r="K47" s="40">
        <f t="shared" si="3"/>
        <v>0</v>
      </c>
      <c r="L47" s="40"/>
    </row>
    <row r="48" spans="1:12" ht="18" customHeight="1" x14ac:dyDescent="0.25">
      <c r="A48" s="1">
        <f t="shared" si="0"/>
        <v>0</v>
      </c>
      <c r="B48" s="19">
        <f t="shared" si="4"/>
        <v>0</v>
      </c>
      <c r="C48" s="41"/>
      <c r="D48" s="42"/>
      <c r="E48" s="42"/>
      <c r="F48" s="41"/>
      <c r="G48" s="43"/>
      <c r="H48" s="41"/>
      <c r="I48" s="40">
        <f t="shared" si="5"/>
        <v>0</v>
      </c>
      <c r="J48" s="40">
        <f t="shared" si="2"/>
        <v>0</v>
      </c>
      <c r="K48" s="40">
        <f t="shared" si="3"/>
        <v>0</v>
      </c>
      <c r="L48" s="40"/>
    </row>
    <row r="49" spans="1:12" ht="18" customHeight="1" x14ac:dyDescent="0.25">
      <c r="A49" s="1">
        <f t="shared" si="0"/>
        <v>0</v>
      </c>
      <c r="B49" s="19">
        <f t="shared" si="4"/>
        <v>0</v>
      </c>
      <c r="C49" s="41"/>
      <c r="D49" s="42"/>
      <c r="E49" s="42"/>
      <c r="F49" s="41"/>
      <c r="G49" s="43"/>
      <c r="H49" s="41"/>
      <c r="I49" s="40">
        <f t="shared" si="5"/>
        <v>0</v>
      </c>
      <c r="J49" s="40">
        <f t="shared" si="2"/>
        <v>0</v>
      </c>
      <c r="K49" s="40">
        <f t="shared" si="3"/>
        <v>0</v>
      </c>
      <c r="L49" s="40"/>
    </row>
    <row r="50" spans="1:12" ht="18" customHeight="1" x14ac:dyDescent="0.25">
      <c r="A50" s="1">
        <f t="shared" si="0"/>
        <v>0</v>
      </c>
      <c r="B50" s="19">
        <f t="shared" si="4"/>
        <v>0</v>
      </c>
      <c r="C50" s="41"/>
      <c r="D50" s="42"/>
      <c r="E50" s="42"/>
      <c r="F50" s="41"/>
      <c r="G50" s="43"/>
      <c r="H50" s="41"/>
      <c r="I50" s="40">
        <f t="shared" si="5"/>
        <v>0</v>
      </c>
      <c r="J50" s="40">
        <f t="shared" si="2"/>
        <v>0</v>
      </c>
      <c r="K50" s="40">
        <f t="shared" si="3"/>
        <v>0</v>
      </c>
      <c r="L50" s="40"/>
    </row>
    <row r="51" spans="1:12" ht="18" customHeight="1" x14ac:dyDescent="0.25">
      <c r="A51" s="1">
        <f t="shared" si="0"/>
        <v>0</v>
      </c>
      <c r="B51" s="19">
        <f t="shared" si="4"/>
        <v>0</v>
      </c>
      <c r="C51" s="41"/>
      <c r="D51" s="42"/>
      <c r="E51" s="42"/>
      <c r="F51" s="41"/>
      <c r="G51" s="43"/>
      <c r="H51" s="41"/>
      <c r="I51" s="40">
        <f t="shared" si="5"/>
        <v>0</v>
      </c>
      <c r="J51" s="40">
        <f t="shared" si="2"/>
        <v>0</v>
      </c>
      <c r="K51" s="40">
        <f t="shared" si="3"/>
        <v>0</v>
      </c>
      <c r="L51" s="40"/>
    </row>
    <row r="52" spans="1:12" ht="18" customHeight="1" x14ac:dyDescent="0.25">
      <c r="A52" s="1">
        <f t="shared" si="0"/>
        <v>0</v>
      </c>
      <c r="B52" s="19">
        <f t="shared" si="4"/>
        <v>0</v>
      </c>
      <c r="C52" s="41"/>
      <c r="D52" s="42"/>
      <c r="E52" s="42"/>
      <c r="F52" s="41"/>
      <c r="G52" s="43"/>
      <c r="H52" s="41"/>
      <c r="I52" s="40">
        <f t="shared" si="5"/>
        <v>0</v>
      </c>
      <c r="J52" s="40">
        <f t="shared" si="2"/>
        <v>0</v>
      </c>
      <c r="K52" s="40">
        <f t="shared" si="3"/>
        <v>0</v>
      </c>
      <c r="L52" s="40"/>
    </row>
    <row r="53" spans="1:12" ht="18" customHeight="1" x14ac:dyDescent="0.25">
      <c r="A53" s="1">
        <f t="shared" si="0"/>
        <v>0</v>
      </c>
      <c r="B53" s="19">
        <f t="shared" si="4"/>
        <v>0</v>
      </c>
      <c r="C53" s="41"/>
      <c r="D53" s="42"/>
      <c r="E53" s="42"/>
      <c r="F53" s="41"/>
      <c r="G53" s="43"/>
      <c r="H53" s="41"/>
      <c r="I53" s="40">
        <f t="shared" si="5"/>
        <v>0</v>
      </c>
      <c r="J53" s="40">
        <f t="shared" si="2"/>
        <v>0</v>
      </c>
      <c r="K53" s="40">
        <f t="shared" si="3"/>
        <v>0</v>
      </c>
      <c r="L53" s="40"/>
    </row>
    <row r="54" spans="1:12" ht="18" customHeight="1" x14ac:dyDescent="0.25">
      <c r="A54" s="1">
        <f t="shared" si="0"/>
        <v>0</v>
      </c>
      <c r="B54" s="19">
        <f t="shared" si="4"/>
        <v>0</v>
      </c>
      <c r="C54" s="41"/>
      <c r="D54" s="42"/>
      <c r="E54" s="42"/>
      <c r="F54" s="41"/>
      <c r="G54" s="43"/>
      <c r="H54" s="41"/>
      <c r="I54" s="40">
        <f t="shared" si="5"/>
        <v>0</v>
      </c>
      <c r="J54" s="40">
        <f t="shared" si="2"/>
        <v>0</v>
      </c>
      <c r="K54" s="40">
        <f t="shared" si="3"/>
        <v>0</v>
      </c>
      <c r="L54" s="40"/>
    </row>
    <row r="55" spans="1:12" ht="18" customHeight="1" x14ac:dyDescent="0.25">
      <c r="A55" s="1">
        <f t="shared" si="0"/>
        <v>0</v>
      </c>
      <c r="B55" s="19">
        <f t="shared" si="4"/>
        <v>0</v>
      </c>
      <c r="C55" s="41"/>
      <c r="D55" s="42"/>
      <c r="E55" s="42"/>
      <c r="F55" s="41"/>
      <c r="G55" s="43"/>
      <c r="H55" s="41"/>
      <c r="I55" s="40">
        <f t="shared" si="5"/>
        <v>0</v>
      </c>
      <c r="J55" s="40">
        <f t="shared" si="2"/>
        <v>0</v>
      </c>
      <c r="K55" s="40">
        <f t="shared" si="3"/>
        <v>0</v>
      </c>
      <c r="L55" s="40"/>
    </row>
    <row r="56" spans="1:12" ht="18" customHeight="1" x14ac:dyDescent="0.25">
      <c r="A56" s="1">
        <f t="shared" si="0"/>
        <v>0</v>
      </c>
      <c r="B56" s="19">
        <f t="shared" si="4"/>
        <v>0</v>
      </c>
      <c r="C56" s="41"/>
      <c r="D56" s="42"/>
      <c r="E56" s="42"/>
      <c r="F56" s="41"/>
      <c r="G56" s="43"/>
      <c r="H56" s="41"/>
      <c r="I56" s="40">
        <f t="shared" si="5"/>
        <v>0</v>
      </c>
      <c r="J56" s="40">
        <f t="shared" si="2"/>
        <v>0</v>
      </c>
      <c r="K56" s="40">
        <f t="shared" si="3"/>
        <v>0</v>
      </c>
      <c r="L56" s="40"/>
    </row>
    <row r="57" spans="1:12" ht="18" customHeight="1" x14ac:dyDescent="0.25">
      <c r="A57" s="1">
        <f t="shared" si="0"/>
        <v>0</v>
      </c>
      <c r="B57" s="19">
        <f t="shared" si="4"/>
        <v>0</v>
      </c>
      <c r="C57" s="41"/>
      <c r="D57" s="42"/>
      <c r="E57" s="42"/>
      <c r="F57" s="41"/>
      <c r="G57" s="43"/>
      <c r="H57" s="41"/>
      <c r="I57" s="40">
        <f t="shared" si="5"/>
        <v>0</v>
      </c>
      <c r="J57" s="40">
        <f t="shared" si="2"/>
        <v>0</v>
      </c>
      <c r="K57" s="40">
        <f t="shared" si="3"/>
        <v>0</v>
      </c>
      <c r="L57" s="40"/>
    </row>
    <row r="58" spans="1:12" ht="18" customHeight="1" x14ac:dyDescent="0.25">
      <c r="A58" s="1">
        <f t="shared" si="0"/>
        <v>0</v>
      </c>
      <c r="B58" s="19">
        <f t="shared" si="4"/>
        <v>0</v>
      </c>
      <c r="C58" s="41"/>
      <c r="D58" s="42"/>
      <c r="E58" s="42"/>
      <c r="F58" s="41"/>
      <c r="G58" s="43"/>
      <c r="H58" s="41"/>
      <c r="I58" s="40">
        <f t="shared" si="5"/>
        <v>0</v>
      </c>
      <c r="J58" s="40">
        <f t="shared" si="2"/>
        <v>0</v>
      </c>
      <c r="K58" s="40">
        <f t="shared" si="3"/>
        <v>0</v>
      </c>
      <c r="L58" s="40"/>
    </row>
    <row r="59" spans="1:12" ht="18" customHeight="1" x14ac:dyDescent="0.25">
      <c r="A59" s="1">
        <f t="shared" si="0"/>
        <v>0</v>
      </c>
      <c r="B59" s="19">
        <f t="shared" si="4"/>
        <v>0</v>
      </c>
      <c r="C59" s="41"/>
      <c r="D59" s="42"/>
      <c r="E59" s="42"/>
      <c r="F59" s="41"/>
      <c r="G59" s="43"/>
      <c r="H59" s="41"/>
      <c r="I59" s="40">
        <f t="shared" si="5"/>
        <v>0</v>
      </c>
      <c r="J59" s="40">
        <f t="shared" si="2"/>
        <v>0</v>
      </c>
      <c r="K59" s="40">
        <f t="shared" si="3"/>
        <v>0</v>
      </c>
      <c r="L59" s="40"/>
    </row>
    <row r="60" spans="1:12" ht="18" customHeight="1" x14ac:dyDescent="0.25">
      <c r="A60" s="1">
        <f t="shared" si="0"/>
        <v>0</v>
      </c>
      <c r="B60" s="19">
        <f t="shared" si="4"/>
        <v>0</v>
      </c>
      <c r="C60" s="41"/>
      <c r="D60" s="42"/>
      <c r="E60" s="42"/>
      <c r="F60" s="41"/>
      <c r="G60" s="43"/>
      <c r="H60" s="41"/>
      <c r="I60" s="40">
        <f t="shared" si="5"/>
        <v>0</v>
      </c>
      <c r="J60" s="40">
        <f t="shared" si="2"/>
        <v>0</v>
      </c>
      <c r="K60" s="40">
        <f t="shared" si="3"/>
        <v>0</v>
      </c>
      <c r="L60" s="40"/>
    </row>
    <row r="61" spans="1:12" ht="18" customHeight="1" x14ac:dyDescent="0.25">
      <c r="A61" s="1">
        <f t="shared" si="0"/>
        <v>0</v>
      </c>
      <c r="B61" s="19">
        <f t="shared" si="4"/>
        <v>0</v>
      </c>
      <c r="C61" s="41"/>
      <c r="D61" s="42"/>
      <c r="E61" s="42"/>
      <c r="F61" s="41"/>
      <c r="G61" s="43"/>
      <c r="H61" s="41"/>
      <c r="I61" s="40">
        <f t="shared" si="5"/>
        <v>0</v>
      </c>
      <c r="J61" s="40">
        <f t="shared" si="2"/>
        <v>0</v>
      </c>
      <c r="K61" s="40">
        <f t="shared" si="3"/>
        <v>0</v>
      </c>
      <c r="L61" s="40"/>
    </row>
    <row r="62" spans="1:12" ht="18" customHeight="1" x14ac:dyDescent="0.25">
      <c r="A62" s="1">
        <f t="shared" si="0"/>
        <v>0</v>
      </c>
      <c r="B62" s="19">
        <f t="shared" si="4"/>
        <v>0</v>
      </c>
      <c r="C62" s="41"/>
      <c r="D62" s="42"/>
      <c r="E62" s="42"/>
      <c r="F62" s="41"/>
      <c r="G62" s="43"/>
      <c r="H62" s="41"/>
      <c r="I62" s="40">
        <f t="shared" si="5"/>
        <v>0</v>
      </c>
      <c r="J62" s="40">
        <f t="shared" si="2"/>
        <v>0</v>
      </c>
      <c r="K62" s="40">
        <f t="shared" si="3"/>
        <v>0</v>
      </c>
      <c r="L62" s="40"/>
    </row>
    <row r="63" spans="1:12" ht="18" customHeight="1" x14ac:dyDescent="0.25">
      <c r="A63" s="1">
        <f t="shared" si="0"/>
        <v>0</v>
      </c>
      <c r="B63" s="19">
        <f t="shared" si="4"/>
        <v>0</v>
      </c>
      <c r="C63" s="41"/>
      <c r="D63" s="42"/>
      <c r="E63" s="42"/>
      <c r="F63" s="41"/>
      <c r="G63" s="43"/>
      <c r="H63" s="41"/>
      <c r="I63" s="40">
        <f t="shared" si="5"/>
        <v>0</v>
      </c>
      <c r="J63" s="40">
        <f t="shared" si="2"/>
        <v>0</v>
      </c>
      <c r="K63" s="40">
        <f t="shared" si="3"/>
        <v>0</v>
      </c>
      <c r="L63" s="40"/>
    </row>
    <row r="64" spans="1:12" ht="18" customHeight="1" x14ac:dyDescent="0.25">
      <c r="A64" s="1">
        <f t="shared" si="0"/>
        <v>0</v>
      </c>
      <c r="B64" s="19">
        <f t="shared" si="4"/>
        <v>0</v>
      </c>
      <c r="C64" s="41"/>
      <c r="D64" s="42"/>
      <c r="E64" s="42"/>
      <c r="F64" s="41"/>
      <c r="G64" s="43"/>
      <c r="H64" s="41"/>
      <c r="I64" s="40">
        <f t="shared" si="5"/>
        <v>0</v>
      </c>
      <c r="J64" s="40">
        <f t="shared" si="2"/>
        <v>0</v>
      </c>
      <c r="K64" s="40">
        <f t="shared" si="3"/>
        <v>0</v>
      </c>
      <c r="L64" s="40"/>
    </row>
    <row r="65" spans="1:12" ht="18" customHeight="1" x14ac:dyDescent="0.25">
      <c r="A65" s="1">
        <f t="shared" si="0"/>
        <v>0</v>
      </c>
      <c r="B65" s="19">
        <f t="shared" si="4"/>
        <v>0</v>
      </c>
      <c r="C65" s="41"/>
      <c r="D65" s="42"/>
      <c r="E65" s="42"/>
      <c r="F65" s="41"/>
      <c r="G65" s="43"/>
      <c r="H65" s="41"/>
      <c r="I65" s="40">
        <f t="shared" si="5"/>
        <v>0</v>
      </c>
      <c r="J65" s="40">
        <f t="shared" si="2"/>
        <v>0</v>
      </c>
      <c r="K65" s="40">
        <f t="shared" si="3"/>
        <v>0</v>
      </c>
      <c r="L65" s="40"/>
    </row>
    <row r="66" spans="1:12" ht="18" customHeight="1" x14ac:dyDescent="0.25">
      <c r="A66" s="1">
        <f t="shared" si="0"/>
        <v>0</v>
      </c>
      <c r="B66" s="19">
        <f t="shared" si="4"/>
        <v>0</v>
      </c>
      <c r="C66" s="41"/>
      <c r="D66" s="42"/>
      <c r="E66" s="42"/>
      <c r="F66" s="41"/>
      <c r="G66" s="43"/>
      <c r="H66" s="41"/>
      <c r="I66" s="40">
        <f t="shared" si="5"/>
        <v>0</v>
      </c>
      <c r="J66" s="40">
        <f t="shared" si="2"/>
        <v>0</v>
      </c>
      <c r="K66" s="40">
        <f t="shared" si="3"/>
        <v>0</v>
      </c>
      <c r="L66" s="40"/>
    </row>
    <row r="67" spans="1:12" ht="18" customHeight="1" x14ac:dyDescent="0.25">
      <c r="A67" s="1">
        <f t="shared" si="0"/>
        <v>0</v>
      </c>
      <c r="B67" s="19">
        <f t="shared" si="4"/>
        <v>0</v>
      </c>
      <c r="C67" s="41"/>
      <c r="D67" s="42"/>
      <c r="E67" s="42"/>
      <c r="F67" s="41"/>
      <c r="G67" s="43"/>
      <c r="H67" s="41"/>
      <c r="I67" s="40">
        <f t="shared" si="5"/>
        <v>0</v>
      </c>
      <c r="J67" s="40">
        <f t="shared" si="2"/>
        <v>0</v>
      </c>
      <c r="K67" s="40">
        <f t="shared" si="3"/>
        <v>0</v>
      </c>
      <c r="L67" s="40"/>
    </row>
    <row r="68" spans="1:12" ht="18" customHeight="1" x14ac:dyDescent="0.25">
      <c r="A68" s="1">
        <f t="shared" si="0"/>
        <v>0</v>
      </c>
      <c r="B68" s="19">
        <f t="shared" si="4"/>
        <v>0</v>
      </c>
      <c r="C68" s="41"/>
      <c r="D68" s="42"/>
      <c r="E68" s="42"/>
      <c r="F68" s="41"/>
      <c r="G68" s="43"/>
      <c r="H68" s="41"/>
      <c r="I68" s="40">
        <f t="shared" si="5"/>
        <v>0</v>
      </c>
      <c r="J68" s="40">
        <f t="shared" si="2"/>
        <v>0</v>
      </c>
      <c r="K68" s="40">
        <f t="shared" si="3"/>
        <v>0</v>
      </c>
      <c r="L68" s="40"/>
    </row>
    <row r="69" spans="1:12" ht="18" customHeight="1" x14ac:dyDescent="0.25">
      <c r="A69" s="1">
        <f t="shared" si="0"/>
        <v>0</v>
      </c>
      <c r="B69" s="19">
        <f t="shared" si="4"/>
        <v>0</v>
      </c>
      <c r="C69" s="41"/>
      <c r="D69" s="42"/>
      <c r="E69" s="42"/>
      <c r="F69" s="41"/>
      <c r="G69" s="43"/>
      <c r="H69" s="41"/>
      <c r="I69" s="40">
        <f t="shared" si="5"/>
        <v>0</v>
      </c>
      <c r="J69" s="40">
        <f t="shared" si="2"/>
        <v>0</v>
      </c>
      <c r="K69" s="40">
        <f t="shared" si="3"/>
        <v>0</v>
      </c>
      <c r="L69" s="40"/>
    </row>
    <row r="70" spans="1:12" ht="18" customHeight="1" x14ac:dyDescent="0.25">
      <c r="A70" s="1">
        <f t="shared" si="0"/>
        <v>0</v>
      </c>
      <c r="B70" s="19">
        <f t="shared" si="4"/>
        <v>0</v>
      </c>
      <c r="C70" s="41"/>
      <c r="D70" s="42"/>
      <c r="E70" s="42"/>
      <c r="F70" s="41"/>
      <c r="G70" s="43"/>
      <c r="H70" s="41"/>
      <c r="I70" s="40">
        <f t="shared" si="5"/>
        <v>0</v>
      </c>
      <c r="J70" s="40">
        <f t="shared" si="2"/>
        <v>0</v>
      </c>
      <c r="K70" s="40">
        <f t="shared" si="3"/>
        <v>0</v>
      </c>
      <c r="L70" s="40"/>
    </row>
    <row r="71" spans="1:12" ht="18" customHeight="1" x14ac:dyDescent="0.25">
      <c r="A71" s="1">
        <f t="shared" si="0"/>
        <v>0</v>
      </c>
      <c r="B71" s="19">
        <f t="shared" si="4"/>
        <v>0</v>
      </c>
      <c r="C71" s="41"/>
      <c r="D71" s="42"/>
      <c r="E71" s="42"/>
      <c r="F71" s="41"/>
      <c r="G71" s="43"/>
      <c r="H71" s="41"/>
      <c r="I71" s="40">
        <f t="shared" ref="I71" si="6">IFERROR(IF(B71&gt;=1,(IF(LEN(H71)&gt;=6,VLOOKUP(H71,$N$1:$O$21,2,0),0)),0),0)</f>
        <v>0</v>
      </c>
      <c r="J71" s="40">
        <f t="shared" si="2"/>
        <v>0</v>
      </c>
      <c r="K71" s="40">
        <f t="shared" si="3"/>
        <v>0</v>
      </c>
      <c r="L71" s="40"/>
    </row>
    <row r="72" spans="1:12" ht="18" customHeight="1" x14ac:dyDescent="0.25">
      <c r="A72" s="1">
        <f t="shared" ref="A72:A135" si="7">IFERROR(IF(B72&gt;=1,(IF(J72=1,I72*10000+F72*1000+B72,0)),0),0)</f>
        <v>0</v>
      </c>
      <c r="B72" s="19">
        <f t="shared" si="4"/>
        <v>0</v>
      </c>
      <c r="C72" s="41"/>
      <c r="D72" s="42"/>
      <c r="E72" s="42"/>
      <c r="F72" s="41"/>
      <c r="G72" s="43"/>
      <c r="H72" s="41"/>
      <c r="I72" s="40">
        <f t="shared" ref="I72:I135" si="8">IFERROR(IF(B72&gt;=1,(IF(LEN(H72)&gt;=6,VLOOKUP(H72,$N$1:$O$21,2,0),0)),0),0)</f>
        <v>0</v>
      </c>
      <c r="J72" s="40">
        <f t="shared" ref="J72:J135" si="9">IFERROR(IF(I72&gt;=1,(IF(I72&gt;=$I$1,(IF(I72&lt;=$I$2,1,0)),0)),0),0)</f>
        <v>0</v>
      </c>
      <c r="K72" s="40">
        <f t="shared" ref="K72:K135" si="10">IFERROR(IF(I72&gt;=1,(IF(I72&lt;=$J$1,1,0)),0),0)</f>
        <v>0</v>
      </c>
      <c r="L72" s="40"/>
    </row>
    <row r="73" spans="1:12" ht="18" customHeight="1" x14ac:dyDescent="0.25">
      <c r="A73" s="1">
        <f t="shared" si="7"/>
        <v>0</v>
      </c>
      <c r="B73" s="19">
        <f t="shared" ref="B73:B136" si="11">IFERROR(IF(LEN(D73)&gt;=2,(IF(LEN(E73)&gt;=2,(IF(F73&gt;=1,B72+1,0)),0)),0),0)</f>
        <v>0</v>
      </c>
      <c r="C73" s="41"/>
      <c r="D73" s="42"/>
      <c r="E73" s="42"/>
      <c r="F73" s="41"/>
      <c r="G73" s="43"/>
      <c r="H73" s="41"/>
      <c r="I73" s="40">
        <f t="shared" si="8"/>
        <v>0</v>
      </c>
      <c r="J73" s="40">
        <f t="shared" si="9"/>
        <v>0</v>
      </c>
      <c r="K73" s="40">
        <f t="shared" si="10"/>
        <v>0</v>
      </c>
      <c r="L73" s="40"/>
    </row>
    <row r="74" spans="1:12" ht="18" customHeight="1" x14ac:dyDescent="0.25">
      <c r="A74" s="1">
        <f t="shared" si="7"/>
        <v>0</v>
      </c>
      <c r="B74" s="19">
        <f t="shared" si="11"/>
        <v>0</v>
      </c>
      <c r="C74" s="41"/>
      <c r="D74" s="42"/>
      <c r="E74" s="42"/>
      <c r="F74" s="41"/>
      <c r="G74" s="43"/>
      <c r="H74" s="41"/>
      <c r="I74" s="40">
        <f t="shared" si="8"/>
        <v>0</v>
      </c>
      <c r="J74" s="40">
        <f t="shared" si="9"/>
        <v>0</v>
      </c>
      <c r="K74" s="40">
        <f t="shared" si="10"/>
        <v>0</v>
      </c>
      <c r="L74" s="40"/>
    </row>
    <row r="75" spans="1:12" ht="18" customHeight="1" x14ac:dyDescent="0.25">
      <c r="A75" s="1">
        <f t="shared" si="7"/>
        <v>0</v>
      </c>
      <c r="B75" s="19">
        <f t="shared" si="11"/>
        <v>0</v>
      </c>
      <c r="C75" s="41"/>
      <c r="D75" s="42"/>
      <c r="E75" s="42"/>
      <c r="F75" s="41"/>
      <c r="G75" s="43"/>
      <c r="H75" s="41"/>
      <c r="I75" s="40">
        <f t="shared" si="8"/>
        <v>0</v>
      </c>
      <c r="J75" s="40">
        <f t="shared" si="9"/>
        <v>0</v>
      </c>
      <c r="K75" s="40">
        <f t="shared" si="10"/>
        <v>0</v>
      </c>
      <c r="L75" s="40"/>
    </row>
    <row r="76" spans="1:12" ht="18" customHeight="1" x14ac:dyDescent="0.25">
      <c r="A76" s="1">
        <f t="shared" si="7"/>
        <v>0</v>
      </c>
      <c r="B76" s="19">
        <f t="shared" si="11"/>
        <v>0</v>
      </c>
      <c r="C76" s="41"/>
      <c r="D76" s="42"/>
      <c r="E76" s="42"/>
      <c r="F76" s="41"/>
      <c r="G76" s="43"/>
      <c r="H76" s="41"/>
      <c r="I76" s="40">
        <f t="shared" si="8"/>
        <v>0</v>
      </c>
      <c r="J76" s="40">
        <f t="shared" si="9"/>
        <v>0</v>
      </c>
      <c r="K76" s="40">
        <f t="shared" si="10"/>
        <v>0</v>
      </c>
      <c r="L76" s="40"/>
    </row>
    <row r="77" spans="1:12" ht="18" customHeight="1" x14ac:dyDescent="0.25">
      <c r="A77" s="1">
        <f t="shared" si="7"/>
        <v>0</v>
      </c>
      <c r="B77" s="19">
        <f t="shared" si="11"/>
        <v>0</v>
      </c>
      <c r="C77" s="41"/>
      <c r="D77" s="42"/>
      <c r="E77" s="42"/>
      <c r="F77" s="41"/>
      <c r="G77" s="43"/>
      <c r="H77" s="41"/>
      <c r="I77" s="40">
        <f t="shared" si="8"/>
        <v>0</v>
      </c>
      <c r="J77" s="40">
        <f t="shared" si="9"/>
        <v>0</v>
      </c>
      <c r="K77" s="40">
        <f t="shared" si="10"/>
        <v>0</v>
      </c>
      <c r="L77" s="40"/>
    </row>
    <row r="78" spans="1:12" ht="18" customHeight="1" x14ac:dyDescent="0.25">
      <c r="A78" s="1">
        <f t="shared" si="7"/>
        <v>0</v>
      </c>
      <c r="B78" s="19">
        <f t="shared" si="11"/>
        <v>0</v>
      </c>
      <c r="C78" s="41"/>
      <c r="D78" s="42"/>
      <c r="E78" s="42"/>
      <c r="F78" s="41"/>
      <c r="G78" s="43"/>
      <c r="H78" s="41"/>
      <c r="I78" s="40">
        <f t="shared" si="8"/>
        <v>0</v>
      </c>
      <c r="J78" s="40">
        <f t="shared" si="9"/>
        <v>0</v>
      </c>
      <c r="K78" s="40">
        <f t="shared" si="10"/>
        <v>0</v>
      </c>
      <c r="L78" s="40"/>
    </row>
    <row r="79" spans="1:12" ht="18" customHeight="1" x14ac:dyDescent="0.25">
      <c r="A79" s="1">
        <f t="shared" si="7"/>
        <v>0</v>
      </c>
      <c r="B79" s="19">
        <f t="shared" si="11"/>
        <v>0</v>
      </c>
      <c r="C79" s="41"/>
      <c r="D79" s="42"/>
      <c r="E79" s="42"/>
      <c r="F79" s="41"/>
      <c r="G79" s="43"/>
      <c r="H79" s="41"/>
      <c r="I79" s="40">
        <f t="shared" si="8"/>
        <v>0</v>
      </c>
      <c r="J79" s="40">
        <f t="shared" si="9"/>
        <v>0</v>
      </c>
      <c r="K79" s="40">
        <f t="shared" si="10"/>
        <v>0</v>
      </c>
      <c r="L79" s="40"/>
    </row>
    <row r="80" spans="1:12" ht="18" customHeight="1" x14ac:dyDescent="0.25">
      <c r="A80" s="1">
        <f t="shared" si="7"/>
        <v>0</v>
      </c>
      <c r="B80" s="19">
        <f t="shared" si="11"/>
        <v>0</v>
      </c>
      <c r="C80" s="41"/>
      <c r="D80" s="42"/>
      <c r="E80" s="42"/>
      <c r="F80" s="41"/>
      <c r="G80" s="43"/>
      <c r="H80" s="41"/>
      <c r="I80" s="40">
        <f t="shared" si="8"/>
        <v>0</v>
      </c>
      <c r="J80" s="40">
        <f t="shared" si="9"/>
        <v>0</v>
      </c>
      <c r="K80" s="40">
        <f t="shared" si="10"/>
        <v>0</v>
      </c>
      <c r="L80" s="40"/>
    </row>
    <row r="81" spans="1:12" ht="18" customHeight="1" x14ac:dyDescent="0.25">
      <c r="A81" s="1">
        <f t="shared" si="7"/>
        <v>0</v>
      </c>
      <c r="B81" s="19">
        <f t="shared" si="11"/>
        <v>0</v>
      </c>
      <c r="C81" s="41"/>
      <c r="D81" s="42"/>
      <c r="E81" s="42"/>
      <c r="F81" s="41"/>
      <c r="G81" s="43"/>
      <c r="H81" s="41"/>
      <c r="I81" s="40">
        <f t="shared" si="8"/>
        <v>0</v>
      </c>
      <c r="J81" s="40">
        <f t="shared" si="9"/>
        <v>0</v>
      </c>
      <c r="K81" s="40">
        <f t="shared" si="10"/>
        <v>0</v>
      </c>
      <c r="L81" s="40"/>
    </row>
    <row r="82" spans="1:12" ht="18" customHeight="1" x14ac:dyDescent="0.25">
      <c r="A82" s="1">
        <f t="shared" si="7"/>
        <v>0</v>
      </c>
      <c r="B82" s="19">
        <f t="shared" si="11"/>
        <v>0</v>
      </c>
      <c r="C82" s="41"/>
      <c r="D82" s="42"/>
      <c r="E82" s="42"/>
      <c r="F82" s="41"/>
      <c r="G82" s="43"/>
      <c r="H82" s="41"/>
      <c r="I82" s="40">
        <f t="shared" si="8"/>
        <v>0</v>
      </c>
      <c r="J82" s="40">
        <f t="shared" si="9"/>
        <v>0</v>
      </c>
      <c r="K82" s="40">
        <f t="shared" si="10"/>
        <v>0</v>
      </c>
      <c r="L82" s="40"/>
    </row>
    <row r="83" spans="1:12" ht="18" customHeight="1" x14ac:dyDescent="0.25">
      <c r="A83" s="1">
        <f t="shared" si="7"/>
        <v>0</v>
      </c>
      <c r="B83" s="19">
        <f t="shared" si="11"/>
        <v>0</v>
      </c>
      <c r="C83" s="41"/>
      <c r="D83" s="42"/>
      <c r="E83" s="42"/>
      <c r="F83" s="41"/>
      <c r="G83" s="43"/>
      <c r="H83" s="41"/>
      <c r="I83" s="40">
        <f t="shared" si="8"/>
        <v>0</v>
      </c>
      <c r="J83" s="40">
        <f t="shared" si="9"/>
        <v>0</v>
      </c>
      <c r="K83" s="40">
        <f t="shared" si="10"/>
        <v>0</v>
      </c>
      <c r="L83" s="40"/>
    </row>
    <row r="84" spans="1:12" ht="18" customHeight="1" x14ac:dyDescent="0.25">
      <c r="A84" s="1">
        <f t="shared" si="7"/>
        <v>0</v>
      </c>
      <c r="B84" s="19">
        <f t="shared" si="11"/>
        <v>0</v>
      </c>
      <c r="C84" s="41"/>
      <c r="D84" s="42"/>
      <c r="E84" s="42"/>
      <c r="F84" s="41"/>
      <c r="G84" s="43"/>
      <c r="H84" s="41"/>
      <c r="I84" s="40">
        <f t="shared" si="8"/>
        <v>0</v>
      </c>
      <c r="J84" s="40">
        <f t="shared" si="9"/>
        <v>0</v>
      </c>
      <c r="K84" s="40">
        <f t="shared" si="10"/>
        <v>0</v>
      </c>
      <c r="L84" s="40"/>
    </row>
    <row r="85" spans="1:12" ht="18" customHeight="1" x14ac:dyDescent="0.25">
      <c r="A85" s="1">
        <f t="shared" si="7"/>
        <v>0</v>
      </c>
      <c r="B85" s="19">
        <f t="shared" si="11"/>
        <v>0</v>
      </c>
      <c r="C85" s="41"/>
      <c r="D85" s="42"/>
      <c r="E85" s="42"/>
      <c r="F85" s="41"/>
      <c r="G85" s="43"/>
      <c r="H85" s="41"/>
      <c r="I85" s="40">
        <f t="shared" si="8"/>
        <v>0</v>
      </c>
      <c r="J85" s="40">
        <f t="shared" si="9"/>
        <v>0</v>
      </c>
      <c r="K85" s="40">
        <f t="shared" si="10"/>
        <v>0</v>
      </c>
      <c r="L85" s="40"/>
    </row>
    <row r="86" spans="1:12" ht="18" customHeight="1" x14ac:dyDescent="0.25">
      <c r="A86" s="1">
        <f t="shared" si="7"/>
        <v>0</v>
      </c>
      <c r="B86" s="19">
        <f t="shared" si="11"/>
        <v>0</v>
      </c>
      <c r="C86" s="41"/>
      <c r="D86" s="42"/>
      <c r="E86" s="42"/>
      <c r="F86" s="41"/>
      <c r="G86" s="43"/>
      <c r="H86" s="41"/>
      <c r="I86" s="40">
        <f t="shared" si="8"/>
        <v>0</v>
      </c>
      <c r="J86" s="40">
        <f t="shared" si="9"/>
        <v>0</v>
      </c>
      <c r="K86" s="40">
        <f t="shared" si="10"/>
        <v>0</v>
      </c>
      <c r="L86" s="40"/>
    </row>
    <row r="87" spans="1:12" ht="18" customHeight="1" x14ac:dyDescent="0.25">
      <c r="A87" s="1">
        <f t="shared" si="7"/>
        <v>0</v>
      </c>
      <c r="B87" s="19">
        <f t="shared" si="11"/>
        <v>0</v>
      </c>
      <c r="C87" s="41"/>
      <c r="D87" s="42"/>
      <c r="E87" s="42"/>
      <c r="F87" s="41"/>
      <c r="G87" s="43"/>
      <c r="H87" s="41"/>
      <c r="I87" s="40">
        <f t="shared" si="8"/>
        <v>0</v>
      </c>
      <c r="J87" s="40">
        <f t="shared" si="9"/>
        <v>0</v>
      </c>
      <c r="K87" s="40">
        <f t="shared" si="10"/>
        <v>0</v>
      </c>
      <c r="L87" s="40"/>
    </row>
    <row r="88" spans="1:12" ht="18" customHeight="1" x14ac:dyDescent="0.25">
      <c r="A88" s="1">
        <f t="shared" si="7"/>
        <v>0</v>
      </c>
      <c r="B88" s="19">
        <f t="shared" si="11"/>
        <v>0</v>
      </c>
      <c r="C88" s="41"/>
      <c r="D88" s="42"/>
      <c r="E88" s="42"/>
      <c r="F88" s="41"/>
      <c r="G88" s="43"/>
      <c r="H88" s="41"/>
      <c r="I88" s="40">
        <f t="shared" si="8"/>
        <v>0</v>
      </c>
      <c r="J88" s="40">
        <f t="shared" si="9"/>
        <v>0</v>
      </c>
      <c r="K88" s="40">
        <f t="shared" si="10"/>
        <v>0</v>
      </c>
      <c r="L88" s="40"/>
    </row>
    <row r="89" spans="1:12" ht="18" customHeight="1" x14ac:dyDescent="0.25">
      <c r="A89" s="1">
        <f t="shared" si="7"/>
        <v>0</v>
      </c>
      <c r="B89" s="19">
        <f t="shared" si="11"/>
        <v>0</v>
      </c>
      <c r="C89" s="41"/>
      <c r="D89" s="42"/>
      <c r="E89" s="42"/>
      <c r="F89" s="41"/>
      <c r="G89" s="43"/>
      <c r="H89" s="41"/>
      <c r="I89" s="40">
        <f t="shared" si="8"/>
        <v>0</v>
      </c>
      <c r="J89" s="40">
        <f t="shared" si="9"/>
        <v>0</v>
      </c>
      <c r="K89" s="40">
        <f t="shared" si="10"/>
        <v>0</v>
      </c>
      <c r="L89" s="40"/>
    </row>
    <row r="90" spans="1:12" ht="18" customHeight="1" x14ac:dyDescent="0.25">
      <c r="A90" s="1">
        <f t="shared" si="7"/>
        <v>0</v>
      </c>
      <c r="B90" s="19">
        <f t="shared" si="11"/>
        <v>0</v>
      </c>
      <c r="C90" s="41"/>
      <c r="D90" s="42"/>
      <c r="E90" s="42"/>
      <c r="F90" s="41"/>
      <c r="G90" s="43"/>
      <c r="H90" s="41"/>
      <c r="I90" s="40">
        <f t="shared" si="8"/>
        <v>0</v>
      </c>
      <c r="J90" s="40">
        <f t="shared" si="9"/>
        <v>0</v>
      </c>
      <c r="K90" s="40">
        <f t="shared" si="10"/>
        <v>0</v>
      </c>
      <c r="L90" s="40"/>
    </row>
    <row r="91" spans="1:12" ht="18" customHeight="1" x14ac:dyDescent="0.25">
      <c r="A91" s="1">
        <f t="shared" si="7"/>
        <v>0</v>
      </c>
      <c r="B91" s="19">
        <f t="shared" si="11"/>
        <v>0</v>
      </c>
      <c r="C91" s="41"/>
      <c r="D91" s="42"/>
      <c r="E91" s="42"/>
      <c r="F91" s="41"/>
      <c r="G91" s="43"/>
      <c r="H91" s="41"/>
      <c r="I91" s="40">
        <f t="shared" si="8"/>
        <v>0</v>
      </c>
      <c r="J91" s="40">
        <f t="shared" si="9"/>
        <v>0</v>
      </c>
      <c r="K91" s="40">
        <f t="shared" si="10"/>
        <v>0</v>
      </c>
      <c r="L91" s="40"/>
    </row>
    <row r="92" spans="1:12" ht="18" customHeight="1" x14ac:dyDescent="0.25">
      <c r="A92" s="1">
        <f t="shared" si="7"/>
        <v>0</v>
      </c>
      <c r="B92" s="19">
        <f t="shared" si="11"/>
        <v>0</v>
      </c>
      <c r="C92" s="41"/>
      <c r="D92" s="42"/>
      <c r="E92" s="42"/>
      <c r="F92" s="41"/>
      <c r="G92" s="43"/>
      <c r="H92" s="41"/>
      <c r="I92" s="40">
        <f t="shared" si="8"/>
        <v>0</v>
      </c>
      <c r="J92" s="40">
        <f t="shared" si="9"/>
        <v>0</v>
      </c>
      <c r="K92" s="40">
        <f t="shared" si="10"/>
        <v>0</v>
      </c>
      <c r="L92" s="40"/>
    </row>
    <row r="93" spans="1:12" ht="18" customHeight="1" x14ac:dyDescent="0.25">
      <c r="A93" s="1">
        <f t="shared" si="7"/>
        <v>0</v>
      </c>
      <c r="B93" s="19">
        <f t="shared" si="11"/>
        <v>0</v>
      </c>
      <c r="C93" s="41"/>
      <c r="D93" s="42"/>
      <c r="E93" s="42"/>
      <c r="F93" s="41"/>
      <c r="G93" s="43"/>
      <c r="H93" s="41"/>
      <c r="I93" s="40">
        <f t="shared" si="8"/>
        <v>0</v>
      </c>
      <c r="J93" s="40">
        <f t="shared" si="9"/>
        <v>0</v>
      </c>
      <c r="K93" s="40">
        <f t="shared" si="10"/>
        <v>0</v>
      </c>
      <c r="L93" s="40"/>
    </row>
    <row r="94" spans="1:12" ht="18" customHeight="1" x14ac:dyDescent="0.25">
      <c r="A94" s="1">
        <f t="shared" si="7"/>
        <v>0</v>
      </c>
      <c r="B94" s="19">
        <f t="shared" si="11"/>
        <v>0</v>
      </c>
      <c r="C94" s="41"/>
      <c r="D94" s="42"/>
      <c r="E94" s="42"/>
      <c r="F94" s="41"/>
      <c r="G94" s="43"/>
      <c r="H94" s="41"/>
      <c r="I94" s="40">
        <f t="shared" si="8"/>
        <v>0</v>
      </c>
      <c r="J94" s="40">
        <f t="shared" si="9"/>
        <v>0</v>
      </c>
      <c r="K94" s="40">
        <f t="shared" si="10"/>
        <v>0</v>
      </c>
      <c r="L94" s="40"/>
    </row>
    <row r="95" spans="1:12" ht="18" customHeight="1" x14ac:dyDescent="0.25">
      <c r="A95" s="1">
        <f t="shared" si="7"/>
        <v>0</v>
      </c>
      <c r="B95" s="19">
        <f t="shared" si="11"/>
        <v>0</v>
      </c>
      <c r="C95" s="41"/>
      <c r="D95" s="42"/>
      <c r="E95" s="42"/>
      <c r="F95" s="41"/>
      <c r="G95" s="43"/>
      <c r="H95" s="41"/>
      <c r="I95" s="40">
        <f t="shared" si="8"/>
        <v>0</v>
      </c>
      <c r="J95" s="40">
        <f t="shared" si="9"/>
        <v>0</v>
      </c>
      <c r="K95" s="40">
        <f t="shared" si="10"/>
        <v>0</v>
      </c>
      <c r="L95" s="40"/>
    </row>
    <row r="96" spans="1:12" ht="18" customHeight="1" x14ac:dyDescent="0.25">
      <c r="A96" s="1">
        <f t="shared" si="7"/>
        <v>0</v>
      </c>
      <c r="B96" s="19">
        <f t="shared" si="11"/>
        <v>0</v>
      </c>
      <c r="C96" s="41"/>
      <c r="D96" s="42"/>
      <c r="E96" s="42"/>
      <c r="F96" s="41"/>
      <c r="G96" s="43"/>
      <c r="H96" s="41"/>
      <c r="I96" s="40">
        <f t="shared" si="8"/>
        <v>0</v>
      </c>
      <c r="J96" s="40">
        <f t="shared" si="9"/>
        <v>0</v>
      </c>
      <c r="K96" s="40">
        <f t="shared" si="10"/>
        <v>0</v>
      </c>
      <c r="L96" s="40"/>
    </row>
    <row r="97" spans="1:12" ht="18" customHeight="1" x14ac:dyDescent="0.25">
      <c r="A97" s="1">
        <f t="shared" si="7"/>
        <v>0</v>
      </c>
      <c r="B97" s="19">
        <f t="shared" si="11"/>
        <v>0</v>
      </c>
      <c r="C97" s="41"/>
      <c r="D97" s="42"/>
      <c r="E97" s="42"/>
      <c r="F97" s="41"/>
      <c r="G97" s="43"/>
      <c r="H97" s="41"/>
      <c r="I97" s="40">
        <f t="shared" si="8"/>
        <v>0</v>
      </c>
      <c r="J97" s="40">
        <f t="shared" si="9"/>
        <v>0</v>
      </c>
      <c r="K97" s="40">
        <f t="shared" si="10"/>
        <v>0</v>
      </c>
      <c r="L97" s="40"/>
    </row>
    <row r="98" spans="1:12" ht="18" customHeight="1" x14ac:dyDescent="0.25">
      <c r="A98" s="1">
        <f t="shared" si="7"/>
        <v>0</v>
      </c>
      <c r="B98" s="19">
        <f t="shared" si="11"/>
        <v>0</v>
      </c>
      <c r="C98" s="41"/>
      <c r="D98" s="42"/>
      <c r="E98" s="42"/>
      <c r="F98" s="41"/>
      <c r="G98" s="43"/>
      <c r="H98" s="41"/>
      <c r="I98" s="40">
        <f t="shared" si="8"/>
        <v>0</v>
      </c>
      <c r="J98" s="40">
        <f t="shared" si="9"/>
        <v>0</v>
      </c>
      <c r="K98" s="40">
        <f t="shared" si="10"/>
        <v>0</v>
      </c>
      <c r="L98" s="40"/>
    </row>
    <row r="99" spans="1:12" ht="18" customHeight="1" x14ac:dyDescent="0.25">
      <c r="A99" s="1">
        <f t="shared" si="7"/>
        <v>0</v>
      </c>
      <c r="B99" s="19">
        <f t="shared" si="11"/>
        <v>0</v>
      </c>
      <c r="C99" s="41"/>
      <c r="D99" s="42"/>
      <c r="E99" s="42"/>
      <c r="F99" s="41"/>
      <c r="G99" s="43"/>
      <c r="H99" s="41"/>
      <c r="I99" s="40">
        <f t="shared" si="8"/>
        <v>0</v>
      </c>
      <c r="J99" s="40">
        <f t="shared" si="9"/>
        <v>0</v>
      </c>
      <c r="K99" s="40">
        <f t="shared" si="10"/>
        <v>0</v>
      </c>
      <c r="L99" s="40"/>
    </row>
    <row r="100" spans="1:12" ht="18" customHeight="1" x14ac:dyDescent="0.25">
      <c r="A100" s="1">
        <f t="shared" si="7"/>
        <v>0</v>
      </c>
      <c r="B100" s="19">
        <f t="shared" si="11"/>
        <v>0</v>
      </c>
      <c r="C100" s="41"/>
      <c r="D100" s="42"/>
      <c r="E100" s="42"/>
      <c r="F100" s="41"/>
      <c r="G100" s="43"/>
      <c r="H100" s="41"/>
      <c r="I100" s="40">
        <f t="shared" si="8"/>
        <v>0</v>
      </c>
      <c r="J100" s="40">
        <f t="shared" si="9"/>
        <v>0</v>
      </c>
      <c r="K100" s="40">
        <f t="shared" si="10"/>
        <v>0</v>
      </c>
      <c r="L100" s="40"/>
    </row>
    <row r="101" spans="1:12" ht="18" customHeight="1" x14ac:dyDescent="0.25">
      <c r="A101" s="1">
        <f t="shared" si="7"/>
        <v>0</v>
      </c>
      <c r="B101" s="19">
        <f t="shared" si="11"/>
        <v>0</v>
      </c>
      <c r="C101" s="41"/>
      <c r="D101" s="42"/>
      <c r="E101" s="42"/>
      <c r="F101" s="41"/>
      <c r="G101" s="43"/>
      <c r="H101" s="41"/>
      <c r="I101" s="40">
        <f t="shared" si="8"/>
        <v>0</v>
      </c>
      <c r="J101" s="40">
        <f t="shared" si="9"/>
        <v>0</v>
      </c>
      <c r="K101" s="40">
        <f t="shared" si="10"/>
        <v>0</v>
      </c>
      <c r="L101" s="40"/>
    </row>
    <row r="102" spans="1:12" ht="18" customHeight="1" x14ac:dyDescent="0.25">
      <c r="A102" s="1">
        <f t="shared" si="7"/>
        <v>0</v>
      </c>
      <c r="B102" s="19">
        <f t="shared" si="11"/>
        <v>0</v>
      </c>
      <c r="C102" s="41"/>
      <c r="D102" s="42"/>
      <c r="E102" s="42"/>
      <c r="F102" s="41"/>
      <c r="G102" s="43"/>
      <c r="H102" s="41"/>
      <c r="I102" s="40">
        <f t="shared" si="8"/>
        <v>0</v>
      </c>
      <c r="J102" s="40">
        <f t="shared" si="9"/>
        <v>0</v>
      </c>
      <c r="K102" s="40">
        <f t="shared" si="10"/>
        <v>0</v>
      </c>
      <c r="L102" s="40"/>
    </row>
    <row r="103" spans="1:12" ht="18" customHeight="1" x14ac:dyDescent="0.25">
      <c r="A103" s="1">
        <f t="shared" si="7"/>
        <v>0</v>
      </c>
      <c r="B103" s="19">
        <f t="shared" si="11"/>
        <v>0</v>
      </c>
      <c r="C103" s="41"/>
      <c r="D103" s="42"/>
      <c r="E103" s="42"/>
      <c r="F103" s="41"/>
      <c r="G103" s="43"/>
      <c r="H103" s="41"/>
      <c r="I103" s="40">
        <f t="shared" si="8"/>
        <v>0</v>
      </c>
      <c r="J103" s="40">
        <f t="shared" si="9"/>
        <v>0</v>
      </c>
      <c r="K103" s="40">
        <f t="shared" si="10"/>
        <v>0</v>
      </c>
      <c r="L103" s="40"/>
    </row>
    <row r="104" spans="1:12" ht="18" customHeight="1" x14ac:dyDescent="0.25">
      <c r="A104" s="1">
        <f t="shared" si="7"/>
        <v>0</v>
      </c>
      <c r="B104" s="19">
        <f t="shared" si="11"/>
        <v>0</v>
      </c>
      <c r="C104" s="41"/>
      <c r="D104" s="42"/>
      <c r="E104" s="42"/>
      <c r="F104" s="41"/>
      <c r="G104" s="43"/>
      <c r="H104" s="41"/>
      <c r="I104" s="40">
        <f t="shared" si="8"/>
        <v>0</v>
      </c>
      <c r="J104" s="40">
        <f t="shared" si="9"/>
        <v>0</v>
      </c>
      <c r="K104" s="40">
        <f t="shared" si="10"/>
        <v>0</v>
      </c>
      <c r="L104" s="40"/>
    </row>
    <row r="105" spans="1:12" ht="18" customHeight="1" x14ac:dyDescent="0.25">
      <c r="A105" s="1">
        <f t="shared" si="7"/>
        <v>0</v>
      </c>
      <c r="B105" s="19">
        <f t="shared" si="11"/>
        <v>0</v>
      </c>
      <c r="C105" s="41"/>
      <c r="D105" s="42"/>
      <c r="E105" s="42"/>
      <c r="F105" s="41"/>
      <c r="G105" s="43"/>
      <c r="H105" s="41"/>
      <c r="I105" s="40">
        <f t="shared" si="8"/>
        <v>0</v>
      </c>
      <c r="J105" s="40">
        <f t="shared" si="9"/>
        <v>0</v>
      </c>
      <c r="K105" s="40">
        <f t="shared" si="10"/>
        <v>0</v>
      </c>
      <c r="L105" s="40"/>
    </row>
    <row r="106" spans="1:12" ht="18" customHeight="1" x14ac:dyDescent="0.25">
      <c r="A106" s="1">
        <f t="shared" si="7"/>
        <v>0</v>
      </c>
      <c r="B106" s="19">
        <f t="shared" si="11"/>
        <v>0</v>
      </c>
      <c r="C106" s="41"/>
      <c r="D106" s="42"/>
      <c r="E106" s="42"/>
      <c r="F106" s="41"/>
      <c r="G106" s="43"/>
      <c r="H106" s="41"/>
      <c r="I106" s="40">
        <f t="shared" si="8"/>
        <v>0</v>
      </c>
      <c r="J106" s="40">
        <f t="shared" si="9"/>
        <v>0</v>
      </c>
      <c r="K106" s="40">
        <f t="shared" si="10"/>
        <v>0</v>
      </c>
      <c r="L106" s="40"/>
    </row>
    <row r="107" spans="1:12" ht="18" customHeight="1" x14ac:dyDescent="0.25">
      <c r="A107" s="1">
        <f t="shared" si="7"/>
        <v>0</v>
      </c>
      <c r="B107" s="19">
        <f t="shared" si="11"/>
        <v>0</v>
      </c>
      <c r="C107" s="41"/>
      <c r="D107" s="42"/>
      <c r="E107" s="42"/>
      <c r="F107" s="41"/>
      <c r="G107" s="43"/>
      <c r="H107" s="41"/>
      <c r="I107" s="40">
        <f t="shared" si="8"/>
        <v>0</v>
      </c>
      <c r="J107" s="40">
        <f t="shared" si="9"/>
        <v>0</v>
      </c>
      <c r="K107" s="40">
        <f t="shared" si="10"/>
        <v>0</v>
      </c>
      <c r="L107" s="40"/>
    </row>
    <row r="108" spans="1:12" ht="18" customHeight="1" x14ac:dyDescent="0.25">
      <c r="A108" s="1">
        <f t="shared" si="7"/>
        <v>0</v>
      </c>
      <c r="B108" s="19">
        <f t="shared" si="11"/>
        <v>0</v>
      </c>
      <c r="C108" s="41"/>
      <c r="D108" s="42"/>
      <c r="E108" s="42"/>
      <c r="F108" s="41"/>
      <c r="G108" s="43"/>
      <c r="H108" s="41"/>
      <c r="I108" s="40">
        <f t="shared" si="8"/>
        <v>0</v>
      </c>
      <c r="J108" s="40">
        <f t="shared" si="9"/>
        <v>0</v>
      </c>
      <c r="K108" s="40">
        <f t="shared" si="10"/>
        <v>0</v>
      </c>
      <c r="L108" s="40"/>
    </row>
    <row r="109" spans="1:12" ht="18" customHeight="1" x14ac:dyDescent="0.25">
      <c r="A109" s="1">
        <f t="shared" si="7"/>
        <v>0</v>
      </c>
      <c r="B109" s="19">
        <f t="shared" si="11"/>
        <v>0</v>
      </c>
      <c r="C109" s="41"/>
      <c r="D109" s="42"/>
      <c r="E109" s="42"/>
      <c r="F109" s="41"/>
      <c r="G109" s="43"/>
      <c r="H109" s="41"/>
      <c r="I109" s="40">
        <f t="shared" si="8"/>
        <v>0</v>
      </c>
      <c r="J109" s="40">
        <f t="shared" si="9"/>
        <v>0</v>
      </c>
      <c r="K109" s="40">
        <f t="shared" si="10"/>
        <v>0</v>
      </c>
      <c r="L109" s="40"/>
    </row>
    <row r="110" spans="1:12" ht="18" customHeight="1" x14ac:dyDescent="0.25">
      <c r="A110" s="1">
        <f t="shared" si="7"/>
        <v>0</v>
      </c>
      <c r="B110" s="19">
        <f t="shared" si="11"/>
        <v>0</v>
      </c>
      <c r="C110" s="41"/>
      <c r="D110" s="42"/>
      <c r="E110" s="42"/>
      <c r="F110" s="41"/>
      <c r="G110" s="43"/>
      <c r="H110" s="41"/>
      <c r="I110" s="40">
        <f t="shared" si="8"/>
        <v>0</v>
      </c>
      <c r="J110" s="40">
        <f t="shared" si="9"/>
        <v>0</v>
      </c>
      <c r="K110" s="40">
        <f t="shared" si="10"/>
        <v>0</v>
      </c>
      <c r="L110" s="40"/>
    </row>
    <row r="111" spans="1:12" ht="18" customHeight="1" x14ac:dyDescent="0.25">
      <c r="A111" s="1">
        <f t="shared" si="7"/>
        <v>0</v>
      </c>
      <c r="B111" s="19">
        <f t="shared" si="11"/>
        <v>0</v>
      </c>
      <c r="C111" s="41"/>
      <c r="D111" s="42"/>
      <c r="E111" s="42"/>
      <c r="F111" s="41"/>
      <c r="G111" s="43"/>
      <c r="H111" s="41"/>
      <c r="I111" s="40">
        <f t="shared" si="8"/>
        <v>0</v>
      </c>
      <c r="J111" s="40">
        <f t="shared" si="9"/>
        <v>0</v>
      </c>
      <c r="K111" s="40">
        <f t="shared" si="10"/>
        <v>0</v>
      </c>
      <c r="L111" s="40"/>
    </row>
    <row r="112" spans="1:12" ht="18" customHeight="1" x14ac:dyDescent="0.25">
      <c r="A112" s="1">
        <f t="shared" si="7"/>
        <v>0</v>
      </c>
      <c r="B112" s="19">
        <f t="shared" si="11"/>
        <v>0</v>
      </c>
      <c r="C112" s="41"/>
      <c r="D112" s="42"/>
      <c r="E112" s="42"/>
      <c r="F112" s="41"/>
      <c r="G112" s="43"/>
      <c r="H112" s="41"/>
      <c r="I112" s="40">
        <f t="shared" si="8"/>
        <v>0</v>
      </c>
      <c r="J112" s="40">
        <f t="shared" si="9"/>
        <v>0</v>
      </c>
      <c r="K112" s="40">
        <f t="shared" si="10"/>
        <v>0</v>
      </c>
      <c r="L112" s="40"/>
    </row>
    <row r="113" spans="1:12" ht="18" customHeight="1" x14ac:dyDescent="0.25">
      <c r="A113" s="1">
        <f t="shared" si="7"/>
        <v>0</v>
      </c>
      <c r="B113" s="19">
        <f t="shared" si="11"/>
        <v>0</v>
      </c>
      <c r="C113" s="41"/>
      <c r="D113" s="42"/>
      <c r="E113" s="42"/>
      <c r="F113" s="41"/>
      <c r="G113" s="43"/>
      <c r="H113" s="41"/>
      <c r="I113" s="40">
        <f t="shared" si="8"/>
        <v>0</v>
      </c>
      <c r="J113" s="40">
        <f t="shared" si="9"/>
        <v>0</v>
      </c>
      <c r="K113" s="40">
        <f t="shared" si="10"/>
        <v>0</v>
      </c>
      <c r="L113" s="40"/>
    </row>
    <row r="114" spans="1:12" ht="18" customHeight="1" x14ac:dyDescent="0.25">
      <c r="A114" s="1">
        <f t="shared" si="7"/>
        <v>0</v>
      </c>
      <c r="B114" s="19">
        <f t="shared" si="11"/>
        <v>0</v>
      </c>
      <c r="C114" s="41"/>
      <c r="D114" s="42"/>
      <c r="E114" s="42"/>
      <c r="F114" s="41"/>
      <c r="G114" s="43"/>
      <c r="H114" s="41"/>
      <c r="I114" s="40">
        <f t="shared" si="8"/>
        <v>0</v>
      </c>
      <c r="J114" s="40">
        <f t="shared" si="9"/>
        <v>0</v>
      </c>
      <c r="K114" s="40">
        <f t="shared" si="10"/>
        <v>0</v>
      </c>
      <c r="L114" s="40"/>
    </row>
    <row r="115" spans="1:12" ht="18" customHeight="1" x14ac:dyDescent="0.25">
      <c r="A115" s="1">
        <f t="shared" si="7"/>
        <v>0</v>
      </c>
      <c r="B115" s="19">
        <f t="shared" si="11"/>
        <v>0</v>
      </c>
      <c r="C115" s="41"/>
      <c r="D115" s="42"/>
      <c r="E115" s="42"/>
      <c r="F115" s="41"/>
      <c r="G115" s="43"/>
      <c r="H115" s="41"/>
      <c r="I115" s="40">
        <f t="shared" si="8"/>
        <v>0</v>
      </c>
      <c r="J115" s="40">
        <f t="shared" si="9"/>
        <v>0</v>
      </c>
      <c r="K115" s="40">
        <f t="shared" si="10"/>
        <v>0</v>
      </c>
      <c r="L115" s="40"/>
    </row>
    <row r="116" spans="1:12" ht="18" customHeight="1" x14ac:dyDescent="0.25">
      <c r="A116" s="1">
        <f t="shared" si="7"/>
        <v>0</v>
      </c>
      <c r="B116" s="19">
        <f t="shared" si="11"/>
        <v>0</v>
      </c>
      <c r="C116" s="41"/>
      <c r="D116" s="42"/>
      <c r="E116" s="42"/>
      <c r="F116" s="41"/>
      <c r="G116" s="43"/>
      <c r="H116" s="41"/>
      <c r="I116" s="40">
        <f t="shared" si="8"/>
        <v>0</v>
      </c>
      <c r="J116" s="40">
        <f t="shared" si="9"/>
        <v>0</v>
      </c>
      <c r="K116" s="40">
        <f t="shared" si="10"/>
        <v>0</v>
      </c>
      <c r="L116" s="40"/>
    </row>
    <row r="117" spans="1:12" ht="18" customHeight="1" x14ac:dyDescent="0.25">
      <c r="A117" s="1">
        <f t="shared" si="7"/>
        <v>0</v>
      </c>
      <c r="B117" s="19">
        <f t="shared" si="11"/>
        <v>0</v>
      </c>
      <c r="C117" s="41"/>
      <c r="D117" s="42"/>
      <c r="E117" s="42"/>
      <c r="F117" s="41"/>
      <c r="G117" s="43"/>
      <c r="H117" s="41"/>
      <c r="I117" s="40">
        <f t="shared" si="8"/>
        <v>0</v>
      </c>
      <c r="J117" s="40">
        <f t="shared" si="9"/>
        <v>0</v>
      </c>
      <c r="K117" s="40">
        <f t="shared" si="10"/>
        <v>0</v>
      </c>
      <c r="L117" s="40"/>
    </row>
    <row r="118" spans="1:12" ht="18" customHeight="1" x14ac:dyDescent="0.25">
      <c r="A118" s="1">
        <f t="shared" si="7"/>
        <v>0</v>
      </c>
      <c r="B118" s="19">
        <f t="shared" si="11"/>
        <v>0</v>
      </c>
      <c r="C118" s="41"/>
      <c r="D118" s="42"/>
      <c r="E118" s="42"/>
      <c r="F118" s="41"/>
      <c r="G118" s="43"/>
      <c r="H118" s="41"/>
      <c r="I118" s="40">
        <f t="shared" si="8"/>
        <v>0</v>
      </c>
      <c r="J118" s="40">
        <f t="shared" si="9"/>
        <v>0</v>
      </c>
      <c r="K118" s="40">
        <f t="shared" si="10"/>
        <v>0</v>
      </c>
      <c r="L118" s="40"/>
    </row>
    <row r="119" spans="1:12" ht="18" customHeight="1" x14ac:dyDescent="0.25">
      <c r="A119" s="1">
        <f t="shared" si="7"/>
        <v>0</v>
      </c>
      <c r="B119" s="19">
        <f t="shared" si="11"/>
        <v>0</v>
      </c>
      <c r="C119" s="41"/>
      <c r="D119" s="42"/>
      <c r="E119" s="42"/>
      <c r="F119" s="41"/>
      <c r="G119" s="43"/>
      <c r="H119" s="41"/>
      <c r="I119" s="40">
        <f t="shared" si="8"/>
        <v>0</v>
      </c>
      <c r="J119" s="40">
        <f t="shared" si="9"/>
        <v>0</v>
      </c>
      <c r="K119" s="40">
        <f t="shared" si="10"/>
        <v>0</v>
      </c>
      <c r="L119" s="40"/>
    </row>
    <row r="120" spans="1:12" ht="18" customHeight="1" x14ac:dyDescent="0.25">
      <c r="A120" s="1">
        <f t="shared" si="7"/>
        <v>0</v>
      </c>
      <c r="B120" s="19">
        <f t="shared" si="11"/>
        <v>0</v>
      </c>
      <c r="C120" s="41"/>
      <c r="D120" s="42"/>
      <c r="E120" s="42"/>
      <c r="F120" s="41"/>
      <c r="G120" s="43"/>
      <c r="H120" s="41"/>
      <c r="I120" s="40">
        <f t="shared" si="8"/>
        <v>0</v>
      </c>
      <c r="J120" s="40">
        <f t="shared" si="9"/>
        <v>0</v>
      </c>
      <c r="K120" s="40">
        <f t="shared" si="10"/>
        <v>0</v>
      </c>
      <c r="L120" s="40"/>
    </row>
    <row r="121" spans="1:12" ht="18" customHeight="1" x14ac:dyDescent="0.25">
      <c r="A121" s="1">
        <f t="shared" si="7"/>
        <v>0</v>
      </c>
      <c r="B121" s="19">
        <f t="shared" si="11"/>
        <v>0</v>
      </c>
      <c r="C121" s="41"/>
      <c r="D121" s="42"/>
      <c r="E121" s="42"/>
      <c r="F121" s="41"/>
      <c r="G121" s="43"/>
      <c r="H121" s="41"/>
      <c r="I121" s="40">
        <f t="shared" si="8"/>
        <v>0</v>
      </c>
      <c r="J121" s="40">
        <f t="shared" si="9"/>
        <v>0</v>
      </c>
      <c r="K121" s="40">
        <f t="shared" si="10"/>
        <v>0</v>
      </c>
      <c r="L121" s="40"/>
    </row>
    <row r="122" spans="1:12" ht="18" customHeight="1" x14ac:dyDescent="0.25">
      <c r="A122" s="1">
        <f t="shared" si="7"/>
        <v>0</v>
      </c>
      <c r="B122" s="19">
        <f t="shared" si="11"/>
        <v>0</v>
      </c>
      <c r="C122" s="41"/>
      <c r="D122" s="42"/>
      <c r="E122" s="42"/>
      <c r="F122" s="41"/>
      <c r="G122" s="43"/>
      <c r="H122" s="41"/>
      <c r="I122" s="40">
        <f t="shared" si="8"/>
        <v>0</v>
      </c>
      <c r="J122" s="40">
        <f t="shared" si="9"/>
        <v>0</v>
      </c>
      <c r="K122" s="40">
        <f t="shared" si="10"/>
        <v>0</v>
      </c>
      <c r="L122" s="40"/>
    </row>
    <row r="123" spans="1:12" ht="18" customHeight="1" x14ac:dyDescent="0.25">
      <c r="A123" s="1">
        <f t="shared" si="7"/>
        <v>0</v>
      </c>
      <c r="B123" s="19">
        <f t="shared" si="11"/>
        <v>0</v>
      </c>
      <c r="C123" s="41"/>
      <c r="D123" s="42"/>
      <c r="E123" s="42"/>
      <c r="F123" s="41"/>
      <c r="G123" s="43"/>
      <c r="H123" s="41"/>
      <c r="I123" s="40">
        <f t="shared" si="8"/>
        <v>0</v>
      </c>
      <c r="J123" s="40">
        <f t="shared" si="9"/>
        <v>0</v>
      </c>
      <c r="K123" s="40">
        <f t="shared" si="10"/>
        <v>0</v>
      </c>
      <c r="L123" s="40"/>
    </row>
    <row r="124" spans="1:12" ht="18" customHeight="1" x14ac:dyDescent="0.25">
      <c r="A124" s="1">
        <f t="shared" si="7"/>
        <v>0</v>
      </c>
      <c r="B124" s="19">
        <f t="shared" si="11"/>
        <v>0</v>
      </c>
      <c r="C124" s="41"/>
      <c r="D124" s="42"/>
      <c r="E124" s="42"/>
      <c r="F124" s="41"/>
      <c r="G124" s="43"/>
      <c r="H124" s="41"/>
      <c r="I124" s="40">
        <f t="shared" si="8"/>
        <v>0</v>
      </c>
      <c r="J124" s="40">
        <f t="shared" si="9"/>
        <v>0</v>
      </c>
      <c r="K124" s="40">
        <f t="shared" si="10"/>
        <v>0</v>
      </c>
      <c r="L124" s="40"/>
    </row>
    <row r="125" spans="1:12" ht="18" customHeight="1" x14ac:dyDescent="0.25">
      <c r="A125" s="1">
        <f t="shared" si="7"/>
        <v>0</v>
      </c>
      <c r="B125" s="19">
        <f t="shared" si="11"/>
        <v>0</v>
      </c>
      <c r="C125" s="41"/>
      <c r="D125" s="42"/>
      <c r="E125" s="42"/>
      <c r="F125" s="41"/>
      <c r="G125" s="43"/>
      <c r="H125" s="41"/>
      <c r="I125" s="40">
        <f t="shared" si="8"/>
        <v>0</v>
      </c>
      <c r="J125" s="40">
        <f t="shared" si="9"/>
        <v>0</v>
      </c>
      <c r="K125" s="40">
        <f t="shared" si="10"/>
        <v>0</v>
      </c>
      <c r="L125" s="40"/>
    </row>
    <row r="126" spans="1:12" ht="18" customHeight="1" x14ac:dyDescent="0.25">
      <c r="A126" s="1">
        <f t="shared" si="7"/>
        <v>0</v>
      </c>
      <c r="B126" s="19">
        <f t="shared" si="11"/>
        <v>0</v>
      </c>
      <c r="C126" s="41"/>
      <c r="D126" s="42"/>
      <c r="E126" s="42"/>
      <c r="F126" s="41"/>
      <c r="G126" s="43"/>
      <c r="H126" s="41"/>
      <c r="I126" s="40">
        <f t="shared" si="8"/>
        <v>0</v>
      </c>
      <c r="J126" s="40">
        <f t="shared" si="9"/>
        <v>0</v>
      </c>
      <c r="K126" s="40">
        <f t="shared" si="10"/>
        <v>0</v>
      </c>
      <c r="L126" s="40"/>
    </row>
    <row r="127" spans="1:12" ht="18" customHeight="1" x14ac:dyDescent="0.25">
      <c r="A127" s="1">
        <f t="shared" si="7"/>
        <v>0</v>
      </c>
      <c r="B127" s="19">
        <f t="shared" si="11"/>
        <v>0</v>
      </c>
      <c r="C127" s="41"/>
      <c r="D127" s="42"/>
      <c r="E127" s="42"/>
      <c r="F127" s="41"/>
      <c r="G127" s="43"/>
      <c r="H127" s="41"/>
      <c r="I127" s="40">
        <f t="shared" si="8"/>
        <v>0</v>
      </c>
      <c r="J127" s="40">
        <f t="shared" si="9"/>
        <v>0</v>
      </c>
      <c r="K127" s="40">
        <f t="shared" si="10"/>
        <v>0</v>
      </c>
      <c r="L127" s="40"/>
    </row>
    <row r="128" spans="1:12" ht="18" customHeight="1" x14ac:dyDescent="0.25">
      <c r="A128" s="1">
        <f t="shared" si="7"/>
        <v>0</v>
      </c>
      <c r="B128" s="19">
        <f t="shared" si="11"/>
        <v>0</v>
      </c>
      <c r="C128" s="41"/>
      <c r="D128" s="42"/>
      <c r="E128" s="42"/>
      <c r="F128" s="41"/>
      <c r="G128" s="43"/>
      <c r="H128" s="41"/>
      <c r="I128" s="40">
        <f t="shared" si="8"/>
        <v>0</v>
      </c>
      <c r="J128" s="40">
        <f t="shared" si="9"/>
        <v>0</v>
      </c>
      <c r="K128" s="40">
        <f t="shared" si="10"/>
        <v>0</v>
      </c>
      <c r="L128" s="40"/>
    </row>
    <row r="129" spans="1:12" ht="18" customHeight="1" x14ac:dyDescent="0.25">
      <c r="A129" s="1">
        <f t="shared" si="7"/>
        <v>0</v>
      </c>
      <c r="B129" s="19">
        <f t="shared" si="11"/>
        <v>0</v>
      </c>
      <c r="C129" s="41"/>
      <c r="D129" s="42"/>
      <c r="E129" s="42"/>
      <c r="F129" s="41"/>
      <c r="G129" s="43"/>
      <c r="H129" s="41"/>
      <c r="I129" s="40">
        <f t="shared" si="8"/>
        <v>0</v>
      </c>
      <c r="J129" s="40">
        <f t="shared" si="9"/>
        <v>0</v>
      </c>
      <c r="K129" s="40">
        <f t="shared" si="10"/>
        <v>0</v>
      </c>
      <c r="L129" s="40"/>
    </row>
    <row r="130" spans="1:12" ht="18" customHeight="1" x14ac:dyDescent="0.25">
      <c r="A130" s="1">
        <f t="shared" si="7"/>
        <v>0</v>
      </c>
      <c r="B130" s="19">
        <f t="shared" si="11"/>
        <v>0</v>
      </c>
      <c r="C130" s="41"/>
      <c r="D130" s="42"/>
      <c r="E130" s="42"/>
      <c r="F130" s="41"/>
      <c r="G130" s="43"/>
      <c r="H130" s="41"/>
      <c r="I130" s="40">
        <f t="shared" si="8"/>
        <v>0</v>
      </c>
      <c r="J130" s="40">
        <f t="shared" si="9"/>
        <v>0</v>
      </c>
      <c r="K130" s="40">
        <f t="shared" si="10"/>
        <v>0</v>
      </c>
      <c r="L130" s="40"/>
    </row>
    <row r="131" spans="1:12" ht="18" customHeight="1" x14ac:dyDescent="0.25">
      <c r="A131" s="1">
        <f t="shared" si="7"/>
        <v>0</v>
      </c>
      <c r="B131" s="19">
        <f t="shared" si="11"/>
        <v>0</v>
      </c>
      <c r="C131" s="41"/>
      <c r="D131" s="42"/>
      <c r="E131" s="42"/>
      <c r="F131" s="41"/>
      <c r="G131" s="43"/>
      <c r="H131" s="41"/>
      <c r="I131" s="40">
        <f t="shared" si="8"/>
        <v>0</v>
      </c>
      <c r="J131" s="40">
        <f t="shared" si="9"/>
        <v>0</v>
      </c>
      <c r="K131" s="40">
        <f t="shared" si="10"/>
        <v>0</v>
      </c>
      <c r="L131" s="40"/>
    </row>
    <row r="132" spans="1:12" ht="18" customHeight="1" x14ac:dyDescent="0.25">
      <c r="A132" s="1">
        <f t="shared" si="7"/>
        <v>0</v>
      </c>
      <c r="B132" s="19">
        <f t="shared" si="11"/>
        <v>0</v>
      </c>
      <c r="C132" s="41"/>
      <c r="D132" s="42"/>
      <c r="E132" s="42"/>
      <c r="F132" s="41"/>
      <c r="G132" s="43"/>
      <c r="H132" s="41"/>
      <c r="I132" s="40">
        <f t="shared" si="8"/>
        <v>0</v>
      </c>
      <c r="J132" s="40">
        <f t="shared" si="9"/>
        <v>0</v>
      </c>
      <c r="K132" s="40">
        <f t="shared" si="10"/>
        <v>0</v>
      </c>
      <c r="L132" s="40"/>
    </row>
    <row r="133" spans="1:12" ht="18" customHeight="1" x14ac:dyDescent="0.25">
      <c r="A133" s="1">
        <f t="shared" si="7"/>
        <v>0</v>
      </c>
      <c r="B133" s="19">
        <f t="shared" si="11"/>
        <v>0</v>
      </c>
      <c r="C133" s="41"/>
      <c r="D133" s="42"/>
      <c r="E133" s="42"/>
      <c r="F133" s="41"/>
      <c r="G133" s="43"/>
      <c r="H133" s="41"/>
      <c r="I133" s="40">
        <f t="shared" si="8"/>
        <v>0</v>
      </c>
      <c r="J133" s="40">
        <f t="shared" si="9"/>
        <v>0</v>
      </c>
      <c r="K133" s="40">
        <f t="shared" si="10"/>
        <v>0</v>
      </c>
      <c r="L133" s="40"/>
    </row>
    <row r="134" spans="1:12" ht="18" customHeight="1" x14ac:dyDescent="0.25">
      <c r="A134" s="1">
        <f t="shared" si="7"/>
        <v>0</v>
      </c>
      <c r="B134" s="19">
        <f t="shared" si="11"/>
        <v>0</v>
      </c>
      <c r="C134" s="41"/>
      <c r="D134" s="42"/>
      <c r="E134" s="42"/>
      <c r="F134" s="41"/>
      <c r="G134" s="43"/>
      <c r="H134" s="41"/>
      <c r="I134" s="40">
        <f t="shared" si="8"/>
        <v>0</v>
      </c>
      <c r="J134" s="40">
        <f t="shared" si="9"/>
        <v>0</v>
      </c>
      <c r="K134" s="40">
        <f t="shared" si="10"/>
        <v>0</v>
      </c>
      <c r="L134" s="40"/>
    </row>
    <row r="135" spans="1:12" ht="18" customHeight="1" x14ac:dyDescent="0.25">
      <c r="A135" s="1">
        <f t="shared" si="7"/>
        <v>0</v>
      </c>
      <c r="B135" s="19">
        <f t="shared" si="11"/>
        <v>0</v>
      </c>
      <c r="C135" s="41"/>
      <c r="D135" s="42"/>
      <c r="E135" s="42"/>
      <c r="F135" s="41"/>
      <c r="G135" s="43"/>
      <c r="H135" s="41"/>
      <c r="I135" s="40">
        <f t="shared" si="8"/>
        <v>0</v>
      </c>
      <c r="J135" s="40">
        <f t="shared" si="9"/>
        <v>0</v>
      </c>
      <c r="K135" s="40">
        <f t="shared" si="10"/>
        <v>0</v>
      </c>
      <c r="L135" s="40"/>
    </row>
    <row r="136" spans="1:12" ht="18" customHeight="1" x14ac:dyDescent="0.25">
      <c r="A136" s="1">
        <f t="shared" ref="A136:A199" si="12">IFERROR(IF(B136&gt;=1,(IF(J136=1,I136*10000+F136*1000+B136,0)),0),0)</f>
        <v>0</v>
      </c>
      <c r="B136" s="19">
        <f t="shared" si="11"/>
        <v>0</v>
      </c>
      <c r="C136" s="41"/>
      <c r="D136" s="42"/>
      <c r="E136" s="42"/>
      <c r="F136" s="41"/>
      <c r="G136" s="43"/>
      <c r="H136" s="41"/>
      <c r="I136" s="40">
        <f t="shared" ref="I136:I199" si="13">IFERROR(IF(B136&gt;=1,(IF(LEN(H136)&gt;=6,VLOOKUP(H136,$N$1:$O$21,2,0),0)),0),0)</f>
        <v>0</v>
      </c>
      <c r="J136" s="40">
        <f t="shared" ref="J136:J199" si="14">IFERROR(IF(I136&gt;=1,(IF(I136&gt;=$I$1,(IF(I136&lt;=$I$2,1,0)),0)),0),0)</f>
        <v>0</v>
      </c>
      <c r="K136" s="40">
        <f t="shared" ref="K136:K199" si="15">IFERROR(IF(I136&gt;=1,(IF(I136&lt;=$J$1,1,0)),0),0)</f>
        <v>0</v>
      </c>
      <c r="L136" s="40"/>
    </row>
    <row r="137" spans="1:12" ht="18" customHeight="1" x14ac:dyDescent="0.25">
      <c r="A137" s="1">
        <f t="shared" si="12"/>
        <v>0</v>
      </c>
      <c r="B137" s="19">
        <f t="shared" ref="B137:B200" si="16">IFERROR(IF(LEN(D137)&gt;=2,(IF(LEN(E137)&gt;=2,(IF(F137&gt;=1,B136+1,0)),0)),0),0)</f>
        <v>0</v>
      </c>
      <c r="C137" s="41"/>
      <c r="D137" s="42"/>
      <c r="E137" s="42"/>
      <c r="F137" s="41"/>
      <c r="G137" s="43"/>
      <c r="H137" s="41"/>
      <c r="I137" s="40">
        <f t="shared" si="13"/>
        <v>0</v>
      </c>
      <c r="J137" s="40">
        <f t="shared" si="14"/>
        <v>0</v>
      </c>
      <c r="K137" s="40">
        <f t="shared" si="15"/>
        <v>0</v>
      </c>
      <c r="L137" s="40"/>
    </row>
    <row r="138" spans="1:12" ht="18" customHeight="1" x14ac:dyDescent="0.25">
      <c r="A138" s="1">
        <f t="shared" si="12"/>
        <v>0</v>
      </c>
      <c r="B138" s="19">
        <f t="shared" si="16"/>
        <v>0</v>
      </c>
      <c r="C138" s="41"/>
      <c r="D138" s="42"/>
      <c r="E138" s="42"/>
      <c r="F138" s="41"/>
      <c r="G138" s="43"/>
      <c r="H138" s="41"/>
      <c r="I138" s="40">
        <f t="shared" si="13"/>
        <v>0</v>
      </c>
      <c r="J138" s="40">
        <f t="shared" si="14"/>
        <v>0</v>
      </c>
      <c r="K138" s="40">
        <f t="shared" si="15"/>
        <v>0</v>
      </c>
      <c r="L138" s="40"/>
    </row>
    <row r="139" spans="1:12" ht="18" customHeight="1" x14ac:dyDescent="0.25">
      <c r="A139" s="1">
        <f t="shared" si="12"/>
        <v>0</v>
      </c>
      <c r="B139" s="19">
        <f t="shared" si="16"/>
        <v>0</v>
      </c>
      <c r="C139" s="41"/>
      <c r="D139" s="42"/>
      <c r="E139" s="42"/>
      <c r="F139" s="41"/>
      <c r="G139" s="43"/>
      <c r="H139" s="41"/>
      <c r="I139" s="40">
        <f t="shared" si="13"/>
        <v>0</v>
      </c>
      <c r="J139" s="40">
        <f t="shared" si="14"/>
        <v>0</v>
      </c>
      <c r="K139" s="40">
        <f t="shared" si="15"/>
        <v>0</v>
      </c>
      <c r="L139" s="40"/>
    </row>
    <row r="140" spans="1:12" ht="18" customHeight="1" x14ac:dyDescent="0.25">
      <c r="A140" s="1">
        <f t="shared" si="12"/>
        <v>0</v>
      </c>
      <c r="B140" s="19">
        <f t="shared" si="16"/>
        <v>0</v>
      </c>
      <c r="C140" s="41"/>
      <c r="D140" s="42"/>
      <c r="E140" s="42"/>
      <c r="F140" s="41"/>
      <c r="G140" s="43"/>
      <c r="H140" s="41"/>
      <c r="I140" s="40">
        <f t="shared" si="13"/>
        <v>0</v>
      </c>
      <c r="J140" s="40">
        <f t="shared" si="14"/>
        <v>0</v>
      </c>
      <c r="K140" s="40">
        <f t="shared" si="15"/>
        <v>0</v>
      </c>
      <c r="L140" s="40"/>
    </row>
    <row r="141" spans="1:12" ht="18" customHeight="1" x14ac:dyDescent="0.25">
      <c r="A141" s="1">
        <f t="shared" si="12"/>
        <v>0</v>
      </c>
      <c r="B141" s="19">
        <f t="shared" si="16"/>
        <v>0</v>
      </c>
      <c r="C141" s="41"/>
      <c r="D141" s="42"/>
      <c r="E141" s="42"/>
      <c r="F141" s="41"/>
      <c r="G141" s="43"/>
      <c r="H141" s="41"/>
      <c r="I141" s="40">
        <f t="shared" si="13"/>
        <v>0</v>
      </c>
      <c r="J141" s="40">
        <f t="shared" si="14"/>
        <v>0</v>
      </c>
      <c r="K141" s="40">
        <f t="shared" si="15"/>
        <v>0</v>
      </c>
      <c r="L141" s="40"/>
    </row>
    <row r="142" spans="1:12" ht="18" customHeight="1" x14ac:dyDescent="0.25">
      <c r="A142" s="1">
        <f t="shared" si="12"/>
        <v>0</v>
      </c>
      <c r="B142" s="19">
        <f t="shared" si="16"/>
        <v>0</v>
      </c>
      <c r="C142" s="41"/>
      <c r="D142" s="42"/>
      <c r="E142" s="42"/>
      <c r="F142" s="41"/>
      <c r="G142" s="43"/>
      <c r="H142" s="41"/>
      <c r="I142" s="40">
        <f t="shared" si="13"/>
        <v>0</v>
      </c>
      <c r="J142" s="40">
        <f t="shared" si="14"/>
        <v>0</v>
      </c>
      <c r="K142" s="40">
        <f t="shared" si="15"/>
        <v>0</v>
      </c>
      <c r="L142" s="40"/>
    </row>
    <row r="143" spans="1:12" ht="18" customHeight="1" x14ac:dyDescent="0.25">
      <c r="A143" s="1">
        <f t="shared" si="12"/>
        <v>0</v>
      </c>
      <c r="B143" s="19">
        <f t="shared" si="16"/>
        <v>0</v>
      </c>
      <c r="C143" s="41"/>
      <c r="D143" s="42"/>
      <c r="E143" s="42"/>
      <c r="F143" s="41"/>
      <c r="G143" s="43"/>
      <c r="H143" s="41"/>
      <c r="I143" s="40">
        <f t="shared" si="13"/>
        <v>0</v>
      </c>
      <c r="J143" s="40">
        <f t="shared" si="14"/>
        <v>0</v>
      </c>
      <c r="K143" s="40">
        <f t="shared" si="15"/>
        <v>0</v>
      </c>
      <c r="L143" s="40"/>
    </row>
    <row r="144" spans="1:12" ht="18" customHeight="1" x14ac:dyDescent="0.25">
      <c r="A144" s="1">
        <f t="shared" si="12"/>
        <v>0</v>
      </c>
      <c r="B144" s="19">
        <f t="shared" si="16"/>
        <v>0</v>
      </c>
      <c r="C144" s="41"/>
      <c r="D144" s="42"/>
      <c r="E144" s="42"/>
      <c r="F144" s="41"/>
      <c r="G144" s="43"/>
      <c r="H144" s="41"/>
      <c r="I144" s="40">
        <f t="shared" si="13"/>
        <v>0</v>
      </c>
      <c r="J144" s="40">
        <f t="shared" si="14"/>
        <v>0</v>
      </c>
      <c r="K144" s="40">
        <f t="shared" si="15"/>
        <v>0</v>
      </c>
      <c r="L144" s="40"/>
    </row>
    <row r="145" spans="1:12" ht="18" customHeight="1" x14ac:dyDescent="0.25">
      <c r="A145" s="1">
        <f t="shared" si="12"/>
        <v>0</v>
      </c>
      <c r="B145" s="19">
        <f t="shared" si="16"/>
        <v>0</v>
      </c>
      <c r="C145" s="41"/>
      <c r="D145" s="42"/>
      <c r="E145" s="42"/>
      <c r="F145" s="41"/>
      <c r="G145" s="43"/>
      <c r="H145" s="41"/>
      <c r="I145" s="40">
        <f t="shared" si="13"/>
        <v>0</v>
      </c>
      <c r="J145" s="40">
        <f t="shared" si="14"/>
        <v>0</v>
      </c>
      <c r="K145" s="40">
        <f t="shared" si="15"/>
        <v>0</v>
      </c>
      <c r="L145" s="40"/>
    </row>
    <row r="146" spans="1:12" ht="18" customHeight="1" x14ac:dyDescent="0.25">
      <c r="A146" s="1">
        <f t="shared" si="12"/>
        <v>0</v>
      </c>
      <c r="B146" s="19">
        <f t="shared" si="16"/>
        <v>0</v>
      </c>
      <c r="C146" s="41"/>
      <c r="D146" s="42"/>
      <c r="E146" s="42"/>
      <c r="F146" s="41"/>
      <c r="G146" s="43"/>
      <c r="H146" s="41"/>
      <c r="I146" s="40">
        <f t="shared" si="13"/>
        <v>0</v>
      </c>
      <c r="J146" s="40">
        <f t="shared" si="14"/>
        <v>0</v>
      </c>
      <c r="K146" s="40">
        <f t="shared" si="15"/>
        <v>0</v>
      </c>
      <c r="L146" s="40"/>
    </row>
    <row r="147" spans="1:12" ht="18" customHeight="1" x14ac:dyDescent="0.25">
      <c r="A147" s="1">
        <f t="shared" si="12"/>
        <v>0</v>
      </c>
      <c r="B147" s="19">
        <f t="shared" si="16"/>
        <v>0</v>
      </c>
      <c r="C147" s="41"/>
      <c r="D147" s="42"/>
      <c r="E147" s="42"/>
      <c r="F147" s="41"/>
      <c r="G147" s="43"/>
      <c r="H147" s="41"/>
      <c r="I147" s="40">
        <f t="shared" si="13"/>
        <v>0</v>
      </c>
      <c r="J147" s="40">
        <f t="shared" si="14"/>
        <v>0</v>
      </c>
      <c r="K147" s="40">
        <f t="shared" si="15"/>
        <v>0</v>
      </c>
      <c r="L147" s="40"/>
    </row>
    <row r="148" spans="1:12" ht="18" customHeight="1" x14ac:dyDescent="0.25">
      <c r="A148" s="1">
        <f t="shared" si="12"/>
        <v>0</v>
      </c>
      <c r="B148" s="19">
        <f t="shared" si="16"/>
        <v>0</v>
      </c>
      <c r="C148" s="41"/>
      <c r="D148" s="42"/>
      <c r="E148" s="42"/>
      <c r="F148" s="41"/>
      <c r="G148" s="43"/>
      <c r="H148" s="41"/>
      <c r="I148" s="40">
        <f t="shared" si="13"/>
        <v>0</v>
      </c>
      <c r="J148" s="40">
        <f t="shared" si="14"/>
        <v>0</v>
      </c>
      <c r="K148" s="40">
        <f t="shared" si="15"/>
        <v>0</v>
      </c>
      <c r="L148" s="40"/>
    </row>
    <row r="149" spans="1:12" ht="18" customHeight="1" x14ac:dyDescent="0.25">
      <c r="A149" s="1">
        <f t="shared" si="12"/>
        <v>0</v>
      </c>
      <c r="B149" s="19">
        <f t="shared" si="16"/>
        <v>0</v>
      </c>
      <c r="C149" s="41"/>
      <c r="D149" s="42"/>
      <c r="E149" s="42"/>
      <c r="F149" s="41"/>
      <c r="G149" s="43"/>
      <c r="H149" s="41"/>
      <c r="I149" s="40">
        <f t="shared" si="13"/>
        <v>0</v>
      </c>
      <c r="J149" s="40">
        <f t="shared" si="14"/>
        <v>0</v>
      </c>
      <c r="K149" s="40">
        <f t="shared" si="15"/>
        <v>0</v>
      </c>
      <c r="L149" s="40"/>
    </row>
    <row r="150" spans="1:12" ht="18" customHeight="1" x14ac:dyDescent="0.25">
      <c r="A150" s="1">
        <f t="shared" si="12"/>
        <v>0</v>
      </c>
      <c r="B150" s="19">
        <f t="shared" si="16"/>
        <v>0</v>
      </c>
      <c r="C150" s="41"/>
      <c r="D150" s="42"/>
      <c r="E150" s="42"/>
      <c r="F150" s="41"/>
      <c r="G150" s="43"/>
      <c r="H150" s="41"/>
      <c r="I150" s="40">
        <f t="shared" si="13"/>
        <v>0</v>
      </c>
      <c r="J150" s="40">
        <f t="shared" si="14"/>
        <v>0</v>
      </c>
      <c r="K150" s="40">
        <f t="shared" si="15"/>
        <v>0</v>
      </c>
      <c r="L150" s="40"/>
    </row>
    <row r="151" spans="1:12" ht="18" customHeight="1" x14ac:dyDescent="0.25">
      <c r="A151" s="1">
        <f t="shared" si="12"/>
        <v>0</v>
      </c>
      <c r="B151" s="19">
        <f t="shared" si="16"/>
        <v>0</v>
      </c>
      <c r="C151" s="41"/>
      <c r="D151" s="42"/>
      <c r="E151" s="42"/>
      <c r="F151" s="41"/>
      <c r="G151" s="43"/>
      <c r="H151" s="41"/>
      <c r="I151" s="40">
        <f t="shared" si="13"/>
        <v>0</v>
      </c>
      <c r="J151" s="40">
        <f t="shared" si="14"/>
        <v>0</v>
      </c>
      <c r="K151" s="40">
        <f t="shared" si="15"/>
        <v>0</v>
      </c>
      <c r="L151" s="40"/>
    </row>
    <row r="152" spans="1:12" ht="18" customHeight="1" x14ac:dyDescent="0.25">
      <c r="A152" s="1">
        <f t="shared" si="12"/>
        <v>0</v>
      </c>
      <c r="B152" s="19">
        <f t="shared" si="16"/>
        <v>0</v>
      </c>
      <c r="C152" s="41"/>
      <c r="D152" s="42"/>
      <c r="E152" s="42"/>
      <c r="F152" s="41"/>
      <c r="G152" s="43"/>
      <c r="H152" s="41"/>
      <c r="I152" s="40">
        <f t="shared" si="13"/>
        <v>0</v>
      </c>
      <c r="J152" s="40">
        <f t="shared" si="14"/>
        <v>0</v>
      </c>
      <c r="K152" s="40">
        <f t="shared" si="15"/>
        <v>0</v>
      </c>
      <c r="L152" s="40"/>
    </row>
    <row r="153" spans="1:12" ht="18" customHeight="1" x14ac:dyDescent="0.25">
      <c r="A153" s="1">
        <f t="shared" si="12"/>
        <v>0</v>
      </c>
      <c r="B153" s="19">
        <f t="shared" si="16"/>
        <v>0</v>
      </c>
      <c r="C153" s="41"/>
      <c r="D153" s="42"/>
      <c r="E153" s="42"/>
      <c r="F153" s="41"/>
      <c r="G153" s="43"/>
      <c r="H153" s="41"/>
      <c r="I153" s="40">
        <f t="shared" si="13"/>
        <v>0</v>
      </c>
      <c r="J153" s="40">
        <f t="shared" si="14"/>
        <v>0</v>
      </c>
      <c r="K153" s="40">
        <f t="shared" si="15"/>
        <v>0</v>
      </c>
      <c r="L153" s="40"/>
    </row>
    <row r="154" spans="1:12" ht="18" customHeight="1" x14ac:dyDescent="0.25">
      <c r="A154" s="1">
        <f t="shared" si="12"/>
        <v>0</v>
      </c>
      <c r="B154" s="19">
        <f t="shared" si="16"/>
        <v>0</v>
      </c>
      <c r="C154" s="41"/>
      <c r="D154" s="42"/>
      <c r="E154" s="42"/>
      <c r="F154" s="41"/>
      <c r="G154" s="43"/>
      <c r="H154" s="41"/>
      <c r="I154" s="40">
        <f t="shared" si="13"/>
        <v>0</v>
      </c>
      <c r="J154" s="40">
        <f t="shared" si="14"/>
        <v>0</v>
      </c>
      <c r="K154" s="40">
        <f t="shared" si="15"/>
        <v>0</v>
      </c>
      <c r="L154" s="40"/>
    </row>
    <row r="155" spans="1:12" ht="18" customHeight="1" x14ac:dyDescent="0.25">
      <c r="A155" s="1">
        <f t="shared" si="12"/>
        <v>0</v>
      </c>
      <c r="B155" s="19">
        <f t="shared" si="16"/>
        <v>0</v>
      </c>
      <c r="C155" s="41"/>
      <c r="D155" s="42"/>
      <c r="E155" s="42"/>
      <c r="F155" s="41"/>
      <c r="G155" s="43"/>
      <c r="H155" s="41"/>
      <c r="I155" s="40">
        <f t="shared" si="13"/>
        <v>0</v>
      </c>
      <c r="J155" s="40">
        <f t="shared" si="14"/>
        <v>0</v>
      </c>
      <c r="K155" s="40">
        <f t="shared" si="15"/>
        <v>0</v>
      </c>
      <c r="L155" s="40"/>
    </row>
    <row r="156" spans="1:12" ht="18" customHeight="1" x14ac:dyDescent="0.25">
      <c r="A156" s="1">
        <f t="shared" si="12"/>
        <v>0</v>
      </c>
      <c r="B156" s="19">
        <f t="shared" si="16"/>
        <v>0</v>
      </c>
      <c r="C156" s="41"/>
      <c r="D156" s="42"/>
      <c r="E156" s="42"/>
      <c r="F156" s="41"/>
      <c r="G156" s="43"/>
      <c r="H156" s="41"/>
      <c r="I156" s="40">
        <f t="shared" si="13"/>
        <v>0</v>
      </c>
      <c r="J156" s="40">
        <f t="shared" si="14"/>
        <v>0</v>
      </c>
      <c r="K156" s="40">
        <f t="shared" si="15"/>
        <v>0</v>
      </c>
      <c r="L156" s="40"/>
    </row>
    <row r="157" spans="1:12" ht="18" customHeight="1" x14ac:dyDescent="0.25">
      <c r="A157" s="1">
        <f t="shared" si="12"/>
        <v>0</v>
      </c>
      <c r="B157" s="19">
        <f t="shared" si="16"/>
        <v>0</v>
      </c>
      <c r="C157" s="41"/>
      <c r="D157" s="42"/>
      <c r="E157" s="42"/>
      <c r="F157" s="41"/>
      <c r="G157" s="43"/>
      <c r="H157" s="41"/>
      <c r="I157" s="40">
        <f t="shared" si="13"/>
        <v>0</v>
      </c>
      <c r="J157" s="40">
        <f t="shared" si="14"/>
        <v>0</v>
      </c>
      <c r="K157" s="40">
        <f t="shared" si="15"/>
        <v>0</v>
      </c>
      <c r="L157" s="40"/>
    </row>
    <row r="158" spans="1:12" ht="18" customHeight="1" x14ac:dyDescent="0.25">
      <c r="A158" s="1">
        <f t="shared" si="12"/>
        <v>0</v>
      </c>
      <c r="B158" s="19">
        <f t="shared" si="16"/>
        <v>0</v>
      </c>
      <c r="C158" s="41"/>
      <c r="D158" s="42"/>
      <c r="E158" s="42"/>
      <c r="F158" s="41"/>
      <c r="G158" s="43"/>
      <c r="H158" s="41"/>
      <c r="I158" s="40">
        <f t="shared" si="13"/>
        <v>0</v>
      </c>
      <c r="J158" s="40">
        <f t="shared" si="14"/>
        <v>0</v>
      </c>
      <c r="K158" s="40">
        <f t="shared" si="15"/>
        <v>0</v>
      </c>
      <c r="L158" s="40"/>
    </row>
    <row r="159" spans="1:12" ht="18" customHeight="1" x14ac:dyDescent="0.25">
      <c r="A159" s="1">
        <f t="shared" si="12"/>
        <v>0</v>
      </c>
      <c r="B159" s="19">
        <f t="shared" si="16"/>
        <v>0</v>
      </c>
      <c r="C159" s="41"/>
      <c r="D159" s="42"/>
      <c r="E159" s="42"/>
      <c r="F159" s="41"/>
      <c r="G159" s="43"/>
      <c r="H159" s="41"/>
      <c r="I159" s="40">
        <f t="shared" si="13"/>
        <v>0</v>
      </c>
      <c r="J159" s="40">
        <f t="shared" si="14"/>
        <v>0</v>
      </c>
      <c r="K159" s="40">
        <f t="shared" si="15"/>
        <v>0</v>
      </c>
      <c r="L159" s="40"/>
    </row>
    <row r="160" spans="1:12" ht="18" customHeight="1" x14ac:dyDescent="0.25">
      <c r="A160" s="1">
        <f t="shared" si="12"/>
        <v>0</v>
      </c>
      <c r="B160" s="19">
        <f t="shared" si="16"/>
        <v>0</v>
      </c>
      <c r="C160" s="41"/>
      <c r="D160" s="42"/>
      <c r="E160" s="42"/>
      <c r="F160" s="41"/>
      <c r="G160" s="43"/>
      <c r="H160" s="41"/>
      <c r="I160" s="40">
        <f t="shared" si="13"/>
        <v>0</v>
      </c>
      <c r="J160" s="40">
        <f t="shared" si="14"/>
        <v>0</v>
      </c>
      <c r="K160" s="40">
        <f t="shared" si="15"/>
        <v>0</v>
      </c>
      <c r="L160" s="40"/>
    </row>
    <row r="161" spans="1:12" ht="18" customHeight="1" x14ac:dyDescent="0.25">
      <c r="A161" s="1">
        <f t="shared" si="12"/>
        <v>0</v>
      </c>
      <c r="B161" s="19">
        <f t="shared" si="16"/>
        <v>0</v>
      </c>
      <c r="C161" s="41"/>
      <c r="D161" s="42"/>
      <c r="E161" s="42"/>
      <c r="F161" s="41"/>
      <c r="G161" s="43"/>
      <c r="H161" s="41"/>
      <c r="I161" s="40">
        <f t="shared" si="13"/>
        <v>0</v>
      </c>
      <c r="J161" s="40">
        <f t="shared" si="14"/>
        <v>0</v>
      </c>
      <c r="K161" s="40">
        <f t="shared" si="15"/>
        <v>0</v>
      </c>
      <c r="L161" s="40"/>
    </row>
    <row r="162" spans="1:12" ht="18" customHeight="1" x14ac:dyDescent="0.25">
      <c r="A162" s="1">
        <f t="shared" si="12"/>
        <v>0</v>
      </c>
      <c r="B162" s="19">
        <f t="shared" si="16"/>
        <v>0</v>
      </c>
      <c r="C162" s="41"/>
      <c r="D162" s="42"/>
      <c r="E162" s="42"/>
      <c r="F162" s="41"/>
      <c r="G162" s="43"/>
      <c r="H162" s="41"/>
      <c r="I162" s="40">
        <f t="shared" si="13"/>
        <v>0</v>
      </c>
      <c r="J162" s="40">
        <f t="shared" si="14"/>
        <v>0</v>
      </c>
      <c r="K162" s="40">
        <f t="shared" si="15"/>
        <v>0</v>
      </c>
      <c r="L162" s="40"/>
    </row>
    <row r="163" spans="1:12" ht="18" customHeight="1" x14ac:dyDescent="0.25">
      <c r="A163" s="1">
        <f t="shared" si="12"/>
        <v>0</v>
      </c>
      <c r="B163" s="19">
        <f t="shared" si="16"/>
        <v>0</v>
      </c>
      <c r="C163" s="41"/>
      <c r="D163" s="42"/>
      <c r="E163" s="42"/>
      <c r="F163" s="41"/>
      <c r="G163" s="43"/>
      <c r="H163" s="41"/>
      <c r="I163" s="40">
        <f t="shared" si="13"/>
        <v>0</v>
      </c>
      <c r="J163" s="40">
        <f t="shared" si="14"/>
        <v>0</v>
      </c>
      <c r="K163" s="40">
        <f t="shared" si="15"/>
        <v>0</v>
      </c>
      <c r="L163" s="40"/>
    </row>
    <row r="164" spans="1:12" ht="18" customHeight="1" x14ac:dyDescent="0.25">
      <c r="A164" s="1">
        <f t="shared" si="12"/>
        <v>0</v>
      </c>
      <c r="B164" s="19">
        <f t="shared" si="16"/>
        <v>0</v>
      </c>
      <c r="C164" s="41"/>
      <c r="D164" s="42"/>
      <c r="E164" s="42"/>
      <c r="F164" s="41"/>
      <c r="G164" s="43"/>
      <c r="H164" s="41"/>
      <c r="I164" s="40">
        <f t="shared" si="13"/>
        <v>0</v>
      </c>
      <c r="J164" s="40">
        <f t="shared" si="14"/>
        <v>0</v>
      </c>
      <c r="K164" s="40">
        <f t="shared" si="15"/>
        <v>0</v>
      </c>
      <c r="L164" s="40"/>
    </row>
    <row r="165" spans="1:12" ht="18" customHeight="1" x14ac:dyDescent="0.25">
      <c r="A165" s="1">
        <f t="shared" si="12"/>
        <v>0</v>
      </c>
      <c r="B165" s="19">
        <f t="shared" si="16"/>
        <v>0</v>
      </c>
      <c r="C165" s="41"/>
      <c r="D165" s="42"/>
      <c r="E165" s="42"/>
      <c r="F165" s="41"/>
      <c r="G165" s="43"/>
      <c r="H165" s="41"/>
      <c r="I165" s="40">
        <f t="shared" si="13"/>
        <v>0</v>
      </c>
      <c r="J165" s="40">
        <f t="shared" si="14"/>
        <v>0</v>
      </c>
      <c r="K165" s="40">
        <f t="shared" si="15"/>
        <v>0</v>
      </c>
      <c r="L165" s="40"/>
    </row>
    <row r="166" spans="1:12" ht="18" customHeight="1" x14ac:dyDescent="0.25">
      <c r="A166" s="1">
        <f t="shared" si="12"/>
        <v>0</v>
      </c>
      <c r="B166" s="19">
        <f t="shared" si="16"/>
        <v>0</v>
      </c>
      <c r="C166" s="41"/>
      <c r="D166" s="42"/>
      <c r="E166" s="42"/>
      <c r="F166" s="41"/>
      <c r="G166" s="43"/>
      <c r="H166" s="41"/>
      <c r="I166" s="40">
        <f t="shared" si="13"/>
        <v>0</v>
      </c>
      <c r="J166" s="40">
        <f t="shared" si="14"/>
        <v>0</v>
      </c>
      <c r="K166" s="40">
        <f t="shared" si="15"/>
        <v>0</v>
      </c>
      <c r="L166" s="40"/>
    </row>
    <row r="167" spans="1:12" ht="18" customHeight="1" x14ac:dyDescent="0.25">
      <c r="A167" s="1">
        <f t="shared" si="12"/>
        <v>0</v>
      </c>
      <c r="B167" s="19">
        <f t="shared" si="16"/>
        <v>0</v>
      </c>
      <c r="C167" s="41"/>
      <c r="D167" s="42"/>
      <c r="E167" s="42"/>
      <c r="F167" s="41"/>
      <c r="G167" s="43"/>
      <c r="H167" s="41"/>
      <c r="I167" s="40">
        <f t="shared" si="13"/>
        <v>0</v>
      </c>
      <c r="J167" s="40">
        <f t="shared" si="14"/>
        <v>0</v>
      </c>
      <c r="K167" s="40">
        <f t="shared" si="15"/>
        <v>0</v>
      </c>
      <c r="L167" s="40"/>
    </row>
    <row r="168" spans="1:12" ht="18" customHeight="1" x14ac:dyDescent="0.25">
      <c r="A168" s="1">
        <f t="shared" si="12"/>
        <v>0</v>
      </c>
      <c r="B168" s="19">
        <f t="shared" si="16"/>
        <v>0</v>
      </c>
      <c r="C168" s="41"/>
      <c r="D168" s="42"/>
      <c r="E168" s="42"/>
      <c r="F168" s="41"/>
      <c r="G168" s="43"/>
      <c r="H168" s="41"/>
      <c r="I168" s="40">
        <f t="shared" si="13"/>
        <v>0</v>
      </c>
      <c r="J168" s="40">
        <f t="shared" si="14"/>
        <v>0</v>
      </c>
      <c r="K168" s="40">
        <f t="shared" si="15"/>
        <v>0</v>
      </c>
      <c r="L168" s="40"/>
    </row>
    <row r="169" spans="1:12" ht="18" customHeight="1" x14ac:dyDescent="0.25">
      <c r="A169" s="1">
        <f t="shared" si="12"/>
        <v>0</v>
      </c>
      <c r="B169" s="19">
        <f t="shared" si="16"/>
        <v>0</v>
      </c>
      <c r="C169" s="41"/>
      <c r="D169" s="42"/>
      <c r="E169" s="42"/>
      <c r="F169" s="41"/>
      <c r="G169" s="43"/>
      <c r="H169" s="41"/>
      <c r="I169" s="40">
        <f t="shared" si="13"/>
        <v>0</v>
      </c>
      <c r="J169" s="40">
        <f t="shared" si="14"/>
        <v>0</v>
      </c>
      <c r="K169" s="40">
        <f t="shared" si="15"/>
        <v>0</v>
      </c>
      <c r="L169" s="40"/>
    </row>
    <row r="170" spans="1:12" ht="18" customHeight="1" x14ac:dyDescent="0.25">
      <c r="A170" s="1">
        <f t="shared" si="12"/>
        <v>0</v>
      </c>
      <c r="B170" s="19">
        <f t="shared" si="16"/>
        <v>0</v>
      </c>
      <c r="C170" s="41"/>
      <c r="D170" s="42"/>
      <c r="E170" s="42"/>
      <c r="F170" s="41"/>
      <c r="G170" s="43"/>
      <c r="H170" s="41"/>
      <c r="I170" s="40">
        <f t="shared" si="13"/>
        <v>0</v>
      </c>
      <c r="J170" s="40">
        <f t="shared" si="14"/>
        <v>0</v>
      </c>
      <c r="K170" s="40">
        <f t="shared" si="15"/>
        <v>0</v>
      </c>
      <c r="L170" s="40"/>
    </row>
    <row r="171" spans="1:12" ht="18" customHeight="1" x14ac:dyDescent="0.25">
      <c r="A171" s="1">
        <f t="shared" si="12"/>
        <v>0</v>
      </c>
      <c r="B171" s="19">
        <f t="shared" si="16"/>
        <v>0</v>
      </c>
      <c r="C171" s="41"/>
      <c r="D171" s="42"/>
      <c r="E171" s="42"/>
      <c r="F171" s="41"/>
      <c r="G171" s="43"/>
      <c r="H171" s="41"/>
      <c r="I171" s="40">
        <f t="shared" si="13"/>
        <v>0</v>
      </c>
      <c r="J171" s="40">
        <f t="shared" si="14"/>
        <v>0</v>
      </c>
      <c r="K171" s="40">
        <f t="shared" si="15"/>
        <v>0</v>
      </c>
      <c r="L171" s="40"/>
    </row>
    <row r="172" spans="1:12" ht="18" customHeight="1" x14ac:dyDescent="0.25">
      <c r="A172" s="1">
        <f t="shared" si="12"/>
        <v>0</v>
      </c>
      <c r="B172" s="19">
        <f t="shared" si="16"/>
        <v>0</v>
      </c>
      <c r="C172" s="41"/>
      <c r="D172" s="42"/>
      <c r="E172" s="42"/>
      <c r="F172" s="41"/>
      <c r="G172" s="43"/>
      <c r="H172" s="41"/>
      <c r="I172" s="40">
        <f t="shared" si="13"/>
        <v>0</v>
      </c>
      <c r="J172" s="40">
        <f t="shared" si="14"/>
        <v>0</v>
      </c>
      <c r="K172" s="40">
        <f t="shared" si="15"/>
        <v>0</v>
      </c>
      <c r="L172" s="40"/>
    </row>
    <row r="173" spans="1:12" ht="18" customHeight="1" x14ac:dyDescent="0.25">
      <c r="A173" s="1">
        <f t="shared" si="12"/>
        <v>0</v>
      </c>
      <c r="B173" s="19">
        <f t="shared" si="16"/>
        <v>0</v>
      </c>
      <c r="C173" s="41"/>
      <c r="D173" s="42"/>
      <c r="E173" s="42"/>
      <c r="F173" s="41"/>
      <c r="G173" s="43"/>
      <c r="H173" s="41"/>
      <c r="I173" s="40">
        <f t="shared" si="13"/>
        <v>0</v>
      </c>
      <c r="J173" s="40">
        <f t="shared" si="14"/>
        <v>0</v>
      </c>
      <c r="K173" s="40">
        <f t="shared" si="15"/>
        <v>0</v>
      </c>
      <c r="L173" s="40"/>
    </row>
    <row r="174" spans="1:12" ht="18" customHeight="1" x14ac:dyDescent="0.25">
      <c r="A174" s="1">
        <f t="shared" si="12"/>
        <v>0</v>
      </c>
      <c r="B174" s="19">
        <f t="shared" si="16"/>
        <v>0</v>
      </c>
      <c r="C174" s="41"/>
      <c r="D174" s="42"/>
      <c r="E174" s="42"/>
      <c r="F174" s="41"/>
      <c r="G174" s="43"/>
      <c r="H174" s="41"/>
      <c r="I174" s="40">
        <f t="shared" si="13"/>
        <v>0</v>
      </c>
      <c r="J174" s="40">
        <f t="shared" si="14"/>
        <v>0</v>
      </c>
      <c r="K174" s="40">
        <f t="shared" si="15"/>
        <v>0</v>
      </c>
      <c r="L174" s="40"/>
    </row>
    <row r="175" spans="1:12" ht="18" customHeight="1" x14ac:dyDescent="0.25">
      <c r="A175" s="1">
        <f t="shared" si="12"/>
        <v>0</v>
      </c>
      <c r="B175" s="19">
        <f t="shared" si="16"/>
        <v>0</v>
      </c>
      <c r="C175" s="41"/>
      <c r="D175" s="42"/>
      <c r="E175" s="42"/>
      <c r="F175" s="41"/>
      <c r="G175" s="43"/>
      <c r="H175" s="41"/>
      <c r="I175" s="40">
        <f t="shared" si="13"/>
        <v>0</v>
      </c>
      <c r="J175" s="40">
        <f t="shared" si="14"/>
        <v>0</v>
      </c>
      <c r="K175" s="40">
        <f t="shared" si="15"/>
        <v>0</v>
      </c>
      <c r="L175" s="40"/>
    </row>
    <row r="176" spans="1:12" ht="18" customHeight="1" x14ac:dyDescent="0.25">
      <c r="A176" s="1">
        <f t="shared" si="12"/>
        <v>0</v>
      </c>
      <c r="B176" s="19">
        <f t="shared" si="16"/>
        <v>0</v>
      </c>
      <c r="C176" s="41"/>
      <c r="D176" s="42"/>
      <c r="E176" s="42"/>
      <c r="F176" s="41"/>
      <c r="G176" s="43"/>
      <c r="H176" s="41"/>
      <c r="I176" s="40">
        <f t="shared" si="13"/>
        <v>0</v>
      </c>
      <c r="J176" s="40">
        <f t="shared" si="14"/>
        <v>0</v>
      </c>
      <c r="K176" s="40">
        <f t="shared" si="15"/>
        <v>0</v>
      </c>
      <c r="L176" s="40"/>
    </row>
    <row r="177" spans="1:12" ht="18" customHeight="1" x14ac:dyDescent="0.25">
      <c r="A177" s="1">
        <f t="shared" si="12"/>
        <v>0</v>
      </c>
      <c r="B177" s="19">
        <f t="shared" si="16"/>
        <v>0</v>
      </c>
      <c r="C177" s="41"/>
      <c r="D177" s="42"/>
      <c r="E177" s="42"/>
      <c r="F177" s="41"/>
      <c r="G177" s="43"/>
      <c r="H177" s="41"/>
      <c r="I177" s="40">
        <f t="shared" si="13"/>
        <v>0</v>
      </c>
      <c r="J177" s="40">
        <f t="shared" si="14"/>
        <v>0</v>
      </c>
      <c r="K177" s="40">
        <f t="shared" si="15"/>
        <v>0</v>
      </c>
      <c r="L177" s="40"/>
    </row>
    <row r="178" spans="1:12" ht="18" customHeight="1" x14ac:dyDescent="0.25">
      <c r="A178" s="1">
        <f t="shared" si="12"/>
        <v>0</v>
      </c>
      <c r="B178" s="19">
        <f t="shared" si="16"/>
        <v>0</v>
      </c>
      <c r="C178" s="41"/>
      <c r="D178" s="42"/>
      <c r="E178" s="42"/>
      <c r="F178" s="41"/>
      <c r="G178" s="43"/>
      <c r="H178" s="41"/>
      <c r="I178" s="40">
        <f t="shared" si="13"/>
        <v>0</v>
      </c>
      <c r="J178" s="40">
        <f t="shared" si="14"/>
        <v>0</v>
      </c>
      <c r="K178" s="40">
        <f t="shared" si="15"/>
        <v>0</v>
      </c>
      <c r="L178" s="40"/>
    </row>
    <row r="179" spans="1:12" ht="18" customHeight="1" x14ac:dyDescent="0.25">
      <c r="A179" s="1">
        <f t="shared" si="12"/>
        <v>0</v>
      </c>
      <c r="B179" s="19">
        <f t="shared" si="16"/>
        <v>0</v>
      </c>
      <c r="C179" s="41"/>
      <c r="D179" s="42"/>
      <c r="E179" s="42"/>
      <c r="F179" s="41"/>
      <c r="G179" s="43"/>
      <c r="H179" s="41"/>
      <c r="I179" s="40">
        <f t="shared" si="13"/>
        <v>0</v>
      </c>
      <c r="J179" s="40">
        <f t="shared" si="14"/>
        <v>0</v>
      </c>
      <c r="K179" s="40">
        <f t="shared" si="15"/>
        <v>0</v>
      </c>
      <c r="L179" s="40"/>
    </row>
    <row r="180" spans="1:12" ht="18" customHeight="1" x14ac:dyDescent="0.25">
      <c r="A180" s="1">
        <f t="shared" si="12"/>
        <v>0</v>
      </c>
      <c r="B180" s="19">
        <f t="shared" si="16"/>
        <v>0</v>
      </c>
      <c r="C180" s="41"/>
      <c r="D180" s="42"/>
      <c r="E180" s="42"/>
      <c r="F180" s="41"/>
      <c r="G180" s="43"/>
      <c r="H180" s="41"/>
      <c r="I180" s="40">
        <f t="shared" si="13"/>
        <v>0</v>
      </c>
      <c r="J180" s="40">
        <f t="shared" si="14"/>
        <v>0</v>
      </c>
      <c r="K180" s="40">
        <f t="shared" si="15"/>
        <v>0</v>
      </c>
      <c r="L180" s="40"/>
    </row>
    <row r="181" spans="1:12" ht="18" customHeight="1" x14ac:dyDescent="0.25">
      <c r="A181" s="1">
        <f t="shared" si="12"/>
        <v>0</v>
      </c>
      <c r="B181" s="19">
        <f t="shared" si="16"/>
        <v>0</v>
      </c>
      <c r="C181" s="41"/>
      <c r="D181" s="42"/>
      <c r="E181" s="42"/>
      <c r="F181" s="41"/>
      <c r="G181" s="43"/>
      <c r="H181" s="41"/>
      <c r="I181" s="40">
        <f t="shared" si="13"/>
        <v>0</v>
      </c>
      <c r="J181" s="40">
        <f t="shared" si="14"/>
        <v>0</v>
      </c>
      <c r="K181" s="40">
        <f t="shared" si="15"/>
        <v>0</v>
      </c>
      <c r="L181" s="40"/>
    </row>
    <row r="182" spans="1:12" ht="18" customHeight="1" x14ac:dyDescent="0.25">
      <c r="A182" s="1">
        <f t="shared" si="12"/>
        <v>0</v>
      </c>
      <c r="B182" s="19">
        <f t="shared" si="16"/>
        <v>0</v>
      </c>
      <c r="C182" s="41"/>
      <c r="D182" s="42"/>
      <c r="E182" s="42"/>
      <c r="F182" s="41"/>
      <c r="G182" s="43"/>
      <c r="H182" s="41"/>
      <c r="I182" s="40">
        <f t="shared" si="13"/>
        <v>0</v>
      </c>
      <c r="J182" s="40">
        <f t="shared" si="14"/>
        <v>0</v>
      </c>
      <c r="K182" s="40">
        <f t="shared" si="15"/>
        <v>0</v>
      </c>
      <c r="L182" s="40"/>
    </row>
    <row r="183" spans="1:12" ht="18" customHeight="1" x14ac:dyDescent="0.25">
      <c r="A183" s="1">
        <f t="shared" si="12"/>
        <v>0</v>
      </c>
      <c r="B183" s="19">
        <f t="shared" si="16"/>
        <v>0</v>
      </c>
      <c r="C183" s="41"/>
      <c r="D183" s="42"/>
      <c r="E183" s="42"/>
      <c r="F183" s="41"/>
      <c r="G183" s="43"/>
      <c r="H183" s="41"/>
      <c r="I183" s="40">
        <f t="shared" si="13"/>
        <v>0</v>
      </c>
      <c r="J183" s="40">
        <f t="shared" si="14"/>
        <v>0</v>
      </c>
      <c r="K183" s="40">
        <f t="shared" si="15"/>
        <v>0</v>
      </c>
      <c r="L183" s="40"/>
    </row>
    <row r="184" spans="1:12" ht="18" customHeight="1" x14ac:dyDescent="0.25">
      <c r="A184" s="1">
        <f t="shared" si="12"/>
        <v>0</v>
      </c>
      <c r="B184" s="19">
        <f t="shared" si="16"/>
        <v>0</v>
      </c>
      <c r="C184" s="41"/>
      <c r="D184" s="42"/>
      <c r="E184" s="42"/>
      <c r="F184" s="41"/>
      <c r="G184" s="43"/>
      <c r="H184" s="41"/>
      <c r="I184" s="40">
        <f t="shared" si="13"/>
        <v>0</v>
      </c>
      <c r="J184" s="40">
        <f t="shared" si="14"/>
        <v>0</v>
      </c>
      <c r="K184" s="40">
        <f t="shared" si="15"/>
        <v>0</v>
      </c>
      <c r="L184" s="40"/>
    </row>
    <row r="185" spans="1:12" ht="18" customHeight="1" x14ac:dyDescent="0.25">
      <c r="A185" s="1">
        <f t="shared" si="12"/>
        <v>0</v>
      </c>
      <c r="B185" s="19">
        <f t="shared" si="16"/>
        <v>0</v>
      </c>
      <c r="C185" s="41"/>
      <c r="D185" s="42"/>
      <c r="E185" s="42"/>
      <c r="F185" s="41"/>
      <c r="G185" s="43"/>
      <c r="H185" s="41"/>
      <c r="I185" s="40">
        <f t="shared" si="13"/>
        <v>0</v>
      </c>
      <c r="J185" s="40">
        <f t="shared" si="14"/>
        <v>0</v>
      </c>
      <c r="K185" s="40">
        <f t="shared" si="15"/>
        <v>0</v>
      </c>
      <c r="L185" s="40"/>
    </row>
    <row r="186" spans="1:12" ht="18" customHeight="1" x14ac:dyDescent="0.25">
      <c r="A186" s="1">
        <f t="shared" si="12"/>
        <v>0</v>
      </c>
      <c r="B186" s="19">
        <f t="shared" si="16"/>
        <v>0</v>
      </c>
      <c r="C186" s="41"/>
      <c r="D186" s="42"/>
      <c r="E186" s="42"/>
      <c r="F186" s="41"/>
      <c r="G186" s="43"/>
      <c r="H186" s="41"/>
      <c r="I186" s="40">
        <f t="shared" si="13"/>
        <v>0</v>
      </c>
      <c r="J186" s="40">
        <f t="shared" si="14"/>
        <v>0</v>
      </c>
      <c r="K186" s="40">
        <f t="shared" si="15"/>
        <v>0</v>
      </c>
      <c r="L186" s="40"/>
    </row>
    <row r="187" spans="1:12" ht="18" customHeight="1" x14ac:dyDescent="0.25">
      <c r="A187" s="1">
        <f t="shared" si="12"/>
        <v>0</v>
      </c>
      <c r="B187" s="19">
        <f t="shared" si="16"/>
        <v>0</v>
      </c>
      <c r="C187" s="41"/>
      <c r="D187" s="42"/>
      <c r="E187" s="42"/>
      <c r="F187" s="41"/>
      <c r="G187" s="43"/>
      <c r="H187" s="41"/>
      <c r="I187" s="40">
        <f t="shared" si="13"/>
        <v>0</v>
      </c>
      <c r="J187" s="40">
        <f t="shared" si="14"/>
        <v>0</v>
      </c>
      <c r="K187" s="40">
        <f t="shared" si="15"/>
        <v>0</v>
      </c>
      <c r="L187" s="40"/>
    </row>
    <row r="188" spans="1:12" ht="18" customHeight="1" x14ac:dyDescent="0.25">
      <c r="A188" s="1">
        <f t="shared" si="12"/>
        <v>0</v>
      </c>
      <c r="B188" s="19">
        <f t="shared" si="16"/>
        <v>0</v>
      </c>
      <c r="C188" s="41"/>
      <c r="D188" s="42"/>
      <c r="E188" s="42"/>
      <c r="F188" s="41"/>
      <c r="G188" s="43"/>
      <c r="H188" s="41"/>
      <c r="I188" s="40">
        <f t="shared" si="13"/>
        <v>0</v>
      </c>
      <c r="J188" s="40">
        <f t="shared" si="14"/>
        <v>0</v>
      </c>
      <c r="K188" s="40">
        <f t="shared" si="15"/>
        <v>0</v>
      </c>
      <c r="L188" s="40"/>
    </row>
    <row r="189" spans="1:12" ht="18" customHeight="1" x14ac:dyDescent="0.25">
      <c r="A189" s="1">
        <f t="shared" si="12"/>
        <v>0</v>
      </c>
      <c r="B189" s="19">
        <f t="shared" si="16"/>
        <v>0</v>
      </c>
      <c r="C189" s="41"/>
      <c r="D189" s="42"/>
      <c r="E189" s="42"/>
      <c r="F189" s="41"/>
      <c r="G189" s="43"/>
      <c r="H189" s="41"/>
      <c r="I189" s="40">
        <f t="shared" si="13"/>
        <v>0</v>
      </c>
      <c r="J189" s="40">
        <f t="shared" si="14"/>
        <v>0</v>
      </c>
      <c r="K189" s="40">
        <f t="shared" si="15"/>
        <v>0</v>
      </c>
      <c r="L189" s="40"/>
    </row>
    <row r="190" spans="1:12" ht="18" customHeight="1" x14ac:dyDescent="0.25">
      <c r="A190" s="1">
        <f t="shared" si="12"/>
        <v>0</v>
      </c>
      <c r="B190" s="19">
        <f t="shared" si="16"/>
        <v>0</v>
      </c>
      <c r="C190" s="41"/>
      <c r="D190" s="42"/>
      <c r="E190" s="42"/>
      <c r="F190" s="41"/>
      <c r="G190" s="43"/>
      <c r="H190" s="41"/>
      <c r="I190" s="40">
        <f t="shared" si="13"/>
        <v>0</v>
      </c>
      <c r="J190" s="40">
        <f t="shared" si="14"/>
        <v>0</v>
      </c>
      <c r="K190" s="40">
        <f t="shared" si="15"/>
        <v>0</v>
      </c>
      <c r="L190" s="40"/>
    </row>
    <row r="191" spans="1:12" ht="18" customHeight="1" x14ac:dyDescent="0.25">
      <c r="A191" s="1">
        <f t="shared" si="12"/>
        <v>0</v>
      </c>
      <c r="B191" s="19">
        <f t="shared" si="16"/>
        <v>0</v>
      </c>
      <c r="C191" s="41"/>
      <c r="D191" s="42"/>
      <c r="E191" s="42"/>
      <c r="F191" s="41"/>
      <c r="G191" s="43"/>
      <c r="H191" s="41"/>
      <c r="I191" s="40">
        <f t="shared" si="13"/>
        <v>0</v>
      </c>
      <c r="J191" s="40">
        <f t="shared" si="14"/>
        <v>0</v>
      </c>
      <c r="K191" s="40">
        <f t="shared" si="15"/>
        <v>0</v>
      </c>
      <c r="L191" s="40"/>
    </row>
    <row r="192" spans="1:12" ht="18" customHeight="1" x14ac:dyDescent="0.25">
      <c r="A192" s="1">
        <f t="shared" si="12"/>
        <v>0</v>
      </c>
      <c r="B192" s="19">
        <f t="shared" si="16"/>
        <v>0</v>
      </c>
      <c r="C192" s="41"/>
      <c r="D192" s="42"/>
      <c r="E192" s="42"/>
      <c r="F192" s="41"/>
      <c r="G192" s="43"/>
      <c r="H192" s="41"/>
      <c r="I192" s="40">
        <f t="shared" si="13"/>
        <v>0</v>
      </c>
      <c r="J192" s="40">
        <f t="shared" si="14"/>
        <v>0</v>
      </c>
      <c r="K192" s="40">
        <f t="shared" si="15"/>
        <v>0</v>
      </c>
      <c r="L192" s="40"/>
    </row>
    <row r="193" spans="1:12" ht="18" customHeight="1" x14ac:dyDescent="0.25">
      <c r="A193" s="1">
        <f t="shared" si="12"/>
        <v>0</v>
      </c>
      <c r="B193" s="19">
        <f t="shared" si="16"/>
        <v>0</v>
      </c>
      <c r="C193" s="41"/>
      <c r="D193" s="42"/>
      <c r="E193" s="42"/>
      <c r="F193" s="41"/>
      <c r="G193" s="43"/>
      <c r="H193" s="41"/>
      <c r="I193" s="40">
        <f t="shared" si="13"/>
        <v>0</v>
      </c>
      <c r="J193" s="40">
        <f t="shared" si="14"/>
        <v>0</v>
      </c>
      <c r="K193" s="40">
        <f t="shared" si="15"/>
        <v>0</v>
      </c>
      <c r="L193" s="40"/>
    </row>
    <row r="194" spans="1:12" ht="18" customHeight="1" x14ac:dyDescent="0.25">
      <c r="A194" s="1">
        <f t="shared" si="12"/>
        <v>0</v>
      </c>
      <c r="B194" s="19">
        <f t="shared" si="16"/>
        <v>0</v>
      </c>
      <c r="C194" s="41"/>
      <c r="D194" s="42"/>
      <c r="E194" s="42"/>
      <c r="F194" s="41"/>
      <c r="G194" s="43"/>
      <c r="H194" s="41"/>
      <c r="I194" s="40">
        <f t="shared" si="13"/>
        <v>0</v>
      </c>
      <c r="J194" s="40">
        <f t="shared" si="14"/>
        <v>0</v>
      </c>
      <c r="K194" s="40">
        <f t="shared" si="15"/>
        <v>0</v>
      </c>
      <c r="L194" s="40"/>
    </row>
    <row r="195" spans="1:12" ht="18" customHeight="1" x14ac:dyDescent="0.25">
      <c r="A195" s="1">
        <f t="shared" si="12"/>
        <v>0</v>
      </c>
      <c r="B195" s="19">
        <f t="shared" si="16"/>
        <v>0</v>
      </c>
      <c r="C195" s="41"/>
      <c r="D195" s="42"/>
      <c r="E195" s="42"/>
      <c r="F195" s="41"/>
      <c r="G195" s="43"/>
      <c r="H195" s="41"/>
      <c r="I195" s="40">
        <f t="shared" si="13"/>
        <v>0</v>
      </c>
      <c r="J195" s="40">
        <f t="shared" si="14"/>
        <v>0</v>
      </c>
      <c r="K195" s="40">
        <f t="shared" si="15"/>
        <v>0</v>
      </c>
      <c r="L195" s="40"/>
    </row>
    <row r="196" spans="1:12" ht="18" customHeight="1" x14ac:dyDescent="0.25">
      <c r="A196" s="1">
        <f t="shared" si="12"/>
        <v>0</v>
      </c>
      <c r="B196" s="19">
        <f t="shared" si="16"/>
        <v>0</v>
      </c>
      <c r="C196" s="41"/>
      <c r="D196" s="42"/>
      <c r="E196" s="42"/>
      <c r="F196" s="41"/>
      <c r="G196" s="43"/>
      <c r="H196" s="41"/>
      <c r="I196" s="40">
        <f t="shared" si="13"/>
        <v>0</v>
      </c>
      <c r="J196" s="40">
        <f t="shared" si="14"/>
        <v>0</v>
      </c>
      <c r="K196" s="40">
        <f t="shared" si="15"/>
        <v>0</v>
      </c>
      <c r="L196" s="40"/>
    </row>
    <row r="197" spans="1:12" ht="18" customHeight="1" x14ac:dyDescent="0.25">
      <c r="A197" s="1">
        <f t="shared" si="12"/>
        <v>0</v>
      </c>
      <c r="B197" s="19">
        <f t="shared" si="16"/>
        <v>0</v>
      </c>
      <c r="C197" s="41"/>
      <c r="D197" s="42"/>
      <c r="E197" s="42"/>
      <c r="F197" s="41"/>
      <c r="G197" s="43"/>
      <c r="H197" s="41"/>
      <c r="I197" s="40">
        <f t="shared" si="13"/>
        <v>0</v>
      </c>
      <c r="J197" s="40">
        <f t="shared" si="14"/>
        <v>0</v>
      </c>
      <c r="K197" s="40">
        <f t="shared" si="15"/>
        <v>0</v>
      </c>
      <c r="L197" s="40"/>
    </row>
    <row r="198" spans="1:12" ht="18" customHeight="1" x14ac:dyDescent="0.25">
      <c r="A198" s="1">
        <f t="shared" si="12"/>
        <v>0</v>
      </c>
      <c r="B198" s="19">
        <f t="shared" si="16"/>
        <v>0</v>
      </c>
      <c r="C198" s="41"/>
      <c r="D198" s="42"/>
      <c r="E198" s="42"/>
      <c r="F198" s="41"/>
      <c r="G198" s="43"/>
      <c r="H198" s="41"/>
      <c r="I198" s="40">
        <f t="shared" si="13"/>
        <v>0</v>
      </c>
      <c r="J198" s="40">
        <f t="shared" si="14"/>
        <v>0</v>
      </c>
      <c r="K198" s="40">
        <f t="shared" si="15"/>
        <v>0</v>
      </c>
      <c r="L198" s="40"/>
    </row>
    <row r="199" spans="1:12" ht="18" customHeight="1" x14ac:dyDescent="0.25">
      <c r="A199" s="1">
        <f t="shared" si="12"/>
        <v>0</v>
      </c>
      <c r="B199" s="19">
        <f t="shared" si="16"/>
        <v>0</v>
      </c>
      <c r="C199" s="41"/>
      <c r="D199" s="42"/>
      <c r="E199" s="42"/>
      <c r="F199" s="41"/>
      <c r="G199" s="43"/>
      <c r="H199" s="41"/>
      <c r="I199" s="40">
        <f t="shared" si="13"/>
        <v>0</v>
      </c>
      <c r="J199" s="40">
        <f t="shared" si="14"/>
        <v>0</v>
      </c>
      <c r="K199" s="40">
        <f t="shared" si="15"/>
        <v>0</v>
      </c>
      <c r="L199" s="40"/>
    </row>
    <row r="200" spans="1:12" ht="18" customHeight="1" x14ac:dyDescent="0.25">
      <c r="A200" s="1">
        <f t="shared" ref="A200:A263" si="17">IFERROR(IF(B200&gt;=1,(IF(J200=1,I200*10000+F200*1000+B200,0)),0),0)</f>
        <v>0</v>
      </c>
      <c r="B200" s="19">
        <f t="shared" si="16"/>
        <v>0</v>
      </c>
      <c r="C200" s="41"/>
      <c r="D200" s="42"/>
      <c r="E200" s="42"/>
      <c r="F200" s="41"/>
      <c r="G200" s="43"/>
      <c r="H200" s="41"/>
      <c r="I200" s="40">
        <f t="shared" ref="I200:I263" si="18">IFERROR(IF(B200&gt;=1,(IF(LEN(H200)&gt;=6,VLOOKUP(H200,$N$1:$O$21,2,0),0)),0),0)</f>
        <v>0</v>
      </c>
      <c r="J200" s="40">
        <f t="shared" ref="J200:J263" si="19">IFERROR(IF(I200&gt;=1,(IF(I200&gt;=$I$1,(IF(I200&lt;=$I$2,1,0)),0)),0),0)</f>
        <v>0</v>
      </c>
      <c r="K200" s="40">
        <f t="shared" ref="K200:K263" si="20">IFERROR(IF(I200&gt;=1,(IF(I200&lt;=$J$1,1,0)),0),0)</f>
        <v>0</v>
      </c>
      <c r="L200" s="40"/>
    </row>
    <row r="201" spans="1:12" ht="18" customHeight="1" x14ac:dyDescent="0.25">
      <c r="A201" s="1">
        <f t="shared" si="17"/>
        <v>0</v>
      </c>
      <c r="B201" s="19">
        <f t="shared" ref="B201:B264" si="21">IFERROR(IF(LEN(D201)&gt;=2,(IF(LEN(E201)&gt;=2,(IF(F201&gt;=1,B200+1,0)),0)),0),0)</f>
        <v>0</v>
      </c>
      <c r="C201" s="41"/>
      <c r="D201" s="42"/>
      <c r="E201" s="42"/>
      <c r="F201" s="41"/>
      <c r="G201" s="43"/>
      <c r="H201" s="41"/>
      <c r="I201" s="40">
        <f t="shared" si="18"/>
        <v>0</v>
      </c>
      <c r="J201" s="40">
        <f t="shared" si="19"/>
        <v>0</v>
      </c>
      <c r="K201" s="40">
        <f t="shared" si="20"/>
        <v>0</v>
      </c>
      <c r="L201" s="40"/>
    </row>
    <row r="202" spans="1:12" ht="18" customHeight="1" x14ac:dyDescent="0.25">
      <c r="A202" s="1">
        <f t="shared" si="17"/>
        <v>0</v>
      </c>
      <c r="B202" s="19">
        <f t="shared" si="21"/>
        <v>0</v>
      </c>
      <c r="C202" s="41"/>
      <c r="D202" s="42"/>
      <c r="E202" s="42"/>
      <c r="F202" s="41"/>
      <c r="G202" s="43"/>
      <c r="H202" s="41"/>
      <c r="I202" s="40">
        <f t="shared" si="18"/>
        <v>0</v>
      </c>
      <c r="J202" s="40">
        <f t="shared" si="19"/>
        <v>0</v>
      </c>
      <c r="K202" s="40">
        <f t="shared" si="20"/>
        <v>0</v>
      </c>
      <c r="L202" s="40"/>
    </row>
    <row r="203" spans="1:12" ht="18" customHeight="1" x14ac:dyDescent="0.25">
      <c r="A203" s="1">
        <f t="shared" si="17"/>
        <v>0</v>
      </c>
      <c r="B203" s="19">
        <f t="shared" si="21"/>
        <v>0</v>
      </c>
      <c r="C203" s="41"/>
      <c r="D203" s="42"/>
      <c r="E203" s="42"/>
      <c r="F203" s="41"/>
      <c r="G203" s="43"/>
      <c r="H203" s="41"/>
      <c r="I203" s="40">
        <f t="shared" si="18"/>
        <v>0</v>
      </c>
      <c r="J203" s="40">
        <f t="shared" si="19"/>
        <v>0</v>
      </c>
      <c r="K203" s="40">
        <f t="shared" si="20"/>
        <v>0</v>
      </c>
      <c r="L203" s="40"/>
    </row>
    <row r="204" spans="1:12" ht="18" customHeight="1" x14ac:dyDescent="0.25">
      <c r="A204" s="1">
        <f t="shared" si="17"/>
        <v>0</v>
      </c>
      <c r="B204" s="19">
        <f t="shared" si="21"/>
        <v>0</v>
      </c>
      <c r="C204" s="41"/>
      <c r="D204" s="42"/>
      <c r="E204" s="42"/>
      <c r="F204" s="41"/>
      <c r="G204" s="43"/>
      <c r="H204" s="41"/>
      <c r="I204" s="40">
        <f t="shared" si="18"/>
        <v>0</v>
      </c>
      <c r="J204" s="40">
        <f t="shared" si="19"/>
        <v>0</v>
      </c>
      <c r="K204" s="40">
        <f t="shared" si="20"/>
        <v>0</v>
      </c>
      <c r="L204" s="40"/>
    </row>
    <row r="205" spans="1:12" ht="18" customHeight="1" x14ac:dyDescent="0.25">
      <c r="A205" s="1">
        <f t="shared" si="17"/>
        <v>0</v>
      </c>
      <c r="B205" s="19">
        <f t="shared" si="21"/>
        <v>0</v>
      </c>
      <c r="C205" s="41"/>
      <c r="D205" s="42"/>
      <c r="E205" s="42"/>
      <c r="F205" s="41"/>
      <c r="G205" s="43"/>
      <c r="H205" s="41"/>
      <c r="I205" s="40">
        <f t="shared" si="18"/>
        <v>0</v>
      </c>
      <c r="J205" s="40">
        <f t="shared" si="19"/>
        <v>0</v>
      </c>
      <c r="K205" s="40">
        <f t="shared" si="20"/>
        <v>0</v>
      </c>
      <c r="L205" s="40"/>
    </row>
    <row r="206" spans="1:12" ht="18" customHeight="1" x14ac:dyDescent="0.25">
      <c r="A206" s="1">
        <f t="shared" si="17"/>
        <v>0</v>
      </c>
      <c r="B206" s="19">
        <f t="shared" si="21"/>
        <v>0</v>
      </c>
      <c r="C206" s="41"/>
      <c r="D206" s="42"/>
      <c r="E206" s="42"/>
      <c r="F206" s="41"/>
      <c r="G206" s="43"/>
      <c r="H206" s="41"/>
      <c r="I206" s="40">
        <f t="shared" si="18"/>
        <v>0</v>
      </c>
      <c r="J206" s="40">
        <f t="shared" si="19"/>
        <v>0</v>
      </c>
      <c r="K206" s="40">
        <f t="shared" si="20"/>
        <v>0</v>
      </c>
      <c r="L206" s="40"/>
    </row>
    <row r="207" spans="1:12" ht="18" customHeight="1" x14ac:dyDescent="0.25">
      <c r="A207" s="1">
        <f t="shared" si="17"/>
        <v>0</v>
      </c>
      <c r="B207" s="19">
        <f t="shared" si="21"/>
        <v>0</v>
      </c>
      <c r="C207" s="41"/>
      <c r="D207" s="42"/>
      <c r="E207" s="42"/>
      <c r="F207" s="41"/>
      <c r="G207" s="43"/>
      <c r="H207" s="41"/>
      <c r="I207" s="40">
        <f t="shared" si="18"/>
        <v>0</v>
      </c>
      <c r="J207" s="40">
        <f t="shared" si="19"/>
        <v>0</v>
      </c>
      <c r="K207" s="40">
        <f t="shared" si="20"/>
        <v>0</v>
      </c>
      <c r="L207" s="40"/>
    </row>
    <row r="208" spans="1:12" ht="18" customHeight="1" x14ac:dyDescent="0.25">
      <c r="A208" s="1">
        <f t="shared" si="17"/>
        <v>0</v>
      </c>
      <c r="B208" s="19">
        <f t="shared" si="21"/>
        <v>0</v>
      </c>
      <c r="C208" s="41"/>
      <c r="D208" s="42"/>
      <c r="E208" s="42"/>
      <c r="F208" s="41"/>
      <c r="G208" s="43"/>
      <c r="H208" s="41"/>
      <c r="I208" s="40">
        <f t="shared" si="18"/>
        <v>0</v>
      </c>
      <c r="J208" s="40">
        <f t="shared" si="19"/>
        <v>0</v>
      </c>
      <c r="K208" s="40">
        <f t="shared" si="20"/>
        <v>0</v>
      </c>
      <c r="L208" s="40"/>
    </row>
    <row r="209" spans="1:12" ht="18" customHeight="1" x14ac:dyDescent="0.25">
      <c r="A209" s="1">
        <f t="shared" si="17"/>
        <v>0</v>
      </c>
      <c r="B209" s="19">
        <f t="shared" si="21"/>
        <v>0</v>
      </c>
      <c r="C209" s="41"/>
      <c r="D209" s="42"/>
      <c r="E209" s="42"/>
      <c r="F209" s="41"/>
      <c r="G209" s="43"/>
      <c r="H209" s="41"/>
      <c r="I209" s="40">
        <f t="shared" si="18"/>
        <v>0</v>
      </c>
      <c r="J209" s="40">
        <f t="shared" si="19"/>
        <v>0</v>
      </c>
      <c r="K209" s="40">
        <f t="shared" si="20"/>
        <v>0</v>
      </c>
      <c r="L209" s="40"/>
    </row>
    <row r="210" spans="1:12" ht="18" customHeight="1" x14ac:dyDescent="0.25">
      <c r="A210" s="1">
        <f t="shared" si="17"/>
        <v>0</v>
      </c>
      <c r="B210" s="19">
        <f t="shared" si="21"/>
        <v>0</v>
      </c>
      <c r="C210" s="41"/>
      <c r="D210" s="42"/>
      <c r="E210" s="42"/>
      <c r="F210" s="41"/>
      <c r="G210" s="43"/>
      <c r="H210" s="41"/>
      <c r="I210" s="40">
        <f t="shared" si="18"/>
        <v>0</v>
      </c>
      <c r="J210" s="40">
        <f t="shared" si="19"/>
        <v>0</v>
      </c>
      <c r="K210" s="40">
        <f t="shared" si="20"/>
        <v>0</v>
      </c>
      <c r="L210" s="40"/>
    </row>
    <row r="211" spans="1:12" ht="18" customHeight="1" x14ac:dyDescent="0.25">
      <c r="A211" s="1">
        <f t="shared" si="17"/>
        <v>0</v>
      </c>
      <c r="B211" s="19">
        <f t="shared" si="21"/>
        <v>0</v>
      </c>
      <c r="C211" s="41"/>
      <c r="D211" s="42"/>
      <c r="E211" s="42"/>
      <c r="F211" s="41"/>
      <c r="G211" s="43"/>
      <c r="H211" s="41"/>
      <c r="I211" s="40">
        <f t="shared" si="18"/>
        <v>0</v>
      </c>
      <c r="J211" s="40">
        <f t="shared" si="19"/>
        <v>0</v>
      </c>
      <c r="K211" s="40">
        <f t="shared" si="20"/>
        <v>0</v>
      </c>
      <c r="L211" s="40"/>
    </row>
    <row r="212" spans="1:12" ht="18" customHeight="1" x14ac:dyDescent="0.25">
      <c r="A212" s="1">
        <f t="shared" si="17"/>
        <v>0</v>
      </c>
      <c r="B212" s="19">
        <f t="shared" si="21"/>
        <v>0</v>
      </c>
      <c r="C212" s="41"/>
      <c r="D212" s="42"/>
      <c r="E212" s="42"/>
      <c r="F212" s="41"/>
      <c r="G212" s="43"/>
      <c r="H212" s="41"/>
      <c r="I212" s="40">
        <f t="shared" si="18"/>
        <v>0</v>
      </c>
      <c r="J212" s="40">
        <f t="shared" si="19"/>
        <v>0</v>
      </c>
      <c r="K212" s="40">
        <f t="shared" si="20"/>
        <v>0</v>
      </c>
      <c r="L212" s="40"/>
    </row>
    <row r="213" spans="1:12" ht="18" customHeight="1" x14ac:dyDescent="0.25">
      <c r="A213" s="1">
        <f t="shared" si="17"/>
        <v>0</v>
      </c>
      <c r="B213" s="19">
        <f t="shared" si="21"/>
        <v>0</v>
      </c>
      <c r="C213" s="41"/>
      <c r="D213" s="42"/>
      <c r="E213" s="42"/>
      <c r="F213" s="41"/>
      <c r="G213" s="43"/>
      <c r="H213" s="41"/>
      <c r="I213" s="40">
        <f t="shared" si="18"/>
        <v>0</v>
      </c>
      <c r="J213" s="40">
        <f t="shared" si="19"/>
        <v>0</v>
      </c>
      <c r="K213" s="40">
        <f t="shared" si="20"/>
        <v>0</v>
      </c>
      <c r="L213" s="40"/>
    </row>
    <row r="214" spans="1:12" ht="18" customHeight="1" x14ac:dyDescent="0.25">
      <c r="A214" s="1">
        <f t="shared" si="17"/>
        <v>0</v>
      </c>
      <c r="B214" s="19">
        <f t="shared" si="21"/>
        <v>0</v>
      </c>
      <c r="C214" s="41"/>
      <c r="D214" s="42"/>
      <c r="E214" s="42"/>
      <c r="F214" s="41"/>
      <c r="G214" s="43"/>
      <c r="H214" s="41"/>
      <c r="I214" s="40">
        <f t="shared" si="18"/>
        <v>0</v>
      </c>
      <c r="J214" s="40">
        <f t="shared" si="19"/>
        <v>0</v>
      </c>
      <c r="K214" s="40">
        <f t="shared" si="20"/>
        <v>0</v>
      </c>
      <c r="L214" s="40"/>
    </row>
    <row r="215" spans="1:12" ht="18" customHeight="1" x14ac:dyDescent="0.25">
      <c r="A215" s="1">
        <f t="shared" si="17"/>
        <v>0</v>
      </c>
      <c r="B215" s="19">
        <f t="shared" si="21"/>
        <v>0</v>
      </c>
      <c r="C215" s="41"/>
      <c r="D215" s="42"/>
      <c r="E215" s="42"/>
      <c r="F215" s="41"/>
      <c r="G215" s="43"/>
      <c r="H215" s="41"/>
      <c r="I215" s="40">
        <f t="shared" si="18"/>
        <v>0</v>
      </c>
      <c r="J215" s="40">
        <f t="shared" si="19"/>
        <v>0</v>
      </c>
      <c r="K215" s="40">
        <f t="shared" si="20"/>
        <v>0</v>
      </c>
      <c r="L215" s="40"/>
    </row>
    <row r="216" spans="1:12" ht="18" customHeight="1" x14ac:dyDescent="0.25">
      <c r="A216" s="1">
        <f t="shared" si="17"/>
        <v>0</v>
      </c>
      <c r="B216" s="19">
        <f t="shared" si="21"/>
        <v>0</v>
      </c>
      <c r="C216" s="41"/>
      <c r="D216" s="42"/>
      <c r="E216" s="42"/>
      <c r="F216" s="41"/>
      <c r="G216" s="43"/>
      <c r="H216" s="41"/>
      <c r="I216" s="40">
        <f t="shared" si="18"/>
        <v>0</v>
      </c>
      <c r="J216" s="40">
        <f t="shared" si="19"/>
        <v>0</v>
      </c>
      <c r="K216" s="40">
        <f t="shared" si="20"/>
        <v>0</v>
      </c>
      <c r="L216" s="40"/>
    </row>
    <row r="217" spans="1:12" ht="18" customHeight="1" x14ac:dyDescent="0.25">
      <c r="A217" s="1">
        <f t="shared" si="17"/>
        <v>0</v>
      </c>
      <c r="B217" s="19">
        <f t="shared" si="21"/>
        <v>0</v>
      </c>
      <c r="C217" s="41"/>
      <c r="D217" s="42"/>
      <c r="E217" s="42"/>
      <c r="F217" s="41"/>
      <c r="G217" s="43"/>
      <c r="H217" s="41"/>
      <c r="I217" s="40">
        <f t="shared" si="18"/>
        <v>0</v>
      </c>
      <c r="J217" s="40">
        <f t="shared" si="19"/>
        <v>0</v>
      </c>
      <c r="K217" s="40">
        <f t="shared" si="20"/>
        <v>0</v>
      </c>
      <c r="L217" s="40"/>
    </row>
    <row r="218" spans="1:12" ht="18" customHeight="1" x14ac:dyDescent="0.25">
      <c r="A218" s="1">
        <f t="shared" si="17"/>
        <v>0</v>
      </c>
      <c r="B218" s="19">
        <f t="shared" si="21"/>
        <v>0</v>
      </c>
      <c r="C218" s="41"/>
      <c r="D218" s="42"/>
      <c r="E218" s="42"/>
      <c r="F218" s="41"/>
      <c r="G218" s="43"/>
      <c r="H218" s="41"/>
      <c r="I218" s="40">
        <f t="shared" si="18"/>
        <v>0</v>
      </c>
      <c r="J218" s="40">
        <f t="shared" si="19"/>
        <v>0</v>
      </c>
      <c r="K218" s="40">
        <f t="shared" si="20"/>
        <v>0</v>
      </c>
      <c r="L218" s="40"/>
    </row>
    <row r="219" spans="1:12" ht="18" customHeight="1" x14ac:dyDescent="0.25">
      <c r="A219" s="1">
        <f t="shared" si="17"/>
        <v>0</v>
      </c>
      <c r="B219" s="19">
        <f t="shared" si="21"/>
        <v>0</v>
      </c>
      <c r="C219" s="41"/>
      <c r="D219" s="42"/>
      <c r="E219" s="42"/>
      <c r="F219" s="41"/>
      <c r="G219" s="43"/>
      <c r="H219" s="41"/>
      <c r="I219" s="40">
        <f t="shared" si="18"/>
        <v>0</v>
      </c>
      <c r="J219" s="40">
        <f t="shared" si="19"/>
        <v>0</v>
      </c>
      <c r="K219" s="40">
        <f t="shared" si="20"/>
        <v>0</v>
      </c>
      <c r="L219" s="40"/>
    </row>
    <row r="220" spans="1:12" ht="18" customHeight="1" x14ac:dyDescent="0.25">
      <c r="A220" s="1">
        <f t="shared" si="17"/>
        <v>0</v>
      </c>
      <c r="B220" s="19">
        <f t="shared" si="21"/>
        <v>0</v>
      </c>
      <c r="C220" s="41"/>
      <c r="D220" s="42"/>
      <c r="E220" s="42"/>
      <c r="F220" s="41"/>
      <c r="G220" s="43"/>
      <c r="H220" s="41"/>
      <c r="I220" s="40">
        <f t="shared" si="18"/>
        <v>0</v>
      </c>
      <c r="J220" s="40">
        <f t="shared" si="19"/>
        <v>0</v>
      </c>
      <c r="K220" s="40">
        <f t="shared" si="20"/>
        <v>0</v>
      </c>
      <c r="L220" s="40"/>
    </row>
    <row r="221" spans="1:12" ht="18" customHeight="1" x14ac:dyDescent="0.25">
      <c r="A221" s="1">
        <f t="shared" si="17"/>
        <v>0</v>
      </c>
      <c r="B221" s="19">
        <f t="shared" si="21"/>
        <v>0</v>
      </c>
      <c r="C221" s="41"/>
      <c r="D221" s="42"/>
      <c r="E221" s="42"/>
      <c r="F221" s="41"/>
      <c r="G221" s="43"/>
      <c r="H221" s="41"/>
      <c r="I221" s="40">
        <f t="shared" si="18"/>
        <v>0</v>
      </c>
      <c r="J221" s="40">
        <f t="shared" si="19"/>
        <v>0</v>
      </c>
      <c r="K221" s="40">
        <f t="shared" si="20"/>
        <v>0</v>
      </c>
      <c r="L221" s="40"/>
    </row>
    <row r="222" spans="1:12" ht="18" customHeight="1" x14ac:dyDescent="0.25">
      <c r="A222" s="1">
        <f t="shared" si="17"/>
        <v>0</v>
      </c>
      <c r="B222" s="19">
        <f t="shared" si="21"/>
        <v>0</v>
      </c>
      <c r="C222" s="41"/>
      <c r="D222" s="42"/>
      <c r="E222" s="42"/>
      <c r="F222" s="41"/>
      <c r="G222" s="43"/>
      <c r="H222" s="41"/>
      <c r="I222" s="40">
        <f t="shared" si="18"/>
        <v>0</v>
      </c>
      <c r="J222" s="40">
        <f t="shared" si="19"/>
        <v>0</v>
      </c>
      <c r="K222" s="40">
        <f t="shared" si="20"/>
        <v>0</v>
      </c>
      <c r="L222" s="40"/>
    </row>
    <row r="223" spans="1:12" ht="18" customHeight="1" x14ac:dyDescent="0.25">
      <c r="A223" s="1">
        <f t="shared" si="17"/>
        <v>0</v>
      </c>
      <c r="B223" s="19">
        <f t="shared" si="21"/>
        <v>0</v>
      </c>
      <c r="C223" s="41"/>
      <c r="D223" s="42"/>
      <c r="E223" s="42"/>
      <c r="F223" s="41"/>
      <c r="G223" s="43"/>
      <c r="H223" s="41"/>
      <c r="I223" s="40">
        <f t="shared" si="18"/>
        <v>0</v>
      </c>
      <c r="J223" s="40">
        <f t="shared" si="19"/>
        <v>0</v>
      </c>
      <c r="K223" s="40">
        <f t="shared" si="20"/>
        <v>0</v>
      </c>
      <c r="L223" s="40"/>
    </row>
    <row r="224" spans="1:12" ht="18" customHeight="1" x14ac:dyDescent="0.25">
      <c r="A224" s="1">
        <f t="shared" si="17"/>
        <v>0</v>
      </c>
      <c r="B224" s="19">
        <f t="shared" si="21"/>
        <v>0</v>
      </c>
      <c r="C224" s="41"/>
      <c r="D224" s="42"/>
      <c r="E224" s="42"/>
      <c r="F224" s="41"/>
      <c r="G224" s="43"/>
      <c r="H224" s="41"/>
      <c r="I224" s="40">
        <f t="shared" si="18"/>
        <v>0</v>
      </c>
      <c r="J224" s="40">
        <f t="shared" si="19"/>
        <v>0</v>
      </c>
      <c r="K224" s="40">
        <f t="shared" si="20"/>
        <v>0</v>
      </c>
      <c r="L224" s="40"/>
    </row>
    <row r="225" spans="1:12" ht="18" customHeight="1" x14ac:dyDescent="0.25">
      <c r="A225" s="1">
        <f t="shared" si="17"/>
        <v>0</v>
      </c>
      <c r="B225" s="19">
        <f t="shared" si="21"/>
        <v>0</v>
      </c>
      <c r="C225" s="41"/>
      <c r="D225" s="42"/>
      <c r="E225" s="42"/>
      <c r="F225" s="41"/>
      <c r="G225" s="43"/>
      <c r="H225" s="41"/>
      <c r="I225" s="40">
        <f t="shared" si="18"/>
        <v>0</v>
      </c>
      <c r="J225" s="40">
        <f t="shared" si="19"/>
        <v>0</v>
      </c>
      <c r="K225" s="40">
        <f t="shared" si="20"/>
        <v>0</v>
      </c>
      <c r="L225" s="40"/>
    </row>
    <row r="226" spans="1:12" ht="18" customHeight="1" x14ac:dyDescent="0.25">
      <c r="A226" s="1">
        <f t="shared" si="17"/>
        <v>0</v>
      </c>
      <c r="B226" s="19">
        <f t="shared" si="21"/>
        <v>0</v>
      </c>
      <c r="C226" s="41"/>
      <c r="D226" s="42"/>
      <c r="E226" s="42"/>
      <c r="F226" s="41"/>
      <c r="G226" s="43"/>
      <c r="H226" s="41"/>
      <c r="I226" s="40">
        <f t="shared" si="18"/>
        <v>0</v>
      </c>
      <c r="J226" s="40">
        <f t="shared" si="19"/>
        <v>0</v>
      </c>
      <c r="K226" s="40">
        <f t="shared" si="20"/>
        <v>0</v>
      </c>
      <c r="L226" s="40"/>
    </row>
    <row r="227" spans="1:12" ht="18" customHeight="1" x14ac:dyDescent="0.25">
      <c r="A227" s="1">
        <f t="shared" si="17"/>
        <v>0</v>
      </c>
      <c r="B227" s="19">
        <f t="shared" si="21"/>
        <v>0</v>
      </c>
      <c r="C227" s="41"/>
      <c r="D227" s="42"/>
      <c r="E227" s="42"/>
      <c r="F227" s="41"/>
      <c r="G227" s="43"/>
      <c r="H227" s="41"/>
      <c r="I227" s="40">
        <f t="shared" si="18"/>
        <v>0</v>
      </c>
      <c r="J227" s="40">
        <f t="shared" si="19"/>
        <v>0</v>
      </c>
      <c r="K227" s="40">
        <f t="shared" si="20"/>
        <v>0</v>
      </c>
      <c r="L227" s="40"/>
    </row>
    <row r="228" spans="1:12" ht="18" customHeight="1" x14ac:dyDescent="0.25">
      <c r="A228" s="1">
        <f t="shared" si="17"/>
        <v>0</v>
      </c>
      <c r="B228" s="19">
        <f t="shared" si="21"/>
        <v>0</v>
      </c>
      <c r="C228" s="41"/>
      <c r="D228" s="42"/>
      <c r="E228" s="42"/>
      <c r="F228" s="41"/>
      <c r="G228" s="43"/>
      <c r="H228" s="41"/>
      <c r="I228" s="40">
        <f t="shared" si="18"/>
        <v>0</v>
      </c>
      <c r="J228" s="40">
        <f t="shared" si="19"/>
        <v>0</v>
      </c>
      <c r="K228" s="40">
        <f t="shared" si="20"/>
        <v>0</v>
      </c>
      <c r="L228" s="40"/>
    </row>
    <row r="229" spans="1:12" ht="18" customHeight="1" x14ac:dyDescent="0.25">
      <c r="A229" s="1">
        <f t="shared" si="17"/>
        <v>0</v>
      </c>
      <c r="B229" s="19">
        <f t="shared" si="21"/>
        <v>0</v>
      </c>
      <c r="C229" s="41"/>
      <c r="D229" s="42"/>
      <c r="E229" s="42"/>
      <c r="F229" s="41"/>
      <c r="G229" s="43"/>
      <c r="H229" s="41"/>
      <c r="I229" s="40">
        <f t="shared" si="18"/>
        <v>0</v>
      </c>
      <c r="J229" s="40">
        <f t="shared" si="19"/>
        <v>0</v>
      </c>
      <c r="K229" s="40">
        <f t="shared" si="20"/>
        <v>0</v>
      </c>
      <c r="L229" s="40"/>
    </row>
    <row r="230" spans="1:12" ht="18" customHeight="1" x14ac:dyDescent="0.25">
      <c r="A230" s="1">
        <f t="shared" si="17"/>
        <v>0</v>
      </c>
      <c r="B230" s="19">
        <f t="shared" si="21"/>
        <v>0</v>
      </c>
      <c r="C230" s="41"/>
      <c r="D230" s="42"/>
      <c r="E230" s="42"/>
      <c r="F230" s="41"/>
      <c r="G230" s="43"/>
      <c r="H230" s="41"/>
      <c r="I230" s="40">
        <f t="shared" si="18"/>
        <v>0</v>
      </c>
      <c r="J230" s="40">
        <f t="shared" si="19"/>
        <v>0</v>
      </c>
      <c r="K230" s="40">
        <f t="shared" si="20"/>
        <v>0</v>
      </c>
      <c r="L230" s="40"/>
    </row>
    <row r="231" spans="1:12" ht="18" customHeight="1" x14ac:dyDescent="0.25">
      <c r="A231" s="1">
        <f t="shared" si="17"/>
        <v>0</v>
      </c>
      <c r="B231" s="19">
        <f t="shared" si="21"/>
        <v>0</v>
      </c>
      <c r="C231" s="41"/>
      <c r="D231" s="42"/>
      <c r="E231" s="42"/>
      <c r="F231" s="41"/>
      <c r="G231" s="43"/>
      <c r="H231" s="41"/>
      <c r="I231" s="40">
        <f t="shared" si="18"/>
        <v>0</v>
      </c>
      <c r="J231" s="40">
        <f t="shared" si="19"/>
        <v>0</v>
      </c>
      <c r="K231" s="40">
        <f t="shared" si="20"/>
        <v>0</v>
      </c>
      <c r="L231" s="40"/>
    </row>
    <row r="232" spans="1:12" ht="18" customHeight="1" x14ac:dyDescent="0.25">
      <c r="A232" s="1">
        <f t="shared" si="17"/>
        <v>0</v>
      </c>
      <c r="B232" s="19">
        <f t="shared" si="21"/>
        <v>0</v>
      </c>
      <c r="C232" s="41"/>
      <c r="D232" s="42"/>
      <c r="E232" s="42"/>
      <c r="F232" s="41"/>
      <c r="G232" s="43"/>
      <c r="H232" s="41"/>
      <c r="I232" s="40">
        <f t="shared" si="18"/>
        <v>0</v>
      </c>
      <c r="J232" s="40">
        <f t="shared" si="19"/>
        <v>0</v>
      </c>
      <c r="K232" s="40">
        <f t="shared" si="20"/>
        <v>0</v>
      </c>
      <c r="L232" s="40"/>
    </row>
    <row r="233" spans="1:12" ht="18" customHeight="1" x14ac:dyDescent="0.25">
      <c r="A233" s="1">
        <f t="shared" si="17"/>
        <v>0</v>
      </c>
      <c r="B233" s="19">
        <f t="shared" si="21"/>
        <v>0</v>
      </c>
      <c r="C233" s="41"/>
      <c r="D233" s="42"/>
      <c r="E233" s="42"/>
      <c r="F233" s="41"/>
      <c r="G233" s="43"/>
      <c r="H233" s="41"/>
      <c r="I233" s="40">
        <f t="shared" si="18"/>
        <v>0</v>
      </c>
      <c r="J233" s="40">
        <f t="shared" si="19"/>
        <v>0</v>
      </c>
      <c r="K233" s="40">
        <f t="shared" si="20"/>
        <v>0</v>
      </c>
      <c r="L233" s="40"/>
    </row>
    <row r="234" spans="1:12" ht="18" customHeight="1" x14ac:dyDescent="0.25">
      <c r="A234" s="1">
        <f t="shared" si="17"/>
        <v>0</v>
      </c>
      <c r="B234" s="19">
        <f t="shared" si="21"/>
        <v>0</v>
      </c>
      <c r="C234" s="41"/>
      <c r="D234" s="42"/>
      <c r="E234" s="42"/>
      <c r="F234" s="41"/>
      <c r="G234" s="43"/>
      <c r="H234" s="41"/>
      <c r="I234" s="40">
        <f t="shared" si="18"/>
        <v>0</v>
      </c>
      <c r="J234" s="40">
        <f t="shared" si="19"/>
        <v>0</v>
      </c>
      <c r="K234" s="40">
        <f t="shared" si="20"/>
        <v>0</v>
      </c>
      <c r="L234" s="40"/>
    </row>
    <row r="235" spans="1:12" ht="18" customHeight="1" x14ac:dyDescent="0.25">
      <c r="A235" s="1">
        <f t="shared" si="17"/>
        <v>0</v>
      </c>
      <c r="B235" s="19">
        <f t="shared" si="21"/>
        <v>0</v>
      </c>
      <c r="C235" s="41"/>
      <c r="D235" s="42"/>
      <c r="E235" s="42"/>
      <c r="F235" s="41"/>
      <c r="G235" s="43"/>
      <c r="H235" s="41"/>
      <c r="I235" s="40">
        <f t="shared" si="18"/>
        <v>0</v>
      </c>
      <c r="J235" s="40">
        <f t="shared" si="19"/>
        <v>0</v>
      </c>
      <c r="K235" s="40">
        <f t="shared" si="20"/>
        <v>0</v>
      </c>
      <c r="L235" s="40"/>
    </row>
    <row r="236" spans="1:12" ht="18" customHeight="1" x14ac:dyDescent="0.25">
      <c r="A236" s="1">
        <f t="shared" si="17"/>
        <v>0</v>
      </c>
      <c r="B236" s="19">
        <f t="shared" si="21"/>
        <v>0</v>
      </c>
      <c r="C236" s="41"/>
      <c r="D236" s="42"/>
      <c r="E236" s="42"/>
      <c r="F236" s="41"/>
      <c r="G236" s="43"/>
      <c r="H236" s="41"/>
      <c r="I236" s="40">
        <f t="shared" si="18"/>
        <v>0</v>
      </c>
      <c r="J236" s="40">
        <f t="shared" si="19"/>
        <v>0</v>
      </c>
      <c r="K236" s="40">
        <f t="shared" si="20"/>
        <v>0</v>
      </c>
      <c r="L236" s="40"/>
    </row>
    <row r="237" spans="1:12" ht="18" customHeight="1" x14ac:dyDescent="0.25">
      <c r="A237" s="1">
        <f t="shared" si="17"/>
        <v>0</v>
      </c>
      <c r="B237" s="19">
        <f t="shared" si="21"/>
        <v>0</v>
      </c>
      <c r="C237" s="41"/>
      <c r="D237" s="42"/>
      <c r="E237" s="42"/>
      <c r="F237" s="41"/>
      <c r="G237" s="43"/>
      <c r="H237" s="41"/>
      <c r="I237" s="40">
        <f t="shared" si="18"/>
        <v>0</v>
      </c>
      <c r="J237" s="40">
        <f t="shared" si="19"/>
        <v>0</v>
      </c>
      <c r="K237" s="40">
        <f t="shared" si="20"/>
        <v>0</v>
      </c>
      <c r="L237" s="40"/>
    </row>
    <row r="238" spans="1:12" ht="18" customHeight="1" x14ac:dyDescent="0.25">
      <c r="A238" s="1">
        <f t="shared" si="17"/>
        <v>0</v>
      </c>
      <c r="B238" s="19">
        <f t="shared" si="21"/>
        <v>0</v>
      </c>
      <c r="C238" s="41"/>
      <c r="D238" s="42"/>
      <c r="E238" s="42"/>
      <c r="F238" s="41"/>
      <c r="G238" s="43"/>
      <c r="H238" s="41"/>
      <c r="I238" s="40">
        <f t="shared" si="18"/>
        <v>0</v>
      </c>
      <c r="J238" s="40">
        <f t="shared" si="19"/>
        <v>0</v>
      </c>
      <c r="K238" s="40">
        <f t="shared" si="20"/>
        <v>0</v>
      </c>
      <c r="L238" s="40"/>
    </row>
    <row r="239" spans="1:12" ht="18" customHeight="1" x14ac:dyDescent="0.25">
      <c r="A239" s="1">
        <f t="shared" si="17"/>
        <v>0</v>
      </c>
      <c r="B239" s="19">
        <f t="shared" si="21"/>
        <v>0</v>
      </c>
      <c r="C239" s="41"/>
      <c r="D239" s="42"/>
      <c r="E239" s="42"/>
      <c r="F239" s="41"/>
      <c r="G239" s="43"/>
      <c r="H239" s="41"/>
      <c r="I239" s="40">
        <f t="shared" si="18"/>
        <v>0</v>
      </c>
      <c r="J239" s="40">
        <f t="shared" si="19"/>
        <v>0</v>
      </c>
      <c r="K239" s="40">
        <f t="shared" si="20"/>
        <v>0</v>
      </c>
      <c r="L239" s="40"/>
    </row>
    <row r="240" spans="1:12" ht="18" customHeight="1" x14ac:dyDescent="0.25">
      <c r="A240" s="1">
        <f t="shared" si="17"/>
        <v>0</v>
      </c>
      <c r="B240" s="19">
        <f t="shared" si="21"/>
        <v>0</v>
      </c>
      <c r="C240" s="41"/>
      <c r="D240" s="42"/>
      <c r="E240" s="42"/>
      <c r="F240" s="41"/>
      <c r="G240" s="43"/>
      <c r="H240" s="41"/>
      <c r="I240" s="40">
        <f t="shared" si="18"/>
        <v>0</v>
      </c>
      <c r="J240" s="40">
        <f t="shared" si="19"/>
        <v>0</v>
      </c>
      <c r="K240" s="40">
        <f t="shared" si="20"/>
        <v>0</v>
      </c>
      <c r="L240" s="40"/>
    </row>
    <row r="241" spans="1:12" ht="18" customHeight="1" x14ac:dyDescent="0.25">
      <c r="A241" s="1">
        <f t="shared" si="17"/>
        <v>0</v>
      </c>
      <c r="B241" s="19">
        <f t="shared" si="21"/>
        <v>0</v>
      </c>
      <c r="C241" s="41"/>
      <c r="D241" s="42"/>
      <c r="E241" s="42"/>
      <c r="F241" s="41"/>
      <c r="G241" s="43"/>
      <c r="H241" s="41"/>
      <c r="I241" s="40">
        <f t="shared" si="18"/>
        <v>0</v>
      </c>
      <c r="J241" s="40">
        <f t="shared" si="19"/>
        <v>0</v>
      </c>
      <c r="K241" s="40">
        <f t="shared" si="20"/>
        <v>0</v>
      </c>
      <c r="L241" s="40"/>
    </row>
    <row r="242" spans="1:12" ht="18" customHeight="1" x14ac:dyDescent="0.25">
      <c r="A242" s="1">
        <f t="shared" si="17"/>
        <v>0</v>
      </c>
      <c r="B242" s="19">
        <f t="shared" si="21"/>
        <v>0</v>
      </c>
      <c r="C242" s="41"/>
      <c r="D242" s="42"/>
      <c r="E242" s="42"/>
      <c r="F242" s="41"/>
      <c r="G242" s="43"/>
      <c r="H242" s="41"/>
      <c r="I242" s="40">
        <f t="shared" si="18"/>
        <v>0</v>
      </c>
      <c r="J242" s="40">
        <f t="shared" si="19"/>
        <v>0</v>
      </c>
      <c r="K242" s="40">
        <f t="shared" si="20"/>
        <v>0</v>
      </c>
      <c r="L242" s="40"/>
    </row>
    <row r="243" spans="1:12" ht="18" customHeight="1" x14ac:dyDescent="0.25">
      <c r="A243" s="1">
        <f t="shared" si="17"/>
        <v>0</v>
      </c>
      <c r="B243" s="19">
        <f t="shared" si="21"/>
        <v>0</v>
      </c>
      <c r="C243" s="41"/>
      <c r="D243" s="42"/>
      <c r="E243" s="42"/>
      <c r="F243" s="41"/>
      <c r="G243" s="43"/>
      <c r="H243" s="41"/>
      <c r="I243" s="40">
        <f t="shared" si="18"/>
        <v>0</v>
      </c>
      <c r="J243" s="40">
        <f t="shared" si="19"/>
        <v>0</v>
      </c>
      <c r="K243" s="40">
        <f t="shared" si="20"/>
        <v>0</v>
      </c>
      <c r="L243" s="40"/>
    </row>
    <row r="244" spans="1:12" ht="18" customHeight="1" x14ac:dyDescent="0.25">
      <c r="A244" s="1">
        <f t="shared" si="17"/>
        <v>0</v>
      </c>
      <c r="B244" s="19">
        <f t="shared" si="21"/>
        <v>0</v>
      </c>
      <c r="C244" s="41"/>
      <c r="D244" s="42"/>
      <c r="E244" s="42"/>
      <c r="F244" s="41"/>
      <c r="G244" s="43"/>
      <c r="H244" s="41"/>
      <c r="I244" s="40">
        <f t="shared" si="18"/>
        <v>0</v>
      </c>
      <c r="J244" s="40">
        <f t="shared" si="19"/>
        <v>0</v>
      </c>
      <c r="K244" s="40">
        <f t="shared" si="20"/>
        <v>0</v>
      </c>
      <c r="L244" s="40"/>
    </row>
    <row r="245" spans="1:12" ht="18" customHeight="1" x14ac:dyDescent="0.25">
      <c r="A245" s="1">
        <f t="shared" si="17"/>
        <v>0</v>
      </c>
      <c r="B245" s="19">
        <f t="shared" si="21"/>
        <v>0</v>
      </c>
      <c r="C245" s="41"/>
      <c r="D245" s="42"/>
      <c r="E245" s="42"/>
      <c r="F245" s="41"/>
      <c r="G245" s="43"/>
      <c r="H245" s="41"/>
      <c r="I245" s="40">
        <f t="shared" si="18"/>
        <v>0</v>
      </c>
      <c r="J245" s="40">
        <f t="shared" si="19"/>
        <v>0</v>
      </c>
      <c r="K245" s="40">
        <f t="shared" si="20"/>
        <v>0</v>
      </c>
      <c r="L245" s="40"/>
    </row>
    <row r="246" spans="1:12" ht="18" customHeight="1" x14ac:dyDescent="0.25">
      <c r="A246" s="1">
        <f t="shared" si="17"/>
        <v>0</v>
      </c>
      <c r="B246" s="19">
        <f t="shared" si="21"/>
        <v>0</v>
      </c>
      <c r="C246" s="41"/>
      <c r="D246" s="42"/>
      <c r="E246" s="42"/>
      <c r="F246" s="41"/>
      <c r="G246" s="43"/>
      <c r="H246" s="41"/>
      <c r="I246" s="40">
        <f t="shared" si="18"/>
        <v>0</v>
      </c>
      <c r="J246" s="40">
        <f t="shared" si="19"/>
        <v>0</v>
      </c>
      <c r="K246" s="40">
        <f t="shared" si="20"/>
        <v>0</v>
      </c>
      <c r="L246" s="40"/>
    </row>
    <row r="247" spans="1:12" ht="18" customHeight="1" x14ac:dyDescent="0.25">
      <c r="A247" s="1">
        <f t="shared" si="17"/>
        <v>0</v>
      </c>
      <c r="B247" s="19">
        <f t="shared" si="21"/>
        <v>0</v>
      </c>
      <c r="C247" s="41"/>
      <c r="D247" s="42"/>
      <c r="E247" s="42"/>
      <c r="F247" s="41"/>
      <c r="G247" s="43"/>
      <c r="H247" s="41"/>
      <c r="I247" s="40">
        <f t="shared" si="18"/>
        <v>0</v>
      </c>
      <c r="J247" s="40">
        <f t="shared" si="19"/>
        <v>0</v>
      </c>
      <c r="K247" s="40">
        <f t="shared" si="20"/>
        <v>0</v>
      </c>
      <c r="L247" s="40"/>
    </row>
    <row r="248" spans="1:12" ht="18" customHeight="1" x14ac:dyDescent="0.25">
      <c r="A248" s="1">
        <f t="shared" si="17"/>
        <v>0</v>
      </c>
      <c r="B248" s="19">
        <f t="shared" si="21"/>
        <v>0</v>
      </c>
      <c r="C248" s="41"/>
      <c r="D248" s="42"/>
      <c r="E248" s="42"/>
      <c r="F248" s="41"/>
      <c r="G248" s="43"/>
      <c r="H248" s="41"/>
      <c r="I248" s="40">
        <f t="shared" si="18"/>
        <v>0</v>
      </c>
      <c r="J248" s="40">
        <f t="shared" si="19"/>
        <v>0</v>
      </c>
      <c r="K248" s="40">
        <f t="shared" si="20"/>
        <v>0</v>
      </c>
      <c r="L248" s="40"/>
    </row>
    <row r="249" spans="1:12" ht="18" customHeight="1" x14ac:dyDescent="0.25">
      <c r="A249" s="1">
        <f t="shared" si="17"/>
        <v>0</v>
      </c>
      <c r="B249" s="19">
        <f t="shared" si="21"/>
        <v>0</v>
      </c>
      <c r="C249" s="41"/>
      <c r="D249" s="42"/>
      <c r="E249" s="42"/>
      <c r="F249" s="41"/>
      <c r="G249" s="43"/>
      <c r="H249" s="41"/>
      <c r="I249" s="40">
        <f t="shared" si="18"/>
        <v>0</v>
      </c>
      <c r="J249" s="40">
        <f t="shared" si="19"/>
        <v>0</v>
      </c>
      <c r="K249" s="40">
        <f t="shared" si="20"/>
        <v>0</v>
      </c>
      <c r="L249" s="40"/>
    </row>
    <row r="250" spans="1:12" ht="18" customHeight="1" x14ac:dyDescent="0.25">
      <c r="A250" s="1">
        <f t="shared" si="17"/>
        <v>0</v>
      </c>
      <c r="B250" s="19">
        <f t="shared" si="21"/>
        <v>0</v>
      </c>
      <c r="C250" s="41"/>
      <c r="D250" s="42"/>
      <c r="E250" s="42"/>
      <c r="F250" s="41"/>
      <c r="G250" s="43"/>
      <c r="H250" s="41"/>
      <c r="I250" s="40">
        <f t="shared" si="18"/>
        <v>0</v>
      </c>
      <c r="J250" s="40">
        <f t="shared" si="19"/>
        <v>0</v>
      </c>
      <c r="K250" s="40">
        <f t="shared" si="20"/>
        <v>0</v>
      </c>
      <c r="L250" s="40"/>
    </row>
    <row r="251" spans="1:12" ht="18" customHeight="1" x14ac:dyDescent="0.25">
      <c r="A251" s="1">
        <f t="shared" si="17"/>
        <v>0</v>
      </c>
      <c r="B251" s="19">
        <f t="shared" si="21"/>
        <v>0</v>
      </c>
      <c r="C251" s="41"/>
      <c r="D251" s="42"/>
      <c r="E251" s="42"/>
      <c r="F251" s="41"/>
      <c r="G251" s="43"/>
      <c r="H251" s="41"/>
      <c r="I251" s="40">
        <f t="shared" si="18"/>
        <v>0</v>
      </c>
      <c r="J251" s="40">
        <f t="shared" si="19"/>
        <v>0</v>
      </c>
      <c r="K251" s="40">
        <f t="shared" si="20"/>
        <v>0</v>
      </c>
      <c r="L251" s="40"/>
    </row>
    <row r="252" spans="1:12" ht="18" customHeight="1" x14ac:dyDescent="0.25">
      <c r="A252" s="1">
        <f t="shared" si="17"/>
        <v>0</v>
      </c>
      <c r="B252" s="19">
        <f t="shared" si="21"/>
        <v>0</v>
      </c>
      <c r="C252" s="41"/>
      <c r="D252" s="42"/>
      <c r="E252" s="42"/>
      <c r="F252" s="41"/>
      <c r="G252" s="43"/>
      <c r="H252" s="41"/>
      <c r="I252" s="40">
        <f t="shared" si="18"/>
        <v>0</v>
      </c>
      <c r="J252" s="40">
        <f t="shared" si="19"/>
        <v>0</v>
      </c>
      <c r="K252" s="40">
        <f t="shared" si="20"/>
        <v>0</v>
      </c>
      <c r="L252" s="40"/>
    </row>
    <row r="253" spans="1:12" ht="18" customHeight="1" x14ac:dyDescent="0.25">
      <c r="A253" s="1">
        <f t="shared" si="17"/>
        <v>0</v>
      </c>
      <c r="B253" s="19">
        <f t="shared" si="21"/>
        <v>0</v>
      </c>
      <c r="C253" s="41"/>
      <c r="D253" s="42"/>
      <c r="E253" s="42"/>
      <c r="F253" s="41"/>
      <c r="G253" s="43"/>
      <c r="H253" s="41"/>
      <c r="I253" s="40">
        <f t="shared" si="18"/>
        <v>0</v>
      </c>
      <c r="J253" s="40">
        <f t="shared" si="19"/>
        <v>0</v>
      </c>
      <c r="K253" s="40">
        <f t="shared" si="20"/>
        <v>0</v>
      </c>
      <c r="L253" s="40"/>
    </row>
    <row r="254" spans="1:12" ht="18" customHeight="1" x14ac:dyDescent="0.25">
      <c r="A254" s="1">
        <f t="shared" si="17"/>
        <v>0</v>
      </c>
      <c r="B254" s="19">
        <f t="shared" si="21"/>
        <v>0</v>
      </c>
      <c r="C254" s="41"/>
      <c r="D254" s="42"/>
      <c r="E254" s="42"/>
      <c r="F254" s="41"/>
      <c r="G254" s="43"/>
      <c r="H254" s="41"/>
      <c r="I254" s="40">
        <f t="shared" si="18"/>
        <v>0</v>
      </c>
      <c r="J254" s="40">
        <f t="shared" si="19"/>
        <v>0</v>
      </c>
      <c r="K254" s="40">
        <f t="shared" si="20"/>
        <v>0</v>
      </c>
      <c r="L254" s="40"/>
    </row>
    <row r="255" spans="1:12" ht="18" customHeight="1" x14ac:dyDescent="0.25">
      <c r="A255" s="1">
        <f t="shared" si="17"/>
        <v>0</v>
      </c>
      <c r="B255" s="19">
        <f t="shared" si="21"/>
        <v>0</v>
      </c>
      <c r="C255" s="41"/>
      <c r="D255" s="42"/>
      <c r="E255" s="42"/>
      <c r="F255" s="41"/>
      <c r="G255" s="43"/>
      <c r="H255" s="41"/>
      <c r="I255" s="40">
        <f t="shared" si="18"/>
        <v>0</v>
      </c>
      <c r="J255" s="40">
        <f t="shared" si="19"/>
        <v>0</v>
      </c>
      <c r="K255" s="40">
        <f t="shared" si="20"/>
        <v>0</v>
      </c>
      <c r="L255" s="40"/>
    </row>
    <row r="256" spans="1:12" ht="18" customHeight="1" x14ac:dyDescent="0.25">
      <c r="A256" s="1">
        <f t="shared" si="17"/>
        <v>0</v>
      </c>
      <c r="B256" s="19">
        <f t="shared" si="21"/>
        <v>0</v>
      </c>
      <c r="C256" s="41"/>
      <c r="D256" s="42"/>
      <c r="E256" s="42"/>
      <c r="F256" s="41"/>
      <c r="G256" s="43"/>
      <c r="H256" s="41"/>
      <c r="I256" s="40">
        <f t="shared" si="18"/>
        <v>0</v>
      </c>
      <c r="J256" s="40">
        <f t="shared" si="19"/>
        <v>0</v>
      </c>
      <c r="K256" s="40">
        <f t="shared" si="20"/>
        <v>0</v>
      </c>
      <c r="L256" s="40"/>
    </row>
    <row r="257" spans="1:12" ht="18" customHeight="1" x14ac:dyDescent="0.25">
      <c r="A257" s="1">
        <f t="shared" si="17"/>
        <v>0</v>
      </c>
      <c r="B257" s="19">
        <f t="shared" si="21"/>
        <v>0</v>
      </c>
      <c r="C257" s="41"/>
      <c r="D257" s="42"/>
      <c r="E257" s="42"/>
      <c r="F257" s="41"/>
      <c r="G257" s="43"/>
      <c r="H257" s="41"/>
      <c r="I257" s="40">
        <f t="shared" si="18"/>
        <v>0</v>
      </c>
      <c r="J257" s="40">
        <f t="shared" si="19"/>
        <v>0</v>
      </c>
      <c r="K257" s="40">
        <f t="shared" si="20"/>
        <v>0</v>
      </c>
      <c r="L257" s="40"/>
    </row>
    <row r="258" spans="1:12" ht="18" customHeight="1" x14ac:dyDescent="0.25">
      <c r="A258" s="1">
        <f t="shared" si="17"/>
        <v>0</v>
      </c>
      <c r="B258" s="19">
        <f t="shared" si="21"/>
        <v>0</v>
      </c>
      <c r="C258" s="41"/>
      <c r="D258" s="42"/>
      <c r="E258" s="42"/>
      <c r="F258" s="41"/>
      <c r="G258" s="43"/>
      <c r="H258" s="41"/>
      <c r="I258" s="40">
        <f t="shared" si="18"/>
        <v>0</v>
      </c>
      <c r="J258" s="40">
        <f t="shared" si="19"/>
        <v>0</v>
      </c>
      <c r="K258" s="40">
        <f t="shared" si="20"/>
        <v>0</v>
      </c>
      <c r="L258" s="40"/>
    </row>
    <row r="259" spans="1:12" ht="18" customHeight="1" x14ac:dyDescent="0.25">
      <c r="A259" s="1">
        <f t="shared" si="17"/>
        <v>0</v>
      </c>
      <c r="B259" s="19">
        <f t="shared" si="21"/>
        <v>0</v>
      </c>
      <c r="C259" s="41"/>
      <c r="D259" s="42"/>
      <c r="E259" s="42"/>
      <c r="F259" s="41"/>
      <c r="G259" s="43"/>
      <c r="H259" s="41"/>
      <c r="I259" s="40">
        <f t="shared" si="18"/>
        <v>0</v>
      </c>
      <c r="J259" s="40">
        <f t="shared" si="19"/>
        <v>0</v>
      </c>
      <c r="K259" s="40">
        <f t="shared" si="20"/>
        <v>0</v>
      </c>
      <c r="L259" s="40"/>
    </row>
    <row r="260" spans="1:12" ht="18" customHeight="1" x14ac:dyDescent="0.25">
      <c r="A260" s="1">
        <f t="shared" si="17"/>
        <v>0</v>
      </c>
      <c r="B260" s="19">
        <f t="shared" si="21"/>
        <v>0</v>
      </c>
      <c r="C260" s="41"/>
      <c r="D260" s="42"/>
      <c r="E260" s="42"/>
      <c r="F260" s="41"/>
      <c r="G260" s="43"/>
      <c r="H260" s="41"/>
      <c r="I260" s="40">
        <f t="shared" si="18"/>
        <v>0</v>
      </c>
      <c r="J260" s="40">
        <f t="shared" si="19"/>
        <v>0</v>
      </c>
      <c r="K260" s="40">
        <f t="shared" si="20"/>
        <v>0</v>
      </c>
      <c r="L260" s="40"/>
    </row>
    <row r="261" spans="1:12" ht="18" customHeight="1" x14ac:dyDescent="0.25">
      <c r="A261" s="1">
        <f t="shared" si="17"/>
        <v>0</v>
      </c>
      <c r="B261" s="19">
        <f t="shared" si="21"/>
        <v>0</v>
      </c>
      <c r="C261" s="41"/>
      <c r="D261" s="42"/>
      <c r="E261" s="42"/>
      <c r="F261" s="41"/>
      <c r="G261" s="43"/>
      <c r="H261" s="41"/>
      <c r="I261" s="40">
        <f t="shared" si="18"/>
        <v>0</v>
      </c>
      <c r="J261" s="40">
        <f t="shared" si="19"/>
        <v>0</v>
      </c>
      <c r="K261" s="40">
        <f t="shared" si="20"/>
        <v>0</v>
      </c>
      <c r="L261" s="40"/>
    </row>
    <row r="262" spans="1:12" ht="18" customHeight="1" x14ac:dyDescent="0.25">
      <c r="A262" s="1">
        <f t="shared" si="17"/>
        <v>0</v>
      </c>
      <c r="B262" s="19">
        <f t="shared" si="21"/>
        <v>0</v>
      </c>
      <c r="C262" s="41"/>
      <c r="D262" s="42"/>
      <c r="E262" s="42"/>
      <c r="F262" s="41"/>
      <c r="G262" s="43"/>
      <c r="H262" s="41"/>
      <c r="I262" s="40">
        <f t="shared" si="18"/>
        <v>0</v>
      </c>
      <c r="J262" s="40">
        <f t="shared" si="19"/>
        <v>0</v>
      </c>
      <c r="K262" s="40">
        <f t="shared" si="20"/>
        <v>0</v>
      </c>
      <c r="L262" s="40"/>
    </row>
    <row r="263" spans="1:12" ht="18" customHeight="1" x14ac:dyDescent="0.25">
      <c r="A263" s="1">
        <f t="shared" si="17"/>
        <v>0</v>
      </c>
      <c r="B263" s="19">
        <f t="shared" si="21"/>
        <v>0</v>
      </c>
      <c r="C263" s="41"/>
      <c r="D263" s="42"/>
      <c r="E263" s="42"/>
      <c r="F263" s="41"/>
      <c r="G263" s="43"/>
      <c r="H263" s="41"/>
      <c r="I263" s="40">
        <f t="shared" si="18"/>
        <v>0</v>
      </c>
      <c r="J263" s="40">
        <f t="shared" si="19"/>
        <v>0</v>
      </c>
      <c r="K263" s="40">
        <f t="shared" si="20"/>
        <v>0</v>
      </c>
      <c r="L263" s="40"/>
    </row>
    <row r="264" spans="1:12" ht="18" customHeight="1" x14ac:dyDescent="0.25">
      <c r="A264" s="1">
        <f t="shared" ref="A264:A327" si="22">IFERROR(IF(B264&gt;=1,(IF(J264=1,I264*10000+F264*1000+B264,0)),0),0)</f>
        <v>0</v>
      </c>
      <c r="B264" s="19">
        <f t="shared" si="21"/>
        <v>0</v>
      </c>
      <c r="C264" s="41"/>
      <c r="D264" s="42"/>
      <c r="E264" s="42"/>
      <c r="F264" s="41"/>
      <c r="G264" s="43"/>
      <c r="H264" s="41"/>
      <c r="I264" s="40">
        <f t="shared" ref="I264:I327" si="23">IFERROR(IF(B264&gt;=1,(IF(LEN(H264)&gt;=6,VLOOKUP(H264,$N$1:$O$21,2,0),0)),0),0)</f>
        <v>0</v>
      </c>
      <c r="J264" s="40">
        <f t="shared" ref="J264:J327" si="24">IFERROR(IF(I264&gt;=1,(IF(I264&gt;=$I$1,(IF(I264&lt;=$I$2,1,0)),0)),0),0)</f>
        <v>0</v>
      </c>
      <c r="K264" s="40">
        <f t="shared" ref="K264:K327" si="25">IFERROR(IF(I264&gt;=1,(IF(I264&lt;=$J$1,1,0)),0),0)</f>
        <v>0</v>
      </c>
      <c r="L264" s="40"/>
    </row>
    <row r="265" spans="1:12" ht="18" customHeight="1" x14ac:dyDescent="0.25">
      <c r="A265" s="1">
        <f t="shared" si="22"/>
        <v>0</v>
      </c>
      <c r="B265" s="19">
        <f t="shared" ref="B265:B328" si="26">IFERROR(IF(LEN(D265)&gt;=2,(IF(LEN(E265)&gt;=2,(IF(F265&gt;=1,B264+1,0)),0)),0),0)</f>
        <v>0</v>
      </c>
      <c r="C265" s="41"/>
      <c r="D265" s="42"/>
      <c r="E265" s="42"/>
      <c r="F265" s="41"/>
      <c r="G265" s="43"/>
      <c r="H265" s="41"/>
      <c r="I265" s="40">
        <f t="shared" si="23"/>
        <v>0</v>
      </c>
      <c r="J265" s="40">
        <f t="shared" si="24"/>
        <v>0</v>
      </c>
      <c r="K265" s="40">
        <f t="shared" si="25"/>
        <v>0</v>
      </c>
      <c r="L265" s="40"/>
    </row>
    <row r="266" spans="1:12" ht="18" customHeight="1" x14ac:dyDescent="0.25">
      <c r="A266" s="1">
        <f t="shared" si="22"/>
        <v>0</v>
      </c>
      <c r="B266" s="19">
        <f t="shared" si="26"/>
        <v>0</v>
      </c>
      <c r="C266" s="41"/>
      <c r="D266" s="42"/>
      <c r="E266" s="42"/>
      <c r="F266" s="41"/>
      <c r="G266" s="43"/>
      <c r="H266" s="41"/>
      <c r="I266" s="40">
        <f t="shared" si="23"/>
        <v>0</v>
      </c>
      <c r="J266" s="40">
        <f t="shared" si="24"/>
        <v>0</v>
      </c>
      <c r="K266" s="40">
        <f t="shared" si="25"/>
        <v>0</v>
      </c>
      <c r="L266" s="40"/>
    </row>
    <row r="267" spans="1:12" ht="18" customHeight="1" x14ac:dyDescent="0.25">
      <c r="A267" s="1">
        <f t="shared" si="22"/>
        <v>0</v>
      </c>
      <c r="B267" s="19">
        <f t="shared" si="26"/>
        <v>0</v>
      </c>
      <c r="C267" s="41"/>
      <c r="D267" s="42"/>
      <c r="E267" s="42"/>
      <c r="F267" s="41"/>
      <c r="G267" s="43"/>
      <c r="H267" s="41"/>
      <c r="I267" s="40">
        <f t="shared" si="23"/>
        <v>0</v>
      </c>
      <c r="J267" s="40">
        <f t="shared" si="24"/>
        <v>0</v>
      </c>
      <c r="K267" s="40">
        <f t="shared" si="25"/>
        <v>0</v>
      </c>
      <c r="L267" s="40"/>
    </row>
    <row r="268" spans="1:12" ht="18" customHeight="1" x14ac:dyDescent="0.25">
      <c r="A268" s="1">
        <f t="shared" si="22"/>
        <v>0</v>
      </c>
      <c r="B268" s="19">
        <f t="shared" si="26"/>
        <v>0</v>
      </c>
      <c r="C268" s="41"/>
      <c r="D268" s="42"/>
      <c r="E268" s="42"/>
      <c r="F268" s="41"/>
      <c r="G268" s="43"/>
      <c r="H268" s="41"/>
      <c r="I268" s="40">
        <f t="shared" si="23"/>
        <v>0</v>
      </c>
      <c r="J268" s="40">
        <f t="shared" si="24"/>
        <v>0</v>
      </c>
      <c r="K268" s="40">
        <f t="shared" si="25"/>
        <v>0</v>
      </c>
      <c r="L268" s="40"/>
    </row>
    <row r="269" spans="1:12" ht="18" customHeight="1" x14ac:dyDescent="0.25">
      <c r="A269" s="1">
        <f t="shared" si="22"/>
        <v>0</v>
      </c>
      <c r="B269" s="19">
        <f t="shared" si="26"/>
        <v>0</v>
      </c>
      <c r="C269" s="41"/>
      <c r="D269" s="42"/>
      <c r="E269" s="42"/>
      <c r="F269" s="41"/>
      <c r="G269" s="43"/>
      <c r="H269" s="41"/>
      <c r="I269" s="40">
        <f t="shared" si="23"/>
        <v>0</v>
      </c>
      <c r="J269" s="40">
        <f t="shared" si="24"/>
        <v>0</v>
      </c>
      <c r="K269" s="40">
        <f t="shared" si="25"/>
        <v>0</v>
      </c>
      <c r="L269" s="40"/>
    </row>
    <row r="270" spans="1:12" ht="18" customHeight="1" x14ac:dyDescent="0.25">
      <c r="A270" s="1">
        <f t="shared" si="22"/>
        <v>0</v>
      </c>
      <c r="B270" s="19">
        <f t="shared" si="26"/>
        <v>0</v>
      </c>
      <c r="C270" s="41"/>
      <c r="D270" s="42"/>
      <c r="E270" s="42"/>
      <c r="F270" s="41"/>
      <c r="G270" s="43"/>
      <c r="H270" s="41"/>
      <c r="I270" s="40">
        <f t="shared" si="23"/>
        <v>0</v>
      </c>
      <c r="J270" s="40">
        <f t="shared" si="24"/>
        <v>0</v>
      </c>
      <c r="K270" s="40">
        <f t="shared" si="25"/>
        <v>0</v>
      </c>
      <c r="L270" s="40"/>
    </row>
    <row r="271" spans="1:12" ht="18" customHeight="1" x14ac:dyDescent="0.25">
      <c r="A271" s="1">
        <f t="shared" si="22"/>
        <v>0</v>
      </c>
      <c r="B271" s="19">
        <f t="shared" si="26"/>
        <v>0</v>
      </c>
      <c r="C271" s="41"/>
      <c r="D271" s="42"/>
      <c r="E271" s="42"/>
      <c r="F271" s="41"/>
      <c r="G271" s="43"/>
      <c r="H271" s="41"/>
      <c r="I271" s="40">
        <f t="shared" si="23"/>
        <v>0</v>
      </c>
      <c r="J271" s="40">
        <f t="shared" si="24"/>
        <v>0</v>
      </c>
      <c r="K271" s="40">
        <f t="shared" si="25"/>
        <v>0</v>
      </c>
      <c r="L271" s="40"/>
    </row>
    <row r="272" spans="1:12" ht="18" customHeight="1" x14ac:dyDescent="0.25">
      <c r="A272" s="1">
        <f t="shared" si="22"/>
        <v>0</v>
      </c>
      <c r="B272" s="19">
        <f t="shared" si="26"/>
        <v>0</v>
      </c>
      <c r="C272" s="41"/>
      <c r="D272" s="42"/>
      <c r="E272" s="42"/>
      <c r="F272" s="41"/>
      <c r="G272" s="43"/>
      <c r="H272" s="41"/>
      <c r="I272" s="40">
        <f t="shared" si="23"/>
        <v>0</v>
      </c>
      <c r="J272" s="40">
        <f t="shared" si="24"/>
        <v>0</v>
      </c>
      <c r="K272" s="40">
        <f t="shared" si="25"/>
        <v>0</v>
      </c>
      <c r="L272" s="40"/>
    </row>
    <row r="273" spans="1:12" ht="18" customHeight="1" x14ac:dyDescent="0.25">
      <c r="A273" s="1">
        <f t="shared" si="22"/>
        <v>0</v>
      </c>
      <c r="B273" s="19">
        <f t="shared" si="26"/>
        <v>0</v>
      </c>
      <c r="C273" s="41"/>
      <c r="D273" s="42"/>
      <c r="E273" s="42"/>
      <c r="F273" s="41"/>
      <c r="G273" s="43"/>
      <c r="H273" s="41"/>
      <c r="I273" s="40">
        <f t="shared" si="23"/>
        <v>0</v>
      </c>
      <c r="J273" s="40">
        <f t="shared" si="24"/>
        <v>0</v>
      </c>
      <c r="K273" s="40">
        <f t="shared" si="25"/>
        <v>0</v>
      </c>
      <c r="L273" s="40"/>
    </row>
    <row r="274" spans="1:12" ht="18" customHeight="1" x14ac:dyDescent="0.25">
      <c r="A274" s="1">
        <f t="shared" si="22"/>
        <v>0</v>
      </c>
      <c r="B274" s="19">
        <f t="shared" si="26"/>
        <v>0</v>
      </c>
      <c r="C274" s="41"/>
      <c r="D274" s="42"/>
      <c r="E274" s="42"/>
      <c r="F274" s="41"/>
      <c r="G274" s="43"/>
      <c r="H274" s="41"/>
      <c r="I274" s="40">
        <f t="shared" si="23"/>
        <v>0</v>
      </c>
      <c r="J274" s="40">
        <f t="shared" si="24"/>
        <v>0</v>
      </c>
      <c r="K274" s="40">
        <f t="shared" si="25"/>
        <v>0</v>
      </c>
      <c r="L274" s="40"/>
    </row>
    <row r="275" spans="1:12" ht="18" customHeight="1" x14ac:dyDescent="0.25">
      <c r="A275" s="1">
        <f t="shared" si="22"/>
        <v>0</v>
      </c>
      <c r="B275" s="19">
        <f t="shared" si="26"/>
        <v>0</v>
      </c>
      <c r="C275" s="41"/>
      <c r="D275" s="42"/>
      <c r="E275" s="42"/>
      <c r="F275" s="41"/>
      <c r="G275" s="43"/>
      <c r="H275" s="41"/>
      <c r="I275" s="40">
        <f t="shared" si="23"/>
        <v>0</v>
      </c>
      <c r="J275" s="40">
        <f t="shared" si="24"/>
        <v>0</v>
      </c>
      <c r="K275" s="40">
        <f t="shared" si="25"/>
        <v>0</v>
      </c>
      <c r="L275" s="40"/>
    </row>
    <row r="276" spans="1:12" ht="18" customHeight="1" x14ac:dyDescent="0.25">
      <c r="A276" s="1">
        <f t="shared" si="22"/>
        <v>0</v>
      </c>
      <c r="B276" s="19">
        <f t="shared" si="26"/>
        <v>0</v>
      </c>
      <c r="C276" s="41"/>
      <c r="D276" s="42"/>
      <c r="E276" s="42"/>
      <c r="F276" s="41"/>
      <c r="G276" s="43"/>
      <c r="H276" s="41"/>
      <c r="I276" s="40">
        <f t="shared" si="23"/>
        <v>0</v>
      </c>
      <c r="J276" s="40">
        <f t="shared" si="24"/>
        <v>0</v>
      </c>
      <c r="K276" s="40">
        <f t="shared" si="25"/>
        <v>0</v>
      </c>
      <c r="L276" s="40"/>
    </row>
    <row r="277" spans="1:12" ht="18" customHeight="1" x14ac:dyDescent="0.25">
      <c r="A277" s="1">
        <f t="shared" si="22"/>
        <v>0</v>
      </c>
      <c r="B277" s="19">
        <f t="shared" si="26"/>
        <v>0</v>
      </c>
      <c r="C277" s="41"/>
      <c r="D277" s="42"/>
      <c r="E277" s="42"/>
      <c r="F277" s="41"/>
      <c r="G277" s="43"/>
      <c r="H277" s="41"/>
      <c r="I277" s="40">
        <f t="shared" si="23"/>
        <v>0</v>
      </c>
      <c r="J277" s="40">
        <f t="shared" si="24"/>
        <v>0</v>
      </c>
      <c r="K277" s="40">
        <f t="shared" si="25"/>
        <v>0</v>
      </c>
      <c r="L277" s="40"/>
    </row>
    <row r="278" spans="1:12" ht="18" customHeight="1" x14ac:dyDescent="0.25">
      <c r="A278" s="1">
        <f t="shared" si="22"/>
        <v>0</v>
      </c>
      <c r="B278" s="19">
        <f t="shared" si="26"/>
        <v>0</v>
      </c>
      <c r="C278" s="41"/>
      <c r="D278" s="42"/>
      <c r="E278" s="42"/>
      <c r="F278" s="41"/>
      <c r="G278" s="43"/>
      <c r="H278" s="41"/>
      <c r="I278" s="40">
        <f t="shared" si="23"/>
        <v>0</v>
      </c>
      <c r="J278" s="40">
        <f t="shared" si="24"/>
        <v>0</v>
      </c>
      <c r="K278" s="40">
        <f t="shared" si="25"/>
        <v>0</v>
      </c>
      <c r="L278" s="40"/>
    </row>
    <row r="279" spans="1:12" ht="18" customHeight="1" x14ac:dyDescent="0.25">
      <c r="A279" s="1">
        <f t="shared" si="22"/>
        <v>0</v>
      </c>
      <c r="B279" s="19">
        <f t="shared" si="26"/>
        <v>0</v>
      </c>
      <c r="C279" s="41"/>
      <c r="D279" s="42"/>
      <c r="E279" s="42"/>
      <c r="F279" s="41"/>
      <c r="G279" s="43"/>
      <c r="H279" s="41"/>
      <c r="I279" s="40">
        <f t="shared" si="23"/>
        <v>0</v>
      </c>
      <c r="J279" s="40">
        <f t="shared" si="24"/>
        <v>0</v>
      </c>
      <c r="K279" s="40">
        <f t="shared" si="25"/>
        <v>0</v>
      </c>
      <c r="L279" s="40"/>
    </row>
    <row r="280" spans="1:12" ht="18" customHeight="1" x14ac:dyDescent="0.25">
      <c r="A280" s="1">
        <f t="shared" si="22"/>
        <v>0</v>
      </c>
      <c r="B280" s="19">
        <f t="shared" si="26"/>
        <v>0</v>
      </c>
      <c r="C280" s="41"/>
      <c r="D280" s="42"/>
      <c r="E280" s="42"/>
      <c r="F280" s="41"/>
      <c r="G280" s="43"/>
      <c r="H280" s="41"/>
      <c r="I280" s="40">
        <f t="shared" si="23"/>
        <v>0</v>
      </c>
      <c r="J280" s="40">
        <f t="shared" si="24"/>
        <v>0</v>
      </c>
      <c r="K280" s="40">
        <f t="shared" si="25"/>
        <v>0</v>
      </c>
      <c r="L280" s="40"/>
    </row>
    <row r="281" spans="1:12" ht="18" customHeight="1" x14ac:dyDescent="0.25">
      <c r="A281" s="1">
        <f t="shared" si="22"/>
        <v>0</v>
      </c>
      <c r="B281" s="19">
        <f t="shared" si="26"/>
        <v>0</v>
      </c>
      <c r="C281" s="41"/>
      <c r="D281" s="42"/>
      <c r="E281" s="42"/>
      <c r="F281" s="41"/>
      <c r="G281" s="43"/>
      <c r="H281" s="41"/>
      <c r="I281" s="40">
        <f t="shared" si="23"/>
        <v>0</v>
      </c>
      <c r="J281" s="40">
        <f t="shared" si="24"/>
        <v>0</v>
      </c>
      <c r="K281" s="40">
        <f t="shared" si="25"/>
        <v>0</v>
      </c>
      <c r="L281" s="40"/>
    </row>
    <row r="282" spans="1:12" ht="18" customHeight="1" x14ac:dyDescent="0.25">
      <c r="A282" s="1">
        <f t="shared" si="22"/>
        <v>0</v>
      </c>
      <c r="B282" s="19">
        <f t="shared" si="26"/>
        <v>0</v>
      </c>
      <c r="C282" s="41"/>
      <c r="D282" s="42"/>
      <c r="E282" s="42"/>
      <c r="F282" s="41"/>
      <c r="G282" s="43"/>
      <c r="H282" s="41"/>
      <c r="I282" s="40">
        <f t="shared" si="23"/>
        <v>0</v>
      </c>
      <c r="J282" s="40">
        <f t="shared" si="24"/>
        <v>0</v>
      </c>
      <c r="K282" s="40">
        <f t="shared" si="25"/>
        <v>0</v>
      </c>
      <c r="L282" s="40"/>
    </row>
    <row r="283" spans="1:12" ht="18" customHeight="1" x14ac:dyDescent="0.25">
      <c r="A283" s="1">
        <f t="shared" si="22"/>
        <v>0</v>
      </c>
      <c r="B283" s="19">
        <f t="shared" si="26"/>
        <v>0</v>
      </c>
      <c r="C283" s="41"/>
      <c r="D283" s="42"/>
      <c r="E283" s="42"/>
      <c r="F283" s="41"/>
      <c r="G283" s="43"/>
      <c r="H283" s="41"/>
      <c r="I283" s="40">
        <f t="shared" si="23"/>
        <v>0</v>
      </c>
      <c r="J283" s="40">
        <f t="shared" si="24"/>
        <v>0</v>
      </c>
      <c r="K283" s="40">
        <f t="shared" si="25"/>
        <v>0</v>
      </c>
      <c r="L283" s="40"/>
    </row>
    <row r="284" spans="1:12" ht="18" customHeight="1" x14ac:dyDescent="0.25">
      <c r="A284" s="1">
        <f t="shared" si="22"/>
        <v>0</v>
      </c>
      <c r="B284" s="19">
        <f t="shared" si="26"/>
        <v>0</v>
      </c>
      <c r="C284" s="41"/>
      <c r="D284" s="42"/>
      <c r="E284" s="42"/>
      <c r="F284" s="41"/>
      <c r="G284" s="43"/>
      <c r="H284" s="41"/>
      <c r="I284" s="40">
        <f t="shared" si="23"/>
        <v>0</v>
      </c>
      <c r="J284" s="40">
        <f t="shared" si="24"/>
        <v>0</v>
      </c>
      <c r="K284" s="40">
        <f t="shared" si="25"/>
        <v>0</v>
      </c>
      <c r="L284" s="40"/>
    </row>
    <row r="285" spans="1:12" ht="18" customHeight="1" x14ac:dyDescent="0.25">
      <c r="A285" s="1">
        <f t="shared" si="22"/>
        <v>0</v>
      </c>
      <c r="B285" s="19">
        <f t="shared" si="26"/>
        <v>0</v>
      </c>
      <c r="C285" s="41"/>
      <c r="D285" s="42"/>
      <c r="E285" s="42"/>
      <c r="F285" s="41"/>
      <c r="G285" s="43"/>
      <c r="H285" s="41"/>
      <c r="I285" s="40">
        <f t="shared" si="23"/>
        <v>0</v>
      </c>
      <c r="J285" s="40">
        <f t="shared" si="24"/>
        <v>0</v>
      </c>
      <c r="K285" s="40">
        <f t="shared" si="25"/>
        <v>0</v>
      </c>
      <c r="L285" s="40"/>
    </row>
    <row r="286" spans="1:12" ht="18" customHeight="1" x14ac:dyDescent="0.25">
      <c r="A286" s="1">
        <f t="shared" si="22"/>
        <v>0</v>
      </c>
      <c r="B286" s="19">
        <f t="shared" si="26"/>
        <v>0</v>
      </c>
      <c r="C286" s="41"/>
      <c r="D286" s="42"/>
      <c r="E286" s="42"/>
      <c r="F286" s="41"/>
      <c r="G286" s="43"/>
      <c r="H286" s="41"/>
      <c r="I286" s="40">
        <f t="shared" si="23"/>
        <v>0</v>
      </c>
      <c r="J286" s="40">
        <f t="shared" si="24"/>
        <v>0</v>
      </c>
      <c r="K286" s="40">
        <f t="shared" si="25"/>
        <v>0</v>
      </c>
      <c r="L286" s="40"/>
    </row>
    <row r="287" spans="1:12" ht="18" customHeight="1" x14ac:dyDescent="0.25">
      <c r="A287" s="1">
        <f t="shared" si="22"/>
        <v>0</v>
      </c>
      <c r="B287" s="19">
        <f t="shared" si="26"/>
        <v>0</v>
      </c>
      <c r="C287" s="41"/>
      <c r="D287" s="42"/>
      <c r="E287" s="42"/>
      <c r="F287" s="41"/>
      <c r="G287" s="43"/>
      <c r="H287" s="41"/>
      <c r="I287" s="40">
        <f t="shared" si="23"/>
        <v>0</v>
      </c>
      <c r="J287" s="40">
        <f t="shared" si="24"/>
        <v>0</v>
      </c>
      <c r="K287" s="40">
        <f t="shared" si="25"/>
        <v>0</v>
      </c>
      <c r="L287" s="40"/>
    </row>
    <row r="288" spans="1:12" ht="18" customHeight="1" x14ac:dyDescent="0.25">
      <c r="A288" s="1">
        <f t="shared" si="22"/>
        <v>0</v>
      </c>
      <c r="B288" s="19">
        <f t="shared" si="26"/>
        <v>0</v>
      </c>
      <c r="C288" s="41"/>
      <c r="D288" s="42"/>
      <c r="E288" s="42"/>
      <c r="F288" s="41"/>
      <c r="G288" s="43"/>
      <c r="H288" s="41"/>
      <c r="I288" s="40">
        <f t="shared" si="23"/>
        <v>0</v>
      </c>
      <c r="J288" s="40">
        <f t="shared" si="24"/>
        <v>0</v>
      </c>
      <c r="K288" s="40">
        <f t="shared" si="25"/>
        <v>0</v>
      </c>
      <c r="L288" s="40"/>
    </row>
    <row r="289" spans="1:12" ht="18" customHeight="1" x14ac:dyDescent="0.25">
      <c r="A289" s="1">
        <f t="shared" si="22"/>
        <v>0</v>
      </c>
      <c r="B289" s="19">
        <f t="shared" si="26"/>
        <v>0</v>
      </c>
      <c r="C289" s="41"/>
      <c r="D289" s="42"/>
      <c r="E289" s="42"/>
      <c r="F289" s="41"/>
      <c r="G289" s="43"/>
      <c r="H289" s="41"/>
      <c r="I289" s="40">
        <f t="shared" si="23"/>
        <v>0</v>
      </c>
      <c r="J289" s="40">
        <f t="shared" si="24"/>
        <v>0</v>
      </c>
      <c r="K289" s="40">
        <f t="shared" si="25"/>
        <v>0</v>
      </c>
      <c r="L289" s="40"/>
    </row>
    <row r="290" spans="1:12" ht="18" customHeight="1" x14ac:dyDescent="0.25">
      <c r="A290" s="1">
        <f t="shared" si="22"/>
        <v>0</v>
      </c>
      <c r="B290" s="19">
        <f t="shared" si="26"/>
        <v>0</v>
      </c>
      <c r="C290" s="41"/>
      <c r="D290" s="42"/>
      <c r="E290" s="42"/>
      <c r="F290" s="41"/>
      <c r="G290" s="43"/>
      <c r="H290" s="41"/>
      <c r="I290" s="40">
        <f t="shared" si="23"/>
        <v>0</v>
      </c>
      <c r="J290" s="40">
        <f t="shared" si="24"/>
        <v>0</v>
      </c>
      <c r="K290" s="40">
        <f t="shared" si="25"/>
        <v>0</v>
      </c>
      <c r="L290" s="40"/>
    </row>
    <row r="291" spans="1:12" ht="18" customHeight="1" x14ac:dyDescent="0.25">
      <c r="A291" s="1">
        <f t="shared" si="22"/>
        <v>0</v>
      </c>
      <c r="B291" s="19">
        <f t="shared" si="26"/>
        <v>0</v>
      </c>
      <c r="C291" s="41"/>
      <c r="D291" s="42"/>
      <c r="E291" s="42"/>
      <c r="F291" s="41"/>
      <c r="G291" s="43"/>
      <c r="H291" s="41"/>
      <c r="I291" s="40">
        <f t="shared" si="23"/>
        <v>0</v>
      </c>
      <c r="J291" s="40">
        <f t="shared" si="24"/>
        <v>0</v>
      </c>
      <c r="K291" s="40">
        <f t="shared" si="25"/>
        <v>0</v>
      </c>
      <c r="L291" s="40"/>
    </row>
    <row r="292" spans="1:12" ht="18" customHeight="1" x14ac:dyDescent="0.25">
      <c r="A292" s="1">
        <f t="shared" si="22"/>
        <v>0</v>
      </c>
      <c r="B292" s="19">
        <f t="shared" si="26"/>
        <v>0</v>
      </c>
      <c r="C292" s="41"/>
      <c r="D292" s="42"/>
      <c r="E292" s="42"/>
      <c r="F292" s="41"/>
      <c r="G292" s="43"/>
      <c r="H292" s="41"/>
      <c r="I292" s="40">
        <f t="shared" si="23"/>
        <v>0</v>
      </c>
      <c r="J292" s="40">
        <f t="shared" si="24"/>
        <v>0</v>
      </c>
      <c r="K292" s="40">
        <f t="shared" si="25"/>
        <v>0</v>
      </c>
      <c r="L292" s="40"/>
    </row>
    <row r="293" spans="1:12" ht="18" customHeight="1" x14ac:dyDescent="0.25">
      <c r="A293" s="1">
        <f t="shared" si="22"/>
        <v>0</v>
      </c>
      <c r="B293" s="19">
        <f t="shared" si="26"/>
        <v>0</v>
      </c>
      <c r="C293" s="41"/>
      <c r="D293" s="42"/>
      <c r="E293" s="42"/>
      <c r="F293" s="41"/>
      <c r="G293" s="43"/>
      <c r="H293" s="41"/>
      <c r="I293" s="40">
        <f t="shared" si="23"/>
        <v>0</v>
      </c>
      <c r="J293" s="40">
        <f t="shared" si="24"/>
        <v>0</v>
      </c>
      <c r="K293" s="40">
        <f t="shared" si="25"/>
        <v>0</v>
      </c>
      <c r="L293" s="40"/>
    </row>
    <row r="294" spans="1:12" ht="18" customHeight="1" x14ac:dyDescent="0.25">
      <c r="A294" s="1">
        <f t="shared" si="22"/>
        <v>0</v>
      </c>
      <c r="B294" s="19">
        <f t="shared" si="26"/>
        <v>0</v>
      </c>
      <c r="C294" s="41"/>
      <c r="D294" s="42"/>
      <c r="E294" s="42"/>
      <c r="F294" s="41"/>
      <c r="G294" s="43"/>
      <c r="H294" s="41"/>
      <c r="I294" s="40">
        <f t="shared" si="23"/>
        <v>0</v>
      </c>
      <c r="J294" s="40">
        <f t="shared" si="24"/>
        <v>0</v>
      </c>
      <c r="K294" s="40">
        <f t="shared" si="25"/>
        <v>0</v>
      </c>
      <c r="L294" s="40"/>
    </row>
    <row r="295" spans="1:12" ht="18" customHeight="1" x14ac:dyDescent="0.25">
      <c r="A295" s="1">
        <f t="shared" si="22"/>
        <v>0</v>
      </c>
      <c r="B295" s="19">
        <f t="shared" si="26"/>
        <v>0</v>
      </c>
      <c r="C295" s="41"/>
      <c r="D295" s="42"/>
      <c r="E295" s="42"/>
      <c r="F295" s="41"/>
      <c r="G295" s="43"/>
      <c r="H295" s="41"/>
      <c r="I295" s="40">
        <f t="shared" si="23"/>
        <v>0</v>
      </c>
      <c r="J295" s="40">
        <f t="shared" si="24"/>
        <v>0</v>
      </c>
      <c r="K295" s="40">
        <f t="shared" si="25"/>
        <v>0</v>
      </c>
      <c r="L295" s="40"/>
    </row>
    <row r="296" spans="1:12" ht="18" customHeight="1" x14ac:dyDescent="0.25">
      <c r="A296" s="1">
        <f t="shared" si="22"/>
        <v>0</v>
      </c>
      <c r="B296" s="19">
        <f t="shared" si="26"/>
        <v>0</v>
      </c>
      <c r="C296" s="41"/>
      <c r="D296" s="42"/>
      <c r="E296" s="42"/>
      <c r="F296" s="41"/>
      <c r="G296" s="43"/>
      <c r="H296" s="41"/>
      <c r="I296" s="40">
        <f t="shared" si="23"/>
        <v>0</v>
      </c>
      <c r="J296" s="40">
        <f t="shared" si="24"/>
        <v>0</v>
      </c>
      <c r="K296" s="40">
        <f t="shared" si="25"/>
        <v>0</v>
      </c>
      <c r="L296" s="40"/>
    </row>
    <row r="297" spans="1:12" ht="18" customHeight="1" x14ac:dyDescent="0.25">
      <c r="A297" s="1">
        <f t="shared" si="22"/>
        <v>0</v>
      </c>
      <c r="B297" s="19">
        <f t="shared" si="26"/>
        <v>0</v>
      </c>
      <c r="C297" s="41"/>
      <c r="D297" s="42"/>
      <c r="E297" s="42"/>
      <c r="F297" s="41"/>
      <c r="G297" s="43"/>
      <c r="H297" s="41"/>
      <c r="I297" s="40">
        <f t="shared" si="23"/>
        <v>0</v>
      </c>
      <c r="J297" s="40">
        <f t="shared" si="24"/>
        <v>0</v>
      </c>
      <c r="K297" s="40">
        <f t="shared" si="25"/>
        <v>0</v>
      </c>
      <c r="L297" s="40"/>
    </row>
    <row r="298" spans="1:12" ht="18" customHeight="1" x14ac:dyDescent="0.25">
      <c r="A298" s="1">
        <f t="shared" si="22"/>
        <v>0</v>
      </c>
      <c r="B298" s="19">
        <f t="shared" si="26"/>
        <v>0</v>
      </c>
      <c r="C298" s="41"/>
      <c r="D298" s="42"/>
      <c r="E298" s="42"/>
      <c r="F298" s="41"/>
      <c r="G298" s="43"/>
      <c r="H298" s="41"/>
      <c r="I298" s="40">
        <f t="shared" si="23"/>
        <v>0</v>
      </c>
      <c r="J298" s="40">
        <f t="shared" si="24"/>
        <v>0</v>
      </c>
      <c r="K298" s="40">
        <f t="shared" si="25"/>
        <v>0</v>
      </c>
      <c r="L298" s="40"/>
    </row>
    <row r="299" spans="1:12" ht="18" customHeight="1" x14ac:dyDescent="0.25">
      <c r="A299" s="1">
        <f t="shared" si="22"/>
        <v>0</v>
      </c>
      <c r="B299" s="19">
        <f t="shared" si="26"/>
        <v>0</v>
      </c>
      <c r="C299" s="41"/>
      <c r="D299" s="42"/>
      <c r="E299" s="42"/>
      <c r="F299" s="41"/>
      <c r="G299" s="43"/>
      <c r="H299" s="41"/>
      <c r="I299" s="40">
        <f t="shared" si="23"/>
        <v>0</v>
      </c>
      <c r="J299" s="40">
        <f t="shared" si="24"/>
        <v>0</v>
      </c>
      <c r="K299" s="40">
        <f t="shared" si="25"/>
        <v>0</v>
      </c>
      <c r="L299" s="40"/>
    </row>
    <row r="300" spans="1:12" ht="18" customHeight="1" x14ac:dyDescent="0.25">
      <c r="A300" s="1">
        <f t="shared" si="22"/>
        <v>0</v>
      </c>
      <c r="B300" s="19">
        <f t="shared" si="26"/>
        <v>0</v>
      </c>
      <c r="C300" s="41"/>
      <c r="D300" s="42"/>
      <c r="E300" s="42"/>
      <c r="F300" s="41"/>
      <c r="G300" s="43"/>
      <c r="H300" s="41"/>
      <c r="I300" s="40">
        <f t="shared" si="23"/>
        <v>0</v>
      </c>
      <c r="J300" s="40">
        <f t="shared" si="24"/>
        <v>0</v>
      </c>
      <c r="K300" s="40">
        <f t="shared" si="25"/>
        <v>0</v>
      </c>
      <c r="L300" s="40"/>
    </row>
    <row r="301" spans="1:12" ht="18" customHeight="1" x14ac:dyDescent="0.25">
      <c r="A301" s="1">
        <f t="shared" si="22"/>
        <v>0</v>
      </c>
      <c r="B301" s="19">
        <f t="shared" si="26"/>
        <v>0</v>
      </c>
      <c r="C301" s="41"/>
      <c r="D301" s="42"/>
      <c r="E301" s="42"/>
      <c r="F301" s="41"/>
      <c r="G301" s="43"/>
      <c r="H301" s="41"/>
      <c r="I301" s="40">
        <f t="shared" si="23"/>
        <v>0</v>
      </c>
      <c r="J301" s="40">
        <f t="shared" si="24"/>
        <v>0</v>
      </c>
      <c r="K301" s="40">
        <f t="shared" si="25"/>
        <v>0</v>
      </c>
      <c r="L301" s="40"/>
    </row>
    <row r="302" spans="1:12" ht="18" customHeight="1" x14ac:dyDescent="0.25">
      <c r="A302" s="1">
        <f t="shared" si="22"/>
        <v>0</v>
      </c>
      <c r="B302" s="19">
        <f t="shared" si="26"/>
        <v>0</v>
      </c>
      <c r="C302" s="41"/>
      <c r="D302" s="42"/>
      <c r="E302" s="42"/>
      <c r="F302" s="41"/>
      <c r="G302" s="43"/>
      <c r="H302" s="41"/>
      <c r="I302" s="40">
        <f t="shared" si="23"/>
        <v>0</v>
      </c>
      <c r="J302" s="40">
        <f t="shared" si="24"/>
        <v>0</v>
      </c>
      <c r="K302" s="40">
        <f t="shared" si="25"/>
        <v>0</v>
      </c>
      <c r="L302" s="40"/>
    </row>
    <row r="303" spans="1:12" ht="18" customHeight="1" x14ac:dyDescent="0.25">
      <c r="A303" s="1">
        <f t="shared" si="22"/>
        <v>0</v>
      </c>
      <c r="B303" s="19">
        <f t="shared" si="26"/>
        <v>0</v>
      </c>
      <c r="C303" s="41"/>
      <c r="D303" s="42"/>
      <c r="E303" s="42"/>
      <c r="F303" s="41"/>
      <c r="G303" s="43"/>
      <c r="H303" s="41"/>
      <c r="I303" s="40">
        <f t="shared" si="23"/>
        <v>0</v>
      </c>
      <c r="J303" s="40">
        <f t="shared" si="24"/>
        <v>0</v>
      </c>
      <c r="K303" s="40">
        <f t="shared" si="25"/>
        <v>0</v>
      </c>
      <c r="L303" s="40"/>
    </row>
    <row r="304" spans="1:12" ht="18" customHeight="1" x14ac:dyDescent="0.25">
      <c r="A304" s="1">
        <f t="shared" si="22"/>
        <v>0</v>
      </c>
      <c r="B304" s="19">
        <f t="shared" si="26"/>
        <v>0</v>
      </c>
      <c r="C304" s="41"/>
      <c r="D304" s="42"/>
      <c r="E304" s="42"/>
      <c r="F304" s="41"/>
      <c r="G304" s="43"/>
      <c r="H304" s="41"/>
      <c r="I304" s="40">
        <f t="shared" si="23"/>
        <v>0</v>
      </c>
      <c r="J304" s="40">
        <f t="shared" si="24"/>
        <v>0</v>
      </c>
      <c r="K304" s="40">
        <f t="shared" si="25"/>
        <v>0</v>
      </c>
      <c r="L304" s="40"/>
    </row>
    <row r="305" spans="1:12" ht="18" customHeight="1" x14ac:dyDescent="0.25">
      <c r="A305" s="1">
        <f t="shared" si="22"/>
        <v>0</v>
      </c>
      <c r="B305" s="19">
        <f t="shared" si="26"/>
        <v>0</v>
      </c>
      <c r="C305" s="41"/>
      <c r="D305" s="42"/>
      <c r="E305" s="42"/>
      <c r="F305" s="41"/>
      <c r="G305" s="43"/>
      <c r="H305" s="41"/>
      <c r="I305" s="40">
        <f t="shared" si="23"/>
        <v>0</v>
      </c>
      <c r="J305" s="40">
        <f t="shared" si="24"/>
        <v>0</v>
      </c>
      <c r="K305" s="40">
        <f t="shared" si="25"/>
        <v>0</v>
      </c>
      <c r="L305" s="40"/>
    </row>
    <row r="306" spans="1:12" ht="18" customHeight="1" x14ac:dyDescent="0.25">
      <c r="A306" s="1">
        <f t="shared" si="22"/>
        <v>0</v>
      </c>
      <c r="B306" s="19">
        <f t="shared" si="26"/>
        <v>0</v>
      </c>
      <c r="C306" s="41"/>
      <c r="D306" s="42"/>
      <c r="E306" s="42"/>
      <c r="F306" s="41"/>
      <c r="G306" s="43"/>
      <c r="H306" s="41"/>
      <c r="I306" s="40">
        <f t="shared" si="23"/>
        <v>0</v>
      </c>
      <c r="J306" s="40">
        <f t="shared" si="24"/>
        <v>0</v>
      </c>
      <c r="K306" s="40">
        <f t="shared" si="25"/>
        <v>0</v>
      </c>
      <c r="L306" s="40"/>
    </row>
    <row r="307" spans="1:12" ht="18" customHeight="1" x14ac:dyDescent="0.25">
      <c r="A307" s="1">
        <f t="shared" si="22"/>
        <v>0</v>
      </c>
      <c r="B307" s="19">
        <f t="shared" si="26"/>
        <v>0</v>
      </c>
      <c r="C307" s="41"/>
      <c r="D307" s="42"/>
      <c r="E307" s="42"/>
      <c r="F307" s="41"/>
      <c r="G307" s="43"/>
      <c r="H307" s="41"/>
      <c r="I307" s="40">
        <f t="shared" si="23"/>
        <v>0</v>
      </c>
      <c r="J307" s="40">
        <f t="shared" si="24"/>
        <v>0</v>
      </c>
      <c r="K307" s="40">
        <f t="shared" si="25"/>
        <v>0</v>
      </c>
      <c r="L307" s="40"/>
    </row>
    <row r="308" spans="1:12" ht="18" customHeight="1" x14ac:dyDescent="0.25">
      <c r="A308" s="1">
        <f t="shared" si="22"/>
        <v>0</v>
      </c>
      <c r="B308" s="19">
        <f t="shared" si="26"/>
        <v>0</v>
      </c>
      <c r="C308" s="41"/>
      <c r="D308" s="42"/>
      <c r="E308" s="42"/>
      <c r="F308" s="41"/>
      <c r="G308" s="43"/>
      <c r="H308" s="41"/>
      <c r="I308" s="40">
        <f t="shared" si="23"/>
        <v>0</v>
      </c>
      <c r="J308" s="40">
        <f t="shared" si="24"/>
        <v>0</v>
      </c>
      <c r="K308" s="40">
        <f t="shared" si="25"/>
        <v>0</v>
      </c>
      <c r="L308" s="40"/>
    </row>
    <row r="309" spans="1:12" ht="18" customHeight="1" x14ac:dyDescent="0.25">
      <c r="A309" s="1">
        <f t="shared" si="22"/>
        <v>0</v>
      </c>
      <c r="B309" s="19">
        <f t="shared" si="26"/>
        <v>0</v>
      </c>
      <c r="C309" s="41"/>
      <c r="D309" s="42"/>
      <c r="E309" s="42"/>
      <c r="F309" s="41"/>
      <c r="G309" s="43"/>
      <c r="H309" s="41"/>
      <c r="I309" s="40">
        <f t="shared" si="23"/>
        <v>0</v>
      </c>
      <c r="J309" s="40">
        <f t="shared" si="24"/>
        <v>0</v>
      </c>
      <c r="K309" s="40">
        <f t="shared" si="25"/>
        <v>0</v>
      </c>
      <c r="L309" s="40"/>
    </row>
    <row r="310" spans="1:12" ht="18" customHeight="1" x14ac:dyDescent="0.25">
      <c r="A310" s="1">
        <f t="shared" si="22"/>
        <v>0</v>
      </c>
      <c r="B310" s="19">
        <f t="shared" si="26"/>
        <v>0</v>
      </c>
      <c r="C310" s="41"/>
      <c r="D310" s="42"/>
      <c r="E310" s="42"/>
      <c r="F310" s="41"/>
      <c r="G310" s="43"/>
      <c r="H310" s="41"/>
      <c r="I310" s="40">
        <f t="shared" si="23"/>
        <v>0</v>
      </c>
      <c r="J310" s="40">
        <f t="shared" si="24"/>
        <v>0</v>
      </c>
      <c r="K310" s="40">
        <f t="shared" si="25"/>
        <v>0</v>
      </c>
      <c r="L310" s="40"/>
    </row>
    <row r="311" spans="1:12" ht="18" customHeight="1" x14ac:dyDescent="0.25">
      <c r="A311" s="1">
        <f t="shared" si="22"/>
        <v>0</v>
      </c>
      <c r="B311" s="19">
        <f t="shared" si="26"/>
        <v>0</v>
      </c>
      <c r="C311" s="41"/>
      <c r="D311" s="42"/>
      <c r="E311" s="42"/>
      <c r="F311" s="41"/>
      <c r="G311" s="43"/>
      <c r="H311" s="41"/>
      <c r="I311" s="40">
        <f t="shared" si="23"/>
        <v>0</v>
      </c>
      <c r="J311" s="40">
        <f t="shared" si="24"/>
        <v>0</v>
      </c>
      <c r="K311" s="40">
        <f t="shared" si="25"/>
        <v>0</v>
      </c>
      <c r="L311" s="40"/>
    </row>
    <row r="312" spans="1:12" ht="18" customHeight="1" x14ac:dyDescent="0.25">
      <c r="A312" s="1">
        <f t="shared" si="22"/>
        <v>0</v>
      </c>
      <c r="B312" s="19">
        <f t="shared" si="26"/>
        <v>0</v>
      </c>
      <c r="C312" s="41"/>
      <c r="D312" s="42"/>
      <c r="E312" s="42"/>
      <c r="F312" s="41"/>
      <c r="G312" s="43"/>
      <c r="H312" s="41"/>
      <c r="I312" s="40">
        <f t="shared" si="23"/>
        <v>0</v>
      </c>
      <c r="J312" s="40">
        <f t="shared" si="24"/>
        <v>0</v>
      </c>
      <c r="K312" s="40">
        <f t="shared" si="25"/>
        <v>0</v>
      </c>
      <c r="L312" s="40"/>
    </row>
    <row r="313" spans="1:12" ht="18" customHeight="1" x14ac:dyDescent="0.25">
      <c r="A313" s="1">
        <f t="shared" si="22"/>
        <v>0</v>
      </c>
      <c r="B313" s="19">
        <f t="shared" si="26"/>
        <v>0</v>
      </c>
      <c r="C313" s="41"/>
      <c r="D313" s="42"/>
      <c r="E313" s="42"/>
      <c r="F313" s="41"/>
      <c r="G313" s="43"/>
      <c r="H313" s="41"/>
      <c r="I313" s="40">
        <f t="shared" si="23"/>
        <v>0</v>
      </c>
      <c r="J313" s="40">
        <f t="shared" si="24"/>
        <v>0</v>
      </c>
      <c r="K313" s="40">
        <f t="shared" si="25"/>
        <v>0</v>
      </c>
      <c r="L313" s="40"/>
    </row>
    <row r="314" spans="1:12" ht="18" customHeight="1" x14ac:dyDescent="0.25">
      <c r="A314" s="1">
        <f t="shared" si="22"/>
        <v>0</v>
      </c>
      <c r="B314" s="19">
        <f t="shared" si="26"/>
        <v>0</v>
      </c>
      <c r="C314" s="41"/>
      <c r="D314" s="42"/>
      <c r="E314" s="42"/>
      <c r="F314" s="41"/>
      <c r="G314" s="43"/>
      <c r="H314" s="41"/>
      <c r="I314" s="40">
        <f t="shared" si="23"/>
        <v>0</v>
      </c>
      <c r="J314" s="40">
        <f t="shared" si="24"/>
        <v>0</v>
      </c>
      <c r="K314" s="40">
        <f t="shared" si="25"/>
        <v>0</v>
      </c>
      <c r="L314" s="40"/>
    </row>
    <row r="315" spans="1:12" ht="18" customHeight="1" x14ac:dyDescent="0.25">
      <c r="A315" s="1">
        <f t="shared" si="22"/>
        <v>0</v>
      </c>
      <c r="B315" s="19">
        <f t="shared" si="26"/>
        <v>0</v>
      </c>
      <c r="C315" s="41"/>
      <c r="D315" s="42"/>
      <c r="E315" s="42"/>
      <c r="F315" s="41"/>
      <c r="G315" s="43"/>
      <c r="H315" s="41"/>
      <c r="I315" s="40">
        <f t="shared" si="23"/>
        <v>0</v>
      </c>
      <c r="J315" s="40">
        <f t="shared" si="24"/>
        <v>0</v>
      </c>
      <c r="K315" s="40">
        <f t="shared" si="25"/>
        <v>0</v>
      </c>
      <c r="L315" s="40"/>
    </row>
    <row r="316" spans="1:12" ht="18" customHeight="1" x14ac:dyDescent="0.25">
      <c r="A316" s="1">
        <f t="shared" si="22"/>
        <v>0</v>
      </c>
      <c r="B316" s="19">
        <f t="shared" si="26"/>
        <v>0</v>
      </c>
      <c r="C316" s="41"/>
      <c r="D316" s="42"/>
      <c r="E316" s="42"/>
      <c r="F316" s="41"/>
      <c r="G316" s="43"/>
      <c r="H316" s="41"/>
      <c r="I316" s="40">
        <f t="shared" si="23"/>
        <v>0</v>
      </c>
      <c r="J316" s="40">
        <f t="shared" si="24"/>
        <v>0</v>
      </c>
      <c r="K316" s="40">
        <f t="shared" si="25"/>
        <v>0</v>
      </c>
      <c r="L316" s="40"/>
    </row>
    <row r="317" spans="1:12" ht="18" customHeight="1" x14ac:dyDescent="0.25">
      <c r="A317" s="1">
        <f t="shared" si="22"/>
        <v>0</v>
      </c>
      <c r="B317" s="19">
        <f t="shared" si="26"/>
        <v>0</v>
      </c>
      <c r="C317" s="41"/>
      <c r="D317" s="42"/>
      <c r="E317" s="42"/>
      <c r="F317" s="41"/>
      <c r="G317" s="43"/>
      <c r="H317" s="41"/>
      <c r="I317" s="40">
        <f t="shared" si="23"/>
        <v>0</v>
      </c>
      <c r="J317" s="40">
        <f t="shared" si="24"/>
        <v>0</v>
      </c>
      <c r="K317" s="40">
        <f t="shared" si="25"/>
        <v>0</v>
      </c>
      <c r="L317" s="40"/>
    </row>
    <row r="318" spans="1:12" ht="18" customHeight="1" x14ac:dyDescent="0.25">
      <c r="A318" s="1">
        <f t="shared" si="22"/>
        <v>0</v>
      </c>
      <c r="B318" s="19">
        <f t="shared" si="26"/>
        <v>0</v>
      </c>
      <c r="C318" s="41"/>
      <c r="D318" s="42"/>
      <c r="E318" s="42"/>
      <c r="F318" s="41"/>
      <c r="G318" s="43"/>
      <c r="H318" s="41"/>
      <c r="I318" s="40">
        <f t="shared" si="23"/>
        <v>0</v>
      </c>
      <c r="J318" s="40">
        <f t="shared" si="24"/>
        <v>0</v>
      </c>
      <c r="K318" s="40">
        <f t="shared" si="25"/>
        <v>0</v>
      </c>
      <c r="L318" s="40"/>
    </row>
    <row r="319" spans="1:12" ht="18" customHeight="1" x14ac:dyDescent="0.25">
      <c r="A319" s="1">
        <f t="shared" si="22"/>
        <v>0</v>
      </c>
      <c r="B319" s="19">
        <f t="shared" si="26"/>
        <v>0</v>
      </c>
      <c r="C319" s="41"/>
      <c r="D319" s="42"/>
      <c r="E319" s="42"/>
      <c r="F319" s="41"/>
      <c r="G319" s="43"/>
      <c r="H319" s="41"/>
      <c r="I319" s="40">
        <f t="shared" si="23"/>
        <v>0</v>
      </c>
      <c r="J319" s="40">
        <f t="shared" si="24"/>
        <v>0</v>
      </c>
      <c r="K319" s="40">
        <f t="shared" si="25"/>
        <v>0</v>
      </c>
      <c r="L319" s="40"/>
    </row>
    <row r="320" spans="1:12" ht="18" customHeight="1" x14ac:dyDescent="0.25">
      <c r="A320" s="1">
        <f t="shared" si="22"/>
        <v>0</v>
      </c>
      <c r="B320" s="19">
        <f t="shared" si="26"/>
        <v>0</v>
      </c>
      <c r="C320" s="41"/>
      <c r="D320" s="42"/>
      <c r="E320" s="42"/>
      <c r="F320" s="41"/>
      <c r="G320" s="43"/>
      <c r="H320" s="41"/>
      <c r="I320" s="40">
        <f t="shared" si="23"/>
        <v>0</v>
      </c>
      <c r="J320" s="40">
        <f t="shared" si="24"/>
        <v>0</v>
      </c>
      <c r="K320" s="40">
        <f t="shared" si="25"/>
        <v>0</v>
      </c>
      <c r="L320" s="40"/>
    </row>
    <row r="321" spans="1:12" ht="18" customHeight="1" x14ac:dyDescent="0.25">
      <c r="A321" s="1">
        <f t="shared" si="22"/>
        <v>0</v>
      </c>
      <c r="B321" s="19">
        <f t="shared" si="26"/>
        <v>0</v>
      </c>
      <c r="C321" s="41"/>
      <c r="D321" s="42"/>
      <c r="E321" s="42"/>
      <c r="F321" s="41"/>
      <c r="G321" s="43"/>
      <c r="H321" s="41"/>
      <c r="I321" s="40">
        <f t="shared" si="23"/>
        <v>0</v>
      </c>
      <c r="J321" s="40">
        <f t="shared" si="24"/>
        <v>0</v>
      </c>
      <c r="K321" s="40">
        <f t="shared" si="25"/>
        <v>0</v>
      </c>
      <c r="L321" s="40"/>
    </row>
    <row r="322" spans="1:12" ht="18" customHeight="1" x14ac:dyDescent="0.25">
      <c r="A322" s="1">
        <f t="shared" si="22"/>
        <v>0</v>
      </c>
      <c r="B322" s="19">
        <f t="shared" si="26"/>
        <v>0</v>
      </c>
      <c r="C322" s="41"/>
      <c r="D322" s="42"/>
      <c r="E322" s="42"/>
      <c r="F322" s="41"/>
      <c r="G322" s="43"/>
      <c r="H322" s="41"/>
      <c r="I322" s="40">
        <f t="shared" si="23"/>
        <v>0</v>
      </c>
      <c r="J322" s="40">
        <f t="shared" si="24"/>
        <v>0</v>
      </c>
      <c r="K322" s="40">
        <f t="shared" si="25"/>
        <v>0</v>
      </c>
      <c r="L322" s="40"/>
    </row>
    <row r="323" spans="1:12" ht="18" customHeight="1" x14ac:dyDescent="0.25">
      <c r="A323" s="1">
        <f t="shared" si="22"/>
        <v>0</v>
      </c>
      <c r="B323" s="19">
        <f t="shared" si="26"/>
        <v>0</v>
      </c>
      <c r="C323" s="41"/>
      <c r="D323" s="42"/>
      <c r="E323" s="42"/>
      <c r="F323" s="41"/>
      <c r="G323" s="43"/>
      <c r="H323" s="41"/>
      <c r="I323" s="40">
        <f t="shared" si="23"/>
        <v>0</v>
      </c>
      <c r="J323" s="40">
        <f t="shared" si="24"/>
        <v>0</v>
      </c>
      <c r="K323" s="40">
        <f t="shared" si="25"/>
        <v>0</v>
      </c>
      <c r="L323" s="40"/>
    </row>
    <row r="324" spans="1:12" ht="18" customHeight="1" x14ac:dyDescent="0.25">
      <c r="A324" s="1">
        <f t="shared" si="22"/>
        <v>0</v>
      </c>
      <c r="B324" s="19">
        <f t="shared" si="26"/>
        <v>0</v>
      </c>
      <c r="C324" s="41"/>
      <c r="D324" s="42"/>
      <c r="E324" s="42"/>
      <c r="F324" s="41"/>
      <c r="G324" s="43"/>
      <c r="H324" s="41"/>
      <c r="I324" s="40">
        <f t="shared" si="23"/>
        <v>0</v>
      </c>
      <c r="J324" s="40">
        <f t="shared" si="24"/>
        <v>0</v>
      </c>
      <c r="K324" s="40">
        <f t="shared" si="25"/>
        <v>0</v>
      </c>
      <c r="L324" s="40"/>
    </row>
    <row r="325" spans="1:12" ht="18" customHeight="1" x14ac:dyDescent="0.25">
      <c r="A325" s="1">
        <f t="shared" si="22"/>
        <v>0</v>
      </c>
      <c r="B325" s="19">
        <f t="shared" si="26"/>
        <v>0</v>
      </c>
      <c r="C325" s="41"/>
      <c r="D325" s="42"/>
      <c r="E325" s="42"/>
      <c r="F325" s="41"/>
      <c r="G325" s="43"/>
      <c r="H325" s="41"/>
      <c r="I325" s="40">
        <f t="shared" si="23"/>
        <v>0</v>
      </c>
      <c r="J325" s="40">
        <f t="shared" si="24"/>
        <v>0</v>
      </c>
      <c r="K325" s="40">
        <f t="shared" si="25"/>
        <v>0</v>
      </c>
      <c r="L325" s="40"/>
    </row>
    <row r="326" spans="1:12" ht="18" customHeight="1" x14ac:dyDescent="0.25">
      <c r="A326" s="1">
        <f t="shared" si="22"/>
        <v>0</v>
      </c>
      <c r="B326" s="19">
        <f t="shared" si="26"/>
        <v>0</v>
      </c>
      <c r="C326" s="41"/>
      <c r="D326" s="42"/>
      <c r="E326" s="42"/>
      <c r="F326" s="41"/>
      <c r="G326" s="43"/>
      <c r="H326" s="41"/>
      <c r="I326" s="40">
        <f t="shared" si="23"/>
        <v>0</v>
      </c>
      <c r="J326" s="40">
        <f t="shared" si="24"/>
        <v>0</v>
      </c>
      <c r="K326" s="40">
        <f t="shared" si="25"/>
        <v>0</v>
      </c>
      <c r="L326" s="40"/>
    </row>
    <row r="327" spans="1:12" ht="18" customHeight="1" x14ac:dyDescent="0.25">
      <c r="A327" s="1">
        <f t="shared" si="22"/>
        <v>0</v>
      </c>
      <c r="B327" s="19">
        <f t="shared" si="26"/>
        <v>0</v>
      </c>
      <c r="C327" s="41"/>
      <c r="D327" s="42"/>
      <c r="E327" s="42"/>
      <c r="F327" s="41"/>
      <c r="G327" s="43"/>
      <c r="H327" s="41"/>
      <c r="I327" s="40">
        <f t="shared" si="23"/>
        <v>0</v>
      </c>
      <c r="J327" s="40">
        <f t="shared" si="24"/>
        <v>0</v>
      </c>
      <c r="K327" s="40">
        <f t="shared" si="25"/>
        <v>0</v>
      </c>
      <c r="L327" s="40"/>
    </row>
    <row r="328" spans="1:12" ht="18" customHeight="1" x14ac:dyDescent="0.25">
      <c r="A328" s="1">
        <f t="shared" ref="A328:A391" si="27">IFERROR(IF(B328&gt;=1,(IF(J328=1,I328*10000+F328*1000+B328,0)),0),0)</f>
        <v>0</v>
      </c>
      <c r="B328" s="19">
        <f t="shared" si="26"/>
        <v>0</v>
      </c>
      <c r="C328" s="41"/>
      <c r="D328" s="42"/>
      <c r="E328" s="42"/>
      <c r="F328" s="41"/>
      <c r="G328" s="43"/>
      <c r="H328" s="41"/>
      <c r="I328" s="40">
        <f t="shared" ref="I328:I391" si="28">IFERROR(IF(B328&gt;=1,(IF(LEN(H328)&gt;=6,VLOOKUP(H328,$N$1:$O$21,2,0),0)),0),0)</f>
        <v>0</v>
      </c>
      <c r="J328" s="40">
        <f t="shared" ref="J328:J391" si="29">IFERROR(IF(I328&gt;=1,(IF(I328&gt;=$I$1,(IF(I328&lt;=$I$2,1,0)),0)),0),0)</f>
        <v>0</v>
      </c>
      <c r="K328" s="40">
        <f t="shared" ref="K328:K391" si="30">IFERROR(IF(I328&gt;=1,(IF(I328&lt;=$J$1,1,0)),0),0)</f>
        <v>0</v>
      </c>
      <c r="L328" s="40"/>
    </row>
    <row r="329" spans="1:12" ht="18" customHeight="1" x14ac:dyDescent="0.25">
      <c r="A329" s="1">
        <f t="shared" si="27"/>
        <v>0</v>
      </c>
      <c r="B329" s="19">
        <f t="shared" ref="B329:B392" si="31">IFERROR(IF(LEN(D329)&gt;=2,(IF(LEN(E329)&gt;=2,(IF(F329&gt;=1,B328+1,0)),0)),0),0)</f>
        <v>0</v>
      </c>
      <c r="C329" s="41"/>
      <c r="D329" s="42"/>
      <c r="E329" s="42"/>
      <c r="F329" s="41"/>
      <c r="G329" s="43"/>
      <c r="H329" s="41"/>
      <c r="I329" s="40">
        <f t="shared" si="28"/>
        <v>0</v>
      </c>
      <c r="J329" s="40">
        <f t="shared" si="29"/>
        <v>0</v>
      </c>
      <c r="K329" s="40">
        <f t="shared" si="30"/>
        <v>0</v>
      </c>
      <c r="L329" s="40"/>
    </row>
    <row r="330" spans="1:12" ht="18" customHeight="1" x14ac:dyDescent="0.25">
      <c r="A330" s="1">
        <f t="shared" si="27"/>
        <v>0</v>
      </c>
      <c r="B330" s="19">
        <f t="shared" si="31"/>
        <v>0</v>
      </c>
      <c r="C330" s="41"/>
      <c r="D330" s="42"/>
      <c r="E330" s="42"/>
      <c r="F330" s="41"/>
      <c r="G330" s="43"/>
      <c r="H330" s="41"/>
      <c r="I330" s="40">
        <f t="shared" si="28"/>
        <v>0</v>
      </c>
      <c r="J330" s="40">
        <f t="shared" si="29"/>
        <v>0</v>
      </c>
      <c r="K330" s="40">
        <f t="shared" si="30"/>
        <v>0</v>
      </c>
      <c r="L330" s="40"/>
    </row>
    <row r="331" spans="1:12" ht="18" customHeight="1" x14ac:dyDescent="0.25">
      <c r="A331" s="1">
        <f t="shared" si="27"/>
        <v>0</v>
      </c>
      <c r="B331" s="19">
        <f t="shared" si="31"/>
        <v>0</v>
      </c>
      <c r="C331" s="41"/>
      <c r="D331" s="42"/>
      <c r="E331" s="42"/>
      <c r="F331" s="41"/>
      <c r="G331" s="43"/>
      <c r="H331" s="41"/>
      <c r="I331" s="40">
        <f t="shared" si="28"/>
        <v>0</v>
      </c>
      <c r="J331" s="40">
        <f t="shared" si="29"/>
        <v>0</v>
      </c>
      <c r="K331" s="40">
        <f t="shared" si="30"/>
        <v>0</v>
      </c>
      <c r="L331" s="40"/>
    </row>
    <row r="332" spans="1:12" ht="18" customHeight="1" x14ac:dyDescent="0.25">
      <c r="A332" s="1">
        <f t="shared" si="27"/>
        <v>0</v>
      </c>
      <c r="B332" s="19">
        <f t="shared" si="31"/>
        <v>0</v>
      </c>
      <c r="C332" s="41"/>
      <c r="D332" s="42"/>
      <c r="E332" s="42"/>
      <c r="F332" s="41"/>
      <c r="G332" s="43"/>
      <c r="H332" s="41"/>
      <c r="I332" s="40">
        <f t="shared" si="28"/>
        <v>0</v>
      </c>
      <c r="J332" s="40">
        <f t="shared" si="29"/>
        <v>0</v>
      </c>
      <c r="K332" s="40">
        <f t="shared" si="30"/>
        <v>0</v>
      </c>
      <c r="L332" s="40"/>
    </row>
    <row r="333" spans="1:12" ht="18" customHeight="1" x14ac:dyDescent="0.25">
      <c r="A333" s="1">
        <f t="shared" si="27"/>
        <v>0</v>
      </c>
      <c r="B333" s="19">
        <f t="shared" si="31"/>
        <v>0</v>
      </c>
      <c r="C333" s="41"/>
      <c r="D333" s="42"/>
      <c r="E333" s="42"/>
      <c r="F333" s="41"/>
      <c r="G333" s="43"/>
      <c r="H333" s="41"/>
      <c r="I333" s="40">
        <f t="shared" si="28"/>
        <v>0</v>
      </c>
      <c r="J333" s="40">
        <f t="shared" si="29"/>
        <v>0</v>
      </c>
      <c r="K333" s="40">
        <f t="shared" si="30"/>
        <v>0</v>
      </c>
      <c r="L333" s="40"/>
    </row>
    <row r="334" spans="1:12" ht="18" customHeight="1" x14ac:dyDescent="0.25">
      <c r="A334" s="1">
        <f t="shared" si="27"/>
        <v>0</v>
      </c>
      <c r="B334" s="19">
        <f t="shared" si="31"/>
        <v>0</v>
      </c>
      <c r="C334" s="41"/>
      <c r="D334" s="42"/>
      <c r="E334" s="42"/>
      <c r="F334" s="41"/>
      <c r="G334" s="43"/>
      <c r="H334" s="41"/>
      <c r="I334" s="40">
        <f t="shared" si="28"/>
        <v>0</v>
      </c>
      <c r="J334" s="40">
        <f t="shared" si="29"/>
        <v>0</v>
      </c>
      <c r="K334" s="40">
        <f t="shared" si="30"/>
        <v>0</v>
      </c>
      <c r="L334" s="40"/>
    </row>
    <row r="335" spans="1:12" ht="18" customHeight="1" x14ac:dyDescent="0.25">
      <c r="A335" s="1">
        <f t="shared" si="27"/>
        <v>0</v>
      </c>
      <c r="B335" s="19">
        <f t="shared" si="31"/>
        <v>0</v>
      </c>
      <c r="C335" s="41"/>
      <c r="D335" s="42"/>
      <c r="E335" s="42"/>
      <c r="F335" s="41"/>
      <c r="G335" s="43"/>
      <c r="H335" s="41"/>
      <c r="I335" s="40">
        <f t="shared" si="28"/>
        <v>0</v>
      </c>
      <c r="J335" s="40">
        <f t="shared" si="29"/>
        <v>0</v>
      </c>
      <c r="K335" s="40">
        <f t="shared" si="30"/>
        <v>0</v>
      </c>
      <c r="L335" s="40"/>
    </row>
    <row r="336" spans="1:12" ht="18" customHeight="1" x14ac:dyDescent="0.25">
      <c r="A336" s="1">
        <f t="shared" si="27"/>
        <v>0</v>
      </c>
      <c r="B336" s="19">
        <f t="shared" si="31"/>
        <v>0</v>
      </c>
      <c r="C336" s="41"/>
      <c r="D336" s="42"/>
      <c r="E336" s="42"/>
      <c r="F336" s="41"/>
      <c r="G336" s="43"/>
      <c r="H336" s="41"/>
      <c r="I336" s="40">
        <f t="shared" si="28"/>
        <v>0</v>
      </c>
      <c r="J336" s="40">
        <f t="shared" si="29"/>
        <v>0</v>
      </c>
      <c r="K336" s="40">
        <f t="shared" si="30"/>
        <v>0</v>
      </c>
      <c r="L336" s="40"/>
    </row>
    <row r="337" spans="1:12" ht="18" customHeight="1" x14ac:dyDescent="0.25">
      <c r="A337" s="1">
        <f t="shared" si="27"/>
        <v>0</v>
      </c>
      <c r="B337" s="19">
        <f t="shared" si="31"/>
        <v>0</v>
      </c>
      <c r="C337" s="41"/>
      <c r="D337" s="42"/>
      <c r="E337" s="42"/>
      <c r="F337" s="41"/>
      <c r="G337" s="43"/>
      <c r="H337" s="41"/>
      <c r="I337" s="40">
        <f t="shared" si="28"/>
        <v>0</v>
      </c>
      <c r="J337" s="40">
        <f t="shared" si="29"/>
        <v>0</v>
      </c>
      <c r="K337" s="40">
        <f t="shared" si="30"/>
        <v>0</v>
      </c>
      <c r="L337" s="40"/>
    </row>
    <row r="338" spans="1:12" ht="18" customHeight="1" x14ac:dyDescent="0.25">
      <c r="A338" s="1">
        <f t="shared" si="27"/>
        <v>0</v>
      </c>
      <c r="B338" s="19">
        <f t="shared" si="31"/>
        <v>0</v>
      </c>
      <c r="C338" s="41"/>
      <c r="D338" s="42"/>
      <c r="E338" s="42"/>
      <c r="F338" s="41"/>
      <c r="G338" s="43"/>
      <c r="H338" s="41"/>
      <c r="I338" s="40">
        <f t="shared" si="28"/>
        <v>0</v>
      </c>
      <c r="J338" s="40">
        <f t="shared" si="29"/>
        <v>0</v>
      </c>
      <c r="K338" s="40">
        <f t="shared" si="30"/>
        <v>0</v>
      </c>
      <c r="L338" s="40"/>
    </row>
    <row r="339" spans="1:12" ht="18" customHeight="1" x14ac:dyDescent="0.25">
      <c r="A339" s="1">
        <f t="shared" si="27"/>
        <v>0</v>
      </c>
      <c r="B339" s="19">
        <f t="shared" si="31"/>
        <v>0</v>
      </c>
      <c r="C339" s="41"/>
      <c r="D339" s="42"/>
      <c r="E339" s="42"/>
      <c r="F339" s="41"/>
      <c r="G339" s="43"/>
      <c r="H339" s="41"/>
      <c r="I339" s="40">
        <f t="shared" si="28"/>
        <v>0</v>
      </c>
      <c r="J339" s="40">
        <f t="shared" si="29"/>
        <v>0</v>
      </c>
      <c r="K339" s="40">
        <f t="shared" si="30"/>
        <v>0</v>
      </c>
      <c r="L339" s="40"/>
    </row>
    <row r="340" spans="1:12" ht="18" customHeight="1" x14ac:dyDescent="0.25">
      <c r="A340" s="1">
        <f t="shared" si="27"/>
        <v>0</v>
      </c>
      <c r="B340" s="19">
        <f t="shared" si="31"/>
        <v>0</v>
      </c>
      <c r="C340" s="41"/>
      <c r="D340" s="42"/>
      <c r="E340" s="42"/>
      <c r="F340" s="41"/>
      <c r="G340" s="43"/>
      <c r="H340" s="41"/>
      <c r="I340" s="40">
        <f t="shared" si="28"/>
        <v>0</v>
      </c>
      <c r="J340" s="40">
        <f t="shared" si="29"/>
        <v>0</v>
      </c>
      <c r="K340" s="40">
        <f t="shared" si="30"/>
        <v>0</v>
      </c>
      <c r="L340" s="40"/>
    </row>
    <row r="341" spans="1:12" ht="18" customHeight="1" x14ac:dyDescent="0.25">
      <c r="A341" s="1">
        <f t="shared" si="27"/>
        <v>0</v>
      </c>
      <c r="B341" s="19">
        <f t="shared" si="31"/>
        <v>0</v>
      </c>
      <c r="C341" s="41"/>
      <c r="D341" s="42"/>
      <c r="E341" s="42"/>
      <c r="F341" s="41"/>
      <c r="G341" s="43"/>
      <c r="H341" s="41"/>
      <c r="I341" s="40">
        <f t="shared" si="28"/>
        <v>0</v>
      </c>
      <c r="J341" s="40">
        <f t="shared" si="29"/>
        <v>0</v>
      </c>
      <c r="K341" s="40">
        <f t="shared" si="30"/>
        <v>0</v>
      </c>
      <c r="L341" s="40"/>
    </row>
    <row r="342" spans="1:12" ht="18" customHeight="1" x14ac:dyDescent="0.25">
      <c r="A342" s="1">
        <f t="shared" si="27"/>
        <v>0</v>
      </c>
      <c r="B342" s="19">
        <f t="shared" si="31"/>
        <v>0</v>
      </c>
      <c r="C342" s="41"/>
      <c r="D342" s="42"/>
      <c r="E342" s="42"/>
      <c r="F342" s="41"/>
      <c r="G342" s="43"/>
      <c r="H342" s="41"/>
      <c r="I342" s="40">
        <f t="shared" si="28"/>
        <v>0</v>
      </c>
      <c r="J342" s="40">
        <f t="shared" si="29"/>
        <v>0</v>
      </c>
      <c r="K342" s="40">
        <f t="shared" si="30"/>
        <v>0</v>
      </c>
      <c r="L342" s="40"/>
    </row>
    <row r="343" spans="1:12" ht="18" customHeight="1" x14ac:dyDescent="0.25">
      <c r="A343" s="1">
        <f t="shared" si="27"/>
        <v>0</v>
      </c>
      <c r="B343" s="19">
        <f t="shared" si="31"/>
        <v>0</v>
      </c>
      <c r="C343" s="41"/>
      <c r="D343" s="42"/>
      <c r="E343" s="42"/>
      <c r="F343" s="41"/>
      <c r="G343" s="43"/>
      <c r="H343" s="41"/>
      <c r="I343" s="40">
        <f t="shared" si="28"/>
        <v>0</v>
      </c>
      <c r="J343" s="40">
        <f t="shared" si="29"/>
        <v>0</v>
      </c>
      <c r="K343" s="40">
        <f t="shared" si="30"/>
        <v>0</v>
      </c>
      <c r="L343" s="40"/>
    </row>
    <row r="344" spans="1:12" ht="18" customHeight="1" x14ac:dyDescent="0.25">
      <c r="A344" s="1">
        <f t="shared" si="27"/>
        <v>0</v>
      </c>
      <c r="B344" s="19">
        <f t="shared" si="31"/>
        <v>0</v>
      </c>
      <c r="C344" s="41"/>
      <c r="D344" s="42"/>
      <c r="E344" s="42"/>
      <c r="F344" s="41"/>
      <c r="G344" s="43"/>
      <c r="H344" s="41"/>
      <c r="I344" s="40">
        <f t="shared" si="28"/>
        <v>0</v>
      </c>
      <c r="J344" s="40">
        <f t="shared" si="29"/>
        <v>0</v>
      </c>
      <c r="K344" s="40">
        <f t="shared" si="30"/>
        <v>0</v>
      </c>
      <c r="L344" s="40"/>
    </row>
    <row r="345" spans="1:12" ht="18" customHeight="1" x14ac:dyDescent="0.25">
      <c r="A345" s="1">
        <f t="shared" si="27"/>
        <v>0</v>
      </c>
      <c r="B345" s="19">
        <f t="shared" si="31"/>
        <v>0</v>
      </c>
      <c r="C345" s="41"/>
      <c r="D345" s="42"/>
      <c r="E345" s="42"/>
      <c r="F345" s="41"/>
      <c r="G345" s="43"/>
      <c r="H345" s="41"/>
      <c r="I345" s="40">
        <f t="shared" si="28"/>
        <v>0</v>
      </c>
      <c r="J345" s="40">
        <f t="shared" si="29"/>
        <v>0</v>
      </c>
      <c r="K345" s="40">
        <f t="shared" si="30"/>
        <v>0</v>
      </c>
      <c r="L345" s="40"/>
    </row>
    <row r="346" spans="1:12" ht="18" customHeight="1" x14ac:dyDescent="0.25">
      <c r="A346" s="1">
        <f t="shared" si="27"/>
        <v>0</v>
      </c>
      <c r="B346" s="19">
        <f t="shared" si="31"/>
        <v>0</v>
      </c>
      <c r="C346" s="41"/>
      <c r="D346" s="42"/>
      <c r="E346" s="42"/>
      <c r="F346" s="41"/>
      <c r="G346" s="43"/>
      <c r="H346" s="41"/>
      <c r="I346" s="40">
        <f t="shared" si="28"/>
        <v>0</v>
      </c>
      <c r="J346" s="40">
        <f t="shared" si="29"/>
        <v>0</v>
      </c>
      <c r="K346" s="40">
        <f t="shared" si="30"/>
        <v>0</v>
      </c>
      <c r="L346" s="40"/>
    </row>
    <row r="347" spans="1:12" ht="18" customHeight="1" x14ac:dyDescent="0.25">
      <c r="A347" s="1">
        <f t="shared" si="27"/>
        <v>0</v>
      </c>
      <c r="B347" s="19">
        <f t="shared" si="31"/>
        <v>0</v>
      </c>
      <c r="C347" s="41"/>
      <c r="D347" s="42"/>
      <c r="E347" s="42"/>
      <c r="F347" s="41"/>
      <c r="G347" s="43"/>
      <c r="H347" s="41"/>
      <c r="I347" s="40">
        <f t="shared" si="28"/>
        <v>0</v>
      </c>
      <c r="J347" s="40">
        <f t="shared" si="29"/>
        <v>0</v>
      </c>
      <c r="K347" s="40">
        <f t="shared" si="30"/>
        <v>0</v>
      </c>
      <c r="L347" s="40"/>
    </row>
    <row r="348" spans="1:12" ht="18" customHeight="1" x14ac:dyDescent="0.25">
      <c r="A348" s="1">
        <f t="shared" si="27"/>
        <v>0</v>
      </c>
      <c r="B348" s="19">
        <f t="shared" si="31"/>
        <v>0</v>
      </c>
      <c r="C348" s="41"/>
      <c r="D348" s="42"/>
      <c r="E348" s="42"/>
      <c r="F348" s="41"/>
      <c r="G348" s="43"/>
      <c r="H348" s="41"/>
      <c r="I348" s="40">
        <f t="shared" si="28"/>
        <v>0</v>
      </c>
      <c r="J348" s="40">
        <f t="shared" si="29"/>
        <v>0</v>
      </c>
      <c r="K348" s="40">
        <f t="shared" si="30"/>
        <v>0</v>
      </c>
      <c r="L348" s="40"/>
    </row>
    <row r="349" spans="1:12" ht="18" customHeight="1" x14ac:dyDescent="0.25">
      <c r="A349" s="1">
        <f t="shared" si="27"/>
        <v>0</v>
      </c>
      <c r="B349" s="19">
        <f t="shared" si="31"/>
        <v>0</v>
      </c>
      <c r="C349" s="41"/>
      <c r="D349" s="42"/>
      <c r="E349" s="42"/>
      <c r="F349" s="41"/>
      <c r="G349" s="43"/>
      <c r="H349" s="41"/>
      <c r="I349" s="40">
        <f t="shared" si="28"/>
        <v>0</v>
      </c>
      <c r="J349" s="40">
        <f t="shared" si="29"/>
        <v>0</v>
      </c>
      <c r="K349" s="40">
        <f t="shared" si="30"/>
        <v>0</v>
      </c>
      <c r="L349" s="40"/>
    </row>
    <row r="350" spans="1:12" ht="18" customHeight="1" x14ac:dyDescent="0.25">
      <c r="A350" s="1">
        <f t="shared" si="27"/>
        <v>0</v>
      </c>
      <c r="B350" s="19">
        <f t="shared" si="31"/>
        <v>0</v>
      </c>
      <c r="C350" s="41"/>
      <c r="D350" s="42"/>
      <c r="E350" s="42"/>
      <c r="F350" s="41"/>
      <c r="G350" s="43"/>
      <c r="H350" s="41"/>
      <c r="I350" s="40">
        <f t="shared" si="28"/>
        <v>0</v>
      </c>
      <c r="J350" s="40">
        <f t="shared" si="29"/>
        <v>0</v>
      </c>
      <c r="K350" s="40">
        <f t="shared" si="30"/>
        <v>0</v>
      </c>
      <c r="L350" s="40"/>
    </row>
    <row r="351" spans="1:12" ht="18" customHeight="1" x14ac:dyDescent="0.25">
      <c r="A351" s="1">
        <f t="shared" si="27"/>
        <v>0</v>
      </c>
      <c r="B351" s="19">
        <f t="shared" si="31"/>
        <v>0</v>
      </c>
      <c r="C351" s="41"/>
      <c r="D351" s="42"/>
      <c r="E351" s="42"/>
      <c r="F351" s="41"/>
      <c r="G351" s="43"/>
      <c r="H351" s="41"/>
      <c r="I351" s="40">
        <f t="shared" si="28"/>
        <v>0</v>
      </c>
      <c r="J351" s="40">
        <f t="shared" si="29"/>
        <v>0</v>
      </c>
      <c r="K351" s="40">
        <f t="shared" si="30"/>
        <v>0</v>
      </c>
      <c r="L351" s="40"/>
    </row>
    <row r="352" spans="1:12" ht="18" customHeight="1" x14ac:dyDescent="0.25">
      <c r="A352" s="1">
        <f t="shared" si="27"/>
        <v>0</v>
      </c>
      <c r="B352" s="19">
        <f t="shared" si="31"/>
        <v>0</v>
      </c>
      <c r="C352" s="41"/>
      <c r="D352" s="42"/>
      <c r="E352" s="42"/>
      <c r="F352" s="41"/>
      <c r="G352" s="43"/>
      <c r="H352" s="41"/>
      <c r="I352" s="40">
        <f t="shared" si="28"/>
        <v>0</v>
      </c>
      <c r="J352" s="40">
        <f t="shared" si="29"/>
        <v>0</v>
      </c>
      <c r="K352" s="40">
        <f t="shared" si="30"/>
        <v>0</v>
      </c>
      <c r="L352" s="40"/>
    </row>
    <row r="353" spans="1:12" ht="18" customHeight="1" x14ac:dyDescent="0.25">
      <c r="A353" s="1">
        <f t="shared" si="27"/>
        <v>0</v>
      </c>
      <c r="B353" s="19">
        <f t="shared" si="31"/>
        <v>0</v>
      </c>
      <c r="C353" s="41"/>
      <c r="D353" s="42"/>
      <c r="E353" s="42"/>
      <c r="F353" s="41"/>
      <c r="G353" s="43"/>
      <c r="H353" s="41"/>
      <c r="I353" s="40">
        <f t="shared" si="28"/>
        <v>0</v>
      </c>
      <c r="J353" s="40">
        <f t="shared" si="29"/>
        <v>0</v>
      </c>
      <c r="K353" s="40">
        <f t="shared" si="30"/>
        <v>0</v>
      </c>
      <c r="L353" s="40"/>
    </row>
    <row r="354" spans="1:12" ht="18" customHeight="1" x14ac:dyDescent="0.25">
      <c r="A354" s="1">
        <f t="shared" si="27"/>
        <v>0</v>
      </c>
      <c r="B354" s="19">
        <f t="shared" si="31"/>
        <v>0</v>
      </c>
      <c r="C354" s="41"/>
      <c r="D354" s="42"/>
      <c r="E354" s="42"/>
      <c r="F354" s="41"/>
      <c r="G354" s="43"/>
      <c r="H354" s="41"/>
      <c r="I354" s="40">
        <f t="shared" si="28"/>
        <v>0</v>
      </c>
      <c r="J354" s="40">
        <f t="shared" si="29"/>
        <v>0</v>
      </c>
      <c r="K354" s="40">
        <f t="shared" si="30"/>
        <v>0</v>
      </c>
      <c r="L354" s="40"/>
    </row>
    <row r="355" spans="1:12" ht="18" customHeight="1" x14ac:dyDescent="0.25">
      <c r="A355" s="1">
        <f t="shared" si="27"/>
        <v>0</v>
      </c>
      <c r="B355" s="19">
        <f t="shared" si="31"/>
        <v>0</v>
      </c>
      <c r="C355" s="41"/>
      <c r="D355" s="42"/>
      <c r="E355" s="42"/>
      <c r="F355" s="41"/>
      <c r="G355" s="43"/>
      <c r="H355" s="41"/>
      <c r="I355" s="40">
        <f t="shared" si="28"/>
        <v>0</v>
      </c>
      <c r="J355" s="40">
        <f t="shared" si="29"/>
        <v>0</v>
      </c>
      <c r="K355" s="40">
        <f t="shared" si="30"/>
        <v>0</v>
      </c>
      <c r="L355" s="40"/>
    </row>
    <row r="356" spans="1:12" ht="18" customHeight="1" x14ac:dyDescent="0.25">
      <c r="A356" s="1">
        <f t="shared" si="27"/>
        <v>0</v>
      </c>
      <c r="B356" s="19">
        <f t="shared" si="31"/>
        <v>0</v>
      </c>
      <c r="C356" s="41"/>
      <c r="D356" s="42"/>
      <c r="E356" s="42"/>
      <c r="F356" s="41"/>
      <c r="G356" s="43"/>
      <c r="H356" s="41"/>
      <c r="I356" s="40">
        <f t="shared" si="28"/>
        <v>0</v>
      </c>
      <c r="J356" s="40">
        <f t="shared" si="29"/>
        <v>0</v>
      </c>
      <c r="K356" s="40">
        <f t="shared" si="30"/>
        <v>0</v>
      </c>
      <c r="L356" s="40"/>
    </row>
    <row r="357" spans="1:12" ht="18" customHeight="1" x14ac:dyDescent="0.25">
      <c r="A357" s="1">
        <f t="shared" si="27"/>
        <v>0</v>
      </c>
      <c r="B357" s="19">
        <f t="shared" si="31"/>
        <v>0</v>
      </c>
      <c r="C357" s="41"/>
      <c r="D357" s="42"/>
      <c r="E357" s="42"/>
      <c r="F357" s="41"/>
      <c r="G357" s="43"/>
      <c r="H357" s="41"/>
      <c r="I357" s="40">
        <f t="shared" si="28"/>
        <v>0</v>
      </c>
      <c r="J357" s="40">
        <f t="shared" si="29"/>
        <v>0</v>
      </c>
      <c r="K357" s="40">
        <f t="shared" si="30"/>
        <v>0</v>
      </c>
      <c r="L357" s="40"/>
    </row>
    <row r="358" spans="1:12" ht="18" customHeight="1" x14ac:dyDescent="0.25">
      <c r="A358" s="1">
        <f t="shared" si="27"/>
        <v>0</v>
      </c>
      <c r="B358" s="19">
        <f t="shared" si="31"/>
        <v>0</v>
      </c>
      <c r="C358" s="41"/>
      <c r="D358" s="42"/>
      <c r="E358" s="42"/>
      <c r="F358" s="41"/>
      <c r="G358" s="43"/>
      <c r="H358" s="41"/>
      <c r="I358" s="40">
        <f t="shared" si="28"/>
        <v>0</v>
      </c>
      <c r="J358" s="40">
        <f t="shared" si="29"/>
        <v>0</v>
      </c>
      <c r="K358" s="40">
        <f t="shared" si="30"/>
        <v>0</v>
      </c>
      <c r="L358" s="40"/>
    </row>
    <row r="359" spans="1:12" ht="18" customHeight="1" x14ac:dyDescent="0.25">
      <c r="A359" s="1">
        <f t="shared" si="27"/>
        <v>0</v>
      </c>
      <c r="B359" s="19">
        <f t="shared" si="31"/>
        <v>0</v>
      </c>
      <c r="C359" s="41"/>
      <c r="D359" s="42"/>
      <c r="E359" s="42"/>
      <c r="F359" s="41"/>
      <c r="G359" s="43"/>
      <c r="H359" s="41"/>
      <c r="I359" s="40">
        <f t="shared" si="28"/>
        <v>0</v>
      </c>
      <c r="J359" s="40">
        <f t="shared" si="29"/>
        <v>0</v>
      </c>
      <c r="K359" s="40">
        <f t="shared" si="30"/>
        <v>0</v>
      </c>
      <c r="L359" s="40"/>
    </row>
    <row r="360" spans="1:12" ht="18" customHeight="1" x14ac:dyDescent="0.25">
      <c r="A360" s="1">
        <f t="shared" si="27"/>
        <v>0</v>
      </c>
      <c r="B360" s="19">
        <f t="shared" si="31"/>
        <v>0</v>
      </c>
      <c r="C360" s="41"/>
      <c r="D360" s="42"/>
      <c r="E360" s="42"/>
      <c r="F360" s="41"/>
      <c r="G360" s="43"/>
      <c r="H360" s="41"/>
      <c r="I360" s="40">
        <f t="shared" si="28"/>
        <v>0</v>
      </c>
      <c r="J360" s="40">
        <f t="shared" si="29"/>
        <v>0</v>
      </c>
      <c r="K360" s="40">
        <f t="shared" si="30"/>
        <v>0</v>
      </c>
      <c r="L360" s="40"/>
    </row>
    <row r="361" spans="1:12" ht="18" customHeight="1" x14ac:dyDescent="0.25">
      <c r="A361" s="1">
        <f t="shared" si="27"/>
        <v>0</v>
      </c>
      <c r="B361" s="19">
        <f t="shared" si="31"/>
        <v>0</v>
      </c>
      <c r="C361" s="41"/>
      <c r="D361" s="42"/>
      <c r="E361" s="42"/>
      <c r="F361" s="41"/>
      <c r="G361" s="43"/>
      <c r="H361" s="41"/>
      <c r="I361" s="40">
        <f t="shared" si="28"/>
        <v>0</v>
      </c>
      <c r="J361" s="40">
        <f t="shared" si="29"/>
        <v>0</v>
      </c>
      <c r="K361" s="40">
        <f t="shared" si="30"/>
        <v>0</v>
      </c>
      <c r="L361" s="40"/>
    </row>
    <row r="362" spans="1:12" ht="18" customHeight="1" x14ac:dyDescent="0.25">
      <c r="A362" s="1">
        <f t="shared" si="27"/>
        <v>0</v>
      </c>
      <c r="B362" s="19">
        <f t="shared" si="31"/>
        <v>0</v>
      </c>
      <c r="C362" s="41"/>
      <c r="D362" s="42"/>
      <c r="E362" s="42"/>
      <c r="F362" s="41"/>
      <c r="G362" s="43"/>
      <c r="H362" s="41"/>
      <c r="I362" s="40">
        <f t="shared" si="28"/>
        <v>0</v>
      </c>
      <c r="J362" s="40">
        <f t="shared" si="29"/>
        <v>0</v>
      </c>
      <c r="K362" s="40">
        <f t="shared" si="30"/>
        <v>0</v>
      </c>
      <c r="L362" s="40"/>
    </row>
    <row r="363" spans="1:12" ht="18" customHeight="1" x14ac:dyDescent="0.25">
      <c r="A363" s="1">
        <f t="shared" si="27"/>
        <v>0</v>
      </c>
      <c r="B363" s="19">
        <f t="shared" si="31"/>
        <v>0</v>
      </c>
      <c r="C363" s="41"/>
      <c r="D363" s="42"/>
      <c r="E363" s="42"/>
      <c r="F363" s="41"/>
      <c r="G363" s="43"/>
      <c r="H363" s="41"/>
      <c r="I363" s="40">
        <f t="shared" si="28"/>
        <v>0</v>
      </c>
      <c r="J363" s="40">
        <f t="shared" si="29"/>
        <v>0</v>
      </c>
      <c r="K363" s="40">
        <f t="shared" si="30"/>
        <v>0</v>
      </c>
      <c r="L363" s="40"/>
    </row>
    <row r="364" spans="1:12" ht="18" customHeight="1" x14ac:dyDescent="0.25">
      <c r="A364" s="1">
        <f t="shared" si="27"/>
        <v>0</v>
      </c>
      <c r="B364" s="19">
        <f t="shared" si="31"/>
        <v>0</v>
      </c>
      <c r="C364" s="41"/>
      <c r="D364" s="42"/>
      <c r="E364" s="42"/>
      <c r="F364" s="41"/>
      <c r="G364" s="43"/>
      <c r="H364" s="41"/>
      <c r="I364" s="40">
        <f t="shared" si="28"/>
        <v>0</v>
      </c>
      <c r="J364" s="40">
        <f t="shared" si="29"/>
        <v>0</v>
      </c>
      <c r="K364" s="40">
        <f t="shared" si="30"/>
        <v>0</v>
      </c>
      <c r="L364" s="40"/>
    </row>
    <row r="365" spans="1:12" ht="18" customHeight="1" x14ac:dyDescent="0.25">
      <c r="A365" s="1">
        <f t="shared" si="27"/>
        <v>0</v>
      </c>
      <c r="B365" s="19">
        <f t="shared" si="31"/>
        <v>0</v>
      </c>
      <c r="C365" s="41"/>
      <c r="D365" s="42"/>
      <c r="E365" s="42"/>
      <c r="F365" s="41"/>
      <c r="G365" s="43"/>
      <c r="H365" s="41"/>
      <c r="I365" s="40">
        <f t="shared" si="28"/>
        <v>0</v>
      </c>
      <c r="J365" s="40">
        <f t="shared" si="29"/>
        <v>0</v>
      </c>
      <c r="K365" s="40">
        <f t="shared" si="30"/>
        <v>0</v>
      </c>
      <c r="L365" s="40"/>
    </row>
    <row r="366" spans="1:12" ht="18" customHeight="1" x14ac:dyDescent="0.25">
      <c r="A366" s="1">
        <f t="shared" si="27"/>
        <v>0</v>
      </c>
      <c r="B366" s="19">
        <f t="shared" si="31"/>
        <v>0</v>
      </c>
      <c r="C366" s="41"/>
      <c r="D366" s="42"/>
      <c r="E366" s="42"/>
      <c r="F366" s="41"/>
      <c r="G366" s="43"/>
      <c r="H366" s="41"/>
      <c r="I366" s="40">
        <f t="shared" si="28"/>
        <v>0</v>
      </c>
      <c r="J366" s="40">
        <f t="shared" si="29"/>
        <v>0</v>
      </c>
      <c r="K366" s="40">
        <f t="shared" si="30"/>
        <v>0</v>
      </c>
      <c r="L366" s="40"/>
    </row>
    <row r="367" spans="1:12" ht="18" customHeight="1" x14ac:dyDescent="0.25">
      <c r="A367" s="1">
        <f t="shared" si="27"/>
        <v>0</v>
      </c>
      <c r="B367" s="19">
        <f t="shared" si="31"/>
        <v>0</v>
      </c>
      <c r="C367" s="41"/>
      <c r="D367" s="42"/>
      <c r="E367" s="42"/>
      <c r="F367" s="41"/>
      <c r="G367" s="43"/>
      <c r="H367" s="41"/>
      <c r="I367" s="40">
        <f t="shared" si="28"/>
        <v>0</v>
      </c>
      <c r="J367" s="40">
        <f t="shared" si="29"/>
        <v>0</v>
      </c>
      <c r="K367" s="40">
        <f t="shared" si="30"/>
        <v>0</v>
      </c>
      <c r="L367" s="40"/>
    </row>
    <row r="368" spans="1:12" ht="18" customHeight="1" x14ac:dyDescent="0.25">
      <c r="A368" s="1">
        <f t="shared" si="27"/>
        <v>0</v>
      </c>
      <c r="B368" s="19">
        <f t="shared" si="31"/>
        <v>0</v>
      </c>
      <c r="C368" s="41"/>
      <c r="D368" s="42"/>
      <c r="E368" s="42"/>
      <c r="F368" s="41"/>
      <c r="G368" s="43"/>
      <c r="H368" s="41"/>
      <c r="I368" s="40">
        <f t="shared" si="28"/>
        <v>0</v>
      </c>
      <c r="J368" s="40">
        <f t="shared" si="29"/>
        <v>0</v>
      </c>
      <c r="K368" s="40">
        <f t="shared" si="30"/>
        <v>0</v>
      </c>
      <c r="L368" s="40"/>
    </row>
    <row r="369" spans="1:12" ht="18" customHeight="1" x14ac:dyDescent="0.25">
      <c r="A369" s="1">
        <f t="shared" si="27"/>
        <v>0</v>
      </c>
      <c r="B369" s="19">
        <f t="shared" si="31"/>
        <v>0</v>
      </c>
      <c r="C369" s="41"/>
      <c r="D369" s="42"/>
      <c r="E369" s="42"/>
      <c r="F369" s="41"/>
      <c r="G369" s="43"/>
      <c r="H369" s="41"/>
      <c r="I369" s="40">
        <f t="shared" si="28"/>
        <v>0</v>
      </c>
      <c r="J369" s="40">
        <f t="shared" si="29"/>
        <v>0</v>
      </c>
      <c r="K369" s="40">
        <f t="shared" si="30"/>
        <v>0</v>
      </c>
      <c r="L369" s="40"/>
    </row>
    <row r="370" spans="1:12" ht="18" customHeight="1" x14ac:dyDescent="0.25">
      <c r="A370" s="1">
        <f t="shared" si="27"/>
        <v>0</v>
      </c>
      <c r="B370" s="19">
        <f t="shared" si="31"/>
        <v>0</v>
      </c>
      <c r="C370" s="41"/>
      <c r="D370" s="42"/>
      <c r="E370" s="42"/>
      <c r="F370" s="41"/>
      <c r="G370" s="43"/>
      <c r="H370" s="41"/>
      <c r="I370" s="40">
        <f t="shared" si="28"/>
        <v>0</v>
      </c>
      <c r="J370" s="40">
        <f t="shared" si="29"/>
        <v>0</v>
      </c>
      <c r="K370" s="40">
        <f t="shared" si="30"/>
        <v>0</v>
      </c>
      <c r="L370" s="40"/>
    </row>
    <row r="371" spans="1:12" ht="18" customHeight="1" x14ac:dyDescent="0.25">
      <c r="A371" s="1">
        <f t="shared" si="27"/>
        <v>0</v>
      </c>
      <c r="B371" s="19">
        <f t="shared" si="31"/>
        <v>0</v>
      </c>
      <c r="C371" s="41"/>
      <c r="D371" s="42"/>
      <c r="E371" s="42"/>
      <c r="F371" s="41"/>
      <c r="G371" s="43"/>
      <c r="H371" s="41"/>
      <c r="I371" s="40">
        <f t="shared" si="28"/>
        <v>0</v>
      </c>
      <c r="J371" s="40">
        <f t="shared" si="29"/>
        <v>0</v>
      </c>
      <c r="K371" s="40">
        <f t="shared" si="30"/>
        <v>0</v>
      </c>
      <c r="L371" s="40"/>
    </row>
    <row r="372" spans="1:12" ht="18" customHeight="1" x14ac:dyDescent="0.25">
      <c r="A372" s="1">
        <f t="shared" si="27"/>
        <v>0</v>
      </c>
      <c r="B372" s="19">
        <f t="shared" si="31"/>
        <v>0</v>
      </c>
      <c r="C372" s="41"/>
      <c r="D372" s="42"/>
      <c r="E372" s="42"/>
      <c r="F372" s="41"/>
      <c r="G372" s="43"/>
      <c r="H372" s="41"/>
      <c r="I372" s="40">
        <f t="shared" si="28"/>
        <v>0</v>
      </c>
      <c r="J372" s="40">
        <f t="shared" si="29"/>
        <v>0</v>
      </c>
      <c r="K372" s="40">
        <f t="shared" si="30"/>
        <v>0</v>
      </c>
      <c r="L372" s="40"/>
    </row>
    <row r="373" spans="1:12" ht="18" customHeight="1" x14ac:dyDescent="0.25">
      <c r="A373" s="1">
        <f t="shared" si="27"/>
        <v>0</v>
      </c>
      <c r="B373" s="19">
        <f t="shared" si="31"/>
        <v>0</v>
      </c>
      <c r="C373" s="41"/>
      <c r="D373" s="42"/>
      <c r="E373" s="42"/>
      <c r="F373" s="41"/>
      <c r="G373" s="43"/>
      <c r="H373" s="41"/>
      <c r="I373" s="40">
        <f t="shared" si="28"/>
        <v>0</v>
      </c>
      <c r="J373" s="40">
        <f t="shared" si="29"/>
        <v>0</v>
      </c>
      <c r="K373" s="40">
        <f t="shared" si="30"/>
        <v>0</v>
      </c>
      <c r="L373" s="40"/>
    </row>
    <row r="374" spans="1:12" ht="18" customHeight="1" x14ac:dyDescent="0.25">
      <c r="A374" s="1">
        <f t="shared" si="27"/>
        <v>0</v>
      </c>
      <c r="B374" s="19">
        <f t="shared" si="31"/>
        <v>0</v>
      </c>
      <c r="C374" s="41"/>
      <c r="D374" s="42"/>
      <c r="E374" s="42"/>
      <c r="F374" s="41"/>
      <c r="G374" s="43"/>
      <c r="H374" s="41"/>
      <c r="I374" s="40">
        <f t="shared" si="28"/>
        <v>0</v>
      </c>
      <c r="J374" s="40">
        <f t="shared" si="29"/>
        <v>0</v>
      </c>
      <c r="K374" s="40">
        <f t="shared" si="30"/>
        <v>0</v>
      </c>
      <c r="L374" s="40"/>
    </row>
    <row r="375" spans="1:12" ht="18" customHeight="1" x14ac:dyDescent="0.25">
      <c r="A375" s="1">
        <f t="shared" si="27"/>
        <v>0</v>
      </c>
      <c r="B375" s="19">
        <f t="shared" si="31"/>
        <v>0</v>
      </c>
      <c r="C375" s="41"/>
      <c r="D375" s="42"/>
      <c r="E375" s="42"/>
      <c r="F375" s="41"/>
      <c r="G375" s="43"/>
      <c r="H375" s="41"/>
      <c r="I375" s="40">
        <f t="shared" si="28"/>
        <v>0</v>
      </c>
      <c r="J375" s="40">
        <f t="shared" si="29"/>
        <v>0</v>
      </c>
      <c r="K375" s="40">
        <f t="shared" si="30"/>
        <v>0</v>
      </c>
      <c r="L375" s="40"/>
    </row>
    <row r="376" spans="1:12" ht="18" customHeight="1" x14ac:dyDescent="0.25">
      <c r="A376" s="1">
        <f t="shared" si="27"/>
        <v>0</v>
      </c>
      <c r="B376" s="19">
        <f t="shared" si="31"/>
        <v>0</v>
      </c>
      <c r="C376" s="41"/>
      <c r="D376" s="42"/>
      <c r="E376" s="42"/>
      <c r="F376" s="41"/>
      <c r="G376" s="43"/>
      <c r="H376" s="41"/>
      <c r="I376" s="40">
        <f t="shared" si="28"/>
        <v>0</v>
      </c>
      <c r="J376" s="40">
        <f t="shared" si="29"/>
        <v>0</v>
      </c>
      <c r="K376" s="40">
        <f t="shared" si="30"/>
        <v>0</v>
      </c>
      <c r="L376" s="40"/>
    </row>
    <row r="377" spans="1:12" ht="18" customHeight="1" x14ac:dyDescent="0.25">
      <c r="A377" s="1">
        <f t="shared" si="27"/>
        <v>0</v>
      </c>
      <c r="B377" s="19">
        <f t="shared" si="31"/>
        <v>0</v>
      </c>
      <c r="C377" s="41"/>
      <c r="D377" s="42"/>
      <c r="E377" s="42"/>
      <c r="F377" s="41"/>
      <c r="G377" s="43"/>
      <c r="H377" s="41"/>
      <c r="I377" s="40">
        <f t="shared" si="28"/>
        <v>0</v>
      </c>
      <c r="J377" s="40">
        <f t="shared" si="29"/>
        <v>0</v>
      </c>
      <c r="K377" s="40">
        <f t="shared" si="30"/>
        <v>0</v>
      </c>
      <c r="L377" s="40"/>
    </row>
    <row r="378" spans="1:12" ht="18" customHeight="1" x14ac:dyDescent="0.25">
      <c r="A378" s="1">
        <f t="shared" si="27"/>
        <v>0</v>
      </c>
      <c r="B378" s="19">
        <f t="shared" si="31"/>
        <v>0</v>
      </c>
      <c r="C378" s="41"/>
      <c r="D378" s="42"/>
      <c r="E378" s="42"/>
      <c r="F378" s="41"/>
      <c r="G378" s="43"/>
      <c r="H378" s="41"/>
      <c r="I378" s="40">
        <f t="shared" si="28"/>
        <v>0</v>
      </c>
      <c r="J378" s="40">
        <f t="shared" si="29"/>
        <v>0</v>
      </c>
      <c r="K378" s="40">
        <f t="shared" si="30"/>
        <v>0</v>
      </c>
      <c r="L378" s="40"/>
    </row>
    <row r="379" spans="1:12" ht="18" customHeight="1" x14ac:dyDescent="0.25">
      <c r="A379" s="1">
        <f t="shared" si="27"/>
        <v>0</v>
      </c>
      <c r="B379" s="19">
        <f t="shared" si="31"/>
        <v>0</v>
      </c>
      <c r="C379" s="41"/>
      <c r="D379" s="42"/>
      <c r="E379" s="42"/>
      <c r="F379" s="41"/>
      <c r="G379" s="43"/>
      <c r="H379" s="41"/>
      <c r="I379" s="40">
        <f t="shared" si="28"/>
        <v>0</v>
      </c>
      <c r="J379" s="40">
        <f t="shared" si="29"/>
        <v>0</v>
      </c>
      <c r="K379" s="40">
        <f t="shared" si="30"/>
        <v>0</v>
      </c>
      <c r="L379" s="40"/>
    </row>
    <row r="380" spans="1:12" ht="18" customHeight="1" x14ac:dyDescent="0.25">
      <c r="A380" s="1">
        <f t="shared" si="27"/>
        <v>0</v>
      </c>
      <c r="B380" s="19">
        <f t="shared" si="31"/>
        <v>0</v>
      </c>
      <c r="C380" s="41"/>
      <c r="D380" s="42"/>
      <c r="E380" s="42"/>
      <c r="F380" s="41"/>
      <c r="G380" s="43"/>
      <c r="H380" s="41"/>
      <c r="I380" s="40">
        <f t="shared" si="28"/>
        <v>0</v>
      </c>
      <c r="J380" s="40">
        <f t="shared" si="29"/>
        <v>0</v>
      </c>
      <c r="K380" s="40">
        <f t="shared" si="30"/>
        <v>0</v>
      </c>
      <c r="L380" s="40"/>
    </row>
    <row r="381" spans="1:12" ht="18" customHeight="1" x14ac:dyDescent="0.25">
      <c r="A381" s="1">
        <f t="shared" si="27"/>
        <v>0</v>
      </c>
      <c r="B381" s="19">
        <f t="shared" si="31"/>
        <v>0</v>
      </c>
      <c r="C381" s="41"/>
      <c r="D381" s="42"/>
      <c r="E381" s="42"/>
      <c r="F381" s="41"/>
      <c r="G381" s="43"/>
      <c r="H381" s="41"/>
      <c r="I381" s="40">
        <f t="shared" si="28"/>
        <v>0</v>
      </c>
      <c r="J381" s="40">
        <f t="shared" si="29"/>
        <v>0</v>
      </c>
      <c r="K381" s="40">
        <f t="shared" si="30"/>
        <v>0</v>
      </c>
      <c r="L381" s="40"/>
    </row>
    <row r="382" spans="1:12" ht="18" customHeight="1" x14ac:dyDescent="0.25">
      <c r="A382" s="1">
        <f t="shared" si="27"/>
        <v>0</v>
      </c>
      <c r="B382" s="19">
        <f t="shared" si="31"/>
        <v>0</v>
      </c>
      <c r="C382" s="41"/>
      <c r="D382" s="42"/>
      <c r="E382" s="42"/>
      <c r="F382" s="41"/>
      <c r="G382" s="43"/>
      <c r="H382" s="41"/>
      <c r="I382" s="40">
        <f t="shared" si="28"/>
        <v>0</v>
      </c>
      <c r="J382" s="40">
        <f t="shared" si="29"/>
        <v>0</v>
      </c>
      <c r="K382" s="40">
        <f t="shared" si="30"/>
        <v>0</v>
      </c>
      <c r="L382" s="40"/>
    </row>
    <row r="383" spans="1:12" ht="18" customHeight="1" x14ac:dyDescent="0.25">
      <c r="A383" s="1">
        <f t="shared" si="27"/>
        <v>0</v>
      </c>
      <c r="B383" s="19">
        <f t="shared" si="31"/>
        <v>0</v>
      </c>
      <c r="C383" s="41"/>
      <c r="D383" s="42"/>
      <c r="E383" s="42"/>
      <c r="F383" s="41"/>
      <c r="G383" s="43"/>
      <c r="H383" s="41"/>
      <c r="I383" s="40">
        <f t="shared" si="28"/>
        <v>0</v>
      </c>
      <c r="J383" s="40">
        <f t="shared" si="29"/>
        <v>0</v>
      </c>
      <c r="K383" s="40">
        <f t="shared" si="30"/>
        <v>0</v>
      </c>
      <c r="L383" s="40"/>
    </row>
    <row r="384" spans="1:12" ht="18" customHeight="1" x14ac:dyDescent="0.25">
      <c r="A384" s="1">
        <f t="shared" si="27"/>
        <v>0</v>
      </c>
      <c r="B384" s="19">
        <f t="shared" si="31"/>
        <v>0</v>
      </c>
      <c r="C384" s="41"/>
      <c r="D384" s="42"/>
      <c r="E384" s="42"/>
      <c r="F384" s="41"/>
      <c r="G384" s="43"/>
      <c r="H384" s="41"/>
      <c r="I384" s="40">
        <f t="shared" si="28"/>
        <v>0</v>
      </c>
      <c r="J384" s="40">
        <f t="shared" si="29"/>
        <v>0</v>
      </c>
      <c r="K384" s="40">
        <f t="shared" si="30"/>
        <v>0</v>
      </c>
      <c r="L384" s="40"/>
    </row>
    <row r="385" spans="1:12" ht="18" customHeight="1" x14ac:dyDescent="0.25">
      <c r="A385" s="1">
        <f t="shared" si="27"/>
        <v>0</v>
      </c>
      <c r="B385" s="19">
        <f t="shared" si="31"/>
        <v>0</v>
      </c>
      <c r="C385" s="41"/>
      <c r="D385" s="42"/>
      <c r="E385" s="42"/>
      <c r="F385" s="41"/>
      <c r="G385" s="43"/>
      <c r="H385" s="41"/>
      <c r="I385" s="40">
        <f t="shared" si="28"/>
        <v>0</v>
      </c>
      <c r="J385" s="40">
        <f t="shared" si="29"/>
        <v>0</v>
      </c>
      <c r="K385" s="40">
        <f t="shared" si="30"/>
        <v>0</v>
      </c>
      <c r="L385" s="40"/>
    </row>
    <row r="386" spans="1:12" ht="18" customHeight="1" x14ac:dyDescent="0.25">
      <c r="A386" s="1">
        <f t="shared" si="27"/>
        <v>0</v>
      </c>
      <c r="B386" s="19">
        <f t="shared" si="31"/>
        <v>0</v>
      </c>
      <c r="C386" s="41"/>
      <c r="D386" s="42"/>
      <c r="E386" s="42"/>
      <c r="F386" s="41"/>
      <c r="G386" s="43"/>
      <c r="H386" s="41"/>
      <c r="I386" s="40">
        <f t="shared" si="28"/>
        <v>0</v>
      </c>
      <c r="J386" s="40">
        <f t="shared" si="29"/>
        <v>0</v>
      </c>
      <c r="K386" s="40">
        <f t="shared" si="30"/>
        <v>0</v>
      </c>
      <c r="L386" s="40"/>
    </row>
    <row r="387" spans="1:12" ht="18" customHeight="1" x14ac:dyDescent="0.25">
      <c r="A387" s="1">
        <f t="shared" si="27"/>
        <v>0</v>
      </c>
      <c r="B387" s="19">
        <f t="shared" si="31"/>
        <v>0</v>
      </c>
      <c r="C387" s="41"/>
      <c r="D387" s="42"/>
      <c r="E387" s="42"/>
      <c r="F387" s="41"/>
      <c r="G387" s="43"/>
      <c r="H387" s="41"/>
      <c r="I387" s="40">
        <f t="shared" si="28"/>
        <v>0</v>
      </c>
      <c r="J387" s="40">
        <f t="shared" si="29"/>
        <v>0</v>
      </c>
      <c r="K387" s="40">
        <f t="shared" si="30"/>
        <v>0</v>
      </c>
      <c r="L387" s="40"/>
    </row>
    <row r="388" spans="1:12" ht="18" customHeight="1" x14ac:dyDescent="0.25">
      <c r="A388" s="1">
        <f t="shared" si="27"/>
        <v>0</v>
      </c>
      <c r="B388" s="19">
        <f t="shared" si="31"/>
        <v>0</v>
      </c>
      <c r="C388" s="41"/>
      <c r="D388" s="42"/>
      <c r="E388" s="42"/>
      <c r="F388" s="41"/>
      <c r="G388" s="43"/>
      <c r="H388" s="41"/>
      <c r="I388" s="40">
        <f t="shared" si="28"/>
        <v>0</v>
      </c>
      <c r="J388" s="40">
        <f t="shared" si="29"/>
        <v>0</v>
      </c>
      <c r="K388" s="40">
        <f t="shared" si="30"/>
        <v>0</v>
      </c>
      <c r="L388" s="40"/>
    </row>
    <row r="389" spans="1:12" ht="18" customHeight="1" x14ac:dyDescent="0.25">
      <c r="A389" s="1">
        <f t="shared" si="27"/>
        <v>0</v>
      </c>
      <c r="B389" s="19">
        <f t="shared" si="31"/>
        <v>0</v>
      </c>
      <c r="C389" s="41"/>
      <c r="D389" s="42"/>
      <c r="E389" s="42"/>
      <c r="F389" s="41"/>
      <c r="G389" s="43"/>
      <c r="H389" s="41"/>
      <c r="I389" s="40">
        <f t="shared" si="28"/>
        <v>0</v>
      </c>
      <c r="J389" s="40">
        <f t="shared" si="29"/>
        <v>0</v>
      </c>
      <c r="K389" s="40">
        <f t="shared" si="30"/>
        <v>0</v>
      </c>
      <c r="L389" s="40"/>
    </row>
    <row r="390" spans="1:12" ht="18" customHeight="1" x14ac:dyDescent="0.25">
      <c r="A390" s="1">
        <f t="shared" si="27"/>
        <v>0</v>
      </c>
      <c r="B390" s="19">
        <f t="shared" si="31"/>
        <v>0</v>
      </c>
      <c r="C390" s="41"/>
      <c r="D390" s="42"/>
      <c r="E390" s="42"/>
      <c r="F390" s="41"/>
      <c r="G390" s="43"/>
      <c r="H390" s="41"/>
      <c r="I390" s="40">
        <f t="shared" si="28"/>
        <v>0</v>
      </c>
      <c r="J390" s="40">
        <f t="shared" si="29"/>
        <v>0</v>
      </c>
      <c r="K390" s="40">
        <f t="shared" si="30"/>
        <v>0</v>
      </c>
      <c r="L390" s="40"/>
    </row>
    <row r="391" spans="1:12" ht="18" customHeight="1" x14ac:dyDescent="0.25">
      <c r="A391" s="1">
        <f t="shared" si="27"/>
        <v>0</v>
      </c>
      <c r="B391" s="19">
        <f t="shared" si="31"/>
        <v>0</v>
      </c>
      <c r="C391" s="41"/>
      <c r="D391" s="42"/>
      <c r="E391" s="42"/>
      <c r="F391" s="41"/>
      <c r="G391" s="43"/>
      <c r="H391" s="41"/>
      <c r="I391" s="40">
        <f t="shared" si="28"/>
        <v>0</v>
      </c>
      <c r="J391" s="40">
        <f t="shared" si="29"/>
        <v>0</v>
      </c>
      <c r="K391" s="40">
        <f t="shared" si="30"/>
        <v>0</v>
      </c>
      <c r="L391" s="40"/>
    </row>
    <row r="392" spans="1:12" ht="18" customHeight="1" x14ac:dyDescent="0.25">
      <c r="A392" s="1">
        <f t="shared" ref="A392:A455" si="32">IFERROR(IF(B392&gt;=1,(IF(J392=1,I392*10000+F392*1000+B392,0)),0),0)</f>
        <v>0</v>
      </c>
      <c r="B392" s="19">
        <f t="shared" si="31"/>
        <v>0</v>
      </c>
      <c r="C392" s="41"/>
      <c r="D392" s="42"/>
      <c r="E392" s="42"/>
      <c r="F392" s="41"/>
      <c r="G392" s="43"/>
      <c r="H392" s="41"/>
      <c r="I392" s="40">
        <f t="shared" ref="I392:I455" si="33">IFERROR(IF(B392&gt;=1,(IF(LEN(H392)&gt;=6,VLOOKUP(H392,$N$1:$O$21,2,0),0)),0),0)</f>
        <v>0</v>
      </c>
      <c r="J392" s="40">
        <f t="shared" ref="J392:J455" si="34">IFERROR(IF(I392&gt;=1,(IF(I392&gt;=$I$1,(IF(I392&lt;=$I$2,1,0)),0)),0),0)</f>
        <v>0</v>
      </c>
      <c r="K392" s="40">
        <f t="shared" ref="K392:K455" si="35">IFERROR(IF(I392&gt;=1,(IF(I392&lt;=$J$1,1,0)),0),0)</f>
        <v>0</v>
      </c>
      <c r="L392" s="40"/>
    </row>
    <row r="393" spans="1:12" ht="18" customHeight="1" x14ac:dyDescent="0.25">
      <c r="A393" s="1">
        <f t="shared" si="32"/>
        <v>0</v>
      </c>
      <c r="B393" s="19">
        <f t="shared" ref="B393:B456" si="36">IFERROR(IF(LEN(D393)&gt;=2,(IF(LEN(E393)&gt;=2,(IF(F393&gt;=1,B392+1,0)),0)),0),0)</f>
        <v>0</v>
      </c>
      <c r="C393" s="41"/>
      <c r="D393" s="42"/>
      <c r="E393" s="42"/>
      <c r="F393" s="41"/>
      <c r="G393" s="43"/>
      <c r="H393" s="41"/>
      <c r="I393" s="40">
        <f t="shared" si="33"/>
        <v>0</v>
      </c>
      <c r="J393" s="40">
        <f t="shared" si="34"/>
        <v>0</v>
      </c>
      <c r="K393" s="40">
        <f t="shared" si="35"/>
        <v>0</v>
      </c>
      <c r="L393" s="40"/>
    </row>
    <row r="394" spans="1:12" ht="18" customHeight="1" x14ac:dyDescent="0.25">
      <c r="A394" s="1">
        <f t="shared" si="32"/>
        <v>0</v>
      </c>
      <c r="B394" s="19">
        <f t="shared" si="36"/>
        <v>0</v>
      </c>
      <c r="C394" s="41"/>
      <c r="D394" s="42"/>
      <c r="E394" s="42"/>
      <c r="F394" s="41"/>
      <c r="G394" s="43"/>
      <c r="H394" s="41"/>
      <c r="I394" s="40">
        <f t="shared" si="33"/>
        <v>0</v>
      </c>
      <c r="J394" s="40">
        <f t="shared" si="34"/>
        <v>0</v>
      </c>
      <c r="K394" s="40">
        <f t="shared" si="35"/>
        <v>0</v>
      </c>
      <c r="L394" s="40"/>
    </row>
    <row r="395" spans="1:12" ht="18" customHeight="1" x14ac:dyDescent="0.25">
      <c r="A395" s="1">
        <f t="shared" si="32"/>
        <v>0</v>
      </c>
      <c r="B395" s="19">
        <f t="shared" si="36"/>
        <v>0</v>
      </c>
      <c r="C395" s="41"/>
      <c r="D395" s="42"/>
      <c r="E395" s="42"/>
      <c r="F395" s="41"/>
      <c r="G395" s="43"/>
      <c r="H395" s="41"/>
      <c r="I395" s="40">
        <f t="shared" si="33"/>
        <v>0</v>
      </c>
      <c r="J395" s="40">
        <f t="shared" si="34"/>
        <v>0</v>
      </c>
      <c r="K395" s="40">
        <f t="shared" si="35"/>
        <v>0</v>
      </c>
      <c r="L395" s="40"/>
    </row>
    <row r="396" spans="1:12" ht="18" customHeight="1" x14ac:dyDescent="0.25">
      <c r="A396" s="1">
        <f t="shared" si="32"/>
        <v>0</v>
      </c>
      <c r="B396" s="19">
        <f t="shared" si="36"/>
        <v>0</v>
      </c>
      <c r="C396" s="41"/>
      <c r="D396" s="42"/>
      <c r="E396" s="42"/>
      <c r="F396" s="41"/>
      <c r="G396" s="43"/>
      <c r="H396" s="41"/>
      <c r="I396" s="40">
        <f t="shared" si="33"/>
        <v>0</v>
      </c>
      <c r="J396" s="40">
        <f t="shared" si="34"/>
        <v>0</v>
      </c>
      <c r="K396" s="40">
        <f t="shared" si="35"/>
        <v>0</v>
      </c>
      <c r="L396" s="40"/>
    </row>
    <row r="397" spans="1:12" ht="18" customHeight="1" x14ac:dyDescent="0.25">
      <c r="A397" s="1">
        <f t="shared" si="32"/>
        <v>0</v>
      </c>
      <c r="B397" s="19">
        <f t="shared" si="36"/>
        <v>0</v>
      </c>
      <c r="C397" s="41"/>
      <c r="D397" s="42"/>
      <c r="E397" s="42"/>
      <c r="F397" s="41"/>
      <c r="G397" s="43"/>
      <c r="H397" s="41"/>
      <c r="I397" s="40">
        <f t="shared" si="33"/>
        <v>0</v>
      </c>
      <c r="J397" s="40">
        <f t="shared" si="34"/>
        <v>0</v>
      </c>
      <c r="K397" s="40">
        <f t="shared" si="35"/>
        <v>0</v>
      </c>
      <c r="L397" s="40"/>
    </row>
    <row r="398" spans="1:12" ht="18" customHeight="1" x14ac:dyDescent="0.25">
      <c r="A398" s="1">
        <f t="shared" si="32"/>
        <v>0</v>
      </c>
      <c r="B398" s="19">
        <f t="shared" si="36"/>
        <v>0</v>
      </c>
      <c r="C398" s="41"/>
      <c r="D398" s="42"/>
      <c r="E398" s="42"/>
      <c r="F398" s="41"/>
      <c r="G398" s="43"/>
      <c r="H398" s="41"/>
      <c r="I398" s="40">
        <f t="shared" si="33"/>
        <v>0</v>
      </c>
      <c r="J398" s="40">
        <f t="shared" si="34"/>
        <v>0</v>
      </c>
      <c r="K398" s="40">
        <f t="shared" si="35"/>
        <v>0</v>
      </c>
      <c r="L398" s="40"/>
    </row>
    <row r="399" spans="1:12" ht="18" customHeight="1" x14ac:dyDescent="0.25">
      <c r="A399" s="1">
        <f t="shared" si="32"/>
        <v>0</v>
      </c>
      <c r="B399" s="19">
        <f t="shared" si="36"/>
        <v>0</v>
      </c>
      <c r="C399" s="41"/>
      <c r="D399" s="42"/>
      <c r="E399" s="42"/>
      <c r="F399" s="41"/>
      <c r="G399" s="43"/>
      <c r="H399" s="41"/>
      <c r="I399" s="40">
        <f t="shared" si="33"/>
        <v>0</v>
      </c>
      <c r="J399" s="40">
        <f t="shared" si="34"/>
        <v>0</v>
      </c>
      <c r="K399" s="40">
        <f t="shared" si="35"/>
        <v>0</v>
      </c>
      <c r="L399" s="40"/>
    </row>
    <row r="400" spans="1:12" ht="18" customHeight="1" x14ac:dyDescent="0.25">
      <c r="A400" s="1">
        <f t="shared" si="32"/>
        <v>0</v>
      </c>
      <c r="B400" s="19">
        <f t="shared" si="36"/>
        <v>0</v>
      </c>
      <c r="C400" s="41"/>
      <c r="D400" s="42"/>
      <c r="E400" s="42"/>
      <c r="F400" s="41"/>
      <c r="G400" s="43"/>
      <c r="H400" s="41"/>
      <c r="I400" s="40">
        <f t="shared" si="33"/>
        <v>0</v>
      </c>
      <c r="J400" s="40">
        <f t="shared" si="34"/>
        <v>0</v>
      </c>
      <c r="K400" s="40">
        <f t="shared" si="35"/>
        <v>0</v>
      </c>
      <c r="L400" s="40"/>
    </row>
    <row r="401" spans="1:12" ht="18" customHeight="1" x14ac:dyDescent="0.25">
      <c r="A401" s="1">
        <f t="shared" si="32"/>
        <v>0</v>
      </c>
      <c r="B401" s="19">
        <f t="shared" si="36"/>
        <v>0</v>
      </c>
      <c r="C401" s="41"/>
      <c r="D401" s="42"/>
      <c r="E401" s="42"/>
      <c r="F401" s="41"/>
      <c r="G401" s="43"/>
      <c r="H401" s="41"/>
      <c r="I401" s="40">
        <f t="shared" si="33"/>
        <v>0</v>
      </c>
      <c r="J401" s="40">
        <f t="shared" si="34"/>
        <v>0</v>
      </c>
      <c r="K401" s="40">
        <f t="shared" si="35"/>
        <v>0</v>
      </c>
      <c r="L401" s="40"/>
    </row>
    <row r="402" spans="1:12" ht="18" customHeight="1" x14ac:dyDescent="0.25">
      <c r="A402" s="1">
        <f t="shared" si="32"/>
        <v>0</v>
      </c>
      <c r="B402" s="19">
        <f t="shared" si="36"/>
        <v>0</v>
      </c>
      <c r="C402" s="41"/>
      <c r="D402" s="42"/>
      <c r="E402" s="42"/>
      <c r="F402" s="41"/>
      <c r="G402" s="43"/>
      <c r="H402" s="41"/>
      <c r="I402" s="40">
        <f t="shared" si="33"/>
        <v>0</v>
      </c>
      <c r="J402" s="40">
        <f t="shared" si="34"/>
        <v>0</v>
      </c>
      <c r="K402" s="40">
        <f t="shared" si="35"/>
        <v>0</v>
      </c>
      <c r="L402" s="40"/>
    </row>
    <row r="403" spans="1:12" ht="18" customHeight="1" x14ac:dyDescent="0.25">
      <c r="A403" s="1">
        <f t="shared" si="32"/>
        <v>0</v>
      </c>
      <c r="B403" s="19">
        <f t="shared" si="36"/>
        <v>0</v>
      </c>
      <c r="C403" s="41"/>
      <c r="D403" s="42"/>
      <c r="E403" s="42"/>
      <c r="F403" s="41"/>
      <c r="G403" s="43"/>
      <c r="H403" s="41"/>
      <c r="I403" s="40">
        <f t="shared" si="33"/>
        <v>0</v>
      </c>
      <c r="J403" s="40">
        <f t="shared" si="34"/>
        <v>0</v>
      </c>
      <c r="K403" s="40">
        <f t="shared" si="35"/>
        <v>0</v>
      </c>
      <c r="L403" s="40"/>
    </row>
    <row r="404" spans="1:12" ht="18" customHeight="1" x14ac:dyDescent="0.25">
      <c r="A404" s="1">
        <f t="shared" si="32"/>
        <v>0</v>
      </c>
      <c r="B404" s="19">
        <f t="shared" si="36"/>
        <v>0</v>
      </c>
      <c r="C404" s="41"/>
      <c r="D404" s="42"/>
      <c r="E404" s="42"/>
      <c r="F404" s="41"/>
      <c r="G404" s="43"/>
      <c r="H404" s="41"/>
      <c r="I404" s="40">
        <f t="shared" si="33"/>
        <v>0</v>
      </c>
      <c r="J404" s="40">
        <f t="shared" si="34"/>
        <v>0</v>
      </c>
      <c r="K404" s="40">
        <f t="shared" si="35"/>
        <v>0</v>
      </c>
      <c r="L404" s="40"/>
    </row>
    <row r="405" spans="1:12" ht="18" customHeight="1" x14ac:dyDescent="0.25">
      <c r="A405" s="1">
        <f t="shared" si="32"/>
        <v>0</v>
      </c>
      <c r="B405" s="19">
        <f t="shared" si="36"/>
        <v>0</v>
      </c>
      <c r="C405" s="41"/>
      <c r="D405" s="42"/>
      <c r="E405" s="42"/>
      <c r="F405" s="41"/>
      <c r="G405" s="43"/>
      <c r="H405" s="41"/>
      <c r="I405" s="40">
        <f t="shared" si="33"/>
        <v>0</v>
      </c>
      <c r="J405" s="40">
        <f t="shared" si="34"/>
        <v>0</v>
      </c>
      <c r="K405" s="40">
        <f t="shared" si="35"/>
        <v>0</v>
      </c>
      <c r="L405" s="40"/>
    </row>
    <row r="406" spans="1:12" ht="18" customHeight="1" x14ac:dyDescent="0.25">
      <c r="A406" s="1">
        <f t="shared" si="32"/>
        <v>0</v>
      </c>
      <c r="B406" s="19">
        <f t="shared" si="36"/>
        <v>0</v>
      </c>
      <c r="C406" s="41"/>
      <c r="D406" s="42"/>
      <c r="E406" s="42"/>
      <c r="F406" s="41"/>
      <c r="G406" s="43"/>
      <c r="H406" s="41"/>
      <c r="I406" s="40">
        <f t="shared" si="33"/>
        <v>0</v>
      </c>
      <c r="J406" s="40">
        <f t="shared" si="34"/>
        <v>0</v>
      </c>
      <c r="K406" s="40">
        <f t="shared" si="35"/>
        <v>0</v>
      </c>
      <c r="L406" s="40"/>
    </row>
    <row r="407" spans="1:12" ht="18" customHeight="1" x14ac:dyDescent="0.25">
      <c r="A407" s="1">
        <f t="shared" si="32"/>
        <v>0</v>
      </c>
      <c r="B407" s="19">
        <f t="shared" si="36"/>
        <v>0</v>
      </c>
      <c r="C407" s="41"/>
      <c r="D407" s="42"/>
      <c r="E407" s="42"/>
      <c r="F407" s="41"/>
      <c r="G407" s="43"/>
      <c r="H407" s="41"/>
      <c r="I407" s="40">
        <f t="shared" si="33"/>
        <v>0</v>
      </c>
      <c r="J407" s="40">
        <f t="shared" si="34"/>
        <v>0</v>
      </c>
      <c r="K407" s="40">
        <f t="shared" si="35"/>
        <v>0</v>
      </c>
      <c r="L407" s="40"/>
    </row>
    <row r="408" spans="1:12" ht="18" customHeight="1" x14ac:dyDescent="0.25">
      <c r="A408" s="1">
        <f t="shared" si="32"/>
        <v>0</v>
      </c>
      <c r="B408" s="19">
        <f t="shared" si="36"/>
        <v>0</v>
      </c>
      <c r="C408" s="41"/>
      <c r="D408" s="42"/>
      <c r="E408" s="42"/>
      <c r="F408" s="41"/>
      <c r="G408" s="43"/>
      <c r="H408" s="41"/>
      <c r="I408" s="40">
        <f t="shared" si="33"/>
        <v>0</v>
      </c>
      <c r="J408" s="40">
        <f t="shared" si="34"/>
        <v>0</v>
      </c>
      <c r="K408" s="40">
        <f t="shared" si="35"/>
        <v>0</v>
      </c>
      <c r="L408" s="40"/>
    </row>
    <row r="409" spans="1:12" ht="18" customHeight="1" x14ac:dyDescent="0.25">
      <c r="A409" s="1">
        <f t="shared" si="32"/>
        <v>0</v>
      </c>
      <c r="B409" s="19">
        <f t="shared" si="36"/>
        <v>0</v>
      </c>
      <c r="C409" s="41"/>
      <c r="D409" s="42"/>
      <c r="E409" s="42"/>
      <c r="F409" s="41"/>
      <c r="G409" s="43"/>
      <c r="H409" s="41"/>
      <c r="I409" s="40">
        <f t="shared" si="33"/>
        <v>0</v>
      </c>
      <c r="J409" s="40">
        <f t="shared" si="34"/>
        <v>0</v>
      </c>
      <c r="K409" s="40">
        <f t="shared" si="35"/>
        <v>0</v>
      </c>
      <c r="L409" s="40"/>
    </row>
    <row r="410" spans="1:12" ht="18" customHeight="1" x14ac:dyDescent="0.25">
      <c r="A410" s="1">
        <f t="shared" si="32"/>
        <v>0</v>
      </c>
      <c r="B410" s="19">
        <f t="shared" si="36"/>
        <v>0</v>
      </c>
      <c r="C410" s="41"/>
      <c r="D410" s="42"/>
      <c r="E410" s="42"/>
      <c r="F410" s="41"/>
      <c r="G410" s="43"/>
      <c r="H410" s="41"/>
      <c r="I410" s="40">
        <f t="shared" si="33"/>
        <v>0</v>
      </c>
      <c r="J410" s="40">
        <f t="shared" si="34"/>
        <v>0</v>
      </c>
      <c r="K410" s="40">
        <f t="shared" si="35"/>
        <v>0</v>
      </c>
      <c r="L410" s="40"/>
    </row>
    <row r="411" spans="1:12" ht="18" customHeight="1" x14ac:dyDescent="0.25">
      <c r="A411" s="1">
        <f t="shared" si="32"/>
        <v>0</v>
      </c>
      <c r="B411" s="19">
        <f t="shared" si="36"/>
        <v>0</v>
      </c>
      <c r="C411" s="41"/>
      <c r="D411" s="42"/>
      <c r="E411" s="42"/>
      <c r="F411" s="41"/>
      <c r="G411" s="43"/>
      <c r="H411" s="41"/>
      <c r="I411" s="40">
        <f t="shared" si="33"/>
        <v>0</v>
      </c>
      <c r="J411" s="40">
        <f t="shared" si="34"/>
        <v>0</v>
      </c>
      <c r="K411" s="40">
        <f t="shared" si="35"/>
        <v>0</v>
      </c>
      <c r="L411" s="40"/>
    </row>
    <row r="412" spans="1:12" ht="18" customHeight="1" x14ac:dyDescent="0.25">
      <c r="A412" s="1">
        <f t="shared" si="32"/>
        <v>0</v>
      </c>
      <c r="B412" s="19">
        <f t="shared" si="36"/>
        <v>0</v>
      </c>
      <c r="C412" s="41"/>
      <c r="D412" s="42"/>
      <c r="E412" s="42"/>
      <c r="F412" s="41"/>
      <c r="G412" s="43"/>
      <c r="H412" s="41"/>
      <c r="I412" s="40">
        <f t="shared" si="33"/>
        <v>0</v>
      </c>
      <c r="J412" s="40">
        <f t="shared" si="34"/>
        <v>0</v>
      </c>
      <c r="K412" s="40">
        <f t="shared" si="35"/>
        <v>0</v>
      </c>
      <c r="L412" s="40"/>
    </row>
    <row r="413" spans="1:12" ht="18" customHeight="1" x14ac:dyDescent="0.25">
      <c r="A413" s="1">
        <f t="shared" si="32"/>
        <v>0</v>
      </c>
      <c r="B413" s="19">
        <f t="shared" si="36"/>
        <v>0</v>
      </c>
      <c r="C413" s="41"/>
      <c r="D413" s="42"/>
      <c r="E413" s="42"/>
      <c r="F413" s="41"/>
      <c r="G413" s="43"/>
      <c r="H413" s="41"/>
      <c r="I413" s="40">
        <f t="shared" si="33"/>
        <v>0</v>
      </c>
      <c r="J413" s="40">
        <f t="shared" si="34"/>
        <v>0</v>
      </c>
      <c r="K413" s="40">
        <f t="shared" si="35"/>
        <v>0</v>
      </c>
      <c r="L413" s="40"/>
    </row>
    <row r="414" spans="1:12" ht="18" customHeight="1" x14ac:dyDescent="0.25">
      <c r="A414" s="1">
        <f t="shared" si="32"/>
        <v>0</v>
      </c>
      <c r="B414" s="19">
        <f t="shared" si="36"/>
        <v>0</v>
      </c>
      <c r="C414" s="41"/>
      <c r="D414" s="42"/>
      <c r="E414" s="42"/>
      <c r="F414" s="41"/>
      <c r="G414" s="43"/>
      <c r="H414" s="41"/>
      <c r="I414" s="40">
        <f t="shared" si="33"/>
        <v>0</v>
      </c>
      <c r="J414" s="40">
        <f t="shared" si="34"/>
        <v>0</v>
      </c>
      <c r="K414" s="40">
        <f t="shared" si="35"/>
        <v>0</v>
      </c>
      <c r="L414" s="40"/>
    </row>
    <row r="415" spans="1:12" ht="18" customHeight="1" x14ac:dyDescent="0.25">
      <c r="A415" s="1">
        <f t="shared" si="32"/>
        <v>0</v>
      </c>
      <c r="B415" s="19">
        <f t="shared" si="36"/>
        <v>0</v>
      </c>
      <c r="C415" s="41"/>
      <c r="D415" s="42"/>
      <c r="E415" s="42"/>
      <c r="F415" s="41"/>
      <c r="G415" s="43"/>
      <c r="H415" s="41"/>
      <c r="I415" s="40">
        <f t="shared" si="33"/>
        <v>0</v>
      </c>
      <c r="J415" s="40">
        <f t="shared" si="34"/>
        <v>0</v>
      </c>
      <c r="K415" s="40">
        <f t="shared" si="35"/>
        <v>0</v>
      </c>
      <c r="L415" s="40"/>
    </row>
    <row r="416" spans="1:12" ht="18" customHeight="1" x14ac:dyDescent="0.25">
      <c r="A416" s="1">
        <f t="shared" si="32"/>
        <v>0</v>
      </c>
      <c r="B416" s="19">
        <f t="shared" si="36"/>
        <v>0</v>
      </c>
      <c r="C416" s="41"/>
      <c r="D416" s="42"/>
      <c r="E416" s="42"/>
      <c r="F416" s="41"/>
      <c r="G416" s="43"/>
      <c r="H416" s="41"/>
      <c r="I416" s="40">
        <f t="shared" si="33"/>
        <v>0</v>
      </c>
      <c r="J416" s="40">
        <f t="shared" si="34"/>
        <v>0</v>
      </c>
      <c r="K416" s="40">
        <f t="shared" si="35"/>
        <v>0</v>
      </c>
      <c r="L416" s="40"/>
    </row>
    <row r="417" spans="1:12" ht="18" customHeight="1" x14ac:dyDescent="0.25">
      <c r="A417" s="1">
        <f t="shared" si="32"/>
        <v>0</v>
      </c>
      <c r="B417" s="19">
        <f t="shared" si="36"/>
        <v>0</v>
      </c>
      <c r="C417" s="41"/>
      <c r="D417" s="42"/>
      <c r="E417" s="42"/>
      <c r="F417" s="41"/>
      <c r="G417" s="43"/>
      <c r="H417" s="41"/>
      <c r="I417" s="40">
        <f t="shared" si="33"/>
        <v>0</v>
      </c>
      <c r="J417" s="40">
        <f t="shared" si="34"/>
        <v>0</v>
      </c>
      <c r="K417" s="40">
        <f t="shared" si="35"/>
        <v>0</v>
      </c>
      <c r="L417" s="40"/>
    </row>
    <row r="418" spans="1:12" ht="18" customHeight="1" x14ac:dyDescent="0.25">
      <c r="A418" s="1">
        <f t="shared" si="32"/>
        <v>0</v>
      </c>
      <c r="B418" s="19">
        <f t="shared" si="36"/>
        <v>0</v>
      </c>
      <c r="C418" s="41"/>
      <c r="D418" s="42"/>
      <c r="E418" s="42"/>
      <c r="F418" s="41"/>
      <c r="G418" s="43"/>
      <c r="H418" s="41"/>
      <c r="I418" s="40">
        <f t="shared" si="33"/>
        <v>0</v>
      </c>
      <c r="J418" s="40">
        <f t="shared" si="34"/>
        <v>0</v>
      </c>
      <c r="K418" s="40">
        <f t="shared" si="35"/>
        <v>0</v>
      </c>
      <c r="L418" s="40"/>
    </row>
    <row r="419" spans="1:12" ht="18" customHeight="1" x14ac:dyDescent="0.25">
      <c r="A419" s="1">
        <f t="shared" si="32"/>
        <v>0</v>
      </c>
      <c r="B419" s="19">
        <f t="shared" si="36"/>
        <v>0</v>
      </c>
      <c r="C419" s="41"/>
      <c r="D419" s="42"/>
      <c r="E419" s="42"/>
      <c r="F419" s="41"/>
      <c r="G419" s="43"/>
      <c r="H419" s="41"/>
      <c r="I419" s="40">
        <f t="shared" si="33"/>
        <v>0</v>
      </c>
      <c r="J419" s="40">
        <f t="shared" si="34"/>
        <v>0</v>
      </c>
      <c r="K419" s="40">
        <f t="shared" si="35"/>
        <v>0</v>
      </c>
      <c r="L419" s="40"/>
    </row>
    <row r="420" spans="1:12" ht="18" customHeight="1" x14ac:dyDescent="0.25">
      <c r="A420" s="1">
        <f t="shared" si="32"/>
        <v>0</v>
      </c>
      <c r="B420" s="19">
        <f t="shared" si="36"/>
        <v>0</v>
      </c>
      <c r="C420" s="41"/>
      <c r="D420" s="42"/>
      <c r="E420" s="42"/>
      <c r="F420" s="41"/>
      <c r="G420" s="43"/>
      <c r="H420" s="41"/>
      <c r="I420" s="40">
        <f t="shared" si="33"/>
        <v>0</v>
      </c>
      <c r="J420" s="40">
        <f t="shared" si="34"/>
        <v>0</v>
      </c>
      <c r="K420" s="40">
        <f t="shared" si="35"/>
        <v>0</v>
      </c>
      <c r="L420" s="40"/>
    </row>
    <row r="421" spans="1:12" ht="18" customHeight="1" x14ac:dyDescent="0.25">
      <c r="A421" s="1">
        <f t="shared" si="32"/>
        <v>0</v>
      </c>
      <c r="B421" s="19">
        <f t="shared" si="36"/>
        <v>0</v>
      </c>
      <c r="C421" s="41"/>
      <c r="D421" s="42"/>
      <c r="E421" s="42"/>
      <c r="F421" s="41"/>
      <c r="G421" s="43"/>
      <c r="H421" s="41"/>
      <c r="I421" s="40">
        <f t="shared" si="33"/>
        <v>0</v>
      </c>
      <c r="J421" s="40">
        <f t="shared" si="34"/>
        <v>0</v>
      </c>
      <c r="K421" s="40">
        <f t="shared" si="35"/>
        <v>0</v>
      </c>
      <c r="L421" s="40"/>
    </row>
    <row r="422" spans="1:12" ht="18" customHeight="1" x14ac:dyDescent="0.25">
      <c r="A422" s="1">
        <f t="shared" si="32"/>
        <v>0</v>
      </c>
      <c r="B422" s="19">
        <f t="shared" si="36"/>
        <v>0</v>
      </c>
      <c r="C422" s="41"/>
      <c r="D422" s="42"/>
      <c r="E422" s="42"/>
      <c r="F422" s="41"/>
      <c r="G422" s="43"/>
      <c r="H422" s="41"/>
      <c r="I422" s="40">
        <f t="shared" si="33"/>
        <v>0</v>
      </c>
      <c r="J422" s="40">
        <f t="shared" si="34"/>
        <v>0</v>
      </c>
      <c r="K422" s="40">
        <f t="shared" si="35"/>
        <v>0</v>
      </c>
      <c r="L422" s="40"/>
    </row>
    <row r="423" spans="1:12" ht="18" customHeight="1" x14ac:dyDescent="0.25">
      <c r="A423" s="1">
        <f t="shared" si="32"/>
        <v>0</v>
      </c>
      <c r="B423" s="19">
        <f t="shared" si="36"/>
        <v>0</v>
      </c>
      <c r="C423" s="41"/>
      <c r="D423" s="42"/>
      <c r="E423" s="42"/>
      <c r="F423" s="41"/>
      <c r="G423" s="43"/>
      <c r="H423" s="41"/>
      <c r="I423" s="40">
        <f t="shared" si="33"/>
        <v>0</v>
      </c>
      <c r="J423" s="40">
        <f t="shared" si="34"/>
        <v>0</v>
      </c>
      <c r="K423" s="40">
        <f t="shared" si="35"/>
        <v>0</v>
      </c>
      <c r="L423" s="40"/>
    </row>
    <row r="424" spans="1:12" ht="18" customHeight="1" x14ac:dyDescent="0.25">
      <c r="A424" s="1">
        <f t="shared" si="32"/>
        <v>0</v>
      </c>
      <c r="B424" s="19">
        <f t="shared" si="36"/>
        <v>0</v>
      </c>
      <c r="C424" s="41"/>
      <c r="D424" s="42"/>
      <c r="E424" s="42"/>
      <c r="F424" s="41"/>
      <c r="G424" s="43"/>
      <c r="H424" s="41"/>
      <c r="I424" s="40">
        <f t="shared" si="33"/>
        <v>0</v>
      </c>
      <c r="J424" s="40">
        <f t="shared" si="34"/>
        <v>0</v>
      </c>
      <c r="K424" s="40">
        <f t="shared" si="35"/>
        <v>0</v>
      </c>
      <c r="L424" s="40"/>
    </row>
    <row r="425" spans="1:12" ht="18" customHeight="1" x14ac:dyDescent="0.25">
      <c r="A425" s="1">
        <f t="shared" si="32"/>
        <v>0</v>
      </c>
      <c r="B425" s="19">
        <f t="shared" si="36"/>
        <v>0</v>
      </c>
      <c r="C425" s="41"/>
      <c r="D425" s="42"/>
      <c r="E425" s="42"/>
      <c r="F425" s="41"/>
      <c r="G425" s="43"/>
      <c r="H425" s="41"/>
      <c r="I425" s="40">
        <f t="shared" si="33"/>
        <v>0</v>
      </c>
      <c r="J425" s="40">
        <f t="shared" si="34"/>
        <v>0</v>
      </c>
      <c r="K425" s="40">
        <f t="shared" si="35"/>
        <v>0</v>
      </c>
      <c r="L425" s="40"/>
    </row>
    <row r="426" spans="1:12" ht="18" customHeight="1" x14ac:dyDescent="0.25">
      <c r="A426" s="1">
        <f t="shared" si="32"/>
        <v>0</v>
      </c>
      <c r="B426" s="19">
        <f t="shared" si="36"/>
        <v>0</v>
      </c>
      <c r="C426" s="41"/>
      <c r="D426" s="42"/>
      <c r="E426" s="42"/>
      <c r="F426" s="41"/>
      <c r="G426" s="43"/>
      <c r="H426" s="41"/>
      <c r="I426" s="40">
        <f t="shared" si="33"/>
        <v>0</v>
      </c>
      <c r="J426" s="40">
        <f t="shared" si="34"/>
        <v>0</v>
      </c>
      <c r="K426" s="40">
        <f t="shared" si="35"/>
        <v>0</v>
      </c>
      <c r="L426" s="40"/>
    </row>
    <row r="427" spans="1:12" ht="18" customHeight="1" x14ac:dyDescent="0.25">
      <c r="A427" s="1">
        <f t="shared" si="32"/>
        <v>0</v>
      </c>
      <c r="B427" s="19">
        <f t="shared" si="36"/>
        <v>0</v>
      </c>
      <c r="C427" s="41"/>
      <c r="D427" s="42"/>
      <c r="E427" s="42"/>
      <c r="F427" s="41"/>
      <c r="G427" s="43"/>
      <c r="H427" s="41"/>
      <c r="I427" s="40">
        <f t="shared" si="33"/>
        <v>0</v>
      </c>
      <c r="J427" s="40">
        <f t="shared" si="34"/>
        <v>0</v>
      </c>
      <c r="K427" s="40">
        <f t="shared" si="35"/>
        <v>0</v>
      </c>
      <c r="L427" s="40"/>
    </row>
    <row r="428" spans="1:12" ht="18" customHeight="1" x14ac:dyDescent="0.25">
      <c r="A428" s="1">
        <f t="shared" si="32"/>
        <v>0</v>
      </c>
      <c r="B428" s="19">
        <f t="shared" si="36"/>
        <v>0</v>
      </c>
      <c r="C428" s="41"/>
      <c r="D428" s="42"/>
      <c r="E428" s="42"/>
      <c r="F428" s="41"/>
      <c r="G428" s="43"/>
      <c r="H428" s="41"/>
      <c r="I428" s="40">
        <f t="shared" si="33"/>
        <v>0</v>
      </c>
      <c r="J428" s="40">
        <f t="shared" si="34"/>
        <v>0</v>
      </c>
      <c r="K428" s="40">
        <f t="shared" si="35"/>
        <v>0</v>
      </c>
      <c r="L428" s="40"/>
    </row>
    <row r="429" spans="1:12" ht="18" customHeight="1" x14ac:dyDescent="0.25">
      <c r="A429" s="1">
        <f t="shared" si="32"/>
        <v>0</v>
      </c>
      <c r="B429" s="19">
        <f t="shared" si="36"/>
        <v>0</v>
      </c>
      <c r="C429" s="41"/>
      <c r="D429" s="42"/>
      <c r="E429" s="42"/>
      <c r="F429" s="41"/>
      <c r="G429" s="43"/>
      <c r="H429" s="41"/>
      <c r="I429" s="40">
        <f t="shared" si="33"/>
        <v>0</v>
      </c>
      <c r="J429" s="40">
        <f t="shared" si="34"/>
        <v>0</v>
      </c>
      <c r="K429" s="40">
        <f t="shared" si="35"/>
        <v>0</v>
      </c>
      <c r="L429" s="40"/>
    </row>
    <row r="430" spans="1:12" ht="18" customHeight="1" x14ac:dyDescent="0.25">
      <c r="A430" s="1">
        <f t="shared" si="32"/>
        <v>0</v>
      </c>
      <c r="B430" s="19">
        <f t="shared" si="36"/>
        <v>0</v>
      </c>
      <c r="C430" s="41"/>
      <c r="D430" s="42"/>
      <c r="E430" s="42"/>
      <c r="F430" s="41"/>
      <c r="G430" s="43"/>
      <c r="H430" s="41"/>
      <c r="I430" s="40">
        <f t="shared" si="33"/>
        <v>0</v>
      </c>
      <c r="J430" s="40">
        <f t="shared" si="34"/>
        <v>0</v>
      </c>
      <c r="K430" s="40">
        <f t="shared" si="35"/>
        <v>0</v>
      </c>
      <c r="L430" s="40"/>
    </row>
    <row r="431" spans="1:12" ht="18" customHeight="1" x14ac:dyDescent="0.25">
      <c r="A431" s="1">
        <f t="shared" si="32"/>
        <v>0</v>
      </c>
      <c r="B431" s="19">
        <f t="shared" si="36"/>
        <v>0</v>
      </c>
      <c r="C431" s="41"/>
      <c r="D431" s="42"/>
      <c r="E431" s="42"/>
      <c r="F431" s="41"/>
      <c r="G431" s="43"/>
      <c r="H431" s="41"/>
      <c r="I431" s="40">
        <f t="shared" si="33"/>
        <v>0</v>
      </c>
      <c r="J431" s="40">
        <f t="shared" si="34"/>
        <v>0</v>
      </c>
      <c r="K431" s="40">
        <f t="shared" si="35"/>
        <v>0</v>
      </c>
      <c r="L431" s="40"/>
    </row>
    <row r="432" spans="1:12" ht="18" customHeight="1" x14ac:dyDescent="0.25">
      <c r="A432" s="1">
        <f t="shared" si="32"/>
        <v>0</v>
      </c>
      <c r="B432" s="19">
        <f t="shared" si="36"/>
        <v>0</v>
      </c>
      <c r="C432" s="41"/>
      <c r="D432" s="42"/>
      <c r="E432" s="42"/>
      <c r="F432" s="41"/>
      <c r="G432" s="43"/>
      <c r="H432" s="41"/>
      <c r="I432" s="40">
        <f t="shared" si="33"/>
        <v>0</v>
      </c>
      <c r="J432" s="40">
        <f t="shared" si="34"/>
        <v>0</v>
      </c>
      <c r="K432" s="40">
        <f t="shared" si="35"/>
        <v>0</v>
      </c>
      <c r="L432" s="40"/>
    </row>
    <row r="433" spans="1:12" ht="18" customHeight="1" x14ac:dyDescent="0.25">
      <c r="A433" s="1">
        <f t="shared" si="32"/>
        <v>0</v>
      </c>
      <c r="B433" s="19">
        <f t="shared" si="36"/>
        <v>0</v>
      </c>
      <c r="C433" s="41"/>
      <c r="D433" s="42"/>
      <c r="E433" s="42"/>
      <c r="F433" s="41"/>
      <c r="G433" s="43"/>
      <c r="H433" s="41"/>
      <c r="I433" s="40">
        <f t="shared" si="33"/>
        <v>0</v>
      </c>
      <c r="J433" s="40">
        <f t="shared" si="34"/>
        <v>0</v>
      </c>
      <c r="K433" s="40">
        <f t="shared" si="35"/>
        <v>0</v>
      </c>
      <c r="L433" s="40"/>
    </row>
    <row r="434" spans="1:12" ht="18" customHeight="1" x14ac:dyDescent="0.25">
      <c r="A434" s="1">
        <f t="shared" si="32"/>
        <v>0</v>
      </c>
      <c r="B434" s="19">
        <f t="shared" si="36"/>
        <v>0</v>
      </c>
      <c r="C434" s="41"/>
      <c r="D434" s="42"/>
      <c r="E434" s="42"/>
      <c r="F434" s="41"/>
      <c r="G434" s="43"/>
      <c r="H434" s="41"/>
      <c r="I434" s="40">
        <f t="shared" si="33"/>
        <v>0</v>
      </c>
      <c r="J434" s="40">
        <f t="shared" si="34"/>
        <v>0</v>
      </c>
      <c r="K434" s="40">
        <f t="shared" si="35"/>
        <v>0</v>
      </c>
      <c r="L434" s="40"/>
    </row>
    <row r="435" spans="1:12" ht="18" customHeight="1" x14ac:dyDescent="0.25">
      <c r="A435" s="1">
        <f t="shared" si="32"/>
        <v>0</v>
      </c>
      <c r="B435" s="19">
        <f t="shared" si="36"/>
        <v>0</v>
      </c>
      <c r="C435" s="41"/>
      <c r="D435" s="42"/>
      <c r="E435" s="42"/>
      <c r="F435" s="41"/>
      <c r="G435" s="43"/>
      <c r="H435" s="41"/>
      <c r="I435" s="40">
        <f t="shared" si="33"/>
        <v>0</v>
      </c>
      <c r="J435" s="40">
        <f t="shared" si="34"/>
        <v>0</v>
      </c>
      <c r="K435" s="40">
        <f t="shared" si="35"/>
        <v>0</v>
      </c>
      <c r="L435" s="40"/>
    </row>
    <row r="436" spans="1:12" ht="18" customHeight="1" x14ac:dyDescent="0.25">
      <c r="A436" s="1">
        <f t="shared" si="32"/>
        <v>0</v>
      </c>
      <c r="B436" s="19">
        <f t="shared" si="36"/>
        <v>0</v>
      </c>
      <c r="C436" s="41"/>
      <c r="D436" s="42"/>
      <c r="E436" s="42"/>
      <c r="F436" s="41"/>
      <c r="G436" s="43"/>
      <c r="H436" s="41"/>
      <c r="I436" s="40">
        <f t="shared" si="33"/>
        <v>0</v>
      </c>
      <c r="J436" s="40">
        <f t="shared" si="34"/>
        <v>0</v>
      </c>
      <c r="K436" s="40">
        <f t="shared" si="35"/>
        <v>0</v>
      </c>
      <c r="L436" s="40"/>
    </row>
    <row r="437" spans="1:12" ht="18" customHeight="1" x14ac:dyDescent="0.25">
      <c r="A437" s="1">
        <f t="shared" si="32"/>
        <v>0</v>
      </c>
      <c r="B437" s="19">
        <f t="shared" si="36"/>
        <v>0</v>
      </c>
      <c r="C437" s="41"/>
      <c r="D437" s="42"/>
      <c r="E437" s="42"/>
      <c r="F437" s="41"/>
      <c r="G437" s="43"/>
      <c r="H437" s="41"/>
      <c r="I437" s="40">
        <f t="shared" si="33"/>
        <v>0</v>
      </c>
      <c r="J437" s="40">
        <f t="shared" si="34"/>
        <v>0</v>
      </c>
      <c r="K437" s="40">
        <f t="shared" si="35"/>
        <v>0</v>
      </c>
      <c r="L437" s="40"/>
    </row>
    <row r="438" spans="1:12" ht="18" customHeight="1" x14ac:dyDescent="0.25">
      <c r="A438" s="1">
        <f t="shared" si="32"/>
        <v>0</v>
      </c>
      <c r="B438" s="19">
        <f t="shared" si="36"/>
        <v>0</v>
      </c>
      <c r="C438" s="41"/>
      <c r="D438" s="42"/>
      <c r="E438" s="42"/>
      <c r="F438" s="41"/>
      <c r="G438" s="43"/>
      <c r="H438" s="41"/>
      <c r="I438" s="40">
        <f t="shared" si="33"/>
        <v>0</v>
      </c>
      <c r="J438" s="40">
        <f t="shared" si="34"/>
        <v>0</v>
      </c>
      <c r="K438" s="40">
        <f t="shared" si="35"/>
        <v>0</v>
      </c>
      <c r="L438" s="40"/>
    </row>
    <row r="439" spans="1:12" ht="18" customHeight="1" x14ac:dyDescent="0.25">
      <c r="A439" s="1">
        <f t="shared" si="32"/>
        <v>0</v>
      </c>
      <c r="B439" s="19">
        <f t="shared" si="36"/>
        <v>0</v>
      </c>
      <c r="C439" s="41"/>
      <c r="D439" s="42"/>
      <c r="E439" s="42"/>
      <c r="F439" s="41"/>
      <c r="G439" s="43"/>
      <c r="H439" s="41"/>
      <c r="I439" s="40">
        <f t="shared" si="33"/>
        <v>0</v>
      </c>
      <c r="J439" s="40">
        <f t="shared" si="34"/>
        <v>0</v>
      </c>
      <c r="K439" s="40">
        <f t="shared" si="35"/>
        <v>0</v>
      </c>
      <c r="L439" s="40"/>
    </row>
    <row r="440" spans="1:12" ht="18" customHeight="1" x14ac:dyDescent="0.25">
      <c r="A440" s="1">
        <f t="shared" si="32"/>
        <v>0</v>
      </c>
      <c r="B440" s="19">
        <f t="shared" si="36"/>
        <v>0</v>
      </c>
      <c r="C440" s="41"/>
      <c r="D440" s="42"/>
      <c r="E440" s="42"/>
      <c r="F440" s="41"/>
      <c r="G440" s="43"/>
      <c r="H440" s="41"/>
      <c r="I440" s="40">
        <f t="shared" si="33"/>
        <v>0</v>
      </c>
      <c r="J440" s="40">
        <f t="shared" si="34"/>
        <v>0</v>
      </c>
      <c r="K440" s="40">
        <f t="shared" si="35"/>
        <v>0</v>
      </c>
      <c r="L440" s="40"/>
    </row>
    <row r="441" spans="1:12" ht="18" customHeight="1" x14ac:dyDescent="0.25">
      <c r="A441" s="1">
        <f t="shared" si="32"/>
        <v>0</v>
      </c>
      <c r="B441" s="19">
        <f t="shared" si="36"/>
        <v>0</v>
      </c>
      <c r="C441" s="41"/>
      <c r="D441" s="42"/>
      <c r="E441" s="42"/>
      <c r="F441" s="41"/>
      <c r="G441" s="43"/>
      <c r="H441" s="41"/>
      <c r="I441" s="40">
        <f t="shared" si="33"/>
        <v>0</v>
      </c>
      <c r="J441" s="40">
        <f t="shared" si="34"/>
        <v>0</v>
      </c>
      <c r="K441" s="40">
        <f t="shared" si="35"/>
        <v>0</v>
      </c>
      <c r="L441" s="40"/>
    </row>
    <row r="442" spans="1:12" ht="18" customHeight="1" x14ac:dyDescent="0.25">
      <c r="A442" s="1">
        <f t="shared" si="32"/>
        <v>0</v>
      </c>
      <c r="B442" s="19">
        <f t="shared" si="36"/>
        <v>0</v>
      </c>
      <c r="C442" s="41"/>
      <c r="D442" s="42"/>
      <c r="E442" s="42"/>
      <c r="F442" s="41"/>
      <c r="G442" s="43"/>
      <c r="H442" s="41"/>
      <c r="I442" s="40">
        <f t="shared" si="33"/>
        <v>0</v>
      </c>
      <c r="J442" s="40">
        <f t="shared" si="34"/>
        <v>0</v>
      </c>
      <c r="K442" s="40">
        <f t="shared" si="35"/>
        <v>0</v>
      </c>
      <c r="L442" s="40"/>
    </row>
    <row r="443" spans="1:12" ht="18" customHeight="1" x14ac:dyDescent="0.25">
      <c r="A443" s="1">
        <f t="shared" si="32"/>
        <v>0</v>
      </c>
      <c r="B443" s="19">
        <f t="shared" si="36"/>
        <v>0</v>
      </c>
      <c r="C443" s="41"/>
      <c r="D443" s="42"/>
      <c r="E443" s="42"/>
      <c r="F443" s="41"/>
      <c r="G443" s="43"/>
      <c r="H443" s="41"/>
      <c r="I443" s="40">
        <f t="shared" si="33"/>
        <v>0</v>
      </c>
      <c r="J443" s="40">
        <f t="shared" si="34"/>
        <v>0</v>
      </c>
      <c r="K443" s="40">
        <f t="shared" si="35"/>
        <v>0</v>
      </c>
      <c r="L443" s="40"/>
    </row>
    <row r="444" spans="1:12" ht="18" customHeight="1" x14ac:dyDescent="0.25">
      <c r="A444" s="1">
        <f t="shared" si="32"/>
        <v>0</v>
      </c>
      <c r="B444" s="19">
        <f t="shared" si="36"/>
        <v>0</v>
      </c>
      <c r="C444" s="41"/>
      <c r="D444" s="42"/>
      <c r="E444" s="42"/>
      <c r="F444" s="41"/>
      <c r="G444" s="43"/>
      <c r="H444" s="41"/>
      <c r="I444" s="40">
        <f t="shared" si="33"/>
        <v>0</v>
      </c>
      <c r="J444" s="40">
        <f t="shared" si="34"/>
        <v>0</v>
      </c>
      <c r="K444" s="40">
        <f t="shared" si="35"/>
        <v>0</v>
      </c>
      <c r="L444" s="40"/>
    </row>
    <row r="445" spans="1:12" ht="18" customHeight="1" x14ac:dyDescent="0.25">
      <c r="A445" s="1">
        <f t="shared" si="32"/>
        <v>0</v>
      </c>
      <c r="B445" s="19">
        <f t="shared" si="36"/>
        <v>0</v>
      </c>
      <c r="C445" s="41"/>
      <c r="D445" s="42"/>
      <c r="E445" s="42"/>
      <c r="F445" s="41"/>
      <c r="G445" s="43"/>
      <c r="H445" s="41"/>
      <c r="I445" s="40">
        <f t="shared" si="33"/>
        <v>0</v>
      </c>
      <c r="J445" s="40">
        <f t="shared" si="34"/>
        <v>0</v>
      </c>
      <c r="K445" s="40">
        <f t="shared" si="35"/>
        <v>0</v>
      </c>
      <c r="L445" s="40"/>
    </row>
    <row r="446" spans="1:12" ht="18" customHeight="1" x14ac:dyDescent="0.25">
      <c r="A446" s="1">
        <f t="shared" si="32"/>
        <v>0</v>
      </c>
      <c r="B446" s="19">
        <f t="shared" si="36"/>
        <v>0</v>
      </c>
      <c r="C446" s="41"/>
      <c r="D446" s="42"/>
      <c r="E446" s="42"/>
      <c r="F446" s="41"/>
      <c r="G446" s="43"/>
      <c r="H446" s="41"/>
      <c r="I446" s="40">
        <f t="shared" si="33"/>
        <v>0</v>
      </c>
      <c r="J446" s="40">
        <f t="shared" si="34"/>
        <v>0</v>
      </c>
      <c r="K446" s="40">
        <f t="shared" si="35"/>
        <v>0</v>
      </c>
      <c r="L446" s="40"/>
    </row>
    <row r="447" spans="1:12" ht="18" customHeight="1" x14ac:dyDescent="0.25">
      <c r="A447" s="1">
        <f t="shared" si="32"/>
        <v>0</v>
      </c>
      <c r="B447" s="19">
        <f t="shared" si="36"/>
        <v>0</v>
      </c>
      <c r="C447" s="41"/>
      <c r="D447" s="42"/>
      <c r="E447" s="42"/>
      <c r="F447" s="41"/>
      <c r="G447" s="43"/>
      <c r="H447" s="41"/>
      <c r="I447" s="40">
        <f t="shared" si="33"/>
        <v>0</v>
      </c>
      <c r="J447" s="40">
        <f t="shared" si="34"/>
        <v>0</v>
      </c>
      <c r="K447" s="40">
        <f t="shared" si="35"/>
        <v>0</v>
      </c>
      <c r="L447" s="40"/>
    </row>
    <row r="448" spans="1:12" ht="18" customHeight="1" x14ac:dyDescent="0.25">
      <c r="A448" s="1">
        <f t="shared" si="32"/>
        <v>0</v>
      </c>
      <c r="B448" s="19">
        <f t="shared" si="36"/>
        <v>0</v>
      </c>
      <c r="C448" s="41"/>
      <c r="D448" s="42"/>
      <c r="E448" s="42"/>
      <c r="F448" s="41"/>
      <c r="G448" s="43"/>
      <c r="H448" s="41"/>
      <c r="I448" s="40">
        <f t="shared" si="33"/>
        <v>0</v>
      </c>
      <c r="J448" s="40">
        <f t="shared" si="34"/>
        <v>0</v>
      </c>
      <c r="K448" s="40">
        <f t="shared" si="35"/>
        <v>0</v>
      </c>
      <c r="L448" s="40"/>
    </row>
    <row r="449" spans="1:12" ht="18" customHeight="1" x14ac:dyDescent="0.25">
      <c r="A449" s="1">
        <f t="shared" si="32"/>
        <v>0</v>
      </c>
      <c r="B449" s="19">
        <f t="shared" si="36"/>
        <v>0</v>
      </c>
      <c r="C449" s="41"/>
      <c r="D449" s="42"/>
      <c r="E449" s="42"/>
      <c r="F449" s="41"/>
      <c r="G449" s="43"/>
      <c r="H449" s="41"/>
      <c r="I449" s="40">
        <f t="shared" si="33"/>
        <v>0</v>
      </c>
      <c r="J449" s="40">
        <f t="shared" si="34"/>
        <v>0</v>
      </c>
      <c r="K449" s="40">
        <f t="shared" si="35"/>
        <v>0</v>
      </c>
      <c r="L449" s="40"/>
    </row>
    <row r="450" spans="1:12" ht="18" customHeight="1" x14ac:dyDescent="0.25">
      <c r="A450" s="1">
        <f t="shared" si="32"/>
        <v>0</v>
      </c>
      <c r="B450" s="19">
        <f t="shared" si="36"/>
        <v>0</v>
      </c>
      <c r="C450" s="41"/>
      <c r="D450" s="42"/>
      <c r="E450" s="42"/>
      <c r="F450" s="41"/>
      <c r="G450" s="43"/>
      <c r="H450" s="41"/>
      <c r="I450" s="40">
        <f t="shared" si="33"/>
        <v>0</v>
      </c>
      <c r="J450" s="40">
        <f t="shared" si="34"/>
        <v>0</v>
      </c>
      <c r="K450" s="40">
        <f t="shared" si="35"/>
        <v>0</v>
      </c>
      <c r="L450" s="40"/>
    </row>
    <row r="451" spans="1:12" ht="18" customHeight="1" x14ac:dyDescent="0.25">
      <c r="A451" s="1">
        <f t="shared" si="32"/>
        <v>0</v>
      </c>
      <c r="B451" s="19">
        <f t="shared" si="36"/>
        <v>0</v>
      </c>
      <c r="C451" s="41"/>
      <c r="D451" s="42"/>
      <c r="E451" s="42"/>
      <c r="F451" s="41"/>
      <c r="G451" s="43"/>
      <c r="H451" s="41"/>
      <c r="I451" s="40">
        <f t="shared" si="33"/>
        <v>0</v>
      </c>
      <c r="J451" s="40">
        <f t="shared" si="34"/>
        <v>0</v>
      </c>
      <c r="K451" s="40">
        <f t="shared" si="35"/>
        <v>0</v>
      </c>
      <c r="L451" s="40"/>
    </row>
    <row r="452" spans="1:12" ht="18" customHeight="1" x14ac:dyDescent="0.25">
      <c r="A452" s="1">
        <f t="shared" si="32"/>
        <v>0</v>
      </c>
      <c r="B452" s="19">
        <f t="shared" si="36"/>
        <v>0</v>
      </c>
      <c r="C452" s="41"/>
      <c r="D452" s="42"/>
      <c r="E452" s="42"/>
      <c r="F452" s="41"/>
      <c r="G452" s="43"/>
      <c r="H452" s="41"/>
      <c r="I452" s="40">
        <f t="shared" si="33"/>
        <v>0</v>
      </c>
      <c r="J452" s="40">
        <f t="shared" si="34"/>
        <v>0</v>
      </c>
      <c r="K452" s="40">
        <f t="shared" si="35"/>
        <v>0</v>
      </c>
      <c r="L452" s="40"/>
    </row>
    <row r="453" spans="1:12" ht="18" customHeight="1" x14ac:dyDescent="0.25">
      <c r="A453" s="1">
        <f t="shared" si="32"/>
        <v>0</v>
      </c>
      <c r="B453" s="19">
        <f t="shared" si="36"/>
        <v>0</v>
      </c>
      <c r="C453" s="41"/>
      <c r="D453" s="42"/>
      <c r="E453" s="42"/>
      <c r="F453" s="41"/>
      <c r="G453" s="43"/>
      <c r="H453" s="41"/>
      <c r="I453" s="40">
        <f t="shared" si="33"/>
        <v>0</v>
      </c>
      <c r="J453" s="40">
        <f t="shared" si="34"/>
        <v>0</v>
      </c>
      <c r="K453" s="40">
        <f t="shared" si="35"/>
        <v>0</v>
      </c>
      <c r="L453" s="40"/>
    </row>
    <row r="454" spans="1:12" ht="18" customHeight="1" x14ac:dyDescent="0.25">
      <c r="A454" s="1">
        <f t="shared" si="32"/>
        <v>0</v>
      </c>
      <c r="B454" s="19">
        <f t="shared" si="36"/>
        <v>0</v>
      </c>
      <c r="C454" s="41"/>
      <c r="D454" s="42"/>
      <c r="E454" s="42"/>
      <c r="F454" s="41"/>
      <c r="G454" s="43"/>
      <c r="H454" s="41"/>
      <c r="I454" s="40">
        <f t="shared" si="33"/>
        <v>0</v>
      </c>
      <c r="J454" s="40">
        <f t="shared" si="34"/>
        <v>0</v>
      </c>
      <c r="K454" s="40">
        <f t="shared" si="35"/>
        <v>0</v>
      </c>
      <c r="L454" s="40"/>
    </row>
    <row r="455" spans="1:12" ht="18" customHeight="1" x14ac:dyDescent="0.25">
      <c r="A455" s="1">
        <f t="shared" si="32"/>
        <v>0</v>
      </c>
      <c r="B455" s="19">
        <f t="shared" si="36"/>
        <v>0</v>
      </c>
      <c r="C455" s="41"/>
      <c r="D455" s="42"/>
      <c r="E455" s="42"/>
      <c r="F455" s="41"/>
      <c r="G455" s="43"/>
      <c r="H455" s="41"/>
      <c r="I455" s="40">
        <f t="shared" si="33"/>
        <v>0</v>
      </c>
      <c r="J455" s="40">
        <f t="shared" si="34"/>
        <v>0</v>
      </c>
      <c r="K455" s="40">
        <f t="shared" si="35"/>
        <v>0</v>
      </c>
      <c r="L455" s="40"/>
    </row>
    <row r="456" spans="1:12" ht="18" customHeight="1" x14ac:dyDescent="0.25">
      <c r="A456" s="1">
        <f t="shared" ref="A456:A506" si="37">IFERROR(IF(B456&gt;=1,(IF(J456=1,I456*10000+F456*1000+B456,0)),0),0)</f>
        <v>0</v>
      </c>
      <c r="B456" s="19">
        <f t="shared" si="36"/>
        <v>0</v>
      </c>
      <c r="C456" s="41"/>
      <c r="D456" s="42"/>
      <c r="E456" s="42"/>
      <c r="F456" s="41"/>
      <c r="G456" s="43"/>
      <c r="H456" s="41"/>
      <c r="I456" s="40">
        <f t="shared" ref="I456:I506" si="38">IFERROR(IF(B456&gt;=1,(IF(LEN(H456)&gt;=6,VLOOKUP(H456,$N$1:$O$21,2,0),0)),0),0)</f>
        <v>0</v>
      </c>
      <c r="J456" s="40">
        <f t="shared" ref="J456:J506" si="39">IFERROR(IF(I456&gt;=1,(IF(I456&gt;=$I$1,(IF(I456&lt;=$I$2,1,0)),0)),0),0)</f>
        <v>0</v>
      </c>
      <c r="K456" s="40">
        <f t="shared" ref="K456:K506" si="40">IFERROR(IF(I456&gt;=1,(IF(I456&lt;=$J$1,1,0)),0),0)</f>
        <v>0</v>
      </c>
      <c r="L456" s="40"/>
    </row>
    <row r="457" spans="1:12" ht="18" customHeight="1" x14ac:dyDescent="0.25">
      <c r="A457" s="1">
        <f t="shared" si="37"/>
        <v>0</v>
      </c>
      <c r="B457" s="19">
        <f t="shared" ref="B457:B506" si="41">IFERROR(IF(LEN(D457)&gt;=2,(IF(LEN(E457)&gt;=2,(IF(F457&gt;=1,B456+1,0)),0)),0),0)</f>
        <v>0</v>
      </c>
      <c r="C457" s="41"/>
      <c r="D457" s="42"/>
      <c r="E457" s="42"/>
      <c r="F457" s="41"/>
      <c r="G457" s="43"/>
      <c r="H457" s="41"/>
      <c r="I457" s="40">
        <f t="shared" si="38"/>
        <v>0</v>
      </c>
      <c r="J457" s="40">
        <f t="shared" si="39"/>
        <v>0</v>
      </c>
      <c r="K457" s="40">
        <f t="shared" si="40"/>
        <v>0</v>
      </c>
      <c r="L457" s="40"/>
    </row>
    <row r="458" spans="1:12" ht="18" customHeight="1" x14ac:dyDescent="0.25">
      <c r="A458" s="1">
        <f t="shared" si="37"/>
        <v>0</v>
      </c>
      <c r="B458" s="19">
        <f t="shared" si="41"/>
        <v>0</v>
      </c>
      <c r="C458" s="41"/>
      <c r="D458" s="42"/>
      <c r="E458" s="42"/>
      <c r="F458" s="41"/>
      <c r="G458" s="43"/>
      <c r="H458" s="41"/>
      <c r="I458" s="40">
        <f t="shared" si="38"/>
        <v>0</v>
      </c>
      <c r="J458" s="40">
        <f t="shared" si="39"/>
        <v>0</v>
      </c>
      <c r="K458" s="40">
        <f t="shared" si="40"/>
        <v>0</v>
      </c>
      <c r="L458" s="40"/>
    </row>
    <row r="459" spans="1:12" ht="18" customHeight="1" x14ac:dyDescent="0.25">
      <c r="A459" s="1">
        <f t="shared" si="37"/>
        <v>0</v>
      </c>
      <c r="B459" s="19">
        <f t="shared" si="41"/>
        <v>0</v>
      </c>
      <c r="C459" s="41"/>
      <c r="D459" s="42"/>
      <c r="E459" s="42"/>
      <c r="F459" s="41"/>
      <c r="G459" s="43"/>
      <c r="H459" s="41"/>
      <c r="I459" s="40">
        <f t="shared" si="38"/>
        <v>0</v>
      </c>
      <c r="J459" s="40">
        <f t="shared" si="39"/>
        <v>0</v>
      </c>
      <c r="K459" s="40">
        <f t="shared" si="40"/>
        <v>0</v>
      </c>
      <c r="L459" s="40"/>
    </row>
    <row r="460" spans="1:12" ht="18" customHeight="1" x14ac:dyDescent="0.25">
      <c r="A460" s="1">
        <f t="shared" si="37"/>
        <v>0</v>
      </c>
      <c r="B460" s="19">
        <f t="shared" si="41"/>
        <v>0</v>
      </c>
      <c r="C460" s="41"/>
      <c r="D460" s="42"/>
      <c r="E460" s="42"/>
      <c r="F460" s="41"/>
      <c r="G460" s="43"/>
      <c r="H460" s="41"/>
      <c r="I460" s="40">
        <f t="shared" si="38"/>
        <v>0</v>
      </c>
      <c r="J460" s="40">
        <f t="shared" si="39"/>
        <v>0</v>
      </c>
      <c r="K460" s="40">
        <f t="shared" si="40"/>
        <v>0</v>
      </c>
      <c r="L460" s="40"/>
    </row>
    <row r="461" spans="1:12" ht="18" customHeight="1" x14ac:dyDescent="0.25">
      <c r="A461" s="1">
        <f t="shared" si="37"/>
        <v>0</v>
      </c>
      <c r="B461" s="19">
        <f t="shared" si="41"/>
        <v>0</v>
      </c>
      <c r="C461" s="41"/>
      <c r="D461" s="42"/>
      <c r="E461" s="42"/>
      <c r="F461" s="41"/>
      <c r="G461" s="43"/>
      <c r="H461" s="41"/>
      <c r="I461" s="40">
        <f t="shared" si="38"/>
        <v>0</v>
      </c>
      <c r="J461" s="40">
        <f t="shared" si="39"/>
        <v>0</v>
      </c>
      <c r="K461" s="40">
        <f t="shared" si="40"/>
        <v>0</v>
      </c>
      <c r="L461" s="40"/>
    </row>
    <row r="462" spans="1:12" ht="18" customHeight="1" x14ac:dyDescent="0.25">
      <c r="A462" s="1">
        <f t="shared" si="37"/>
        <v>0</v>
      </c>
      <c r="B462" s="19">
        <f t="shared" si="41"/>
        <v>0</v>
      </c>
      <c r="C462" s="41"/>
      <c r="D462" s="42"/>
      <c r="E462" s="42"/>
      <c r="F462" s="41"/>
      <c r="G462" s="43"/>
      <c r="H462" s="41"/>
      <c r="I462" s="40">
        <f t="shared" si="38"/>
        <v>0</v>
      </c>
      <c r="J462" s="40">
        <f t="shared" si="39"/>
        <v>0</v>
      </c>
      <c r="K462" s="40">
        <f t="shared" si="40"/>
        <v>0</v>
      </c>
      <c r="L462" s="40"/>
    </row>
    <row r="463" spans="1:12" ht="18" customHeight="1" x14ac:dyDescent="0.25">
      <c r="A463" s="1">
        <f t="shared" si="37"/>
        <v>0</v>
      </c>
      <c r="B463" s="19">
        <f t="shared" si="41"/>
        <v>0</v>
      </c>
      <c r="C463" s="41"/>
      <c r="D463" s="42"/>
      <c r="E463" s="42"/>
      <c r="F463" s="41"/>
      <c r="G463" s="43"/>
      <c r="H463" s="41"/>
      <c r="I463" s="40">
        <f t="shared" si="38"/>
        <v>0</v>
      </c>
      <c r="J463" s="40">
        <f t="shared" si="39"/>
        <v>0</v>
      </c>
      <c r="K463" s="40">
        <f t="shared" si="40"/>
        <v>0</v>
      </c>
      <c r="L463" s="40"/>
    </row>
    <row r="464" spans="1:12" ht="18" customHeight="1" x14ac:dyDescent="0.25">
      <c r="A464" s="1">
        <f t="shared" si="37"/>
        <v>0</v>
      </c>
      <c r="B464" s="19">
        <f t="shared" si="41"/>
        <v>0</v>
      </c>
      <c r="C464" s="41"/>
      <c r="D464" s="42"/>
      <c r="E464" s="42"/>
      <c r="F464" s="41"/>
      <c r="G464" s="43"/>
      <c r="H464" s="41"/>
      <c r="I464" s="40">
        <f t="shared" si="38"/>
        <v>0</v>
      </c>
      <c r="J464" s="40">
        <f t="shared" si="39"/>
        <v>0</v>
      </c>
      <c r="K464" s="40">
        <f t="shared" si="40"/>
        <v>0</v>
      </c>
      <c r="L464" s="40"/>
    </row>
    <row r="465" spans="1:12" ht="18" customHeight="1" x14ac:dyDescent="0.25">
      <c r="A465" s="1">
        <f t="shared" si="37"/>
        <v>0</v>
      </c>
      <c r="B465" s="19">
        <f t="shared" si="41"/>
        <v>0</v>
      </c>
      <c r="C465" s="41"/>
      <c r="D465" s="42"/>
      <c r="E465" s="42"/>
      <c r="F465" s="41"/>
      <c r="G465" s="43"/>
      <c r="H465" s="41"/>
      <c r="I465" s="40">
        <f t="shared" si="38"/>
        <v>0</v>
      </c>
      <c r="J465" s="40">
        <f t="shared" si="39"/>
        <v>0</v>
      </c>
      <c r="K465" s="40">
        <f t="shared" si="40"/>
        <v>0</v>
      </c>
      <c r="L465" s="40"/>
    </row>
    <row r="466" spans="1:12" ht="18" customHeight="1" x14ac:dyDescent="0.25">
      <c r="A466" s="1">
        <f t="shared" si="37"/>
        <v>0</v>
      </c>
      <c r="B466" s="19">
        <f t="shared" si="41"/>
        <v>0</v>
      </c>
      <c r="C466" s="41"/>
      <c r="D466" s="42"/>
      <c r="E466" s="42"/>
      <c r="F466" s="41"/>
      <c r="G466" s="43"/>
      <c r="H466" s="41"/>
      <c r="I466" s="40">
        <f t="shared" si="38"/>
        <v>0</v>
      </c>
      <c r="J466" s="40">
        <f t="shared" si="39"/>
        <v>0</v>
      </c>
      <c r="K466" s="40">
        <f t="shared" si="40"/>
        <v>0</v>
      </c>
      <c r="L466" s="40"/>
    </row>
    <row r="467" spans="1:12" ht="18" customHeight="1" x14ac:dyDescent="0.25">
      <c r="A467" s="1">
        <f t="shared" si="37"/>
        <v>0</v>
      </c>
      <c r="B467" s="19">
        <f t="shared" si="41"/>
        <v>0</v>
      </c>
      <c r="C467" s="41"/>
      <c r="D467" s="42"/>
      <c r="E467" s="42"/>
      <c r="F467" s="41"/>
      <c r="G467" s="43"/>
      <c r="H467" s="41"/>
      <c r="I467" s="40">
        <f t="shared" si="38"/>
        <v>0</v>
      </c>
      <c r="J467" s="40">
        <f t="shared" si="39"/>
        <v>0</v>
      </c>
      <c r="K467" s="40">
        <f t="shared" si="40"/>
        <v>0</v>
      </c>
      <c r="L467" s="40"/>
    </row>
    <row r="468" spans="1:12" ht="18" customHeight="1" x14ac:dyDescent="0.25">
      <c r="A468" s="1">
        <f t="shared" si="37"/>
        <v>0</v>
      </c>
      <c r="B468" s="19">
        <f t="shared" si="41"/>
        <v>0</v>
      </c>
      <c r="C468" s="41"/>
      <c r="D468" s="42"/>
      <c r="E468" s="42"/>
      <c r="F468" s="41"/>
      <c r="G468" s="43"/>
      <c r="H468" s="41"/>
      <c r="I468" s="40">
        <f t="shared" si="38"/>
        <v>0</v>
      </c>
      <c r="J468" s="40">
        <f t="shared" si="39"/>
        <v>0</v>
      </c>
      <c r="K468" s="40">
        <f t="shared" si="40"/>
        <v>0</v>
      </c>
      <c r="L468" s="40"/>
    </row>
    <row r="469" spans="1:12" ht="18" customHeight="1" x14ac:dyDescent="0.25">
      <c r="A469" s="1">
        <f t="shared" si="37"/>
        <v>0</v>
      </c>
      <c r="B469" s="19">
        <f t="shared" si="41"/>
        <v>0</v>
      </c>
      <c r="C469" s="41"/>
      <c r="D469" s="42"/>
      <c r="E469" s="42"/>
      <c r="F469" s="41"/>
      <c r="G469" s="43"/>
      <c r="H469" s="41"/>
      <c r="I469" s="40">
        <f t="shared" si="38"/>
        <v>0</v>
      </c>
      <c r="J469" s="40">
        <f t="shared" si="39"/>
        <v>0</v>
      </c>
      <c r="K469" s="40">
        <f t="shared" si="40"/>
        <v>0</v>
      </c>
      <c r="L469" s="40"/>
    </row>
    <row r="470" spans="1:12" ht="18" customHeight="1" x14ac:dyDescent="0.25">
      <c r="A470" s="1">
        <f t="shared" si="37"/>
        <v>0</v>
      </c>
      <c r="B470" s="19">
        <f t="shared" si="41"/>
        <v>0</v>
      </c>
      <c r="C470" s="41"/>
      <c r="D470" s="42"/>
      <c r="E470" s="42"/>
      <c r="F470" s="41"/>
      <c r="G470" s="43"/>
      <c r="H470" s="41"/>
      <c r="I470" s="40">
        <f t="shared" si="38"/>
        <v>0</v>
      </c>
      <c r="J470" s="40">
        <f t="shared" si="39"/>
        <v>0</v>
      </c>
      <c r="K470" s="40">
        <f t="shared" si="40"/>
        <v>0</v>
      </c>
      <c r="L470" s="40"/>
    </row>
    <row r="471" spans="1:12" ht="18" customHeight="1" x14ac:dyDescent="0.25">
      <c r="A471" s="1">
        <f t="shared" si="37"/>
        <v>0</v>
      </c>
      <c r="B471" s="19">
        <f t="shared" si="41"/>
        <v>0</v>
      </c>
      <c r="C471" s="41"/>
      <c r="D471" s="42"/>
      <c r="E471" s="42"/>
      <c r="F471" s="41"/>
      <c r="G471" s="43"/>
      <c r="H471" s="41"/>
      <c r="I471" s="40">
        <f t="shared" si="38"/>
        <v>0</v>
      </c>
      <c r="J471" s="40">
        <f t="shared" si="39"/>
        <v>0</v>
      </c>
      <c r="K471" s="40">
        <f t="shared" si="40"/>
        <v>0</v>
      </c>
      <c r="L471" s="40"/>
    </row>
    <row r="472" spans="1:12" ht="18" customHeight="1" x14ac:dyDescent="0.25">
      <c r="A472" s="1">
        <f t="shared" si="37"/>
        <v>0</v>
      </c>
      <c r="B472" s="19">
        <f t="shared" si="41"/>
        <v>0</v>
      </c>
      <c r="C472" s="41"/>
      <c r="D472" s="42"/>
      <c r="E472" s="42"/>
      <c r="F472" s="41"/>
      <c r="G472" s="43"/>
      <c r="H472" s="41"/>
      <c r="I472" s="40">
        <f t="shared" si="38"/>
        <v>0</v>
      </c>
      <c r="J472" s="40">
        <f t="shared" si="39"/>
        <v>0</v>
      </c>
      <c r="K472" s="40">
        <f t="shared" si="40"/>
        <v>0</v>
      </c>
      <c r="L472" s="40"/>
    </row>
    <row r="473" spans="1:12" ht="18" customHeight="1" x14ac:dyDescent="0.25">
      <c r="A473" s="1">
        <f t="shared" si="37"/>
        <v>0</v>
      </c>
      <c r="B473" s="19">
        <f t="shared" si="41"/>
        <v>0</v>
      </c>
      <c r="C473" s="41"/>
      <c r="D473" s="42"/>
      <c r="E473" s="42"/>
      <c r="F473" s="41"/>
      <c r="G473" s="43"/>
      <c r="H473" s="41"/>
      <c r="I473" s="40">
        <f t="shared" si="38"/>
        <v>0</v>
      </c>
      <c r="J473" s="40">
        <f t="shared" si="39"/>
        <v>0</v>
      </c>
      <c r="K473" s="40">
        <f t="shared" si="40"/>
        <v>0</v>
      </c>
      <c r="L473" s="40"/>
    </row>
    <row r="474" spans="1:12" ht="18" customHeight="1" x14ac:dyDescent="0.25">
      <c r="A474" s="1">
        <f t="shared" si="37"/>
        <v>0</v>
      </c>
      <c r="B474" s="19">
        <f t="shared" si="41"/>
        <v>0</v>
      </c>
      <c r="C474" s="41"/>
      <c r="D474" s="42"/>
      <c r="E474" s="42"/>
      <c r="F474" s="41"/>
      <c r="G474" s="43"/>
      <c r="H474" s="41"/>
      <c r="I474" s="40">
        <f t="shared" si="38"/>
        <v>0</v>
      </c>
      <c r="J474" s="40">
        <f t="shared" si="39"/>
        <v>0</v>
      </c>
      <c r="K474" s="40">
        <f t="shared" si="40"/>
        <v>0</v>
      </c>
      <c r="L474" s="40"/>
    </row>
    <row r="475" spans="1:12" ht="18" customHeight="1" x14ac:dyDescent="0.25">
      <c r="A475" s="1">
        <f t="shared" si="37"/>
        <v>0</v>
      </c>
      <c r="B475" s="19">
        <f t="shared" si="41"/>
        <v>0</v>
      </c>
      <c r="C475" s="41"/>
      <c r="D475" s="42"/>
      <c r="E475" s="42"/>
      <c r="F475" s="41"/>
      <c r="G475" s="43"/>
      <c r="H475" s="41"/>
      <c r="I475" s="40">
        <f t="shared" si="38"/>
        <v>0</v>
      </c>
      <c r="J475" s="40">
        <f t="shared" si="39"/>
        <v>0</v>
      </c>
      <c r="K475" s="40">
        <f t="shared" si="40"/>
        <v>0</v>
      </c>
      <c r="L475" s="40"/>
    </row>
    <row r="476" spans="1:12" ht="18" customHeight="1" x14ac:dyDescent="0.25">
      <c r="A476" s="1">
        <f t="shared" si="37"/>
        <v>0</v>
      </c>
      <c r="B476" s="19">
        <f t="shared" si="41"/>
        <v>0</v>
      </c>
      <c r="C476" s="41"/>
      <c r="D476" s="42"/>
      <c r="E476" s="42"/>
      <c r="F476" s="41"/>
      <c r="G476" s="43"/>
      <c r="H476" s="41"/>
      <c r="I476" s="40">
        <f t="shared" si="38"/>
        <v>0</v>
      </c>
      <c r="J476" s="40">
        <f t="shared" si="39"/>
        <v>0</v>
      </c>
      <c r="K476" s="40">
        <f t="shared" si="40"/>
        <v>0</v>
      </c>
      <c r="L476" s="40"/>
    </row>
    <row r="477" spans="1:12" ht="18" customHeight="1" x14ac:dyDescent="0.25">
      <c r="A477" s="1">
        <f t="shared" si="37"/>
        <v>0</v>
      </c>
      <c r="B477" s="19">
        <f t="shared" si="41"/>
        <v>0</v>
      </c>
      <c r="C477" s="41"/>
      <c r="D477" s="42"/>
      <c r="E477" s="42"/>
      <c r="F477" s="41"/>
      <c r="G477" s="43"/>
      <c r="H477" s="41"/>
      <c r="I477" s="40">
        <f t="shared" si="38"/>
        <v>0</v>
      </c>
      <c r="J477" s="40">
        <f t="shared" si="39"/>
        <v>0</v>
      </c>
      <c r="K477" s="40">
        <f t="shared" si="40"/>
        <v>0</v>
      </c>
      <c r="L477" s="40"/>
    </row>
    <row r="478" spans="1:12" ht="18" customHeight="1" x14ac:dyDescent="0.25">
      <c r="A478" s="1">
        <f t="shared" si="37"/>
        <v>0</v>
      </c>
      <c r="B478" s="19">
        <f t="shared" si="41"/>
        <v>0</v>
      </c>
      <c r="C478" s="41"/>
      <c r="D478" s="42"/>
      <c r="E478" s="42"/>
      <c r="F478" s="41"/>
      <c r="G478" s="43"/>
      <c r="H478" s="41"/>
      <c r="I478" s="40">
        <f t="shared" si="38"/>
        <v>0</v>
      </c>
      <c r="J478" s="40">
        <f t="shared" si="39"/>
        <v>0</v>
      </c>
      <c r="K478" s="40">
        <f t="shared" si="40"/>
        <v>0</v>
      </c>
      <c r="L478" s="40"/>
    </row>
    <row r="479" spans="1:12" ht="18" customHeight="1" x14ac:dyDescent="0.25">
      <c r="A479" s="1">
        <f t="shared" si="37"/>
        <v>0</v>
      </c>
      <c r="B479" s="19">
        <f t="shared" si="41"/>
        <v>0</v>
      </c>
      <c r="C479" s="41"/>
      <c r="D479" s="42"/>
      <c r="E479" s="42"/>
      <c r="F479" s="41"/>
      <c r="G479" s="43"/>
      <c r="H479" s="41"/>
      <c r="I479" s="40">
        <f t="shared" si="38"/>
        <v>0</v>
      </c>
      <c r="J479" s="40">
        <f t="shared" si="39"/>
        <v>0</v>
      </c>
      <c r="K479" s="40">
        <f t="shared" si="40"/>
        <v>0</v>
      </c>
      <c r="L479" s="40"/>
    </row>
    <row r="480" spans="1:12" ht="18" customHeight="1" x14ac:dyDescent="0.25">
      <c r="A480" s="1">
        <f t="shared" si="37"/>
        <v>0</v>
      </c>
      <c r="B480" s="19">
        <f t="shared" si="41"/>
        <v>0</v>
      </c>
      <c r="C480" s="41"/>
      <c r="D480" s="42"/>
      <c r="E480" s="42"/>
      <c r="F480" s="41"/>
      <c r="G480" s="43"/>
      <c r="H480" s="41"/>
      <c r="I480" s="40">
        <f t="shared" si="38"/>
        <v>0</v>
      </c>
      <c r="J480" s="40">
        <f t="shared" si="39"/>
        <v>0</v>
      </c>
      <c r="K480" s="40">
        <f t="shared" si="40"/>
        <v>0</v>
      </c>
      <c r="L480" s="40"/>
    </row>
    <row r="481" spans="1:12" ht="18" customHeight="1" x14ac:dyDescent="0.25">
      <c r="A481" s="1">
        <f t="shared" si="37"/>
        <v>0</v>
      </c>
      <c r="B481" s="19">
        <f t="shared" si="41"/>
        <v>0</v>
      </c>
      <c r="C481" s="41"/>
      <c r="D481" s="42"/>
      <c r="E481" s="42"/>
      <c r="F481" s="41"/>
      <c r="G481" s="43"/>
      <c r="H481" s="41"/>
      <c r="I481" s="40">
        <f t="shared" si="38"/>
        <v>0</v>
      </c>
      <c r="J481" s="40">
        <f t="shared" si="39"/>
        <v>0</v>
      </c>
      <c r="K481" s="40">
        <f t="shared" si="40"/>
        <v>0</v>
      </c>
      <c r="L481" s="40"/>
    </row>
    <row r="482" spans="1:12" ht="18" customHeight="1" x14ac:dyDescent="0.25">
      <c r="A482" s="1">
        <f t="shared" si="37"/>
        <v>0</v>
      </c>
      <c r="B482" s="19">
        <f t="shared" si="41"/>
        <v>0</v>
      </c>
      <c r="C482" s="41"/>
      <c r="D482" s="42"/>
      <c r="E482" s="42"/>
      <c r="F482" s="41"/>
      <c r="G482" s="43"/>
      <c r="H482" s="41"/>
      <c r="I482" s="40">
        <f t="shared" si="38"/>
        <v>0</v>
      </c>
      <c r="J482" s="40">
        <f t="shared" si="39"/>
        <v>0</v>
      </c>
      <c r="K482" s="40">
        <f t="shared" si="40"/>
        <v>0</v>
      </c>
      <c r="L482" s="40"/>
    </row>
    <row r="483" spans="1:12" ht="18" customHeight="1" x14ac:dyDescent="0.25">
      <c r="A483" s="1">
        <f t="shared" si="37"/>
        <v>0</v>
      </c>
      <c r="B483" s="19">
        <f t="shared" si="41"/>
        <v>0</v>
      </c>
      <c r="C483" s="41"/>
      <c r="D483" s="42"/>
      <c r="E483" s="42"/>
      <c r="F483" s="41"/>
      <c r="G483" s="43"/>
      <c r="H483" s="41"/>
      <c r="I483" s="40">
        <f t="shared" si="38"/>
        <v>0</v>
      </c>
      <c r="J483" s="40">
        <f t="shared" si="39"/>
        <v>0</v>
      </c>
      <c r="K483" s="40">
        <f t="shared" si="40"/>
        <v>0</v>
      </c>
      <c r="L483" s="40"/>
    </row>
    <row r="484" spans="1:12" ht="18" customHeight="1" x14ac:dyDescent="0.25">
      <c r="A484" s="1">
        <f t="shared" si="37"/>
        <v>0</v>
      </c>
      <c r="B484" s="19">
        <f t="shared" si="41"/>
        <v>0</v>
      </c>
      <c r="C484" s="41"/>
      <c r="D484" s="42"/>
      <c r="E484" s="42"/>
      <c r="F484" s="41"/>
      <c r="G484" s="43"/>
      <c r="H484" s="41"/>
      <c r="I484" s="40">
        <f t="shared" si="38"/>
        <v>0</v>
      </c>
      <c r="J484" s="40">
        <f t="shared" si="39"/>
        <v>0</v>
      </c>
      <c r="K484" s="40">
        <f t="shared" si="40"/>
        <v>0</v>
      </c>
      <c r="L484" s="40"/>
    </row>
    <row r="485" spans="1:12" ht="18" customHeight="1" x14ac:dyDescent="0.25">
      <c r="A485" s="1">
        <f t="shared" si="37"/>
        <v>0</v>
      </c>
      <c r="B485" s="19">
        <f t="shared" si="41"/>
        <v>0</v>
      </c>
      <c r="C485" s="41"/>
      <c r="D485" s="42"/>
      <c r="E485" s="42"/>
      <c r="F485" s="41"/>
      <c r="G485" s="43"/>
      <c r="H485" s="41"/>
      <c r="I485" s="40">
        <f t="shared" si="38"/>
        <v>0</v>
      </c>
      <c r="J485" s="40">
        <f t="shared" si="39"/>
        <v>0</v>
      </c>
      <c r="K485" s="40">
        <f t="shared" si="40"/>
        <v>0</v>
      </c>
      <c r="L485" s="40"/>
    </row>
    <row r="486" spans="1:12" ht="18" customHeight="1" x14ac:dyDescent="0.25">
      <c r="A486" s="1">
        <f t="shared" si="37"/>
        <v>0</v>
      </c>
      <c r="B486" s="19">
        <f t="shared" si="41"/>
        <v>0</v>
      </c>
      <c r="C486" s="41"/>
      <c r="D486" s="42"/>
      <c r="E486" s="42"/>
      <c r="F486" s="41"/>
      <c r="G486" s="43"/>
      <c r="H486" s="41"/>
      <c r="I486" s="40">
        <f t="shared" si="38"/>
        <v>0</v>
      </c>
      <c r="J486" s="40">
        <f t="shared" si="39"/>
        <v>0</v>
      </c>
      <c r="K486" s="40">
        <f t="shared" si="40"/>
        <v>0</v>
      </c>
      <c r="L486" s="40"/>
    </row>
    <row r="487" spans="1:12" ht="18" customHeight="1" x14ac:dyDescent="0.25">
      <c r="A487" s="1">
        <f t="shared" si="37"/>
        <v>0</v>
      </c>
      <c r="B487" s="19">
        <f t="shared" si="41"/>
        <v>0</v>
      </c>
      <c r="C487" s="41"/>
      <c r="D487" s="42"/>
      <c r="E487" s="42"/>
      <c r="F487" s="41"/>
      <c r="G487" s="43"/>
      <c r="H487" s="41"/>
      <c r="I487" s="40">
        <f t="shared" si="38"/>
        <v>0</v>
      </c>
      <c r="J487" s="40">
        <f t="shared" si="39"/>
        <v>0</v>
      </c>
      <c r="K487" s="40">
        <f t="shared" si="40"/>
        <v>0</v>
      </c>
      <c r="L487" s="40"/>
    </row>
    <row r="488" spans="1:12" ht="18" customHeight="1" x14ac:dyDescent="0.25">
      <c r="A488" s="1">
        <f t="shared" si="37"/>
        <v>0</v>
      </c>
      <c r="B488" s="19">
        <f t="shared" si="41"/>
        <v>0</v>
      </c>
      <c r="C488" s="41"/>
      <c r="D488" s="42"/>
      <c r="E488" s="42"/>
      <c r="F488" s="41"/>
      <c r="G488" s="43"/>
      <c r="H488" s="41"/>
      <c r="I488" s="40">
        <f t="shared" si="38"/>
        <v>0</v>
      </c>
      <c r="J488" s="40">
        <f t="shared" si="39"/>
        <v>0</v>
      </c>
      <c r="K488" s="40">
        <f t="shared" si="40"/>
        <v>0</v>
      </c>
      <c r="L488" s="40"/>
    </row>
    <row r="489" spans="1:12" ht="18" customHeight="1" x14ac:dyDescent="0.25">
      <c r="A489" s="1">
        <f t="shared" si="37"/>
        <v>0</v>
      </c>
      <c r="B489" s="19">
        <f t="shared" si="41"/>
        <v>0</v>
      </c>
      <c r="C489" s="41"/>
      <c r="D489" s="42"/>
      <c r="E489" s="42"/>
      <c r="F489" s="41"/>
      <c r="G489" s="43"/>
      <c r="H489" s="41"/>
      <c r="I489" s="40">
        <f t="shared" si="38"/>
        <v>0</v>
      </c>
      <c r="J489" s="40">
        <f t="shared" si="39"/>
        <v>0</v>
      </c>
      <c r="K489" s="40">
        <f t="shared" si="40"/>
        <v>0</v>
      </c>
      <c r="L489" s="40"/>
    </row>
    <row r="490" spans="1:12" ht="18" customHeight="1" x14ac:dyDescent="0.25">
      <c r="A490" s="1">
        <f t="shared" si="37"/>
        <v>0</v>
      </c>
      <c r="B490" s="19">
        <f t="shared" si="41"/>
        <v>0</v>
      </c>
      <c r="C490" s="41"/>
      <c r="D490" s="42"/>
      <c r="E490" s="42"/>
      <c r="F490" s="41"/>
      <c r="G490" s="43"/>
      <c r="H490" s="41"/>
      <c r="I490" s="40">
        <f t="shared" si="38"/>
        <v>0</v>
      </c>
      <c r="J490" s="40">
        <f t="shared" si="39"/>
        <v>0</v>
      </c>
      <c r="K490" s="40">
        <f t="shared" si="40"/>
        <v>0</v>
      </c>
      <c r="L490" s="40"/>
    </row>
    <row r="491" spans="1:12" ht="18" customHeight="1" x14ac:dyDescent="0.25">
      <c r="A491" s="1">
        <f t="shared" si="37"/>
        <v>0</v>
      </c>
      <c r="B491" s="19">
        <f t="shared" si="41"/>
        <v>0</v>
      </c>
      <c r="C491" s="41"/>
      <c r="D491" s="42"/>
      <c r="E491" s="42"/>
      <c r="F491" s="41"/>
      <c r="G491" s="43"/>
      <c r="H491" s="41"/>
      <c r="I491" s="40">
        <f t="shared" si="38"/>
        <v>0</v>
      </c>
      <c r="J491" s="40">
        <f t="shared" si="39"/>
        <v>0</v>
      </c>
      <c r="K491" s="40">
        <f t="shared" si="40"/>
        <v>0</v>
      </c>
      <c r="L491" s="40"/>
    </row>
    <row r="492" spans="1:12" ht="18" customHeight="1" x14ac:dyDescent="0.25">
      <c r="A492" s="1">
        <f t="shared" si="37"/>
        <v>0</v>
      </c>
      <c r="B492" s="19">
        <f t="shared" si="41"/>
        <v>0</v>
      </c>
      <c r="C492" s="41"/>
      <c r="D492" s="42"/>
      <c r="E492" s="42"/>
      <c r="F492" s="41"/>
      <c r="G492" s="43"/>
      <c r="H492" s="41"/>
      <c r="I492" s="40">
        <f t="shared" si="38"/>
        <v>0</v>
      </c>
      <c r="J492" s="40">
        <f t="shared" si="39"/>
        <v>0</v>
      </c>
      <c r="K492" s="40">
        <f t="shared" si="40"/>
        <v>0</v>
      </c>
      <c r="L492" s="40"/>
    </row>
    <row r="493" spans="1:12" ht="18" customHeight="1" x14ac:dyDescent="0.25">
      <c r="A493" s="1">
        <f t="shared" si="37"/>
        <v>0</v>
      </c>
      <c r="B493" s="19">
        <f t="shared" si="41"/>
        <v>0</v>
      </c>
      <c r="C493" s="41"/>
      <c r="D493" s="42"/>
      <c r="E493" s="42"/>
      <c r="F493" s="41"/>
      <c r="G493" s="43"/>
      <c r="H493" s="41"/>
      <c r="I493" s="40">
        <f t="shared" si="38"/>
        <v>0</v>
      </c>
      <c r="J493" s="40">
        <f t="shared" si="39"/>
        <v>0</v>
      </c>
      <c r="K493" s="40">
        <f t="shared" si="40"/>
        <v>0</v>
      </c>
      <c r="L493" s="40"/>
    </row>
    <row r="494" spans="1:12" ht="18" customHeight="1" x14ac:dyDescent="0.25">
      <c r="A494" s="1">
        <f t="shared" si="37"/>
        <v>0</v>
      </c>
      <c r="B494" s="19">
        <f t="shared" si="41"/>
        <v>0</v>
      </c>
      <c r="C494" s="41"/>
      <c r="D494" s="42"/>
      <c r="E494" s="42"/>
      <c r="F494" s="41"/>
      <c r="G494" s="43"/>
      <c r="H494" s="41"/>
      <c r="I494" s="40">
        <f t="shared" si="38"/>
        <v>0</v>
      </c>
      <c r="J494" s="40">
        <f t="shared" si="39"/>
        <v>0</v>
      </c>
      <c r="K494" s="40">
        <f t="shared" si="40"/>
        <v>0</v>
      </c>
      <c r="L494" s="40"/>
    </row>
    <row r="495" spans="1:12" ht="18" customHeight="1" x14ac:dyDescent="0.25">
      <c r="A495" s="1">
        <f t="shared" si="37"/>
        <v>0</v>
      </c>
      <c r="B495" s="19">
        <f t="shared" si="41"/>
        <v>0</v>
      </c>
      <c r="C495" s="41"/>
      <c r="D495" s="42"/>
      <c r="E495" s="42"/>
      <c r="F495" s="41"/>
      <c r="G495" s="43"/>
      <c r="H495" s="41"/>
      <c r="I495" s="40">
        <f t="shared" si="38"/>
        <v>0</v>
      </c>
      <c r="J495" s="40">
        <f t="shared" si="39"/>
        <v>0</v>
      </c>
      <c r="K495" s="40">
        <f t="shared" si="40"/>
        <v>0</v>
      </c>
      <c r="L495" s="40"/>
    </row>
    <row r="496" spans="1:12" ht="18" customHeight="1" x14ac:dyDescent="0.25">
      <c r="A496" s="1">
        <f t="shared" si="37"/>
        <v>0</v>
      </c>
      <c r="B496" s="19">
        <f t="shared" si="41"/>
        <v>0</v>
      </c>
      <c r="C496" s="41"/>
      <c r="D496" s="42"/>
      <c r="E496" s="42"/>
      <c r="F496" s="41"/>
      <c r="G496" s="43"/>
      <c r="H496" s="41"/>
      <c r="I496" s="40">
        <f t="shared" si="38"/>
        <v>0</v>
      </c>
      <c r="J496" s="40">
        <f t="shared" si="39"/>
        <v>0</v>
      </c>
      <c r="K496" s="40">
        <f t="shared" si="40"/>
        <v>0</v>
      </c>
      <c r="L496" s="40"/>
    </row>
    <row r="497" spans="1:12" ht="18" customHeight="1" x14ac:dyDescent="0.25">
      <c r="A497" s="1">
        <f t="shared" si="37"/>
        <v>0</v>
      </c>
      <c r="B497" s="19">
        <f t="shared" si="41"/>
        <v>0</v>
      </c>
      <c r="C497" s="41"/>
      <c r="D497" s="42"/>
      <c r="E497" s="42"/>
      <c r="F497" s="41"/>
      <c r="G497" s="43"/>
      <c r="H497" s="41"/>
      <c r="I497" s="40">
        <f t="shared" si="38"/>
        <v>0</v>
      </c>
      <c r="J497" s="40">
        <f t="shared" si="39"/>
        <v>0</v>
      </c>
      <c r="K497" s="40">
        <f t="shared" si="40"/>
        <v>0</v>
      </c>
      <c r="L497" s="40"/>
    </row>
    <row r="498" spans="1:12" ht="18" customHeight="1" x14ac:dyDescent="0.25">
      <c r="A498" s="1">
        <f t="shared" si="37"/>
        <v>0</v>
      </c>
      <c r="B498" s="19">
        <f t="shared" si="41"/>
        <v>0</v>
      </c>
      <c r="C498" s="41"/>
      <c r="D498" s="42"/>
      <c r="E498" s="42"/>
      <c r="F498" s="41"/>
      <c r="G498" s="43"/>
      <c r="H498" s="41"/>
      <c r="I498" s="40">
        <f t="shared" si="38"/>
        <v>0</v>
      </c>
      <c r="J498" s="40">
        <f t="shared" si="39"/>
        <v>0</v>
      </c>
      <c r="K498" s="40">
        <f t="shared" si="40"/>
        <v>0</v>
      </c>
      <c r="L498" s="40"/>
    </row>
    <row r="499" spans="1:12" ht="18" customHeight="1" x14ac:dyDescent="0.25">
      <c r="A499" s="1">
        <f t="shared" si="37"/>
        <v>0</v>
      </c>
      <c r="B499" s="19">
        <f t="shared" si="41"/>
        <v>0</v>
      </c>
      <c r="C499" s="41"/>
      <c r="D499" s="42"/>
      <c r="E499" s="42"/>
      <c r="F499" s="41"/>
      <c r="G499" s="43"/>
      <c r="H499" s="41"/>
      <c r="I499" s="40">
        <f t="shared" si="38"/>
        <v>0</v>
      </c>
      <c r="J499" s="40">
        <f t="shared" si="39"/>
        <v>0</v>
      </c>
      <c r="K499" s="40">
        <f t="shared" si="40"/>
        <v>0</v>
      </c>
      <c r="L499" s="40"/>
    </row>
    <row r="500" spans="1:12" ht="18" customHeight="1" x14ac:dyDescent="0.25">
      <c r="A500" s="1">
        <f t="shared" si="37"/>
        <v>0</v>
      </c>
      <c r="B500" s="19">
        <f t="shared" si="41"/>
        <v>0</v>
      </c>
      <c r="C500" s="41"/>
      <c r="D500" s="42"/>
      <c r="E500" s="42"/>
      <c r="F500" s="41"/>
      <c r="G500" s="43"/>
      <c r="H500" s="41"/>
      <c r="I500" s="40">
        <f t="shared" si="38"/>
        <v>0</v>
      </c>
      <c r="J500" s="40">
        <f t="shared" si="39"/>
        <v>0</v>
      </c>
      <c r="K500" s="40">
        <f t="shared" si="40"/>
        <v>0</v>
      </c>
      <c r="L500" s="40"/>
    </row>
    <row r="501" spans="1:12" ht="18" customHeight="1" x14ac:dyDescent="0.25">
      <c r="A501" s="1">
        <f t="shared" si="37"/>
        <v>0</v>
      </c>
      <c r="B501" s="19">
        <f t="shared" si="41"/>
        <v>0</v>
      </c>
      <c r="C501" s="41"/>
      <c r="D501" s="42"/>
      <c r="E501" s="42"/>
      <c r="F501" s="41"/>
      <c r="G501" s="43"/>
      <c r="H501" s="41"/>
      <c r="I501" s="40">
        <f t="shared" si="38"/>
        <v>0</v>
      </c>
      <c r="J501" s="40">
        <f t="shared" si="39"/>
        <v>0</v>
      </c>
      <c r="K501" s="40">
        <f t="shared" si="40"/>
        <v>0</v>
      </c>
      <c r="L501" s="40"/>
    </row>
    <row r="502" spans="1:12" ht="18" customHeight="1" x14ac:dyDescent="0.25">
      <c r="A502" s="1">
        <f t="shared" si="37"/>
        <v>0</v>
      </c>
      <c r="B502" s="19">
        <f t="shared" si="41"/>
        <v>0</v>
      </c>
      <c r="C502" s="41"/>
      <c r="D502" s="42"/>
      <c r="E502" s="42"/>
      <c r="F502" s="41"/>
      <c r="G502" s="43"/>
      <c r="H502" s="41"/>
      <c r="I502" s="40">
        <f t="shared" si="38"/>
        <v>0</v>
      </c>
      <c r="J502" s="40">
        <f t="shared" si="39"/>
        <v>0</v>
      </c>
      <c r="K502" s="40">
        <f t="shared" si="40"/>
        <v>0</v>
      </c>
      <c r="L502" s="40"/>
    </row>
    <row r="503" spans="1:12" ht="18" customHeight="1" x14ac:dyDescent="0.25">
      <c r="A503" s="1">
        <f t="shared" si="37"/>
        <v>0</v>
      </c>
      <c r="B503" s="19">
        <f t="shared" si="41"/>
        <v>0</v>
      </c>
      <c r="C503" s="41"/>
      <c r="D503" s="42"/>
      <c r="E503" s="42"/>
      <c r="F503" s="41"/>
      <c r="G503" s="43"/>
      <c r="H503" s="41"/>
      <c r="I503" s="40">
        <f t="shared" si="38"/>
        <v>0</v>
      </c>
      <c r="J503" s="40">
        <f t="shared" si="39"/>
        <v>0</v>
      </c>
      <c r="K503" s="40">
        <f t="shared" si="40"/>
        <v>0</v>
      </c>
      <c r="L503" s="40"/>
    </row>
    <row r="504" spans="1:12" ht="18" customHeight="1" x14ac:dyDescent="0.25">
      <c r="A504" s="1">
        <f t="shared" si="37"/>
        <v>0</v>
      </c>
      <c r="B504" s="19">
        <f t="shared" si="41"/>
        <v>0</v>
      </c>
      <c r="C504" s="41"/>
      <c r="D504" s="42"/>
      <c r="E504" s="42"/>
      <c r="F504" s="41"/>
      <c r="G504" s="43"/>
      <c r="H504" s="41"/>
      <c r="I504" s="40">
        <f t="shared" si="38"/>
        <v>0</v>
      </c>
      <c r="J504" s="40">
        <f t="shared" si="39"/>
        <v>0</v>
      </c>
      <c r="K504" s="40">
        <f t="shared" si="40"/>
        <v>0</v>
      </c>
      <c r="L504" s="40"/>
    </row>
    <row r="505" spans="1:12" ht="18" customHeight="1" x14ac:dyDescent="0.25">
      <c r="A505" s="1">
        <f t="shared" si="37"/>
        <v>0</v>
      </c>
      <c r="B505" s="19">
        <f t="shared" si="41"/>
        <v>0</v>
      </c>
      <c r="C505" s="41"/>
      <c r="D505" s="42"/>
      <c r="E505" s="42"/>
      <c r="F505" s="41"/>
      <c r="G505" s="43"/>
      <c r="H505" s="41"/>
      <c r="I505" s="40">
        <f t="shared" si="38"/>
        <v>0</v>
      </c>
      <c r="J505" s="40">
        <f t="shared" si="39"/>
        <v>0</v>
      </c>
      <c r="K505" s="40">
        <f t="shared" si="40"/>
        <v>0</v>
      </c>
      <c r="L505" s="40"/>
    </row>
    <row r="506" spans="1:12" ht="18" customHeight="1" x14ac:dyDescent="0.25">
      <c r="A506" s="1">
        <f t="shared" si="37"/>
        <v>0</v>
      </c>
      <c r="B506" s="19">
        <f t="shared" si="41"/>
        <v>0</v>
      </c>
      <c r="C506" s="41"/>
      <c r="D506" s="42"/>
      <c r="E506" s="42"/>
      <c r="F506" s="41"/>
      <c r="G506" s="43"/>
      <c r="H506" s="41"/>
      <c r="I506" s="40">
        <f t="shared" si="38"/>
        <v>0</v>
      </c>
      <c r="J506" s="40">
        <f t="shared" si="39"/>
        <v>0</v>
      </c>
      <c r="K506" s="40">
        <f t="shared" si="40"/>
        <v>0</v>
      </c>
      <c r="L506" s="40"/>
    </row>
    <row r="507" spans="1:12" ht="18" customHeight="1" x14ac:dyDescent="0.25"/>
  </sheetData>
  <sheetProtection password="CD8E" sheet="1" objects="1" scenarios="1"/>
  <mergeCells count="18">
    <mergeCell ref="R11:W12"/>
    <mergeCell ref="R9:W10"/>
    <mergeCell ref="B4:H4"/>
    <mergeCell ref="H5:H6"/>
    <mergeCell ref="R5:W6"/>
    <mergeCell ref="R7:W8"/>
    <mergeCell ref="R4:W4"/>
    <mergeCell ref="B5:B6"/>
    <mergeCell ref="D5:D6"/>
    <mergeCell ref="E5:E6"/>
    <mergeCell ref="F5:F6"/>
    <mergeCell ref="C5:C6"/>
    <mergeCell ref="R1:W1"/>
    <mergeCell ref="R2:W2"/>
    <mergeCell ref="B1:H1"/>
    <mergeCell ref="B2:H2"/>
    <mergeCell ref="B3:H3"/>
    <mergeCell ref="R3:W3"/>
  </mergeCells>
  <conditionalFormatting sqref="B7:B8">
    <cfRule type="cellIs" dxfId="13" priority="4" operator="equal">
      <formula>0</formula>
    </cfRule>
  </conditionalFormatting>
  <conditionalFormatting sqref="B9:B506">
    <cfRule type="cellIs" dxfId="12" priority="3" operator="equal">
      <formula>0</formula>
    </cfRule>
  </conditionalFormatting>
  <conditionalFormatting sqref="B1:H1">
    <cfRule type="expression" dxfId="11" priority="1">
      <formula>$X$1&gt;=2</formula>
    </cfRule>
  </conditionalFormatting>
  <dataValidations count="3">
    <dataValidation type="list" allowBlank="1" showInputMessage="1" showErrorMessage="1" sqref="H7:H506">
      <formula1>DATE</formula1>
    </dataValidation>
    <dataValidation type="list" allowBlank="1" showInputMessage="1" showErrorMessage="1" sqref="F7:F506">
      <formula1>CLASS</formula1>
    </dataValidation>
    <dataValidation allowBlank="1" showInputMessage="1" showErrorMessage="1" prompt="विद्यालय का नाम लिखें" sqref="B1:H1 J1:L1 J2"/>
  </dataValidations>
  <pageMargins left="0" right="0"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CC"/>
  </sheetPr>
  <dimension ref="A1:Z12"/>
  <sheetViews>
    <sheetView view="pageBreakPreview" zoomScale="80" zoomScaleNormal="100" zoomScaleSheetLayoutView="80" workbookViewId="0">
      <selection activeCell="J9" sqref="J9"/>
    </sheetView>
  </sheetViews>
  <sheetFormatPr defaultRowHeight="15" x14ac:dyDescent="0.25"/>
  <cols>
    <col min="1" max="1" width="15.7109375" style="1" customWidth="1"/>
    <col min="2" max="2" width="9.140625" style="1" customWidth="1"/>
    <col min="3" max="3" width="9" style="1" customWidth="1"/>
    <col min="4" max="21" width="10.7109375" style="1" customWidth="1"/>
    <col min="22" max="23" width="9.140625" style="1" hidden="1" customWidth="1"/>
    <col min="24" max="24" width="9.140625" style="1" customWidth="1"/>
    <col min="25" max="16384" width="9.140625" style="1"/>
  </cols>
  <sheetData>
    <row r="1" spans="1:26" ht="32.25" customHeight="1" x14ac:dyDescent="0.25">
      <c r="A1" s="62">
        <f>'STUDENT SUCHI'!B1</f>
        <v>0</v>
      </c>
      <c r="B1" s="62"/>
      <c r="C1" s="62"/>
      <c r="D1" s="62"/>
      <c r="E1" s="62"/>
      <c r="F1" s="62"/>
      <c r="G1" s="62"/>
      <c r="H1" s="62"/>
      <c r="I1" s="62"/>
      <c r="J1" s="62"/>
      <c r="K1" s="62"/>
      <c r="L1" s="62"/>
      <c r="M1" s="62"/>
      <c r="N1" s="62"/>
      <c r="O1" s="62"/>
      <c r="P1" s="62"/>
      <c r="Q1" s="62"/>
      <c r="R1" s="62"/>
      <c r="S1" s="62"/>
      <c r="T1" s="62"/>
      <c r="U1" s="62"/>
      <c r="X1" s="30"/>
      <c r="Y1" s="30"/>
      <c r="Z1" s="30"/>
    </row>
    <row r="2" spans="1:26" ht="21" hidden="1" customHeight="1" x14ac:dyDescent="0.25">
      <c r="A2" s="63"/>
      <c r="B2" s="63"/>
      <c r="C2" s="63"/>
      <c r="D2" s="63"/>
      <c r="E2" s="63"/>
      <c r="F2" s="63"/>
      <c r="G2" s="63"/>
      <c r="H2" s="63"/>
      <c r="I2" s="63"/>
      <c r="J2" s="63"/>
      <c r="K2" s="63"/>
      <c r="L2" s="63"/>
      <c r="M2" s="63"/>
      <c r="N2" s="63"/>
      <c r="O2" s="63"/>
      <c r="P2" s="63"/>
      <c r="Q2" s="63"/>
      <c r="R2" s="63"/>
      <c r="S2" s="63"/>
      <c r="T2" s="63"/>
      <c r="U2" s="63"/>
      <c r="X2" s="30"/>
      <c r="Y2" s="30"/>
      <c r="Z2" s="30"/>
    </row>
    <row r="3" spans="1:26" ht="25.5" customHeight="1" x14ac:dyDescent="0.25">
      <c r="A3" s="64" t="s">
        <v>16</v>
      </c>
      <c r="B3" s="64"/>
      <c r="C3" s="64"/>
      <c r="D3" s="64"/>
      <c r="E3" s="64"/>
      <c r="F3" s="64"/>
      <c r="G3" s="64"/>
      <c r="H3" s="64"/>
      <c r="I3" s="64"/>
      <c r="J3" s="64"/>
      <c r="K3" s="64"/>
      <c r="L3" s="64"/>
      <c r="M3" s="64"/>
      <c r="N3" s="64"/>
      <c r="O3" s="64"/>
      <c r="P3" s="64"/>
      <c r="Q3" s="64"/>
      <c r="R3" s="64"/>
      <c r="S3" s="64"/>
      <c r="T3" s="64"/>
      <c r="U3" s="64"/>
      <c r="X3" s="30"/>
      <c r="Y3" s="30"/>
      <c r="Z3" s="30"/>
    </row>
    <row r="4" spans="1:26" ht="22.5" customHeight="1" x14ac:dyDescent="0.25">
      <c r="A4" s="65" t="s">
        <v>10</v>
      </c>
      <c r="B4" s="65"/>
      <c r="C4" s="65"/>
      <c r="D4" s="65"/>
      <c r="E4" s="65"/>
      <c r="F4" s="65"/>
      <c r="G4" s="65"/>
      <c r="H4" s="65"/>
      <c r="I4" s="65"/>
      <c r="J4" s="65"/>
      <c r="K4" s="65"/>
      <c r="L4" s="65"/>
      <c r="M4" s="65"/>
      <c r="N4" s="65"/>
      <c r="O4" s="65"/>
      <c r="P4" s="65"/>
      <c r="Q4" s="65"/>
      <c r="R4" s="65"/>
      <c r="S4" s="65"/>
      <c r="T4" s="65"/>
      <c r="U4" s="65"/>
      <c r="X4" s="30"/>
      <c r="Y4" s="30"/>
      <c r="Z4" s="30"/>
    </row>
    <row r="5" spans="1:26" ht="21.75" customHeight="1" x14ac:dyDescent="0.25">
      <c r="A5" s="66" t="s">
        <v>11</v>
      </c>
      <c r="B5" s="66"/>
      <c r="C5" s="66"/>
      <c r="D5" s="66"/>
      <c r="E5" s="66"/>
      <c r="F5" s="66"/>
      <c r="G5" s="66"/>
      <c r="H5" s="66"/>
      <c r="I5" s="66"/>
      <c r="J5" s="66"/>
      <c r="K5" s="66"/>
      <c r="L5" s="66"/>
      <c r="M5" s="66"/>
      <c r="N5" s="66"/>
      <c r="O5" s="66"/>
      <c r="P5" s="66"/>
      <c r="Q5" s="66"/>
      <c r="R5" s="66"/>
      <c r="S5" s="66"/>
      <c r="T5" s="66"/>
      <c r="U5" s="66"/>
      <c r="X5" s="30"/>
      <c r="Y5" s="30"/>
      <c r="Z5" s="30"/>
    </row>
    <row r="6" spans="1:26" ht="84.75" customHeight="1" x14ac:dyDescent="0.25">
      <c r="A6" s="56" t="s">
        <v>2</v>
      </c>
      <c r="B6" s="60" t="s">
        <v>52</v>
      </c>
      <c r="C6" s="69" t="s">
        <v>12</v>
      </c>
      <c r="D6" s="67" t="s">
        <v>53</v>
      </c>
      <c r="E6" s="67"/>
      <c r="F6" s="67"/>
      <c r="G6" s="67" t="s">
        <v>58</v>
      </c>
      <c r="H6" s="67"/>
      <c r="I6" s="67"/>
      <c r="J6" s="67" t="s">
        <v>57</v>
      </c>
      <c r="K6" s="67"/>
      <c r="L6" s="67"/>
      <c r="M6" s="67" t="s">
        <v>56</v>
      </c>
      <c r="N6" s="67"/>
      <c r="O6" s="67"/>
      <c r="P6" s="67" t="s">
        <v>54</v>
      </c>
      <c r="Q6" s="67"/>
      <c r="R6" s="67"/>
      <c r="S6" s="67" t="s">
        <v>55</v>
      </c>
      <c r="T6" s="67"/>
      <c r="U6" s="67"/>
      <c r="X6" s="30"/>
      <c r="Y6" s="30"/>
      <c r="Z6" s="30"/>
    </row>
    <row r="7" spans="1:26" ht="23.25" customHeight="1" x14ac:dyDescent="0.25">
      <c r="A7" s="56"/>
      <c r="B7" s="61"/>
      <c r="C7" s="70"/>
      <c r="D7" s="16" t="s">
        <v>3</v>
      </c>
      <c r="E7" s="16" t="s">
        <v>4</v>
      </c>
      <c r="F7" s="16" t="s">
        <v>5</v>
      </c>
      <c r="G7" s="16" t="s">
        <v>3</v>
      </c>
      <c r="H7" s="16" t="s">
        <v>4</v>
      </c>
      <c r="I7" s="16" t="s">
        <v>5</v>
      </c>
      <c r="J7" s="16" t="s">
        <v>3</v>
      </c>
      <c r="K7" s="16" t="s">
        <v>4</v>
      </c>
      <c r="L7" s="16" t="s">
        <v>5</v>
      </c>
      <c r="M7" s="16" t="s">
        <v>3</v>
      </c>
      <c r="N7" s="16" t="s">
        <v>4</v>
      </c>
      <c r="O7" s="16" t="s">
        <v>5</v>
      </c>
      <c r="P7" s="16" t="s">
        <v>3</v>
      </c>
      <c r="Q7" s="16" t="s">
        <v>4</v>
      </c>
      <c r="R7" s="16" t="s">
        <v>5</v>
      </c>
      <c r="S7" s="16" t="s">
        <v>3</v>
      </c>
      <c r="T7" s="16" t="s">
        <v>4</v>
      </c>
      <c r="U7" s="16" t="s">
        <v>5</v>
      </c>
      <c r="X7" s="30"/>
      <c r="Y7" s="30"/>
      <c r="Z7" s="30"/>
    </row>
    <row r="8" spans="1:26" ht="13.5" customHeight="1" x14ac:dyDescent="0.25">
      <c r="A8" s="17">
        <v>1</v>
      </c>
      <c r="B8" s="17">
        <v>2</v>
      </c>
      <c r="C8" s="17">
        <v>3</v>
      </c>
      <c r="D8" s="17">
        <v>4</v>
      </c>
      <c r="E8" s="17">
        <v>5</v>
      </c>
      <c r="F8" s="17">
        <v>6</v>
      </c>
      <c r="G8" s="17">
        <v>7</v>
      </c>
      <c r="H8" s="17">
        <v>8</v>
      </c>
      <c r="I8" s="17">
        <v>9</v>
      </c>
      <c r="J8" s="17">
        <v>10</v>
      </c>
      <c r="K8" s="17">
        <v>11</v>
      </c>
      <c r="L8" s="17">
        <v>12</v>
      </c>
      <c r="M8" s="17">
        <v>13</v>
      </c>
      <c r="N8" s="17">
        <v>14</v>
      </c>
      <c r="O8" s="17">
        <v>15</v>
      </c>
      <c r="P8" s="17">
        <v>16</v>
      </c>
      <c r="Q8" s="17">
        <v>17</v>
      </c>
      <c r="R8" s="17">
        <v>18</v>
      </c>
      <c r="S8" s="17">
        <v>19</v>
      </c>
      <c r="T8" s="17">
        <v>20</v>
      </c>
      <c r="U8" s="17">
        <v>21</v>
      </c>
    </row>
    <row r="9" spans="1:26" ht="24.95" customHeight="1" x14ac:dyDescent="0.25">
      <c r="A9" s="18" t="s">
        <v>49</v>
      </c>
      <c r="B9" s="25"/>
      <c r="C9" s="26">
        <f>V11</f>
        <v>0</v>
      </c>
      <c r="D9" s="28"/>
      <c r="E9" s="28"/>
      <c r="F9" s="21">
        <f t="shared" ref="F9:F10" si="0">D9+E9</f>
        <v>0</v>
      </c>
      <c r="G9" s="29"/>
      <c r="H9" s="29"/>
      <c r="I9" s="21">
        <f t="shared" ref="I9:I10" si="1">G9+H9</f>
        <v>0</v>
      </c>
      <c r="J9" s="20">
        <f>IFERROR(IF(B9&gt;=1,B9*64*0.1,0),0)</f>
        <v>0</v>
      </c>
      <c r="K9" s="20">
        <f>IFERROR(IF(B9&gt;=1,B9*30*0.1,0),0)</f>
        <v>0</v>
      </c>
      <c r="L9" s="21">
        <f>IFERROR(IF(B9&gt;=1,B9*94*0.1,0),0)</f>
        <v>0</v>
      </c>
      <c r="M9" s="20">
        <f>O9-N9</f>
        <v>0</v>
      </c>
      <c r="N9" s="20">
        <f>W11</f>
        <v>0</v>
      </c>
      <c r="O9" s="21">
        <f>IFERROR(IF(C9&gt;=1,C9*94*0.1,0),0)</f>
        <v>0</v>
      </c>
      <c r="P9" s="20">
        <f>D9+G9-M9</f>
        <v>0</v>
      </c>
      <c r="Q9" s="20">
        <f t="shared" ref="Q9:Q10" si="2">E9+H9-N9</f>
        <v>0</v>
      </c>
      <c r="R9" s="21">
        <f>P9+Q9</f>
        <v>0</v>
      </c>
      <c r="S9" s="20">
        <f>IFERROR(IF(J9&gt;=(D9+G9),J9-(D9+G9),0),0)</f>
        <v>0</v>
      </c>
      <c r="T9" s="20">
        <f t="shared" ref="T9:T10" si="3">IFERROR(IF(K9&gt;=(E9+H9),K9-(E9+H9),0),0)</f>
        <v>0</v>
      </c>
      <c r="U9" s="21">
        <f t="shared" ref="U9:U10" si="4">S9+T9</f>
        <v>0</v>
      </c>
      <c r="V9" s="1">
        <f>COUNTIFS('STUDENT SUCHI'!$F$7:$F$506,"&gt;=1",'STUDENT SUCHI'!$I$7:$I$506,"&gt;=1")</f>
        <v>0</v>
      </c>
      <c r="W9" s="1">
        <f>SUMIFS('STUDENT SUCHI'!$G$7:$G$506,'STUDENT SUCHI'!$F$7:$F$506,"&gt;=1",'STUDENT SUCHI'!$I$7:$I$506,"&gt;=1")</f>
        <v>0</v>
      </c>
    </row>
    <row r="10" spans="1:26" ht="24.95" customHeight="1" x14ac:dyDescent="0.25">
      <c r="A10" s="18" t="s">
        <v>50</v>
      </c>
      <c r="B10" s="25"/>
      <c r="C10" s="27">
        <f>V10</f>
        <v>0</v>
      </c>
      <c r="D10" s="28"/>
      <c r="E10" s="28"/>
      <c r="F10" s="21">
        <f t="shared" si="0"/>
        <v>0</v>
      </c>
      <c r="G10" s="29"/>
      <c r="H10" s="29"/>
      <c r="I10" s="21">
        <f t="shared" si="1"/>
        <v>0</v>
      </c>
      <c r="J10" s="20">
        <f>IFERROR(IF(B10&gt;=1,B10*64*0.15,0),0)</f>
        <v>0</v>
      </c>
      <c r="K10" s="20">
        <f>IFERROR(IF(B10&gt;=1,B10*30*0.15,0),0)</f>
        <v>0</v>
      </c>
      <c r="L10" s="21">
        <f>IFERROR(IF(B10&gt;=1,B10*94*0.15,0),0)</f>
        <v>0</v>
      </c>
      <c r="M10" s="20">
        <f>O10-N10</f>
        <v>0</v>
      </c>
      <c r="N10" s="20">
        <f>W10</f>
        <v>0</v>
      </c>
      <c r="O10" s="21">
        <f>IFERROR(IF(C10&gt;=1,C10*94*0.15,0),0)</f>
        <v>0</v>
      </c>
      <c r="P10" s="20">
        <f>D10+G10-M10</f>
        <v>0</v>
      </c>
      <c r="Q10" s="20">
        <f t="shared" si="2"/>
        <v>0</v>
      </c>
      <c r="R10" s="21">
        <f>P10+Q10</f>
        <v>0</v>
      </c>
      <c r="S10" s="20">
        <f>IFERROR(IF(J10&gt;=(D10+G10),J10-(D10+G10),0),0)</f>
        <v>0</v>
      </c>
      <c r="T10" s="20">
        <f t="shared" si="3"/>
        <v>0</v>
      </c>
      <c r="U10" s="21">
        <f t="shared" si="4"/>
        <v>0</v>
      </c>
      <c r="V10" s="1">
        <f>COUNTIFS('STUDENT SUCHI'!$F$7:$F$506,"&gt;=6",'STUDENT SUCHI'!$I$7:$I$506,"&gt;=1")</f>
        <v>0</v>
      </c>
      <c r="W10" s="1">
        <f>SUMIFS('STUDENT SUCHI'!$G$7:$G$506,'STUDENT SUCHI'!$F$7:$F$506,"&gt;=6",'STUDENT SUCHI'!$I$7:$I$506,"&gt;=1")</f>
        <v>0</v>
      </c>
    </row>
    <row r="11" spans="1:26" ht="24.95" customHeight="1" x14ac:dyDescent="0.25">
      <c r="A11" s="22" t="s">
        <v>51</v>
      </c>
      <c r="B11" s="23">
        <f>B9+B10</f>
        <v>0</v>
      </c>
      <c r="C11" s="23">
        <f t="shared" ref="C11:U11" si="5">C9+C10</f>
        <v>0</v>
      </c>
      <c r="D11" s="21">
        <f t="shared" si="5"/>
        <v>0</v>
      </c>
      <c r="E11" s="21">
        <f t="shared" si="5"/>
        <v>0</v>
      </c>
      <c r="F11" s="21">
        <f t="shared" si="5"/>
        <v>0</v>
      </c>
      <c r="G11" s="21">
        <f t="shared" ref="G11" si="6">G9+G10</f>
        <v>0</v>
      </c>
      <c r="H11" s="21">
        <f t="shared" ref="H11" si="7">H9+H10</f>
        <v>0</v>
      </c>
      <c r="I11" s="21">
        <f t="shared" ref="I11" si="8">I9+I10</f>
        <v>0</v>
      </c>
      <c r="J11" s="21">
        <f t="shared" ref="J11" si="9">J9+J10</f>
        <v>0</v>
      </c>
      <c r="K11" s="21">
        <f t="shared" ref="K11" si="10">K9+K10</f>
        <v>0</v>
      </c>
      <c r="L11" s="21">
        <f t="shared" ref="L11" si="11">L9+L10</f>
        <v>0</v>
      </c>
      <c r="M11" s="21">
        <f t="shared" si="5"/>
        <v>0</v>
      </c>
      <c r="N11" s="21">
        <f t="shared" si="5"/>
        <v>0</v>
      </c>
      <c r="O11" s="21">
        <f t="shared" si="5"/>
        <v>0</v>
      </c>
      <c r="P11" s="21">
        <f t="shared" si="5"/>
        <v>0</v>
      </c>
      <c r="Q11" s="21">
        <f t="shared" si="5"/>
        <v>0</v>
      </c>
      <c r="R11" s="21">
        <f t="shared" si="5"/>
        <v>0</v>
      </c>
      <c r="S11" s="21">
        <f t="shared" si="5"/>
        <v>0</v>
      </c>
      <c r="T11" s="21">
        <f t="shared" si="5"/>
        <v>0</v>
      </c>
      <c r="U11" s="21">
        <f t="shared" si="5"/>
        <v>0</v>
      </c>
      <c r="V11" s="24">
        <f>V9-V10</f>
        <v>0</v>
      </c>
      <c r="W11" s="24">
        <f>W9-W10</f>
        <v>0</v>
      </c>
    </row>
    <row r="12" spans="1:26" ht="66.75" customHeight="1" x14ac:dyDescent="0.25">
      <c r="A12" s="68" t="s">
        <v>59</v>
      </c>
      <c r="B12" s="68"/>
      <c r="C12" s="68"/>
      <c r="D12" s="68"/>
      <c r="E12" s="68"/>
      <c r="F12" s="68"/>
      <c r="G12" s="68"/>
      <c r="H12" s="68"/>
      <c r="I12" s="68"/>
      <c r="J12" s="68"/>
      <c r="K12" s="68"/>
      <c r="L12" s="68"/>
      <c r="M12" s="68"/>
      <c r="N12" s="68"/>
      <c r="O12" s="68"/>
      <c r="P12" s="68"/>
      <c r="Q12" s="68"/>
      <c r="R12" s="68"/>
      <c r="S12" s="68"/>
      <c r="T12" s="68"/>
      <c r="U12" s="68"/>
    </row>
  </sheetData>
  <sheetProtection password="CD8E" sheet="1" objects="1" scenarios="1"/>
  <mergeCells count="15">
    <mergeCell ref="G6:I6"/>
    <mergeCell ref="A12:U12"/>
    <mergeCell ref="A6:A7"/>
    <mergeCell ref="B6:B7"/>
    <mergeCell ref="D6:F6"/>
    <mergeCell ref="P6:R6"/>
    <mergeCell ref="S6:U6"/>
    <mergeCell ref="C6:C7"/>
    <mergeCell ref="M6:O6"/>
    <mergeCell ref="J6:L6"/>
    <mergeCell ref="A1:U1"/>
    <mergeCell ref="A2:U2"/>
    <mergeCell ref="A3:U3"/>
    <mergeCell ref="A4:U4"/>
    <mergeCell ref="A5:U5"/>
  </mergeCells>
  <conditionalFormatting sqref="P9:R11">
    <cfRule type="cellIs" dxfId="10" priority="7" operator="lessThan">
      <formula>0</formula>
    </cfRule>
  </conditionalFormatting>
  <conditionalFormatting sqref="B9:U11">
    <cfRule type="cellIs" dxfId="9" priority="5" operator="equal">
      <formula>0</formula>
    </cfRule>
  </conditionalFormatting>
  <conditionalFormatting sqref="B9:B10">
    <cfRule type="cellIs" dxfId="8" priority="4" operator="greaterThanOrEqual">
      <formula>1</formula>
    </cfRule>
  </conditionalFormatting>
  <conditionalFormatting sqref="D9:E10">
    <cfRule type="cellIs" dxfId="7" priority="3" operator="greaterThan">
      <formula>0</formula>
    </cfRule>
  </conditionalFormatting>
  <conditionalFormatting sqref="G9:H10">
    <cfRule type="cellIs" dxfId="6" priority="2" operator="greaterThan">
      <formula>0</formula>
    </cfRule>
  </conditionalFormatting>
  <conditionalFormatting sqref="A1:U1">
    <cfRule type="cellIs" dxfId="5" priority="1" operator="equal">
      <formula>0</formula>
    </cfRule>
  </conditionalFormatting>
  <pageMargins left="0" right="0" top="0" bottom="0" header="0" footer="0"/>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N507"/>
  <sheetViews>
    <sheetView view="pageBreakPreview" topLeftCell="C1" zoomScaleNormal="100" zoomScaleSheetLayoutView="100" workbookViewId="0">
      <pane xSplit="2" ySplit="7" topLeftCell="E8" activePane="bottomRight" state="frozen"/>
      <selection activeCell="C1" sqref="C1"/>
      <selection pane="topRight" activeCell="E1" sqref="E1"/>
      <selection pane="bottomLeft" activeCell="C8" sqref="C8"/>
      <selection pane="bottomRight" activeCell="L10" sqref="L10"/>
    </sheetView>
  </sheetViews>
  <sheetFormatPr defaultRowHeight="15" x14ac:dyDescent="0.25"/>
  <cols>
    <col min="1" max="2" width="0" style="1" hidden="1" customWidth="1"/>
    <col min="3" max="3" width="6.7109375" style="1" customWidth="1"/>
    <col min="4" max="5" width="18.7109375" style="1" customWidth="1"/>
    <col min="6" max="6" width="4.28515625" style="1" customWidth="1"/>
    <col min="7" max="9" width="8.7109375" style="1" customWidth="1"/>
    <col min="10" max="10" width="17" style="1" customWidth="1"/>
    <col min="11" max="11" width="12.7109375" style="1" customWidth="1"/>
    <col min="12" max="12" width="12.140625" style="1" customWidth="1"/>
    <col min="13" max="13" width="17.7109375" style="1" customWidth="1"/>
    <col min="14" max="14" width="15.7109375" style="1" hidden="1" customWidth="1"/>
    <col min="15" max="15" width="5.85546875" style="1" customWidth="1"/>
    <col min="16" max="18" width="9.140625" style="1"/>
    <col min="19" max="19" width="19.5703125" style="1" customWidth="1"/>
    <col min="20" max="20" width="11.85546875" style="1" customWidth="1"/>
    <col min="21" max="16384" width="9.140625" style="1"/>
  </cols>
  <sheetData>
    <row r="1" spans="1:14" ht="26.25" customHeight="1" x14ac:dyDescent="0.25">
      <c r="B1" s="1">
        <f>COUNTIF('STUDENT SUCHI'!$A$7:$A$506,"&gt;=1")</f>
        <v>0</v>
      </c>
      <c r="C1" s="81">
        <f>'STUDENT SUCHI'!B1</f>
        <v>0</v>
      </c>
      <c r="D1" s="81"/>
      <c r="E1" s="81"/>
      <c r="F1" s="81"/>
      <c r="G1" s="81"/>
      <c r="H1" s="81"/>
      <c r="I1" s="81"/>
      <c r="J1" s="81"/>
      <c r="K1" s="81"/>
      <c r="L1" s="75" t="s">
        <v>45</v>
      </c>
      <c r="M1" s="76"/>
      <c r="N1" s="3"/>
    </row>
    <row r="2" spans="1:14" ht="18.75" customHeight="1" x14ac:dyDescent="0.25">
      <c r="B2" s="1">
        <f>COUNTIF('STUDENT SUCHI'!$A$7:$A$506,"0")</f>
        <v>500</v>
      </c>
      <c r="C2" s="50" t="s">
        <v>16</v>
      </c>
      <c r="D2" s="50"/>
      <c r="E2" s="50"/>
      <c r="F2" s="50"/>
      <c r="G2" s="50"/>
      <c r="H2" s="50"/>
      <c r="I2" s="50"/>
      <c r="J2" s="50"/>
      <c r="K2" s="50"/>
      <c r="L2" s="77"/>
      <c r="M2" s="78"/>
    </row>
    <row r="3" spans="1:14" ht="30.75" customHeight="1" x14ac:dyDescent="0.25">
      <c r="C3" s="51" t="s">
        <v>10</v>
      </c>
      <c r="D3" s="51"/>
      <c r="E3" s="51"/>
      <c r="F3" s="51"/>
      <c r="G3" s="51"/>
      <c r="H3" s="51"/>
      <c r="I3" s="51"/>
      <c r="J3" s="51"/>
      <c r="K3" s="51"/>
      <c r="L3" s="77"/>
      <c r="M3" s="78"/>
    </row>
    <row r="4" spans="1:14" ht="15" customHeight="1" thickBot="1" x14ac:dyDescent="0.3">
      <c r="C4" s="83" t="s">
        <v>11</v>
      </c>
      <c r="D4" s="83"/>
      <c r="E4" s="83"/>
      <c r="F4" s="83"/>
      <c r="G4" s="83"/>
      <c r="H4" s="83"/>
      <c r="I4" s="83"/>
      <c r="J4" s="83"/>
      <c r="K4" s="83"/>
      <c r="L4" s="79"/>
      <c r="M4" s="80"/>
      <c r="N4" s="1">
        <f>IFERROR(IF(LEN(M5)&gt;=6,VLOOKUP(M5,'STUDENT SUCHI'!$N$1:$O$21,2,0),0),0)</f>
        <v>0</v>
      </c>
    </row>
    <row r="5" spans="1:14" ht="28.5" customHeight="1" thickBot="1" x14ac:dyDescent="0.3">
      <c r="C5" s="56" t="s">
        <v>0</v>
      </c>
      <c r="D5" s="56" t="s">
        <v>1</v>
      </c>
      <c r="E5" s="56" t="s">
        <v>9</v>
      </c>
      <c r="F5" s="84" t="s">
        <v>2</v>
      </c>
      <c r="G5" s="56" t="s">
        <v>8</v>
      </c>
      <c r="H5" s="56"/>
      <c r="I5" s="56"/>
      <c r="J5" s="56" t="s">
        <v>6</v>
      </c>
      <c r="K5" s="82" t="s">
        <v>7</v>
      </c>
      <c r="L5" s="6" t="s">
        <v>46</v>
      </c>
      <c r="M5" s="15"/>
    </row>
    <row r="6" spans="1:14" x14ac:dyDescent="0.25">
      <c r="C6" s="56"/>
      <c r="D6" s="56"/>
      <c r="E6" s="56"/>
      <c r="F6" s="85"/>
      <c r="G6" s="7" t="s">
        <v>3</v>
      </c>
      <c r="H6" s="7" t="s">
        <v>4</v>
      </c>
      <c r="I6" s="7" t="s">
        <v>5</v>
      </c>
      <c r="J6" s="56"/>
      <c r="K6" s="82"/>
      <c r="L6" s="71" t="s">
        <v>47</v>
      </c>
      <c r="M6" s="73"/>
      <c r="N6" s="1">
        <f>IFERROR(IF(LEN(M6)&gt;=6,VLOOKUP(M6,'STUDENT SUCHI'!$N$1:$O$21,2,0),0),0)</f>
        <v>0</v>
      </c>
    </row>
    <row r="7" spans="1:14" ht="13.5" customHeight="1" thickBot="1" x14ac:dyDescent="0.3">
      <c r="C7" s="8">
        <v>1</v>
      </c>
      <c r="D7" s="8">
        <v>2</v>
      </c>
      <c r="E7" s="8">
        <v>3</v>
      </c>
      <c r="F7" s="8">
        <v>4</v>
      </c>
      <c r="G7" s="8">
        <v>5</v>
      </c>
      <c r="H7" s="8">
        <v>6</v>
      </c>
      <c r="I7" s="8">
        <v>7</v>
      </c>
      <c r="J7" s="8">
        <v>8</v>
      </c>
      <c r="K7" s="9">
        <v>9</v>
      </c>
      <c r="L7" s="72"/>
      <c r="M7" s="74"/>
    </row>
    <row r="8" spans="1:14" ht="24.95" customHeight="1" x14ac:dyDescent="0.25">
      <c r="A8" s="1">
        <v>1</v>
      </c>
      <c r="B8" s="1">
        <f>IFERROR(IF($B$1&gt;=A8,SMALL('STUDENT SUCHI'!$A$7:$A$506,$B$2+A8),0),0)</f>
        <v>0</v>
      </c>
      <c r="C8" s="10">
        <f>IFERROR(IF(B8&gt;=1000,A8,0),0)</f>
        <v>0</v>
      </c>
      <c r="D8" s="11" t="str">
        <f>IFERROR(IF($C8&gt;=1,VLOOKUP($B8,'STUDENT SUCHI'!$A$7:$H$506,4,0),""),"")</f>
        <v/>
      </c>
      <c r="E8" s="11" t="str">
        <f>IFERROR(IF($C8&gt;=1,VLOOKUP($B8,'STUDENT SUCHI'!$A$7:$H$506,5,0),""),"")</f>
        <v/>
      </c>
      <c r="F8" s="10" t="str">
        <f>IFERROR(IF($C8&gt;=1,VLOOKUP($B8,'STUDENT SUCHI'!$A$7:$H$506,6,0),""),"")</f>
        <v/>
      </c>
      <c r="G8" s="12">
        <f>IFERROR(IF(C8&gt;=1,(IF(F8&gt;=1,I8-H8,0)),0),0)</f>
        <v>0</v>
      </c>
      <c r="H8" s="12" t="str">
        <f>IFERROR(IF($C8&gt;=1,VLOOKUP($B8,'STUDENT SUCHI'!$A$7:$H$506,7,0),""),"")</f>
        <v/>
      </c>
      <c r="I8" s="13">
        <f>IFERROR(IF(C8&gt;=1,(IF(F8&gt;=6,$N$11,IF(F8&gt;=1,$N$12,0))),0),0)</f>
        <v>0</v>
      </c>
      <c r="J8" s="10"/>
      <c r="K8" s="10" t="str">
        <f>IFERROR(IF($C8&gt;=1,VLOOKUP($B8,'STUDENT SUCHI'!$A$7:$H$506,8,0),""),"")</f>
        <v/>
      </c>
    </row>
    <row r="9" spans="1:14" ht="24.95" customHeight="1" x14ac:dyDescent="0.25">
      <c r="A9" s="1">
        <v>2</v>
      </c>
      <c r="B9" s="1">
        <f>IFERROR(IF($B$1&gt;=A9,SMALL('STUDENT SUCHI'!$A$7:$A$506,$B$2+A9),0),0)</f>
        <v>0</v>
      </c>
      <c r="C9" s="10">
        <f t="shared" ref="C9:C72" si="0">IFERROR(IF(B9&gt;=1000,A9,0),0)</f>
        <v>0</v>
      </c>
      <c r="D9" s="11" t="str">
        <f>IFERROR(IF($C9&gt;=1,VLOOKUP($B9,'STUDENT SUCHI'!$A$7:$H$506,4,0),""),"")</f>
        <v/>
      </c>
      <c r="E9" s="11" t="str">
        <f>IFERROR(IF($C9&gt;=1,VLOOKUP($B9,'STUDENT SUCHI'!$A$7:$H$506,5,0),""),"")</f>
        <v/>
      </c>
      <c r="F9" s="10" t="str">
        <f>IFERROR(IF($C9&gt;=1,VLOOKUP($B9,'STUDENT SUCHI'!$A$7:$H$506,6,0),""),"")</f>
        <v/>
      </c>
      <c r="G9" s="12">
        <f t="shared" ref="G9:G72" si="1">IFERROR(IF(C9&gt;=1,(IF(F9&gt;=1,I9-H9,0)),0),0)</f>
        <v>0</v>
      </c>
      <c r="H9" s="12" t="str">
        <f>IFERROR(IF($C9&gt;=1,VLOOKUP($B9,'STUDENT SUCHI'!$A$7:$H$506,7,0),""),"")</f>
        <v/>
      </c>
      <c r="I9" s="13">
        <f t="shared" ref="I9:I72" si="2">IFERROR(IF(C9&gt;=1,(IF(F9&gt;=6,$N$11,IF(F9&gt;=1,$N$12,0))),0),0)</f>
        <v>0</v>
      </c>
      <c r="J9" s="10"/>
      <c r="K9" s="10" t="str">
        <f>IFERROR(IF($C9&gt;=1,VLOOKUP($B9,'STUDENT SUCHI'!$A$7:$H$506,8,0),""),"")</f>
        <v/>
      </c>
    </row>
    <row r="10" spans="1:14" ht="24.95" customHeight="1" x14ac:dyDescent="0.25">
      <c r="A10" s="1">
        <v>3</v>
      </c>
      <c r="B10" s="1">
        <f>IFERROR(IF($B$1&gt;=A10,SMALL('STUDENT SUCHI'!$A$7:$A$506,$B$2+A10),0),0)</f>
        <v>0</v>
      </c>
      <c r="C10" s="10">
        <f t="shared" si="0"/>
        <v>0</v>
      </c>
      <c r="D10" s="11" t="str">
        <f>IFERROR(IF($C10&gt;=1,VLOOKUP($B10,'STUDENT SUCHI'!$A$7:$H$506,4,0),""),"")</f>
        <v/>
      </c>
      <c r="E10" s="11" t="str">
        <f>IFERROR(IF($C10&gt;=1,VLOOKUP($B10,'STUDENT SUCHI'!$A$7:$H$506,5,0),""),"")</f>
        <v/>
      </c>
      <c r="F10" s="10" t="str">
        <f>IFERROR(IF($C10&gt;=1,VLOOKUP($B10,'STUDENT SUCHI'!$A$7:$H$506,6,0),""),"")</f>
        <v/>
      </c>
      <c r="G10" s="12">
        <f t="shared" si="1"/>
        <v>0</v>
      </c>
      <c r="H10" s="12" t="str">
        <f>IFERROR(IF($C10&gt;=1,VLOOKUP($B10,'STUDENT SUCHI'!$A$7:$H$506,7,0),""),"")</f>
        <v/>
      </c>
      <c r="I10" s="13">
        <f t="shared" si="2"/>
        <v>0</v>
      </c>
      <c r="J10" s="10"/>
      <c r="K10" s="10" t="str">
        <f>IFERROR(IF($C10&gt;=1,VLOOKUP($B10,'STUDENT SUCHI'!$A$7:$H$506,8,0),""),"")</f>
        <v/>
      </c>
    </row>
    <row r="11" spans="1:14" ht="24.95" customHeight="1" x14ac:dyDescent="0.25">
      <c r="A11" s="1">
        <v>4</v>
      </c>
      <c r="B11" s="1">
        <f>IFERROR(IF($B$1&gt;=A11,SMALL('STUDENT SUCHI'!$A$7:$A$506,$B$2+A11),0),0)</f>
        <v>0</v>
      </c>
      <c r="C11" s="10">
        <f t="shared" si="0"/>
        <v>0</v>
      </c>
      <c r="D11" s="11" t="str">
        <f>IFERROR(IF($C11&gt;=1,VLOOKUP($B11,'STUDENT SUCHI'!$A$7:$H$506,4,0),""),"")</f>
        <v/>
      </c>
      <c r="E11" s="11" t="str">
        <f>IFERROR(IF($C11&gt;=1,VLOOKUP($B11,'STUDENT SUCHI'!$A$7:$H$506,5,0),""),"")</f>
        <v/>
      </c>
      <c r="F11" s="10" t="str">
        <f>IFERROR(IF($C11&gt;=1,VLOOKUP($B11,'STUDENT SUCHI'!$A$7:$H$506,6,0),""),"")</f>
        <v/>
      </c>
      <c r="G11" s="12">
        <f t="shared" si="1"/>
        <v>0</v>
      </c>
      <c r="H11" s="12" t="str">
        <f>IFERROR(IF($C11&gt;=1,VLOOKUP($B11,'STUDENT SUCHI'!$A$7:$H$506,7,0),""),"")</f>
        <v/>
      </c>
      <c r="I11" s="13">
        <f t="shared" si="2"/>
        <v>0</v>
      </c>
      <c r="J11" s="10"/>
      <c r="K11" s="10" t="str">
        <f>IFERROR(IF($C11&gt;=1,VLOOKUP($B11,'STUDENT SUCHI'!$A$7:$H$506,8,0),""),"")</f>
        <v/>
      </c>
      <c r="N11" s="14">
        <v>14.1</v>
      </c>
    </row>
    <row r="12" spans="1:14" ht="24.95" customHeight="1" x14ac:dyDescent="0.25">
      <c r="A12" s="1">
        <v>5</v>
      </c>
      <c r="B12" s="1">
        <f>IFERROR(IF($B$1&gt;=A12,SMALL('STUDENT SUCHI'!$A$7:$A$506,$B$2+A12),0),0)</f>
        <v>0</v>
      </c>
      <c r="C12" s="10">
        <f t="shared" si="0"/>
        <v>0</v>
      </c>
      <c r="D12" s="11" t="str">
        <f>IFERROR(IF($C12&gt;=1,VLOOKUP($B12,'STUDENT SUCHI'!$A$7:$H$506,4,0),""),"")</f>
        <v/>
      </c>
      <c r="E12" s="11" t="str">
        <f>IFERROR(IF($C12&gt;=1,VLOOKUP($B12,'STUDENT SUCHI'!$A$7:$H$506,5,0),""),"")</f>
        <v/>
      </c>
      <c r="F12" s="10" t="str">
        <f>IFERROR(IF($C12&gt;=1,VLOOKUP($B12,'STUDENT SUCHI'!$A$7:$H$506,6,0),""),"")</f>
        <v/>
      </c>
      <c r="G12" s="12">
        <f t="shared" si="1"/>
        <v>0</v>
      </c>
      <c r="H12" s="12" t="str">
        <f>IFERROR(IF($C12&gt;=1,VLOOKUP($B12,'STUDENT SUCHI'!$A$7:$H$506,7,0),""),"")</f>
        <v/>
      </c>
      <c r="I12" s="13">
        <f t="shared" si="2"/>
        <v>0</v>
      </c>
      <c r="J12" s="10"/>
      <c r="K12" s="10" t="str">
        <f>IFERROR(IF($C12&gt;=1,VLOOKUP($B12,'STUDENT SUCHI'!$A$7:$H$506,8,0),""),"")</f>
        <v/>
      </c>
      <c r="N12" s="14">
        <v>9.4</v>
      </c>
    </row>
    <row r="13" spans="1:14" ht="24.95" customHeight="1" x14ac:dyDescent="0.25">
      <c r="A13" s="1">
        <v>6</v>
      </c>
      <c r="B13" s="1">
        <f>IFERROR(IF($B$1&gt;=A13,SMALL('STUDENT SUCHI'!$A$7:$A$506,$B$2+A13),0),0)</f>
        <v>0</v>
      </c>
      <c r="C13" s="10">
        <f t="shared" si="0"/>
        <v>0</v>
      </c>
      <c r="D13" s="11" t="str">
        <f>IFERROR(IF($C13&gt;=1,VLOOKUP($B13,'STUDENT SUCHI'!$A$7:$H$506,4,0),""),"")</f>
        <v/>
      </c>
      <c r="E13" s="11" t="str">
        <f>IFERROR(IF($C13&gt;=1,VLOOKUP($B13,'STUDENT SUCHI'!$A$7:$H$506,5,0),""),"")</f>
        <v/>
      </c>
      <c r="F13" s="10" t="str">
        <f>IFERROR(IF($C13&gt;=1,VLOOKUP($B13,'STUDENT SUCHI'!$A$7:$H$506,6,0),""),"")</f>
        <v/>
      </c>
      <c r="G13" s="12">
        <f t="shared" si="1"/>
        <v>0</v>
      </c>
      <c r="H13" s="12" t="str">
        <f>IFERROR(IF($C13&gt;=1,VLOOKUP($B13,'STUDENT SUCHI'!$A$7:$H$506,7,0),""),"")</f>
        <v/>
      </c>
      <c r="I13" s="13">
        <f t="shared" si="2"/>
        <v>0</v>
      </c>
      <c r="J13" s="10"/>
      <c r="K13" s="10" t="str">
        <f>IFERROR(IF($C13&gt;=1,VLOOKUP($B13,'STUDENT SUCHI'!$A$7:$H$506,8,0),""),"")</f>
        <v/>
      </c>
    </row>
    <row r="14" spans="1:14" ht="24.95" customHeight="1" x14ac:dyDescent="0.25">
      <c r="A14" s="1">
        <v>7</v>
      </c>
      <c r="B14" s="1">
        <f>IFERROR(IF($B$1&gt;=A14,SMALL('STUDENT SUCHI'!$A$7:$A$506,$B$2+A14),0),0)</f>
        <v>0</v>
      </c>
      <c r="C14" s="10">
        <f t="shared" si="0"/>
        <v>0</v>
      </c>
      <c r="D14" s="11" t="str">
        <f>IFERROR(IF($C14&gt;=1,VLOOKUP($B14,'STUDENT SUCHI'!$A$7:$H$506,4,0),""),"")</f>
        <v/>
      </c>
      <c r="E14" s="11" t="str">
        <f>IFERROR(IF($C14&gt;=1,VLOOKUP($B14,'STUDENT SUCHI'!$A$7:$H$506,5,0),""),"")</f>
        <v/>
      </c>
      <c r="F14" s="10" t="str">
        <f>IFERROR(IF($C14&gt;=1,VLOOKUP($B14,'STUDENT SUCHI'!$A$7:$H$506,6,0),""),"")</f>
        <v/>
      </c>
      <c r="G14" s="12">
        <f t="shared" si="1"/>
        <v>0</v>
      </c>
      <c r="H14" s="12" t="str">
        <f>IFERROR(IF($C14&gt;=1,VLOOKUP($B14,'STUDENT SUCHI'!$A$7:$H$506,7,0),""),"")</f>
        <v/>
      </c>
      <c r="I14" s="13">
        <f t="shared" si="2"/>
        <v>0</v>
      </c>
      <c r="J14" s="10"/>
      <c r="K14" s="10" t="str">
        <f>IFERROR(IF($C14&gt;=1,VLOOKUP($B14,'STUDENT SUCHI'!$A$7:$H$506,8,0),""),"")</f>
        <v/>
      </c>
    </row>
    <row r="15" spans="1:14" ht="24.95" customHeight="1" x14ac:dyDescent="0.25">
      <c r="A15" s="1">
        <v>8</v>
      </c>
      <c r="B15" s="1">
        <f>IFERROR(IF($B$1&gt;=A15,SMALL('STUDENT SUCHI'!$A$7:$A$506,$B$2+A15),0),0)</f>
        <v>0</v>
      </c>
      <c r="C15" s="10">
        <f t="shared" si="0"/>
        <v>0</v>
      </c>
      <c r="D15" s="11" t="str">
        <f>IFERROR(IF($C15&gt;=1,VLOOKUP($B15,'STUDENT SUCHI'!$A$7:$H$506,4,0),""),"")</f>
        <v/>
      </c>
      <c r="E15" s="11" t="str">
        <f>IFERROR(IF($C15&gt;=1,VLOOKUP($B15,'STUDENT SUCHI'!$A$7:$H$506,5,0),""),"")</f>
        <v/>
      </c>
      <c r="F15" s="10" t="str">
        <f>IFERROR(IF($C15&gt;=1,VLOOKUP($B15,'STUDENT SUCHI'!$A$7:$H$506,6,0),""),"")</f>
        <v/>
      </c>
      <c r="G15" s="12">
        <f t="shared" si="1"/>
        <v>0</v>
      </c>
      <c r="H15" s="12" t="str">
        <f>IFERROR(IF($C15&gt;=1,VLOOKUP($B15,'STUDENT SUCHI'!$A$7:$H$506,7,0),""),"")</f>
        <v/>
      </c>
      <c r="I15" s="13">
        <f t="shared" si="2"/>
        <v>0</v>
      </c>
      <c r="J15" s="10"/>
      <c r="K15" s="10" t="str">
        <f>IFERROR(IF($C15&gt;=1,VLOOKUP($B15,'STUDENT SUCHI'!$A$7:$H$506,8,0),""),"")</f>
        <v/>
      </c>
    </row>
    <row r="16" spans="1:14" ht="24.95" customHeight="1" x14ac:dyDescent="0.25">
      <c r="A16" s="1">
        <v>9</v>
      </c>
      <c r="B16" s="1">
        <f>IFERROR(IF($B$1&gt;=A16,SMALL('STUDENT SUCHI'!$A$7:$A$506,$B$2+A16),0),0)</f>
        <v>0</v>
      </c>
      <c r="C16" s="10">
        <f t="shared" si="0"/>
        <v>0</v>
      </c>
      <c r="D16" s="11" t="str">
        <f>IFERROR(IF($C16&gt;=1,VLOOKUP($B16,'STUDENT SUCHI'!$A$7:$H$506,4,0),""),"")</f>
        <v/>
      </c>
      <c r="E16" s="11" t="str">
        <f>IFERROR(IF($C16&gt;=1,VLOOKUP($B16,'STUDENT SUCHI'!$A$7:$H$506,5,0),""),"")</f>
        <v/>
      </c>
      <c r="F16" s="10" t="str">
        <f>IFERROR(IF($C16&gt;=1,VLOOKUP($B16,'STUDENT SUCHI'!$A$7:$H$506,6,0),""),"")</f>
        <v/>
      </c>
      <c r="G16" s="12">
        <f t="shared" si="1"/>
        <v>0</v>
      </c>
      <c r="H16" s="12" t="str">
        <f>IFERROR(IF($C16&gt;=1,VLOOKUP($B16,'STUDENT SUCHI'!$A$7:$H$506,7,0),""),"")</f>
        <v/>
      </c>
      <c r="I16" s="13">
        <f t="shared" si="2"/>
        <v>0</v>
      </c>
      <c r="J16" s="10"/>
      <c r="K16" s="10" t="str">
        <f>IFERROR(IF($C16&gt;=1,VLOOKUP($B16,'STUDENT SUCHI'!$A$7:$H$506,8,0),""),"")</f>
        <v/>
      </c>
    </row>
    <row r="17" spans="1:11" ht="24.95" customHeight="1" x14ac:dyDescent="0.25">
      <c r="A17" s="1">
        <v>10</v>
      </c>
      <c r="B17" s="1">
        <f>IFERROR(IF($B$1&gt;=A17,SMALL('STUDENT SUCHI'!$A$7:$A$506,$B$2+A17),0),0)</f>
        <v>0</v>
      </c>
      <c r="C17" s="10">
        <f t="shared" si="0"/>
        <v>0</v>
      </c>
      <c r="D17" s="11" t="str">
        <f>IFERROR(IF($C17&gt;=1,VLOOKUP($B17,'STUDENT SUCHI'!$A$7:$H$506,4,0),""),"")</f>
        <v/>
      </c>
      <c r="E17" s="11" t="str">
        <f>IFERROR(IF($C17&gt;=1,VLOOKUP($B17,'STUDENT SUCHI'!$A$7:$H$506,5,0),""),"")</f>
        <v/>
      </c>
      <c r="F17" s="10" t="str">
        <f>IFERROR(IF($C17&gt;=1,VLOOKUP($B17,'STUDENT SUCHI'!$A$7:$H$506,6,0),""),"")</f>
        <v/>
      </c>
      <c r="G17" s="12">
        <f t="shared" si="1"/>
        <v>0</v>
      </c>
      <c r="H17" s="12" t="str">
        <f>IFERROR(IF($C17&gt;=1,VLOOKUP($B17,'STUDENT SUCHI'!$A$7:$H$506,7,0),""),"")</f>
        <v/>
      </c>
      <c r="I17" s="13">
        <f t="shared" si="2"/>
        <v>0</v>
      </c>
      <c r="J17" s="10"/>
      <c r="K17" s="10" t="str">
        <f>IFERROR(IF($C17&gt;=1,VLOOKUP($B17,'STUDENT SUCHI'!$A$7:$H$506,8,0),""),"")</f>
        <v/>
      </c>
    </row>
    <row r="18" spans="1:11" ht="24.95" customHeight="1" x14ac:dyDescent="0.25">
      <c r="A18" s="1">
        <v>11</v>
      </c>
      <c r="B18" s="1">
        <f>IFERROR(IF($B$1&gt;=A18,SMALL('STUDENT SUCHI'!$A$7:$A$506,$B$2+A18),0),0)</f>
        <v>0</v>
      </c>
      <c r="C18" s="10">
        <f t="shared" si="0"/>
        <v>0</v>
      </c>
      <c r="D18" s="11" t="str">
        <f>IFERROR(IF($C18&gt;=1,VLOOKUP($B18,'STUDENT SUCHI'!$A$7:$H$506,4,0),""),"")</f>
        <v/>
      </c>
      <c r="E18" s="11" t="str">
        <f>IFERROR(IF($C18&gt;=1,VLOOKUP($B18,'STUDENT SUCHI'!$A$7:$H$506,5,0),""),"")</f>
        <v/>
      </c>
      <c r="F18" s="10" t="str">
        <f>IFERROR(IF($C18&gt;=1,VLOOKUP($B18,'STUDENT SUCHI'!$A$7:$H$506,6,0),""),"")</f>
        <v/>
      </c>
      <c r="G18" s="12">
        <f t="shared" si="1"/>
        <v>0</v>
      </c>
      <c r="H18" s="12" t="str">
        <f>IFERROR(IF($C18&gt;=1,VLOOKUP($B18,'STUDENT SUCHI'!$A$7:$H$506,7,0),""),"")</f>
        <v/>
      </c>
      <c r="I18" s="13">
        <f t="shared" si="2"/>
        <v>0</v>
      </c>
      <c r="J18" s="10"/>
      <c r="K18" s="10" t="str">
        <f>IFERROR(IF($C18&gt;=1,VLOOKUP($B18,'STUDENT SUCHI'!$A$7:$H$506,8,0),""),"")</f>
        <v/>
      </c>
    </row>
    <row r="19" spans="1:11" ht="24.95" customHeight="1" x14ac:dyDescent="0.25">
      <c r="A19" s="1">
        <v>12</v>
      </c>
      <c r="B19" s="1">
        <f>IFERROR(IF($B$1&gt;=A19,SMALL('STUDENT SUCHI'!$A$7:$A$506,$B$2+A19),0),0)</f>
        <v>0</v>
      </c>
      <c r="C19" s="10">
        <f t="shared" si="0"/>
        <v>0</v>
      </c>
      <c r="D19" s="11" t="str">
        <f>IFERROR(IF($C19&gt;=1,VLOOKUP($B19,'STUDENT SUCHI'!$A$7:$H$506,4,0),""),"")</f>
        <v/>
      </c>
      <c r="E19" s="11" t="str">
        <f>IFERROR(IF($C19&gt;=1,VLOOKUP($B19,'STUDENT SUCHI'!$A$7:$H$506,5,0),""),"")</f>
        <v/>
      </c>
      <c r="F19" s="10" t="str">
        <f>IFERROR(IF($C19&gt;=1,VLOOKUP($B19,'STUDENT SUCHI'!$A$7:$H$506,6,0),""),"")</f>
        <v/>
      </c>
      <c r="G19" s="12">
        <f t="shared" si="1"/>
        <v>0</v>
      </c>
      <c r="H19" s="12" t="str">
        <f>IFERROR(IF($C19&gt;=1,VLOOKUP($B19,'STUDENT SUCHI'!$A$7:$H$506,7,0),""),"")</f>
        <v/>
      </c>
      <c r="I19" s="13">
        <f t="shared" si="2"/>
        <v>0</v>
      </c>
      <c r="J19" s="10"/>
      <c r="K19" s="10" t="str">
        <f>IFERROR(IF($C19&gt;=1,VLOOKUP($B19,'STUDENT SUCHI'!$A$7:$H$506,8,0),""),"")</f>
        <v/>
      </c>
    </row>
    <row r="20" spans="1:11" ht="24.95" customHeight="1" x14ac:dyDescent="0.25">
      <c r="A20" s="1">
        <v>13</v>
      </c>
      <c r="B20" s="1">
        <f>IFERROR(IF($B$1&gt;=A20,SMALL('STUDENT SUCHI'!$A$7:$A$506,$B$2+A20),0),0)</f>
        <v>0</v>
      </c>
      <c r="C20" s="10">
        <f t="shared" si="0"/>
        <v>0</v>
      </c>
      <c r="D20" s="11" t="str">
        <f>IFERROR(IF($C20&gt;=1,VLOOKUP($B20,'STUDENT SUCHI'!$A$7:$H$506,4,0),""),"")</f>
        <v/>
      </c>
      <c r="E20" s="11" t="str">
        <f>IFERROR(IF($C20&gt;=1,VLOOKUP($B20,'STUDENT SUCHI'!$A$7:$H$506,5,0),""),"")</f>
        <v/>
      </c>
      <c r="F20" s="10" t="str">
        <f>IFERROR(IF($C20&gt;=1,VLOOKUP($B20,'STUDENT SUCHI'!$A$7:$H$506,6,0),""),"")</f>
        <v/>
      </c>
      <c r="G20" s="12">
        <f t="shared" si="1"/>
        <v>0</v>
      </c>
      <c r="H20" s="12" t="str">
        <f>IFERROR(IF($C20&gt;=1,VLOOKUP($B20,'STUDENT SUCHI'!$A$7:$H$506,7,0),""),"")</f>
        <v/>
      </c>
      <c r="I20" s="13">
        <f t="shared" si="2"/>
        <v>0</v>
      </c>
      <c r="J20" s="10"/>
      <c r="K20" s="10" t="str">
        <f>IFERROR(IF($C20&gt;=1,VLOOKUP($B20,'STUDENT SUCHI'!$A$7:$H$506,8,0),""),"")</f>
        <v/>
      </c>
    </row>
    <row r="21" spans="1:11" ht="24.95" customHeight="1" x14ac:dyDescent="0.25">
      <c r="A21" s="1">
        <v>14</v>
      </c>
      <c r="B21" s="1">
        <f>IFERROR(IF($B$1&gt;=A21,SMALL('STUDENT SUCHI'!$A$7:$A$506,$B$2+A21),0),0)</f>
        <v>0</v>
      </c>
      <c r="C21" s="10">
        <f t="shared" si="0"/>
        <v>0</v>
      </c>
      <c r="D21" s="11" t="str">
        <f>IFERROR(IF($C21&gt;=1,VLOOKUP($B21,'STUDENT SUCHI'!$A$7:$H$506,4,0),""),"")</f>
        <v/>
      </c>
      <c r="E21" s="11" t="str">
        <f>IFERROR(IF($C21&gt;=1,VLOOKUP($B21,'STUDENT SUCHI'!$A$7:$H$506,5,0),""),"")</f>
        <v/>
      </c>
      <c r="F21" s="10" t="str">
        <f>IFERROR(IF($C21&gt;=1,VLOOKUP($B21,'STUDENT SUCHI'!$A$7:$H$506,6,0),""),"")</f>
        <v/>
      </c>
      <c r="G21" s="12">
        <f t="shared" si="1"/>
        <v>0</v>
      </c>
      <c r="H21" s="12" t="str">
        <f>IFERROR(IF($C21&gt;=1,VLOOKUP($B21,'STUDENT SUCHI'!$A$7:$H$506,7,0),""),"")</f>
        <v/>
      </c>
      <c r="I21" s="13">
        <f t="shared" si="2"/>
        <v>0</v>
      </c>
      <c r="J21" s="10"/>
      <c r="K21" s="10" t="str">
        <f>IFERROR(IF($C21&gt;=1,VLOOKUP($B21,'STUDENT SUCHI'!$A$7:$H$506,8,0),""),"")</f>
        <v/>
      </c>
    </row>
    <row r="22" spans="1:11" ht="24.95" customHeight="1" x14ac:dyDescent="0.25">
      <c r="A22" s="1">
        <v>15</v>
      </c>
      <c r="B22" s="1">
        <f>IFERROR(IF($B$1&gt;=A22,SMALL('STUDENT SUCHI'!$A$7:$A$506,$B$2+A22),0),0)</f>
        <v>0</v>
      </c>
      <c r="C22" s="10">
        <f t="shared" si="0"/>
        <v>0</v>
      </c>
      <c r="D22" s="11" t="str">
        <f>IFERROR(IF($C22&gt;=1,VLOOKUP($B22,'STUDENT SUCHI'!$A$7:$H$506,4,0),""),"")</f>
        <v/>
      </c>
      <c r="E22" s="11" t="str">
        <f>IFERROR(IF($C22&gt;=1,VLOOKUP($B22,'STUDENT SUCHI'!$A$7:$H$506,5,0),""),"")</f>
        <v/>
      </c>
      <c r="F22" s="10" t="str">
        <f>IFERROR(IF($C22&gt;=1,VLOOKUP($B22,'STUDENT SUCHI'!$A$7:$H$506,6,0),""),"")</f>
        <v/>
      </c>
      <c r="G22" s="12">
        <f t="shared" si="1"/>
        <v>0</v>
      </c>
      <c r="H22" s="12" t="str">
        <f>IFERROR(IF($C22&gt;=1,VLOOKUP($B22,'STUDENT SUCHI'!$A$7:$H$506,7,0),""),"")</f>
        <v/>
      </c>
      <c r="I22" s="13">
        <f t="shared" si="2"/>
        <v>0</v>
      </c>
      <c r="J22" s="10"/>
      <c r="K22" s="10" t="str">
        <f>IFERROR(IF($C22&gt;=1,VLOOKUP($B22,'STUDENT SUCHI'!$A$7:$H$506,8,0),""),"")</f>
        <v/>
      </c>
    </row>
    <row r="23" spans="1:11" ht="24.95" customHeight="1" x14ac:dyDescent="0.25">
      <c r="A23" s="1">
        <v>16</v>
      </c>
      <c r="B23" s="1">
        <f>IFERROR(IF($B$1&gt;=A23,SMALL('STUDENT SUCHI'!$A$7:$A$506,$B$2+A23),0),0)</f>
        <v>0</v>
      </c>
      <c r="C23" s="10">
        <f t="shared" si="0"/>
        <v>0</v>
      </c>
      <c r="D23" s="11" t="str">
        <f>IFERROR(IF($C23&gt;=1,VLOOKUP($B23,'STUDENT SUCHI'!$A$7:$H$506,4,0),""),"")</f>
        <v/>
      </c>
      <c r="E23" s="11" t="str">
        <f>IFERROR(IF($C23&gt;=1,VLOOKUP($B23,'STUDENT SUCHI'!$A$7:$H$506,5,0),""),"")</f>
        <v/>
      </c>
      <c r="F23" s="10" t="str">
        <f>IFERROR(IF($C23&gt;=1,VLOOKUP($B23,'STUDENT SUCHI'!$A$7:$H$506,6,0),""),"")</f>
        <v/>
      </c>
      <c r="G23" s="12">
        <f t="shared" si="1"/>
        <v>0</v>
      </c>
      <c r="H23" s="12" t="str">
        <f>IFERROR(IF($C23&gt;=1,VLOOKUP($B23,'STUDENT SUCHI'!$A$7:$H$506,7,0),""),"")</f>
        <v/>
      </c>
      <c r="I23" s="13">
        <f t="shared" si="2"/>
        <v>0</v>
      </c>
      <c r="J23" s="10"/>
      <c r="K23" s="10" t="str">
        <f>IFERROR(IF($C23&gt;=1,VLOOKUP($B23,'STUDENT SUCHI'!$A$7:$H$506,8,0),""),"")</f>
        <v/>
      </c>
    </row>
    <row r="24" spans="1:11" ht="24.95" customHeight="1" x14ac:dyDescent="0.25">
      <c r="A24" s="1">
        <v>17</v>
      </c>
      <c r="B24" s="1">
        <f>IFERROR(IF($B$1&gt;=A24,SMALL('STUDENT SUCHI'!$A$7:$A$506,$B$2+A24),0),0)</f>
        <v>0</v>
      </c>
      <c r="C24" s="10">
        <f t="shared" si="0"/>
        <v>0</v>
      </c>
      <c r="D24" s="11" t="str">
        <f>IFERROR(IF($C24&gt;=1,VLOOKUP($B24,'STUDENT SUCHI'!$A$7:$H$506,4,0),""),"")</f>
        <v/>
      </c>
      <c r="E24" s="11" t="str">
        <f>IFERROR(IF($C24&gt;=1,VLOOKUP($B24,'STUDENT SUCHI'!$A$7:$H$506,5,0),""),"")</f>
        <v/>
      </c>
      <c r="F24" s="10" t="str">
        <f>IFERROR(IF($C24&gt;=1,VLOOKUP($B24,'STUDENT SUCHI'!$A$7:$H$506,6,0),""),"")</f>
        <v/>
      </c>
      <c r="G24" s="12">
        <f t="shared" si="1"/>
        <v>0</v>
      </c>
      <c r="H24" s="12" t="str">
        <f>IFERROR(IF($C24&gt;=1,VLOOKUP($B24,'STUDENT SUCHI'!$A$7:$H$506,7,0),""),"")</f>
        <v/>
      </c>
      <c r="I24" s="13">
        <f t="shared" si="2"/>
        <v>0</v>
      </c>
      <c r="J24" s="10"/>
      <c r="K24" s="10" t="str">
        <f>IFERROR(IF($C24&gt;=1,VLOOKUP($B24,'STUDENT SUCHI'!$A$7:$H$506,8,0),""),"")</f>
        <v/>
      </c>
    </row>
    <row r="25" spans="1:11" ht="24.95" customHeight="1" x14ac:dyDescent="0.25">
      <c r="A25" s="1">
        <v>18</v>
      </c>
      <c r="B25" s="1">
        <f>IFERROR(IF($B$1&gt;=A25,SMALL('STUDENT SUCHI'!$A$7:$A$506,$B$2+A25),0),0)</f>
        <v>0</v>
      </c>
      <c r="C25" s="10">
        <f t="shared" si="0"/>
        <v>0</v>
      </c>
      <c r="D25" s="11" t="str">
        <f>IFERROR(IF($C25&gt;=1,VLOOKUP($B25,'STUDENT SUCHI'!$A$7:$H$506,4,0),""),"")</f>
        <v/>
      </c>
      <c r="E25" s="11" t="str">
        <f>IFERROR(IF($C25&gt;=1,VLOOKUP($B25,'STUDENT SUCHI'!$A$7:$H$506,5,0),""),"")</f>
        <v/>
      </c>
      <c r="F25" s="10" t="str">
        <f>IFERROR(IF($C25&gt;=1,VLOOKUP($B25,'STUDENT SUCHI'!$A$7:$H$506,6,0),""),"")</f>
        <v/>
      </c>
      <c r="G25" s="12">
        <f t="shared" si="1"/>
        <v>0</v>
      </c>
      <c r="H25" s="12" t="str">
        <f>IFERROR(IF($C25&gt;=1,VLOOKUP($B25,'STUDENT SUCHI'!$A$7:$H$506,7,0),""),"")</f>
        <v/>
      </c>
      <c r="I25" s="13">
        <f t="shared" si="2"/>
        <v>0</v>
      </c>
      <c r="J25" s="10"/>
      <c r="K25" s="10" t="str">
        <f>IFERROR(IF($C25&gt;=1,VLOOKUP($B25,'STUDENT SUCHI'!$A$7:$H$506,8,0),""),"")</f>
        <v/>
      </c>
    </row>
    <row r="26" spans="1:11" ht="24.95" customHeight="1" x14ac:dyDescent="0.25">
      <c r="A26" s="1">
        <v>19</v>
      </c>
      <c r="B26" s="1">
        <f>IFERROR(IF($B$1&gt;=A26,SMALL('STUDENT SUCHI'!$A$7:$A$506,$B$2+A26),0),0)</f>
        <v>0</v>
      </c>
      <c r="C26" s="10">
        <f t="shared" si="0"/>
        <v>0</v>
      </c>
      <c r="D26" s="11" t="str">
        <f>IFERROR(IF($C26&gt;=1,VLOOKUP($B26,'STUDENT SUCHI'!$A$7:$H$506,4,0),""),"")</f>
        <v/>
      </c>
      <c r="E26" s="11" t="str">
        <f>IFERROR(IF($C26&gt;=1,VLOOKUP($B26,'STUDENT SUCHI'!$A$7:$H$506,5,0),""),"")</f>
        <v/>
      </c>
      <c r="F26" s="10" t="str">
        <f>IFERROR(IF($C26&gt;=1,VLOOKUP($B26,'STUDENT SUCHI'!$A$7:$H$506,6,0),""),"")</f>
        <v/>
      </c>
      <c r="G26" s="12">
        <f t="shared" si="1"/>
        <v>0</v>
      </c>
      <c r="H26" s="12" t="str">
        <f>IFERROR(IF($C26&gt;=1,VLOOKUP($B26,'STUDENT SUCHI'!$A$7:$H$506,7,0),""),"")</f>
        <v/>
      </c>
      <c r="I26" s="13">
        <f t="shared" si="2"/>
        <v>0</v>
      </c>
      <c r="J26" s="10"/>
      <c r="K26" s="10" t="str">
        <f>IFERROR(IF($C26&gt;=1,VLOOKUP($B26,'STUDENT SUCHI'!$A$7:$H$506,8,0),""),"")</f>
        <v/>
      </c>
    </row>
    <row r="27" spans="1:11" ht="24.95" customHeight="1" x14ac:dyDescent="0.25">
      <c r="A27" s="1">
        <v>20</v>
      </c>
      <c r="B27" s="1">
        <f>IFERROR(IF($B$1&gt;=A27,SMALL('STUDENT SUCHI'!$A$7:$A$506,$B$2+A27),0),0)</f>
        <v>0</v>
      </c>
      <c r="C27" s="10">
        <f t="shared" si="0"/>
        <v>0</v>
      </c>
      <c r="D27" s="11" t="str">
        <f>IFERROR(IF($C27&gt;=1,VLOOKUP($B27,'STUDENT SUCHI'!$A$7:$H$506,4,0),""),"")</f>
        <v/>
      </c>
      <c r="E27" s="11" t="str">
        <f>IFERROR(IF($C27&gt;=1,VLOOKUP($B27,'STUDENT SUCHI'!$A$7:$H$506,5,0),""),"")</f>
        <v/>
      </c>
      <c r="F27" s="10" t="str">
        <f>IFERROR(IF($C27&gt;=1,VLOOKUP($B27,'STUDENT SUCHI'!$A$7:$H$506,6,0),""),"")</f>
        <v/>
      </c>
      <c r="G27" s="12">
        <f t="shared" si="1"/>
        <v>0</v>
      </c>
      <c r="H27" s="12" t="str">
        <f>IFERROR(IF($C27&gt;=1,VLOOKUP($B27,'STUDENT SUCHI'!$A$7:$H$506,7,0),""),"")</f>
        <v/>
      </c>
      <c r="I27" s="13">
        <f t="shared" si="2"/>
        <v>0</v>
      </c>
      <c r="J27" s="10"/>
      <c r="K27" s="10" t="str">
        <f>IFERROR(IF($C27&gt;=1,VLOOKUP($B27,'STUDENT SUCHI'!$A$7:$H$506,8,0),""),"")</f>
        <v/>
      </c>
    </row>
    <row r="28" spans="1:11" ht="24.95" customHeight="1" x14ac:dyDescent="0.25">
      <c r="A28" s="1">
        <v>21</v>
      </c>
      <c r="B28" s="1">
        <f>IFERROR(IF($B$1&gt;=A28,SMALL('STUDENT SUCHI'!$A$7:$A$506,$B$2+A28),0),0)</f>
        <v>0</v>
      </c>
      <c r="C28" s="10">
        <f t="shared" si="0"/>
        <v>0</v>
      </c>
      <c r="D28" s="11" t="str">
        <f>IFERROR(IF($C28&gt;=1,VLOOKUP($B28,'STUDENT SUCHI'!$A$7:$H$506,4,0),""),"")</f>
        <v/>
      </c>
      <c r="E28" s="11" t="str">
        <f>IFERROR(IF($C28&gt;=1,VLOOKUP($B28,'STUDENT SUCHI'!$A$7:$H$506,5,0),""),"")</f>
        <v/>
      </c>
      <c r="F28" s="10" t="str">
        <f>IFERROR(IF($C28&gt;=1,VLOOKUP($B28,'STUDENT SUCHI'!$A$7:$H$506,6,0),""),"")</f>
        <v/>
      </c>
      <c r="G28" s="12">
        <f t="shared" si="1"/>
        <v>0</v>
      </c>
      <c r="H28" s="12" t="str">
        <f>IFERROR(IF($C28&gt;=1,VLOOKUP($B28,'STUDENT SUCHI'!$A$7:$H$506,7,0),""),"")</f>
        <v/>
      </c>
      <c r="I28" s="13">
        <f t="shared" si="2"/>
        <v>0</v>
      </c>
      <c r="J28" s="10"/>
      <c r="K28" s="10" t="str">
        <f>IFERROR(IF($C28&gt;=1,VLOOKUP($B28,'STUDENT SUCHI'!$A$7:$H$506,8,0),""),"")</f>
        <v/>
      </c>
    </row>
    <row r="29" spans="1:11" ht="24.95" customHeight="1" x14ac:dyDescent="0.25">
      <c r="A29" s="1">
        <v>22</v>
      </c>
      <c r="B29" s="1">
        <f>IFERROR(IF($B$1&gt;=A29,SMALL('STUDENT SUCHI'!$A$7:$A$506,$B$2+A29),0),0)</f>
        <v>0</v>
      </c>
      <c r="C29" s="10">
        <f t="shared" si="0"/>
        <v>0</v>
      </c>
      <c r="D29" s="11" t="str">
        <f>IFERROR(IF($C29&gt;=1,VLOOKUP($B29,'STUDENT SUCHI'!$A$7:$H$506,4,0),""),"")</f>
        <v/>
      </c>
      <c r="E29" s="11" t="str">
        <f>IFERROR(IF($C29&gt;=1,VLOOKUP($B29,'STUDENT SUCHI'!$A$7:$H$506,5,0),""),"")</f>
        <v/>
      </c>
      <c r="F29" s="10" t="str">
        <f>IFERROR(IF($C29&gt;=1,VLOOKUP($B29,'STUDENT SUCHI'!$A$7:$H$506,6,0),""),"")</f>
        <v/>
      </c>
      <c r="G29" s="12">
        <f t="shared" si="1"/>
        <v>0</v>
      </c>
      <c r="H29" s="12" t="str">
        <f>IFERROR(IF($C29&gt;=1,VLOOKUP($B29,'STUDENT SUCHI'!$A$7:$H$506,7,0),""),"")</f>
        <v/>
      </c>
      <c r="I29" s="13">
        <f t="shared" si="2"/>
        <v>0</v>
      </c>
      <c r="J29" s="10"/>
      <c r="K29" s="10" t="str">
        <f>IFERROR(IF($C29&gt;=1,VLOOKUP($B29,'STUDENT SUCHI'!$A$7:$H$506,8,0),""),"")</f>
        <v/>
      </c>
    </row>
    <row r="30" spans="1:11" ht="24.95" customHeight="1" x14ac:dyDescent="0.25">
      <c r="A30" s="1">
        <v>23</v>
      </c>
      <c r="B30" s="1">
        <f>IFERROR(IF($B$1&gt;=A30,SMALL('STUDENT SUCHI'!$A$7:$A$506,$B$2+A30),0),0)</f>
        <v>0</v>
      </c>
      <c r="C30" s="10">
        <f t="shared" si="0"/>
        <v>0</v>
      </c>
      <c r="D30" s="11" t="str">
        <f>IFERROR(IF($C30&gt;=1,VLOOKUP($B30,'STUDENT SUCHI'!$A$7:$H$506,4,0),""),"")</f>
        <v/>
      </c>
      <c r="E30" s="11" t="str">
        <f>IFERROR(IF($C30&gt;=1,VLOOKUP($B30,'STUDENT SUCHI'!$A$7:$H$506,5,0),""),"")</f>
        <v/>
      </c>
      <c r="F30" s="10" t="str">
        <f>IFERROR(IF($C30&gt;=1,VLOOKUP($B30,'STUDENT SUCHI'!$A$7:$H$506,6,0),""),"")</f>
        <v/>
      </c>
      <c r="G30" s="12">
        <f t="shared" si="1"/>
        <v>0</v>
      </c>
      <c r="H30" s="12" t="str">
        <f>IFERROR(IF($C30&gt;=1,VLOOKUP($B30,'STUDENT SUCHI'!$A$7:$H$506,7,0),""),"")</f>
        <v/>
      </c>
      <c r="I30" s="13">
        <f t="shared" si="2"/>
        <v>0</v>
      </c>
      <c r="J30" s="10"/>
      <c r="K30" s="10" t="str">
        <f>IFERROR(IF($C30&gt;=1,VLOOKUP($B30,'STUDENT SUCHI'!$A$7:$H$506,8,0),""),"")</f>
        <v/>
      </c>
    </row>
    <row r="31" spans="1:11" ht="24.95" customHeight="1" x14ac:dyDescent="0.25">
      <c r="A31" s="1">
        <v>24</v>
      </c>
      <c r="B31" s="1">
        <f>IFERROR(IF($B$1&gt;=A31,SMALL('STUDENT SUCHI'!$A$7:$A$506,$B$2+A31),0),0)</f>
        <v>0</v>
      </c>
      <c r="C31" s="10">
        <f t="shared" si="0"/>
        <v>0</v>
      </c>
      <c r="D31" s="11" t="str">
        <f>IFERROR(IF($C31&gt;=1,VLOOKUP($B31,'STUDENT SUCHI'!$A$7:$H$506,4,0),""),"")</f>
        <v/>
      </c>
      <c r="E31" s="11" t="str">
        <f>IFERROR(IF($C31&gt;=1,VLOOKUP($B31,'STUDENT SUCHI'!$A$7:$H$506,5,0),""),"")</f>
        <v/>
      </c>
      <c r="F31" s="10" t="str">
        <f>IFERROR(IF($C31&gt;=1,VLOOKUP($B31,'STUDENT SUCHI'!$A$7:$H$506,6,0),""),"")</f>
        <v/>
      </c>
      <c r="G31" s="12">
        <f t="shared" si="1"/>
        <v>0</v>
      </c>
      <c r="H31" s="12" t="str">
        <f>IFERROR(IF($C31&gt;=1,VLOOKUP($B31,'STUDENT SUCHI'!$A$7:$H$506,7,0),""),"")</f>
        <v/>
      </c>
      <c r="I31" s="13">
        <f t="shared" si="2"/>
        <v>0</v>
      </c>
      <c r="J31" s="10"/>
      <c r="K31" s="10" t="str">
        <f>IFERROR(IF($C31&gt;=1,VLOOKUP($B31,'STUDENT SUCHI'!$A$7:$H$506,8,0),""),"")</f>
        <v/>
      </c>
    </row>
    <row r="32" spans="1:11" ht="24.95" customHeight="1" x14ac:dyDescent="0.25">
      <c r="A32" s="1">
        <v>25</v>
      </c>
      <c r="B32" s="1">
        <f>IFERROR(IF($B$1&gt;=A32,SMALL('STUDENT SUCHI'!$A$7:$A$506,$B$2+A32),0),0)</f>
        <v>0</v>
      </c>
      <c r="C32" s="10">
        <f t="shared" si="0"/>
        <v>0</v>
      </c>
      <c r="D32" s="11" t="str">
        <f>IFERROR(IF($C32&gt;=1,VLOOKUP($B32,'STUDENT SUCHI'!$A$7:$H$506,4,0),""),"")</f>
        <v/>
      </c>
      <c r="E32" s="11" t="str">
        <f>IFERROR(IF($C32&gt;=1,VLOOKUP($B32,'STUDENT SUCHI'!$A$7:$H$506,5,0),""),"")</f>
        <v/>
      </c>
      <c r="F32" s="10" t="str">
        <f>IFERROR(IF($C32&gt;=1,VLOOKUP($B32,'STUDENT SUCHI'!$A$7:$H$506,6,0),""),"")</f>
        <v/>
      </c>
      <c r="G32" s="12">
        <f t="shared" si="1"/>
        <v>0</v>
      </c>
      <c r="H32" s="12" t="str">
        <f>IFERROR(IF($C32&gt;=1,VLOOKUP($B32,'STUDENT SUCHI'!$A$7:$H$506,7,0),""),"")</f>
        <v/>
      </c>
      <c r="I32" s="13">
        <f t="shared" si="2"/>
        <v>0</v>
      </c>
      <c r="J32" s="10"/>
      <c r="K32" s="10" t="str">
        <f>IFERROR(IF($C32&gt;=1,VLOOKUP($B32,'STUDENT SUCHI'!$A$7:$H$506,8,0),""),"")</f>
        <v/>
      </c>
    </row>
    <row r="33" spans="1:11" ht="24.95" customHeight="1" x14ac:dyDescent="0.25">
      <c r="A33" s="1">
        <v>26</v>
      </c>
      <c r="B33" s="1">
        <f>IFERROR(IF($B$1&gt;=A33,SMALL('STUDENT SUCHI'!$A$7:$A$506,$B$2+A33),0),0)</f>
        <v>0</v>
      </c>
      <c r="C33" s="10">
        <f t="shared" si="0"/>
        <v>0</v>
      </c>
      <c r="D33" s="11" t="str">
        <f>IFERROR(IF($C33&gt;=1,VLOOKUP($B33,'STUDENT SUCHI'!$A$7:$H$506,4,0),""),"")</f>
        <v/>
      </c>
      <c r="E33" s="11" t="str">
        <f>IFERROR(IF($C33&gt;=1,VLOOKUP($B33,'STUDENT SUCHI'!$A$7:$H$506,5,0),""),"")</f>
        <v/>
      </c>
      <c r="F33" s="10" t="str">
        <f>IFERROR(IF($C33&gt;=1,VLOOKUP($B33,'STUDENT SUCHI'!$A$7:$H$506,6,0),""),"")</f>
        <v/>
      </c>
      <c r="G33" s="12">
        <f t="shared" si="1"/>
        <v>0</v>
      </c>
      <c r="H33" s="12" t="str">
        <f>IFERROR(IF($C33&gt;=1,VLOOKUP($B33,'STUDENT SUCHI'!$A$7:$H$506,7,0),""),"")</f>
        <v/>
      </c>
      <c r="I33" s="13">
        <f t="shared" si="2"/>
        <v>0</v>
      </c>
      <c r="J33" s="10"/>
      <c r="K33" s="10" t="str">
        <f>IFERROR(IF($C33&gt;=1,VLOOKUP($B33,'STUDENT SUCHI'!$A$7:$H$506,8,0),""),"")</f>
        <v/>
      </c>
    </row>
    <row r="34" spans="1:11" ht="24.95" customHeight="1" x14ac:dyDescent="0.25">
      <c r="A34" s="1">
        <v>27</v>
      </c>
      <c r="B34" s="1">
        <f>IFERROR(IF($B$1&gt;=A34,SMALL('STUDENT SUCHI'!$A$7:$A$506,$B$2+A34),0),0)</f>
        <v>0</v>
      </c>
      <c r="C34" s="10">
        <f t="shared" si="0"/>
        <v>0</v>
      </c>
      <c r="D34" s="11" t="str">
        <f>IFERROR(IF($C34&gt;=1,VLOOKUP($B34,'STUDENT SUCHI'!$A$7:$H$506,4,0),""),"")</f>
        <v/>
      </c>
      <c r="E34" s="11" t="str">
        <f>IFERROR(IF($C34&gt;=1,VLOOKUP($B34,'STUDENT SUCHI'!$A$7:$H$506,5,0),""),"")</f>
        <v/>
      </c>
      <c r="F34" s="10" t="str">
        <f>IFERROR(IF($C34&gt;=1,VLOOKUP($B34,'STUDENT SUCHI'!$A$7:$H$506,6,0),""),"")</f>
        <v/>
      </c>
      <c r="G34" s="12">
        <f t="shared" si="1"/>
        <v>0</v>
      </c>
      <c r="H34" s="12" t="str">
        <f>IFERROR(IF($C34&gt;=1,VLOOKUP($B34,'STUDENT SUCHI'!$A$7:$H$506,7,0),""),"")</f>
        <v/>
      </c>
      <c r="I34" s="13">
        <f t="shared" si="2"/>
        <v>0</v>
      </c>
      <c r="J34" s="10"/>
      <c r="K34" s="10" t="str">
        <f>IFERROR(IF($C34&gt;=1,VLOOKUP($B34,'STUDENT SUCHI'!$A$7:$H$506,8,0),""),"")</f>
        <v/>
      </c>
    </row>
    <row r="35" spans="1:11" ht="24.95" customHeight="1" x14ac:dyDescent="0.25">
      <c r="A35" s="1">
        <v>28</v>
      </c>
      <c r="B35" s="1">
        <f>IFERROR(IF($B$1&gt;=A35,SMALL('STUDENT SUCHI'!$A$7:$A$506,$B$2+A35),0),0)</f>
        <v>0</v>
      </c>
      <c r="C35" s="10">
        <f t="shared" si="0"/>
        <v>0</v>
      </c>
      <c r="D35" s="11" t="str">
        <f>IFERROR(IF($C35&gt;=1,VLOOKUP($B35,'STUDENT SUCHI'!$A$7:$H$506,4,0),""),"")</f>
        <v/>
      </c>
      <c r="E35" s="11" t="str">
        <f>IFERROR(IF($C35&gt;=1,VLOOKUP($B35,'STUDENT SUCHI'!$A$7:$H$506,5,0),""),"")</f>
        <v/>
      </c>
      <c r="F35" s="10" t="str">
        <f>IFERROR(IF($C35&gt;=1,VLOOKUP($B35,'STUDENT SUCHI'!$A$7:$H$506,6,0),""),"")</f>
        <v/>
      </c>
      <c r="G35" s="12">
        <f t="shared" si="1"/>
        <v>0</v>
      </c>
      <c r="H35" s="12" t="str">
        <f>IFERROR(IF($C35&gt;=1,VLOOKUP($B35,'STUDENT SUCHI'!$A$7:$H$506,7,0),""),"")</f>
        <v/>
      </c>
      <c r="I35" s="13">
        <f t="shared" si="2"/>
        <v>0</v>
      </c>
      <c r="J35" s="10"/>
      <c r="K35" s="10" t="str">
        <f>IFERROR(IF($C35&gt;=1,VLOOKUP($B35,'STUDENT SUCHI'!$A$7:$H$506,8,0),""),"")</f>
        <v/>
      </c>
    </row>
    <row r="36" spans="1:11" ht="24.95" customHeight="1" x14ac:dyDescent="0.25">
      <c r="A36" s="1">
        <v>29</v>
      </c>
      <c r="B36" s="1">
        <f>IFERROR(IF($B$1&gt;=A36,SMALL('STUDENT SUCHI'!$A$7:$A$506,$B$2+A36),0),0)</f>
        <v>0</v>
      </c>
      <c r="C36" s="10">
        <f t="shared" si="0"/>
        <v>0</v>
      </c>
      <c r="D36" s="11" t="str">
        <f>IFERROR(IF($C36&gt;=1,VLOOKUP($B36,'STUDENT SUCHI'!$A$7:$H$506,4,0),""),"")</f>
        <v/>
      </c>
      <c r="E36" s="11" t="str">
        <f>IFERROR(IF($C36&gt;=1,VLOOKUP($B36,'STUDENT SUCHI'!$A$7:$H$506,5,0),""),"")</f>
        <v/>
      </c>
      <c r="F36" s="10" t="str">
        <f>IFERROR(IF($C36&gt;=1,VLOOKUP($B36,'STUDENT SUCHI'!$A$7:$H$506,6,0),""),"")</f>
        <v/>
      </c>
      <c r="G36" s="12">
        <f t="shared" si="1"/>
        <v>0</v>
      </c>
      <c r="H36" s="12" t="str">
        <f>IFERROR(IF($C36&gt;=1,VLOOKUP($B36,'STUDENT SUCHI'!$A$7:$H$506,7,0),""),"")</f>
        <v/>
      </c>
      <c r="I36" s="13">
        <f t="shared" si="2"/>
        <v>0</v>
      </c>
      <c r="J36" s="10"/>
      <c r="K36" s="10" t="str">
        <f>IFERROR(IF($C36&gt;=1,VLOOKUP($B36,'STUDENT SUCHI'!$A$7:$H$506,8,0),""),"")</f>
        <v/>
      </c>
    </row>
    <row r="37" spans="1:11" ht="24.95" customHeight="1" x14ac:dyDescent="0.25">
      <c r="A37" s="1">
        <v>30</v>
      </c>
      <c r="B37" s="1">
        <f>IFERROR(IF($B$1&gt;=A37,SMALL('STUDENT SUCHI'!$A$7:$A$506,$B$2+A37),0),0)</f>
        <v>0</v>
      </c>
      <c r="C37" s="10">
        <f t="shared" si="0"/>
        <v>0</v>
      </c>
      <c r="D37" s="11" t="str">
        <f>IFERROR(IF($C37&gt;=1,VLOOKUP($B37,'STUDENT SUCHI'!$A$7:$H$506,4,0),""),"")</f>
        <v/>
      </c>
      <c r="E37" s="11" t="str">
        <f>IFERROR(IF($C37&gt;=1,VLOOKUP($B37,'STUDENT SUCHI'!$A$7:$H$506,5,0),""),"")</f>
        <v/>
      </c>
      <c r="F37" s="10" t="str">
        <f>IFERROR(IF($C37&gt;=1,VLOOKUP($B37,'STUDENT SUCHI'!$A$7:$H$506,6,0),""),"")</f>
        <v/>
      </c>
      <c r="G37" s="12">
        <f t="shared" si="1"/>
        <v>0</v>
      </c>
      <c r="H37" s="12" t="str">
        <f>IFERROR(IF($C37&gt;=1,VLOOKUP($B37,'STUDENT SUCHI'!$A$7:$H$506,7,0),""),"")</f>
        <v/>
      </c>
      <c r="I37" s="13">
        <f t="shared" si="2"/>
        <v>0</v>
      </c>
      <c r="J37" s="10"/>
      <c r="K37" s="10" t="str">
        <f>IFERROR(IF($C37&gt;=1,VLOOKUP($B37,'STUDENT SUCHI'!$A$7:$H$506,8,0),""),"")</f>
        <v/>
      </c>
    </row>
    <row r="38" spans="1:11" ht="24.95" customHeight="1" x14ac:dyDescent="0.25">
      <c r="A38" s="1">
        <v>31</v>
      </c>
      <c r="B38" s="1">
        <f>IFERROR(IF($B$1&gt;=A38,SMALL('STUDENT SUCHI'!$A$7:$A$506,$B$2+A38),0),0)</f>
        <v>0</v>
      </c>
      <c r="C38" s="10">
        <f t="shared" si="0"/>
        <v>0</v>
      </c>
      <c r="D38" s="11" t="str">
        <f>IFERROR(IF($C38&gt;=1,VLOOKUP($B38,'STUDENT SUCHI'!$A$7:$H$506,4,0),""),"")</f>
        <v/>
      </c>
      <c r="E38" s="11" t="str">
        <f>IFERROR(IF($C38&gt;=1,VLOOKUP($B38,'STUDENT SUCHI'!$A$7:$H$506,5,0),""),"")</f>
        <v/>
      </c>
      <c r="F38" s="10" t="str">
        <f>IFERROR(IF($C38&gt;=1,VLOOKUP($B38,'STUDENT SUCHI'!$A$7:$H$506,6,0),""),"")</f>
        <v/>
      </c>
      <c r="G38" s="12">
        <f t="shared" si="1"/>
        <v>0</v>
      </c>
      <c r="H38" s="12" t="str">
        <f>IFERROR(IF($C38&gt;=1,VLOOKUP($B38,'STUDENT SUCHI'!$A$7:$H$506,7,0),""),"")</f>
        <v/>
      </c>
      <c r="I38" s="13">
        <f t="shared" si="2"/>
        <v>0</v>
      </c>
      <c r="J38" s="10"/>
      <c r="K38" s="10" t="str">
        <f>IFERROR(IF($C38&gt;=1,VLOOKUP($B38,'STUDENT SUCHI'!$A$7:$H$506,8,0),""),"")</f>
        <v/>
      </c>
    </row>
    <row r="39" spans="1:11" ht="24.95" customHeight="1" x14ac:dyDescent="0.25">
      <c r="A39" s="1">
        <v>32</v>
      </c>
      <c r="B39" s="1">
        <f>IFERROR(IF($B$1&gt;=A39,SMALL('STUDENT SUCHI'!$A$7:$A$506,$B$2+A39),0),0)</f>
        <v>0</v>
      </c>
      <c r="C39" s="10">
        <f t="shared" si="0"/>
        <v>0</v>
      </c>
      <c r="D39" s="11" t="str">
        <f>IFERROR(IF($C39&gt;=1,VLOOKUP($B39,'STUDENT SUCHI'!$A$7:$H$506,4,0),""),"")</f>
        <v/>
      </c>
      <c r="E39" s="11" t="str">
        <f>IFERROR(IF($C39&gt;=1,VLOOKUP($B39,'STUDENT SUCHI'!$A$7:$H$506,5,0),""),"")</f>
        <v/>
      </c>
      <c r="F39" s="10" t="str">
        <f>IFERROR(IF($C39&gt;=1,VLOOKUP($B39,'STUDENT SUCHI'!$A$7:$H$506,6,0),""),"")</f>
        <v/>
      </c>
      <c r="G39" s="12">
        <f t="shared" si="1"/>
        <v>0</v>
      </c>
      <c r="H39" s="12" t="str">
        <f>IFERROR(IF($C39&gt;=1,VLOOKUP($B39,'STUDENT SUCHI'!$A$7:$H$506,7,0),""),"")</f>
        <v/>
      </c>
      <c r="I39" s="13">
        <f t="shared" si="2"/>
        <v>0</v>
      </c>
      <c r="J39" s="10"/>
      <c r="K39" s="10" t="str">
        <f>IFERROR(IF($C39&gt;=1,VLOOKUP($B39,'STUDENT SUCHI'!$A$7:$H$506,8,0),""),"")</f>
        <v/>
      </c>
    </row>
    <row r="40" spans="1:11" ht="24.95" customHeight="1" x14ac:dyDescent="0.25">
      <c r="A40" s="1">
        <v>33</v>
      </c>
      <c r="B40" s="1">
        <f>IFERROR(IF($B$1&gt;=A40,SMALL('STUDENT SUCHI'!$A$7:$A$506,$B$2+A40),0),0)</f>
        <v>0</v>
      </c>
      <c r="C40" s="10">
        <f t="shared" si="0"/>
        <v>0</v>
      </c>
      <c r="D40" s="11" t="str">
        <f>IFERROR(IF($C40&gt;=1,VLOOKUP($B40,'STUDENT SUCHI'!$A$7:$H$506,4,0),""),"")</f>
        <v/>
      </c>
      <c r="E40" s="11" t="str">
        <f>IFERROR(IF($C40&gt;=1,VLOOKUP($B40,'STUDENT SUCHI'!$A$7:$H$506,5,0),""),"")</f>
        <v/>
      </c>
      <c r="F40" s="10" t="str">
        <f>IFERROR(IF($C40&gt;=1,VLOOKUP($B40,'STUDENT SUCHI'!$A$7:$H$506,6,0),""),"")</f>
        <v/>
      </c>
      <c r="G40" s="12">
        <f t="shared" si="1"/>
        <v>0</v>
      </c>
      <c r="H40" s="12" t="str">
        <f>IFERROR(IF($C40&gt;=1,VLOOKUP($B40,'STUDENT SUCHI'!$A$7:$H$506,7,0),""),"")</f>
        <v/>
      </c>
      <c r="I40" s="13">
        <f t="shared" si="2"/>
        <v>0</v>
      </c>
      <c r="J40" s="10"/>
      <c r="K40" s="10" t="str">
        <f>IFERROR(IF($C40&gt;=1,VLOOKUP($B40,'STUDENT SUCHI'!$A$7:$H$506,8,0),""),"")</f>
        <v/>
      </c>
    </row>
    <row r="41" spans="1:11" ht="24.95" customHeight="1" x14ac:dyDescent="0.25">
      <c r="A41" s="1">
        <v>34</v>
      </c>
      <c r="B41" s="1">
        <f>IFERROR(IF($B$1&gt;=A41,SMALL('STUDENT SUCHI'!$A$7:$A$506,$B$2+A41),0),0)</f>
        <v>0</v>
      </c>
      <c r="C41" s="10">
        <f t="shared" si="0"/>
        <v>0</v>
      </c>
      <c r="D41" s="11" t="str">
        <f>IFERROR(IF($C41&gt;=1,VLOOKUP($B41,'STUDENT SUCHI'!$A$7:$H$506,4,0),""),"")</f>
        <v/>
      </c>
      <c r="E41" s="11" t="str">
        <f>IFERROR(IF($C41&gt;=1,VLOOKUP($B41,'STUDENT SUCHI'!$A$7:$H$506,5,0),""),"")</f>
        <v/>
      </c>
      <c r="F41" s="10" t="str">
        <f>IFERROR(IF($C41&gt;=1,VLOOKUP($B41,'STUDENT SUCHI'!$A$7:$H$506,6,0),""),"")</f>
        <v/>
      </c>
      <c r="G41" s="12">
        <f t="shared" si="1"/>
        <v>0</v>
      </c>
      <c r="H41" s="12" t="str">
        <f>IFERROR(IF($C41&gt;=1,VLOOKUP($B41,'STUDENT SUCHI'!$A$7:$H$506,7,0),""),"")</f>
        <v/>
      </c>
      <c r="I41" s="13">
        <f t="shared" si="2"/>
        <v>0</v>
      </c>
      <c r="J41" s="10"/>
      <c r="K41" s="10" t="str">
        <f>IFERROR(IF($C41&gt;=1,VLOOKUP($B41,'STUDENT SUCHI'!$A$7:$H$506,8,0),""),"")</f>
        <v/>
      </c>
    </row>
    <row r="42" spans="1:11" ht="24.95" customHeight="1" x14ac:dyDescent="0.25">
      <c r="A42" s="1">
        <v>35</v>
      </c>
      <c r="B42" s="1">
        <f>IFERROR(IF($B$1&gt;=A42,SMALL('STUDENT SUCHI'!$A$7:$A$506,$B$2+A42),0),0)</f>
        <v>0</v>
      </c>
      <c r="C42" s="10">
        <f t="shared" si="0"/>
        <v>0</v>
      </c>
      <c r="D42" s="11" t="str">
        <f>IFERROR(IF($C42&gt;=1,VLOOKUP($B42,'STUDENT SUCHI'!$A$7:$H$506,4,0),""),"")</f>
        <v/>
      </c>
      <c r="E42" s="11" t="str">
        <f>IFERROR(IF($C42&gt;=1,VLOOKUP($B42,'STUDENT SUCHI'!$A$7:$H$506,5,0),""),"")</f>
        <v/>
      </c>
      <c r="F42" s="10" t="str">
        <f>IFERROR(IF($C42&gt;=1,VLOOKUP($B42,'STUDENT SUCHI'!$A$7:$H$506,6,0),""),"")</f>
        <v/>
      </c>
      <c r="G42" s="12">
        <f t="shared" si="1"/>
        <v>0</v>
      </c>
      <c r="H42" s="12" t="str">
        <f>IFERROR(IF($C42&gt;=1,VLOOKUP($B42,'STUDENT SUCHI'!$A$7:$H$506,7,0),""),"")</f>
        <v/>
      </c>
      <c r="I42" s="13">
        <f t="shared" si="2"/>
        <v>0</v>
      </c>
      <c r="J42" s="10"/>
      <c r="K42" s="10" t="str">
        <f>IFERROR(IF($C42&gt;=1,VLOOKUP($B42,'STUDENT SUCHI'!$A$7:$H$506,8,0),""),"")</f>
        <v/>
      </c>
    </row>
    <row r="43" spans="1:11" ht="24.95" customHeight="1" x14ac:dyDescent="0.25">
      <c r="A43" s="1">
        <v>36</v>
      </c>
      <c r="B43" s="1">
        <f>IFERROR(IF($B$1&gt;=A43,SMALL('STUDENT SUCHI'!$A$7:$A$506,$B$2+A43),0),0)</f>
        <v>0</v>
      </c>
      <c r="C43" s="10">
        <f t="shared" si="0"/>
        <v>0</v>
      </c>
      <c r="D43" s="11" t="str">
        <f>IFERROR(IF($C43&gt;=1,VLOOKUP($B43,'STUDENT SUCHI'!$A$7:$H$506,4,0),""),"")</f>
        <v/>
      </c>
      <c r="E43" s="11" t="str">
        <f>IFERROR(IF($C43&gt;=1,VLOOKUP($B43,'STUDENT SUCHI'!$A$7:$H$506,5,0),""),"")</f>
        <v/>
      </c>
      <c r="F43" s="10" t="str">
        <f>IFERROR(IF($C43&gt;=1,VLOOKUP($B43,'STUDENT SUCHI'!$A$7:$H$506,6,0),""),"")</f>
        <v/>
      </c>
      <c r="G43" s="12">
        <f t="shared" si="1"/>
        <v>0</v>
      </c>
      <c r="H43" s="12" t="str">
        <f>IFERROR(IF($C43&gt;=1,VLOOKUP($B43,'STUDENT SUCHI'!$A$7:$H$506,7,0),""),"")</f>
        <v/>
      </c>
      <c r="I43" s="13">
        <f t="shared" si="2"/>
        <v>0</v>
      </c>
      <c r="J43" s="10"/>
      <c r="K43" s="10" t="str">
        <f>IFERROR(IF($C43&gt;=1,VLOOKUP($B43,'STUDENT SUCHI'!$A$7:$H$506,8,0),""),"")</f>
        <v/>
      </c>
    </row>
    <row r="44" spans="1:11" ht="24.95" customHeight="1" x14ac:dyDescent="0.25">
      <c r="A44" s="1">
        <v>37</v>
      </c>
      <c r="B44" s="1">
        <f>IFERROR(IF($B$1&gt;=A44,SMALL('STUDENT SUCHI'!$A$7:$A$506,$B$2+A44),0),0)</f>
        <v>0</v>
      </c>
      <c r="C44" s="10">
        <f t="shared" si="0"/>
        <v>0</v>
      </c>
      <c r="D44" s="11" t="str">
        <f>IFERROR(IF($C44&gt;=1,VLOOKUP($B44,'STUDENT SUCHI'!$A$7:$H$506,4,0),""),"")</f>
        <v/>
      </c>
      <c r="E44" s="11" t="str">
        <f>IFERROR(IF($C44&gt;=1,VLOOKUP($B44,'STUDENT SUCHI'!$A$7:$H$506,5,0),""),"")</f>
        <v/>
      </c>
      <c r="F44" s="10" t="str">
        <f>IFERROR(IF($C44&gt;=1,VLOOKUP($B44,'STUDENT SUCHI'!$A$7:$H$506,6,0),""),"")</f>
        <v/>
      </c>
      <c r="G44" s="12">
        <f t="shared" si="1"/>
        <v>0</v>
      </c>
      <c r="H44" s="12" t="str">
        <f>IFERROR(IF($C44&gt;=1,VLOOKUP($B44,'STUDENT SUCHI'!$A$7:$H$506,7,0),""),"")</f>
        <v/>
      </c>
      <c r="I44" s="13">
        <f t="shared" si="2"/>
        <v>0</v>
      </c>
      <c r="J44" s="10"/>
      <c r="K44" s="10" t="str">
        <f>IFERROR(IF($C44&gt;=1,VLOOKUP($B44,'STUDENT SUCHI'!$A$7:$H$506,8,0),""),"")</f>
        <v/>
      </c>
    </row>
    <row r="45" spans="1:11" ht="24.95" customHeight="1" x14ac:dyDescent="0.25">
      <c r="A45" s="1">
        <v>38</v>
      </c>
      <c r="B45" s="1">
        <f>IFERROR(IF($B$1&gt;=A45,SMALL('STUDENT SUCHI'!$A$7:$A$506,$B$2+A45),0),0)</f>
        <v>0</v>
      </c>
      <c r="C45" s="10">
        <f t="shared" si="0"/>
        <v>0</v>
      </c>
      <c r="D45" s="11" t="str">
        <f>IFERROR(IF($C45&gt;=1,VLOOKUP($B45,'STUDENT SUCHI'!$A$7:$H$506,4,0),""),"")</f>
        <v/>
      </c>
      <c r="E45" s="11" t="str">
        <f>IFERROR(IF($C45&gt;=1,VLOOKUP($B45,'STUDENT SUCHI'!$A$7:$H$506,5,0),""),"")</f>
        <v/>
      </c>
      <c r="F45" s="10" t="str">
        <f>IFERROR(IF($C45&gt;=1,VLOOKUP($B45,'STUDENT SUCHI'!$A$7:$H$506,6,0),""),"")</f>
        <v/>
      </c>
      <c r="G45" s="12">
        <f t="shared" si="1"/>
        <v>0</v>
      </c>
      <c r="H45" s="12" t="str">
        <f>IFERROR(IF($C45&gt;=1,VLOOKUP($B45,'STUDENT SUCHI'!$A$7:$H$506,7,0),""),"")</f>
        <v/>
      </c>
      <c r="I45" s="13">
        <f t="shared" si="2"/>
        <v>0</v>
      </c>
      <c r="J45" s="10"/>
      <c r="K45" s="10" t="str">
        <f>IFERROR(IF($C45&gt;=1,VLOOKUP($B45,'STUDENT SUCHI'!$A$7:$H$506,8,0),""),"")</f>
        <v/>
      </c>
    </row>
    <row r="46" spans="1:11" ht="24.95" customHeight="1" x14ac:dyDescent="0.25">
      <c r="A46" s="1">
        <v>39</v>
      </c>
      <c r="B46" s="1">
        <f>IFERROR(IF($B$1&gt;=A46,SMALL('STUDENT SUCHI'!$A$7:$A$506,$B$2+A46),0),0)</f>
        <v>0</v>
      </c>
      <c r="C46" s="10">
        <f t="shared" si="0"/>
        <v>0</v>
      </c>
      <c r="D46" s="11" t="str">
        <f>IFERROR(IF($C46&gt;=1,VLOOKUP($B46,'STUDENT SUCHI'!$A$7:$H$506,4,0),""),"")</f>
        <v/>
      </c>
      <c r="E46" s="11" t="str">
        <f>IFERROR(IF($C46&gt;=1,VLOOKUP($B46,'STUDENT SUCHI'!$A$7:$H$506,5,0),""),"")</f>
        <v/>
      </c>
      <c r="F46" s="10" t="str">
        <f>IFERROR(IF($C46&gt;=1,VLOOKUP($B46,'STUDENT SUCHI'!$A$7:$H$506,6,0),""),"")</f>
        <v/>
      </c>
      <c r="G46" s="12">
        <f t="shared" si="1"/>
        <v>0</v>
      </c>
      <c r="H46" s="12" t="str">
        <f>IFERROR(IF($C46&gt;=1,VLOOKUP($B46,'STUDENT SUCHI'!$A$7:$H$506,7,0),""),"")</f>
        <v/>
      </c>
      <c r="I46" s="13">
        <f t="shared" si="2"/>
        <v>0</v>
      </c>
      <c r="J46" s="10"/>
      <c r="K46" s="10" t="str">
        <f>IFERROR(IF($C46&gt;=1,VLOOKUP($B46,'STUDENT SUCHI'!$A$7:$H$506,8,0),""),"")</f>
        <v/>
      </c>
    </row>
    <row r="47" spans="1:11" ht="24.95" customHeight="1" x14ac:dyDescent="0.25">
      <c r="A47" s="1">
        <v>40</v>
      </c>
      <c r="B47" s="1">
        <f>IFERROR(IF($B$1&gt;=A47,SMALL('STUDENT SUCHI'!$A$7:$A$506,$B$2+A47),0),0)</f>
        <v>0</v>
      </c>
      <c r="C47" s="10">
        <f t="shared" si="0"/>
        <v>0</v>
      </c>
      <c r="D47" s="11" t="str">
        <f>IFERROR(IF($C47&gt;=1,VLOOKUP($B47,'STUDENT SUCHI'!$A$7:$H$506,4,0),""),"")</f>
        <v/>
      </c>
      <c r="E47" s="11" t="str">
        <f>IFERROR(IF($C47&gt;=1,VLOOKUP($B47,'STUDENT SUCHI'!$A$7:$H$506,5,0),""),"")</f>
        <v/>
      </c>
      <c r="F47" s="10" t="str">
        <f>IFERROR(IF($C47&gt;=1,VLOOKUP($B47,'STUDENT SUCHI'!$A$7:$H$506,6,0),""),"")</f>
        <v/>
      </c>
      <c r="G47" s="12">
        <f t="shared" si="1"/>
        <v>0</v>
      </c>
      <c r="H47" s="12" t="str">
        <f>IFERROR(IF($C47&gt;=1,VLOOKUP($B47,'STUDENT SUCHI'!$A$7:$H$506,7,0),""),"")</f>
        <v/>
      </c>
      <c r="I47" s="13">
        <f t="shared" si="2"/>
        <v>0</v>
      </c>
      <c r="J47" s="10"/>
      <c r="K47" s="10" t="str">
        <f>IFERROR(IF($C47&gt;=1,VLOOKUP($B47,'STUDENT SUCHI'!$A$7:$H$506,8,0),""),"")</f>
        <v/>
      </c>
    </row>
    <row r="48" spans="1:11" ht="24.95" customHeight="1" x14ac:dyDescent="0.25">
      <c r="A48" s="1">
        <v>41</v>
      </c>
      <c r="B48" s="1">
        <f>IFERROR(IF($B$1&gt;=A48,SMALL('STUDENT SUCHI'!$A$7:$A$506,$B$2+A48),0),0)</f>
        <v>0</v>
      </c>
      <c r="C48" s="10">
        <f t="shared" si="0"/>
        <v>0</v>
      </c>
      <c r="D48" s="11" t="str">
        <f>IFERROR(IF($C48&gt;=1,VLOOKUP($B48,'STUDENT SUCHI'!$A$7:$H$506,4,0),""),"")</f>
        <v/>
      </c>
      <c r="E48" s="11" t="str">
        <f>IFERROR(IF($C48&gt;=1,VLOOKUP($B48,'STUDENT SUCHI'!$A$7:$H$506,5,0),""),"")</f>
        <v/>
      </c>
      <c r="F48" s="10" t="str">
        <f>IFERROR(IF($C48&gt;=1,VLOOKUP($B48,'STUDENT SUCHI'!$A$7:$H$506,6,0),""),"")</f>
        <v/>
      </c>
      <c r="G48" s="12">
        <f t="shared" si="1"/>
        <v>0</v>
      </c>
      <c r="H48" s="12" t="str">
        <f>IFERROR(IF($C48&gt;=1,VLOOKUP($B48,'STUDENT SUCHI'!$A$7:$H$506,7,0),""),"")</f>
        <v/>
      </c>
      <c r="I48" s="13">
        <f t="shared" si="2"/>
        <v>0</v>
      </c>
      <c r="J48" s="10"/>
      <c r="K48" s="10" t="str">
        <f>IFERROR(IF($C48&gt;=1,VLOOKUP($B48,'STUDENT SUCHI'!$A$7:$H$506,8,0),""),"")</f>
        <v/>
      </c>
    </row>
    <row r="49" spans="1:11" ht="24.95" customHeight="1" x14ac:dyDescent="0.25">
      <c r="A49" s="1">
        <v>42</v>
      </c>
      <c r="B49" s="1">
        <f>IFERROR(IF($B$1&gt;=A49,SMALL('STUDENT SUCHI'!$A$7:$A$506,$B$2+A49),0),0)</f>
        <v>0</v>
      </c>
      <c r="C49" s="10">
        <f t="shared" si="0"/>
        <v>0</v>
      </c>
      <c r="D49" s="11" t="str">
        <f>IFERROR(IF($C49&gt;=1,VLOOKUP($B49,'STUDENT SUCHI'!$A$7:$H$506,4,0),""),"")</f>
        <v/>
      </c>
      <c r="E49" s="11" t="str">
        <f>IFERROR(IF($C49&gt;=1,VLOOKUP($B49,'STUDENT SUCHI'!$A$7:$H$506,5,0),""),"")</f>
        <v/>
      </c>
      <c r="F49" s="10" t="str">
        <f>IFERROR(IF($C49&gt;=1,VLOOKUP($B49,'STUDENT SUCHI'!$A$7:$H$506,6,0),""),"")</f>
        <v/>
      </c>
      <c r="G49" s="12">
        <f t="shared" si="1"/>
        <v>0</v>
      </c>
      <c r="H49" s="12" t="str">
        <f>IFERROR(IF($C49&gt;=1,VLOOKUP($B49,'STUDENT SUCHI'!$A$7:$H$506,7,0),""),"")</f>
        <v/>
      </c>
      <c r="I49" s="13">
        <f t="shared" si="2"/>
        <v>0</v>
      </c>
      <c r="J49" s="10"/>
      <c r="K49" s="10" t="str">
        <f>IFERROR(IF($C49&gt;=1,VLOOKUP($B49,'STUDENT SUCHI'!$A$7:$H$506,8,0),""),"")</f>
        <v/>
      </c>
    </row>
    <row r="50" spans="1:11" ht="24.95" customHeight="1" x14ac:dyDescent="0.25">
      <c r="A50" s="1">
        <v>43</v>
      </c>
      <c r="B50" s="1">
        <f>IFERROR(IF($B$1&gt;=A50,SMALL('STUDENT SUCHI'!$A$7:$A$506,$B$2+A50),0),0)</f>
        <v>0</v>
      </c>
      <c r="C50" s="10">
        <f t="shared" si="0"/>
        <v>0</v>
      </c>
      <c r="D50" s="11" t="str">
        <f>IFERROR(IF($C50&gt;=1,VLOOKUP($B50,'STUDENT SUCHI'!$A$7:$H$506,4,0),""),"")</f>
        <v/>
      </c>
      <c r="E50" s="11" t="str">
        <f>IFERROR(IF($C50&gt;=1,VLOOKUP($B50,'STUDENT SUCHI'!$A$7:$H$506,5,0),""),"")</f>
        <v/>
      </c>
      <c r="F50" s="10" t="str">
        <f>IFERROR(IF($C50&gt;=1,VLOOKUP($B50,'STUDENT SUCHI'!$A$7:$H$506,6,0),""),"")</f>
        <v/>
      </c>
      <c r="G50" s="12">
        <f t="shared" si="1"/>
        <v>0</v>
      </c>
      <c r="H50" s="12" t="str">
        <f>IFERROR(IF($C50&gt;=1,VLOOKUP($B50,'STUDENT SUCHI'!$A$7:$H$506,7,0),""),"")</f>
        <v/>
      </c>
      <c r="I50" s="13">
        <f t="shared" si="2"/>
        <v>0</v>
      </c>
      <c r="J50" s="10"/>
      <c r="K50" s="10" t="str">
        <f>IFERROR(IF($C50&gt;=1,VLOOKUP($B50,'STUDENT SUCHI'!$A$7:$H$506,8,0),""),"")</f>
        <v/>
      </c>
    </row>
    <row r="51" spans="1:11" ht="24.95" customHeight="1" x14ac:dyDescent="0.25">
      <c r="A51" s="1">
        <v>44</v>
      </c>
      <c r="B51" s="1">
        <f>IFERROR(IF($B$1&gt;=A51,SMALL('STUDENT SUCHI'!$A$7:$A$506,$B$2+A51),0),0)</f>
        <v>0</v>
      </c>
      <c r="C51" s="10">
        <f t="shared" si="0"/>
        <v>0</v>
      </c>
      <c r="D51" s="11" t="str">
        <f>IFERROR(IF($C51&gt;=1,VLOOKUP($B51,'STUDENT SUCHI'!$A$7:$H$506,4,0),""),"")</f>
        <v/>
      </c>
      <c r="E51" s="11" t="str">
        <f>IFERROR(IF($C51&gt;=1,VLOOKUP($B51,'STUDENT SUCHI'!$A$7:$H$506,5,0),""),"")</f>
        <v/>
      </c>
      <c r="F51" s="10" t="str">
        <f>IFERROR(IF($C51&gt;=1,VLOOKUP($B51,'STUDENT SUCHI'!$A$7:$H$506,6,0),""),"")</f>
        <v/>
      </c>
      <c r="G51" s="12">
        <f t="shared" si="1"/>
        <v>0</v>
      </c>
      <c r="H51" s="12" t="str">
        <f>IFERROR(IF($C51&gt;=1,VLOOKUP($B51,'STUDENT SUCHI'!$A$7:$H$506,7,0),""),"")</f>
        <v/>
      </c>
      <c r="I51" s="13">
        <f t="shared" si="2"/>
        <v>0</v>
      </c>
      <c r="J51" s="10"/>
      <c r="K51" s="10" t="str">
        <f>IFERROR(IF($C51&gt;=1,VLOOKUP($B51,'STUDENT SUCHI'!$A$7:$H$506,8,0),""),"")</f>
        <v/>
      </c>
    </row>
    <row r="52" spans="1:11" ht="24.95" customHeight="1" x14ac:dyDescent="0.25">
      <c r="A52" s="1">
        <v>45</v>
      </c>
      <c r="B52" s="1">
        <f>IFERROR(IF($B$1&gt;=A52,SMALL('STUDENT SUCHI'!$A$7:$A$506,$B$2+A52),0),0)</f>
        <v>0</v>
      </c>
      <c r="C52" s="10">
        <f t="shared" si="0"/>
        <v>0</v>
      </c>
      <c r="D52" s="11" t="str">
        <f>IFERROR(IF($C52&gt;=1,VLOOKUP($B52,'STUDENT SUCHI'!$A$7:$H$506,4,0),""),"")</f>
        <v/>
      </c>
      <c r="E52" s="11" t="str">
        <f>IFERROR(IF($C52&gt;=1,VLOOKUP($B52,'STUDENT SUCHI'!$A$7:$H$506,5,0),""),"")</f>
        <v/>
      </c>
      <c r="F52" s="10" t="str">
        <f>IFERROR(IF($C52&gt;=1,VLOOKUP($B52,'STUDENT SUCHI'!$A$7:$H$506,6,0),""),"")</f>
        <v/>
      </c>
      <c r="G52" s="12">
        <f t="shared" si="1"/>
        <v>0</v>
      </c>
      <c r="H52" s="12" t="str">
        <f>IFERROR(IF($C52&gt;=1,VLOOKUP($B52,'STUDENT SUCHI'!$A$7:$H$506,7,0),""),"")</f>
        <v/>
      </c>
      <c r="I52" s="13">
        <f t="shared" si="2"/>
        <v>0</v>
      </c>
      <c r="J52" s="10"/>
      <c r="K52" s="10" t="str">
        <f>IFERROR(IF($C52&gt;=1,VLOOKUP($B52,'STUDENT SUCHI'!$A$7:$H$506,8,0),""),"")</f>
        <v/>
      </c>
    </row>
    <row r="53" spans="1:11" ht="24.95" customHeight="1" x14ac:dyDescent="0.25">
      <c r="A53" s="1">
        <v>46</v>
      </c>
      <c r="B53" s="1">
        <f>IFERROR(IF($B$1&gt;=A53,SMALL('STUDENT SUCHI'!$A$7:$A$506,$B$2+A53),0),0)</f>
        <v>0</v>
      </c>
      <c r="C53" s="10">
        <f t="shared" si="0"/>
        <v>0</v>
      </c>
      <c r="D53" s="11" t="str">
        <f>IFERROR(IF($C53&gt;=1,VLOOKUP($B53,'STUDENT SUCHI'!$A$7:$H$506,4,0),""),"")</f>
        <v/>
      </c>
      <c r="E53" s="11" t="str">
        <f>IFERROR(IF($C53&gt;=1,VLOOKUP($B53,'STUDENT SUCHI'!$A$7:$H$506,5,0),""),"")</f>
        <v/>
      </c>
      <c r="F53" s="10" t="str">
        <f>IFERROR(IF($C53&gt;=1,VLOOKUP($B53,'STUDENT SUCHI'!$A$7:$H$506,6,0),""),"")</f>
        <v/>
      </c>
      <c r="G53" s="12">
        <f t="shared" si="1"/>
        <v>0</v>
      </c>
      <c r="H53" s="12" t="str">
        <f>IFERROR(IF($C53&gt;=1,VLOOKUP($B53,'STUDENT SUCHI'!$A$7:$H$506,7,0),""),"")</f>
        <v/>
      </c>
      <c r="I53" s="13">
        <f t="shared" si="2"/>
        <v>0</v>
      </c>
      <c r="J53" s="10"/>
      <c r="K53" s="10" t="str">
        <f>IFERROR(IF($C53&gt;=1,VLOOKUP($B53,'STUDENT SUCHI'!$A$7:$H$506,8,0),""),"")</f>
        <v/>
      </c>
    </row>
    <row r="54" spans="1:11" ht="24.95" customHeight="1" x14ac:dyDescent="0.25">
      <c r="A54" s="1">
        <v>47</v>
      </c>
      <c r="B54" s="1">
        <f>IFERROR(IF($B$1&gt;=A54,SMALL('STUDENT SUCHI'!$A$7:$A$506,$B$2+A54),0),0)</f>
        <v>0</v>
      </c>
      <c r="C54" s="10">
        <f t="shared" si="0"/>
        <v>0</v>
      </c>
      <c r="D54" s="11" t="str">
        <f>IFERROR(IF($C54&gt;=1,VLOOKUP($B54,'STUDENT SUCHI'!$A$7:$H$506,4,0),""),"")</f>
        <v/>
      </c>
      <c r="E54" s="11" t="str">
        <f>IFERROR(IF($C54&gt;=1,VLOOKUP($B54,'STUDENT SUCHI'!$A$7:$H$506,5,0),""),"")</f>
        <v/>
      </c>
      <c r="F54" s="10" t="str">
        <f>IFERROR(IF($C54&gt;=1,VLOOKUP($B54,'STUDENT SUCHI'!$A$7:$H$506,6,0),""),"")</f>
        <v/>
      </c>
      <c r="G54" s="12">
        <f t="shared" si="1"/>
        <v>0</v>
      </c>
      <c r="H54" s="12" t="str">
        <f>IFERROR(IF($C54&gt;=1,VLOOKUP($B54,'STUDENT SUCHI'!$A$7:$H$506,7,0),""),"")</f>
        <v/>
      </c>
      <c r="I54" s="13">
        <f t="shared" si="2"/>
        <v>0</v>
      </c>
      <c r="J54" s="10"/>
      <c r="K54" s="10" t="str">
        <f>IFERROR(IF($C54&gt;=1,VLOOKUP($B54,'STUDENT SUCHI'!$A$7:$H$506,8,0),""),"")</f>
        <v/>
      </c>
    </row>
    <row r="55" spans="1:11" ht="24.95" customHeight="1" x14ac:dyDescent="0.25">
      <c r="A55" s="1">
        <v>48</v>
      </c>
      <c r="B55" s="1">
        <f>IFERROR(IF($B$1&gt;=A55,SMALL('STUDENT SUCHI'!$A$7:$A$506,$B$2+A55),0),0)</f>
        <v>0</v>
      </c>
      <c r="C55" s="10">
        <f t="shared" si="0"/>
        <v>0</v>
      </c>
      <c r="D55" s="11" t="str">
        <f>IFERROR(IF($C55&gt;=1,VLOOKUP($B55,'STUDENT SUCHI'!$A$7:$H$506,4,0),""),"")</f>
        <v/>
      </c>
      <c r="E55" s="11" t="str">
        <f>IFERROR(IF($C55&gt;=1,VLOOKUP($B55,'STUDENT SUCHI'!$A$7:$H$506,5,0),""),"")</f>
        <v/>
      </c>
      <c r="F55" s="10" t="str">
        <f>IFERROR(IF($C55&gt;=1,VLOOKUP($B55,'STUDENT SUCHI'!$A$7:$H$506,6,0),""),"")</f>
        <v/>
      </c>
      <c r="G55" s="12">
        <f t="shared" si="1"/>
        <v>0</v>
      </c>
      <c r="H55" s="12" t="str">
        <f>IFERROR(IF($C55&gt;=1,VLOOKUP($B55,'STUDENT SUCHI'!$A$7:$H$506,7,0),""),"")</f>
        <v/>
      </c>
      <c r="I55" s="13">
        <f t="shared" si="2"/>
        <v>0</v>
      </c>
      <c r="J55" s="10"/>
      <c r="K55" s="10" t="str">
        <f>IFERROR(IF($C55&gt;=1,VLOOKUP($B55,'STUDENT SUCHI'!$A$7:$H$506,8,0),""),"")</f>
        <v/>
      </c>
    </row>
    <row r="56" spans="1:11" ht="24.95" customHeight="1" x14ac:dyDescent="0.25">
      <c r="A56" s="1">
        <v>49</v>
      </c>
      <c r="B56" s="1">
        <f>IFERROR(IF($B$1&gt;=A56,SMALL('STUDENT SUCHI'!$A$7:$A$506,$B$2+A56),0),0)</f>
        <v>0</v>
      </c>
      <c r="C56" s="10">
        <f t="shared" si="0"/>
        <v>0</v>
      </c>
      <c r="D56" s="11" t="str">
        <f>IFERROR(IF($C56&gt;=1,VLOOKUP($B56,'STUDENT SUCHI'!$A$7:$H$506,4,0),""),"")</f>
        <v/>
      </c>
      <c r="E56" s="11" t="str">
        <f>IFERROR(IF($C56&gt;=1,VLOOKUP($B56,'STUDENT SUCHI'!$A$7:$H$506,5,0),""),"")</f>
        <v/>
      </c>
      <c r="F56" s="10" t="str">
        <f>IFERROR(IF($C56&gt;=1,VLOOKUP($B56,'STUDENT SUCHI'!$A$7:$H$506,6,0),""),"")</f>
        <v/>
      </c>
      <c r="G56" s="12">
        <f t="shared" si="1"/>
        <v>0</v>
      </c>
      <c r="H56" s="12" t="str">
        <f>IFERROR(IF($C56&gt;=1,VLOOKUP($B56,'STUDENT SUCHI'!$A$7:$H$506,7,0),""),"")</f>
        <v/>
      </c>
      <c r="I56" s="13">
        <f t="shared" si="2"/>
        <v>0</v>
      </c>
      <c r="J56" s="10"/>
      <c r="K56" s="10" t="str">
        <f>IFERROR(IF($C56&gt;=1,VLOOKUP($B56,'STUDENT SUCHI'!$A$7:$H$506,8,0),""),"")</f>
        <v/>
      </c>
    </row>
    <row r="57" spans="1:11" ht="24.95" customHeight="1" x14ac:dyDescent="0.25">
      <c r="A57" s="1">
        <v>50</v>
      </c>
      <c r="B57" s="1">
        <f>IFERROR(IF($B$1&gt;=A57,SMALL('STUDENT SUCHI'!$A$7:$A$506,$B$2+A57),0),0)</f>
        <v>0</v>
      </c>
      <c r="C57" s="10">
        <f t="shared" si="0"/>
        <v>0</v>
      </c>
      <c r="D57" s="11" t="str">
        <f>IFERROR(IF($C57&gt;=1,VLOOKUP($B57,'STUDENT SUCHI'!$A$7:$H$506,4,0),""),"")</f>
        <v/>
      </c>
      <c r="E57" s="11" t="str">
        <f>IFERROR(IF($C57&gt;=1,VLOOKUP($B57,'STUDENT SUCHI'!$A$7:$H$506,5,0),""),"")</f>
        <v/>
      </c>
      <c r="F57" s="10" t="str">
        <f>IFERROR(IF($C57&gt;=1,VLOOKUP($B57,'STUDENT SUCHI'!$A$7:$H$506,6,0),""),"")</f>
        <v/>
      </c>
      <c r="G57" s="12">
        <f t="shared" si="1"/>
        <v>0</v>
      </c>
      <c r="H57" s="12" t="str">
        <f>IFERROR(IF($C57&gt;=1,VLOOKUP($B57,'STUDENT SUCHI'!$A$7:$H$506,7,0),""),"")</f>
        <v/>
      </c>
      <c r="I57" s="13">
        <f t="shared" si="2"/>
        <v>0</v>
      </c>
      <c r="J57" s="10"/>
      <c r="K57" s="10" t="str">
        <f>IFERROR(IF($C57&gt;=1,VLOOKUP($B57,'STUDENT SUCHI'!$A$7:$H$506,8,0),""),"")</f>
        <v/>
      </c>
    </row>
    <row r="58" spans="1:11" ht="24.95" customHeight="1" x14ac:dyDescent="0.25">
      <c r="A58" s="1">
        <v>51</v>
      </c>
      <c r="B58" s="1">
        <f>IFERROR(IF($B$1&gt;=A58,SMALL('STUDENT SUCHI'!$A$7:$A$506,$B$2+A58),0),0)</f>
        <v>0</v>
      </c>
      <c r="C58" s="10">
        <f t="shared" si="0"/>
        <v>0</v>
      </c>
      <c r="D58" s="11" t="str">
        <f>IFERROR(IF($C58&gt;=1,VLOOKUP($B58,'STUDENT SUCHI'!$A$7:$H$506,4,0),""),"")</f>
        <v/>
      </c>
      <c r="E58" s="11" t="str">
        <f>IFERROR(IF($C58&gt;=1,VLOOKUP($B58,'STUDENT SUCHI'!$A$7:$H$506,5,0),""),"")</f>
        <v/>
      </c>
      <c r="F58" s="10" t="str">
        <f>IFERROR(IF($C58&gt;=1,VLOOKUP($B58,'STUDENT SUCHI'!$A$7:$H$506,6,0),""),"")</f>
        <v/>
      </c>
      <c r="G58" s="12">
        <f t="shared" si="1"/>
        <v>0</v>
      </c>
      <c r="H58" s="12" t="str">
        <f>IFERROR(IF($C58&gt;=1,VLOOKUP($B58,'STUDENT SUCHI'!$A$7:$H$506,7,0),""),"")</f>
        <v/>
      </c>
      <c r="I58" s="13">
        <f t="shared" si="2"/>
        <v>0</v>
      </c>
      <c r="J58" s="10"/>
      <c r="K58" s="10" t="str">
        <f>IFERROR(IF($C58&gt;=1,VLOOKUP($B58,'STUDENT SUCHI'!$A$7:$H$506,8,0),""),"")</f>
        <v/>
      </c>
    </row>
    <row r="59" spans="1:11" ht="24.95" customHeight="1" x14ac:dyDescent="0.25">
      <c r="A59" s="1">
        <v>52</v>
      </c>
      <c r="B59" s="1">
        <f>IFERROR(IF($B$1&gt;=A59,SMALL('STUDENT SUCHI'!$A$7:$A$506,$B$2+A59),0),0)</f>
        <v>0</v>
      </c>
      <c r="C59" s="10">
        <f t="shared" si="0"/>
        <v>0</v>
      </c>
      <c r="D59" s="11" t="str">
        <f>IFERROR(IF($C59&gt;=1,VLOOKUP($B59,'STUDENT SUCHI'!$A$7:$H$506,4,0),""),"")</f>
        <v/>
      </c>
      <c r="E59" s="11" t="str">
        <f>IFERROR(IF($C59&gt;=1,VLOOKUP($B59,'STUDENT SUCHI'!$A$7:$H$506,5,0),""),"")</f>
        <v/>
      </c>
      <c r="F59" s="10" t="str">
        <f>IFERROR(IF($C59&gt;=1,VLOOKUP($B59,'STUDENT SUCHI'!$A$7:$H$506,6,0),""),"")</f>
        <v/>
      </c>
      <c r="G59" s="12">
        <f t="shared" si="1"/>
        <v>0</v>
      </c>
      <c r="H59" s="12" t="str">
        <f>IFERROR(IF($C59&gt;=1,VLOOKUP($B59,'STUDENT SUCHI'!$A$7:$H$506,7,0),""),"")</f>
        <v/>
      </c>
      <c r="I59" s="13">
        <f t="shared" si="2"/>
        <v>0</v>
      </c>
      <c r="J59" s="10"/>
      <c r="K59" s="10" t="str">
        <f>IFERROR(IF($C59&gt;=1,VLOOKUP($B59,'STUDENT SUCHI'!$A$7:$H$506,8,0),""),"")</f>
        <v/>
      </c>
    </row>
    <row r="60" spans="1:11" ht="24.95" customHeight="1" x14ac:dyDescent="0.25">
      <c r="A60" s="1">
        <v>53</v>
      </c>
      <c r="B60" s="1">
        <f>IFERROR(IF($B$1&gt;=A60,SMALL('STUDENT SUCHI'!$A$7:$A$506,$B$2+A60),0),0)</f>
        <v>0</v>
      </c>
      <c r="C60" s="10">
        <f t="shared" si="0"/>
        <v>0</v>
      </c>
      <c r="D60" s="11" t="str">
        <f>IFERROR(IF($C60&gt;=1,VLOOKUP($B60,'STUDENT SUCHI'!$A$7:$H$506,4,0),""),"")</f>
        <v/>
      </c>
      <c r="E60" s="11" t="str">
        <f>IFERROR(IF($C60&gt;=1,VLOOKUP($B60,'STUDENT SUCHI'!$A$7:$H$506,5,0),""),"")</f>
        <v/>
      </c>
      <c r="F60" s="10" t="str">
        <f>IFERROR(IF($C60&gt;=1,VLOOKUP($B60,'STUDENT SUCHI'!$A$7:$H$506,6,0),""),"")</f>
        <v/>
      </c>
      <c r="G60" s="12">
        <f t="shared" si="1"/>
        <v>0</v>
      </c>
      <c r="H60" s="12" t="str">
        <f>IFERROR(IF($C60&gt;=1,VLOOKUP($B60,'STUDENT SUCHI'!$A$7:$H$506,7,0),""),"")</f>
        <v/>
      </c>
      <c r="I60" s="13">
        <f t="shared" si="2"/>
        <v>0</v>
      </c>
      <c r="J60" s="10"/>
      <c r="K60" s="10" t="str">
        <f>IFERROR(IF($C60&gt;=1,VLOOKUP($B60,'STUDENT SUCHI'!$A$7:$H$506,8,0),""),"")</f>
        <v/>
      </c>
    </row>
    <row r="61" spans="1:11" ht="24.95" customHeight="1" x14ac:dyDescent="0.25">
      <c r="A61" s="1">
        <v>54</v>
      </c>
      <c r="B61" s="1">
        <f>IFERROR(IF($B$1&gt;=A61,SMALL('STUDENT SUCHI'!$A$7:$A$506,$B$2+A61),0),0)</f>
        <v>0</v>
      </c>
      <c r="C61" s="10">
        <f t="shared" si="0"/>
        <v>0</v>
      </c>
      <c r="D61" s="11" t="str">
        <f>IFERROR(IF($C61&gt;=1,VLOOKUP($B61,'STUDENT SUCHI'!$A$7:$H$506,4,0),""),"")</f>
        <v/>
      </c>
      <c r="E61" s="11" t="str">
        <f>IFERROR(IF($C61&gt;=1,VLOOKUP($B61,'STUDENT SUCHI'!$A$7:$H$506,5,0),""),"")</f>
        <v/>
      </c>
      <c r="F61" s="10" t="str">
        <f>IFERROR(IF($C61&gt;=1,VLOOKUP($B61,'STUDENT SUCHI'!$A$7:$H$506,6,0),""),"")</f>
        <v/>
      </c>
      <c r="G61" s="12">
        <f t="shared" si="1"/>
        <v>0</v>
      </c>
      <c r="H61" s="12" t="str">
        <f>IFERROR(IF($C61&gt;=1,VLOOKUP($B61,'STUDENT SUCHI'!$A$7:$H$506,7,0),""),"")</f>
        <v/>
      </c>
      <c r="I61" s="13">
        <f t="shared" si="2"/>
        <v>0</v>
      </c>
      <c r="J61" s="10"/>
      <c r="K61" s="10" t="str">
        <f>IFERROR(IF($C61&gt;=1,VLOOKUP($B61,'STUDENT SUCHI'!$A$7:$H$506,8,0),""),"")</f>
        <v/>
      </c>
    </row>
    <row r="62" spans="1:11" ht="24.95" customHeight="1" x14ac:dyDescent="0.25">
      <c r="A62" s="1">
        <v>55</v>
      </c>
      <c r="B62" s="1">
        <f>IFERROR(IF($B$1&gt;=A62,SMALL('STUDENT SUCHI'!$A$7:$A$506,$B$2+A62),0),0)</f>
        <v>0</v>
      </c>
      <c r="C62" s="10">
        <f t="shared" si="0"/>
        <v>0</v>
      </c>
      <c r="D62" s="11" t="str">
        <f>IFERROR(IF($C62&gt;=1,VLOOKUP($B62,'STUDENT SUCHI'!$A$7:$H$506,4,0),""),"")</f>
        <v/>
      </c>
      <c r="E62" s="11" t="str">
        <f>IFERROR(IF($C62&gt;=1,VLOOKUP($B62,'STUDENT SUCHI'!$A$7:$H$506,5,0),""),"")</f>
        <v/>
      </c>
      <c r="F62" s="10" t="str">
        <f>IFERROR(IF($C62&gt;=1,VLOOKUP($B62,'STUDENT SUCHI'!$A$7:$H$506,6,0),""),"")</f>
        <v/>
      </c>
      <c r="G62" s="12">
        <f t="shared" si="1"/>
        <v>0</v>
      </c>
      <c r="H62" s="12" t="str">
        <f>IFERROR(IF($C62&gt;=1,VLOOKUP($B62,'STUDENT SUCHI'!$A$7:$H$506,7,0),""),"")</f>
        <v/>
      </c>
      <c r="I62" s="13">
        <f t="shared" si="2"/>
        <v>0</v>
      </c>
      <c r="J62" s="10"/>
      <c r="K62" s="10" t="str">
        <f>IFERROR(IF($C62&gt;=1,VLOOKUP($B62,'STUDENT SUCHI'!$A$7:$H$506,8,0),""),"")</f>
        <v/>
      </c>
    </row>
    <row r="63" spans="1:11" ht="24.95" customHeight="1" x14ac:dyDescent="0.25">
      <c r="A63" s="1">
        <v>56</v>
      </c>
      <c r="B63" s="1">
        <f>IFERROR(IF($B$1&gt;=A63,SMALL('STUDENT SUCHI'!$A$7:$A$506,$B$2+A63),0),0)</f>
        <v>0</v>
      </c>
      <c r="C63" s="10">
        <f t="shared" si="0"/>
        <v>0</v>
      </c>
      <c r="D63" s="11" t="str">
        <f>IFERROR(IF($C63&gt;=1,VLOOKUP($B63,'STUDENT SUCHI'!$A$7:$H$506,4,0),""),"")</f>
        <v/>
      </c>
      <c r="E63" s="11" t="str">
        <f>IFERROR(IF($C63&gt;=1,VLOOKUP($B63,'STUDENT SUCHI'!$A$7:$H$506,5,0),""),"")</f>
        <v/>
      </c>
      <c r="F63" s="10" t="str">
        <f>IFERROR(IF($C63&gt;=1,VLOOKUP($B63,'STUDENT SUCHI'!$A$7:$H$506,6,0),""),"")</f>
        <v/>
      </c>
      <c r="G63" s="12">
        <f t="shared" si="1"/>
        <v>0</v>
      </c>
      <c r="H63" s="12" t="str">
        <f>IFERROR(IF($C63&gt;=1,VLOOKUP($B63,'STUDENT SUCHI'!$A$7:$H$506,7,0),""),"")</f>
        <v/>
      </c>
      <c r="I63" s="13">
        <f t="shared" si="2"/>
        <v>0</v>
      </c>
      <c r="J63" s="10"/>
      <c r="K63" s="10" t="str">
        <f>IFERROR(IF($C63&gt;=1,VLOOKUP($B63,'STUDENT SUCHI'!$A$7:$H$506,8,0),""),"")</f>
        <v/>
      </c>
    </row>
    <row r="64" spans="1:11" ht="24.95" customHeight="1" x14ac:dyDescent="0.25">
      <c r="A64" s="1">
        <v>57</v>
      </c>
      <c r="B64" s="1">
        <f>IFERROR(IF($B$1&gt;=A64,SMALL('STUDENT SUCHI'!$A$7:$A$506,$B$2+A64),0),0)</f>
        <v>0</v>
      </c>
      <c r="C64" s="10">
        <f t="shared" si="0"/>
        <v>0</v>
      </c>
      <c r="D64" s="11" t="str">
        <f>IFERROR(IF($C64&gt;=1,VLOOKUP($B64,'STUDENT SUCHI'!$A$7:$H$506,4,0),""),"")</f>
        <v/>
      </c>
      <c r="E64" s="11" t="str">
        <f>IFERROR(IF($C64&gt;=1,VLOOKUP($B64,'STUDENT SUCHI'!$A$7:$H$506,5,0),""),"")</f>
        <v/>
      </c>
      <c r="F64" s="10" t="str">
        <f>IFERROR(IF($C64&gt;=1,VLOOKUP($B64,'STUDENT SUCHI'!$A$7:$H$506,6,0),""),"")</f>
        <v/>
      </c>
      <c r="G64" s="12">
        <f t="shared" si="1"/>
        <v>0</v>
      </c>
      <c r="H64" s="12" t="str">
        <f>IFERROR(IF($C64&gt;=1,VLOOKUP($B64,'STUDENT SUCHI'!$A$7:$H$506,7,0),""),"")</f>
        <v/>
      </c>
      <c r="I64" s="13">
        <f t="shared" si="2"/>
        <v>0</v>
      </c>
      <c r="J64" s="10"/>
      <c r="K64" s="10" t="str">
        <f>IFERROR(IF($C64&gt;=1,VLOOKUP($B64,'STUDENT SUCHI'!$A$7:$H$506,8,0),""),"")</f>
        <v/>
      </c>
    </row>
    <row r="65" spans="1:11" ht="24.95" customHeight="1" x14ac:dyDescent="0.25">
      <c r="A65" s="1">
        <v>58</v>
      </c>
      <c r="B65" s="1">
        <f>IFERROR(IF($B$1&gt;=A65,SMALL('STUDENT SUCHI'!$A$7:$A$506,$B$2+A65),0),0)</f>
        <v>0</v>
      </c>
      <c r="C65" s="10">
        <f t="shared" si="0"/>
        <v>0</v>
      </c>
      <c r="D65" s="11" t="str">
        <f>IFERROR(IF($C65&gt;=1,VLOOKUP($B65,'STUDENT SUCHI'!$A$7:$H$506,4,0),""),"")</f>
        <v/>
      </c>
      <c r="E65" s="11" t="str">
        <f>IFERROR(IF($C65&gt;=1,VLOOKUP($B65,'STUDENT SUCHI'!$A$7:$H$506,5,0),""),"")</f>
        <v/>
      </c>
      <c r="F65" s="10" t="str">
        <f>IFERROR(IF($C65&gt;=1,VLOOKUP($B65,'STUDENT SUCHI'!$A$7:$H$506,6,0),""),"")</f>
        <v/>
      </c>
      <c r="G65" s="12">
        <f t="shared" si="1"/>
        <v>0</v>
      </c>
      <c r="H65" s="12" t="str">
        <f>IFERROR(IF($C65&gt;=1,VLOOKUP($B65,'STUDENT SUCHI'!$A$7:$H$506,7,0),""),"")</f>
        <v/>
      </c>
      <c r="I65" s="13">
        <f t="shared" si="2"/>
        <v>0</v>
      </c>
      <c r="J65" s="10"/>
      <c r="K65" s="10" t="str">
        <f>IFERROR(IF($C65&gt;=1,VLOOKUP($B65,'STUDENT SUCHI'!$A$7:$H$506,8,0),""),"")</f>
        <v/>
      </c>
    </row>
    <row r="66" spans="1:11" ht="24.95" customHeight="1" x14ac:dyDescent="0.25">
      <c r="A66" s="1">
        <v>59</v>
      </c>
      <c r="B66" s="1">
        <f>IFERROR(IF($B$1&gt;=A66,SMALL('STUDENT SUCHI'!$A$7:$A$506,$B$2+A66),0),0)</f>
        <v>0</v>
      </c>
      <c r="C66" s="10">
        <f t="shared" si="0"/>
        <v>0</v>
      </c>
      <c r="D66" s="11" t="str">
        <f>IFERROR(IF($C66&gt;=1,VLOOKUP($B66,'STUDENT SUCHI'!$A$7:$H$506,4,0),""),"")</f>
        <v/>
      </c>
      <c r="E66" s="11" t="str">
        <f>IFERROR(IF($C66&gt;=1,VLOOKUP($B66,'STUDENT SUCHI'!$A$7:$H$506,5,0),""),"")</f>
        <v/>
      </c>
      <c r="F66" s="10" t="str">
        <f>IFERROR(IF($C66&gt;=1,VLOOKUP($B66,'STUDENT SUCHI'!$A$7:$H$506,6,0),""),"")</f>
        <v/>
      </c>
      <c r="G66" s="12">
        <f t="shared" si="1"/>
        <v>0</v>
      </c>
      <c r="H66" s="12" t="str">
        <f>IFERROR(IF($C66&gt;=1,VLOOKUP($B66,'STUDENT SUCHI'!$A$7:$H$506,7,0),""),"")</f>
        <v/>
      </c>
      <c r="I66" s="13">
        <f t="shared" si="2"/>
        <v>0</v>
      </c>
      <c r="J66" s="10"/>
      <c r="K66" s="10" t="str">
        <f>IFERROR(IF($C66&gt;=1,VLOOKUP($B66,'STUDENT SUCHI'!$A$7:$H$506,8,0),""),"")</f>
        <v/>
      </c>
    </row>
    <row r="67" spans="1:11" ht="24.95" customHeight="1" x14ac:dyDescent="0.25">
      <c r="A67" s="1">
        <v>60</v>
      </c>
      <c r="B67" s="1">
        <f>IFERROR(IF($B$1&gt;=A67,SMALL('STUDENT SUCHI'!$A$7:$A$506,$B$2+A67),0),0)</f>
        <v>0</v>
      </c>
      <c r="C67" s="10">
        <f t="shared" si="0"/>
        <v>0</v>
      </c>
      <c r="D67" s="11" t="str">
        <f>IFERROR(IF($C67&gt;=1,VLOOKUP($B67,'STUDENT SUCHI'!$A$7:$H$506,4,0),""),"")</f>
        <v/>
      </c>
      <c r="E67" s="11" t="str">
        <f>IFERROR(IF($C67&gt;=1,VLOOKUP($B67,'STUDENT SUCHI'!$A$7:$H$506,5,0),""),"")</f>
        <v/>
      </c>
      <c r="F67" s="10" t="str">
        <f>IFERROR(IF($C67&gt;=1,VLOOKUP($B67,'STUDENT SUCHI'!$A$7:$H$506,6,0),""),"")</f>
        <v/>
      </c>
      <c r="G67" s="12">
        <f t="shared" si="1"/>
        <v>0</v>
      </c>
      <c r="H67" s="12" t="str">
        <f>IFERROR(IF($C67&gt;=1,VLOOKUP($B67,'STUDENT SUCHI'!$A$7:$H$506,7,0),""),"")</f>
        <v/>
      </c>
      <c r="I67" s="13">
        <f t="shared" si="2"/>
        <v>0</v>
      </c>
      <c r="J67" s="10"/>
      <c r="K67" s="10" t="str">
        <f>IFERROR(IF($C67&gt;=1,VLOOKUP($B67,'STUDENT SUCHI'!$A$7:$H$506,8,0),""),"")</f>
        <v/>
      </c>
    </row>
    <row r="68" spans="1:11" ht="24.95" customHeight="1" x14ac:dyDescent="0.25">
      <c r="A68" s="1">
        <v>61</v>
      </c>
      <c r="B68" s="1">
        <f>IFERROR(IF($B$1&gt;=A68,SMALL('STUDENT SUCHI'!$A$7:$A$506,$B$2+A68),0),0)</f>
        <v>0</v>
      </c>
      <c r="C68" s="10">
        <f t="shared" si="0"/>
        <v>0</v>
      </c>
      <c r="D68" s="11" t="str">
        <f>IFERROR(IF($C68&gt;=1,VLOOKUP($B68,'STUDENT SUCHI'!$A$7:$H$506,4,0),""),"")</f>
        <v/>
      </c>
      <c r="E68" s="11" t="str">
        <f>IFERROR(IF($C68&gt;=1,VLOOKUP($B68,'STUDENT SUCHI'!$A$7:$H$506,5,0),""),"")</f>
        <v/>
      </c>
      <c r="F68" s="10" t="str">
        <f>IFERROR(IF($C68&gt;=1,VLOOKUP($B68,'STUDENT SUCHI'!$A$7:$H$506,6,0),""),"")</f>
        <v/>
      </c>
      <c r="G68" s="12">
        <f t="shared" si="1"/>
        <v>0</v>
      </c>
      <c r="H68" s="12" t="str">
        <f>IFERROR(IF($C68&gt;=1,VLOOKUP($B68,'STUDENT SUCHI'!$A$7:$H$506,7,0),""),"")</f>
        <v/>
      </c>
      <c r="I68" s="13">
        <f t="shared" si="2"/>
        <v>0</v>
      </c>
      <c r="J68" s="10"/>
      <c r="K68" s="10" t="str">
        <f>IFERROR(IF($C68&gt;=1,VLOOKUP($B68,'STUDENT SUCHI'!$A$7:$H$506,8,0),""),"")</f>
        <v/>
      </c>
    </row>
    <row r="69" spans="1:11" ht="24.95" customHeight="1" x14ac:dyDescent="0.25">
      <c r="A69" s="1">
        <v>62</v>
      </c>
      <c r="B69" s="1">
        <f>IFERROR(IF($B$1&gt;=A69,SMALL('STUDENT SUCHI'!$A$7:$A$506,$B$2+A69),0),0)</f>
        <v>0</v>
      </c>
      <c r="C69" s="10">
        <f t="shared" si="0"/>
        <v>0</v>
      </c>
      <c r="D69" s="11" t="str">
        <f>IFERROR(IF($C69&gt;=1,VLOOKUP($B69,'STUDENT SUCHI'!$A$7:$H$506,4,0),""),"")</f>
        <v/>
      </c>
      <c r="E69" s="11" t="str">
        <f>IFERROR(IF($C69&gt;=1,VLOOKUP($B69,'STUDENT SUCHI'!$A$7:$H$506,5,0),""),"")</f>
        <v/>
      </c>
      <c r="F69" s="10" t="str">
        <f>IFERROR(IF($C69&gt;=1,VLOOKUP($B69,'STUDENT SUCHI'!$A$7:$H$506,6,0),""),"")</f>
        <v/>
      </c>
      <c r="G69" s="12">
        <f t="shared" si="1"/>
        <v>0</v>
      </c>
      <c r="H69" s="12" t="str">
        <f>IFERROR(IF($C69&gt;=1,VLOOKUP($B69,'STUDENT SUCHI'!$A$7:$H$506,7,0),""),"")</f>
        <v/>
      </c>
      <c r="I69" s="13">
        <f t="shared" si="2"/>
        <v>0</v>
      </c>
      <c r="J69" s="10"/>
      <c r="K69" s="10" t="str">
        <f>IFERROR(IF($C69&gt;=1,VLOOKUP($B69,'STUDENT SUCHI'!$A$7:$H$506,8,0),""),"")</f>
        <v/>
      </c>
    </row>
    <row r="70" spans="1:11" ht="24.95" customHeight="1" x14ac:dyDescent="0.25">
      <c r="A70" s="1">
        <v>63</v>
      </c>
      <c r="B70" s="1">
        <f>IFERROR(IF($B$1&gt;=A70,SMALL('STUDENT SUCHI'!$A$7:$A$506,$B$2+A70),0),0)</f>
        <v>0</v>
      </c>
      <c r="C70" s="10">
        <f t="shared" si="0"/>
        <v>0</v>
      </c>
      <c r="D70" s="11" t="str">
        <f>IFERROR(IF($C70&gt;=1,VLOOKUP($B70,'STUDENT SUCHI'!$A$7:$H$506,4,0),""),"")</f>
        <v/>
      </c>
      <c r="E70" s="11" t="str">
        <f>IFERROR(IF($C70&gt;=1,VLOOKUP($B70,'STUDENT SUCHI'!$A$7:$H$506,5,0),""),"")</f>
        <v/>
      </c>
      <c r="F70" s="10" t="str">
        <f>IFERROR(IF($C70&gt;=1,VLOOKUP($B70,'STUDENT SUCHI'!$A$7:$H$506,6,0),""),"")</f>
        <v/>
      </c>
      <c r="G70" s="12">
        <f t="shared" si="1"/>
        <v>0</v>
      </c>
      <c r="H70" s="12" t="str">
        <f>IFERROR(IF($C70&gt;=1,VLOOKUP($B70,'STUDENT SUCHI'!$A$7:$H$506,7,0),""),"")</f>
        <v/>
      </c>
      <c r="I70" s="13">
        <f t="shared" si="2"/>
        <v>0</v>
      </c>
      <c r="J70" s="10"/>
      <c r="K70" s="10" t="str">
        <f>IFERROR(IF($C70&gt;=1,VLOOKUP($B70,'STUDENT SUCHI'!$A$7:$H$506,8,0),""),"")</f>
        <v/>
      </c>
    </row>
    <row r="71" spans="1:11" ht="24.95" customHeight="1" x14ac:dyDescent="0.25">
      <c r="A71" s="1">
        <v>64</v>
      </c>
      <c r="B71" s="1">
        <f>IFERROR(IF($B$1&gt;=A71,SMALL('STUDENT SUCHI'!$A$7:$A$506,$B$2+A71),0),0)</f>
        <v>0</v>
      </c>
      <c r="C71" s="10">
        <f t="shared" si="0"/>
        <v>0</v>
      </c>
      <c r="D71" s="11" t="str">
        <f>IFERROR(IF($C71&gt;=1,VLOOKUP($B71,'STUDENT SUCHI'!$A$7:$H$506,4,0),""),"")</f>
        <v/>
      </c>
      <c r="E71" s="11" t="str">
        <f>IFERROR(IF($C71&gt;=1,VLOOKUP($B71,'STUDENT SUCHI'!$A$7:$H$506,5,0),""),"")</f>
        <v/>
      </c>
      <c r="F71" s="10" t="str">
        <f>IFERROR(IF($C71&gt;=1,VLOOKUP($B71,'STUDENT SUCHI'!$A$7:$H$506,6,0),""),"")</f>
        <v/>
      </c>
      <c r="G71" s="12">
        <f t="shared" si="1"/>
        <v>0</v>
      </c>
      <c r="H71" s="12" t="str">
        <f>IFERROR(IF($C71&gt;=1,VLOOKUP($B71,'STUDENT SUCHI'!$A$7:$H$506,7,0),""),"")</f>
        <v/>
      </c>
      <c r="I71" s="13">
        <f t="shared" si="2"/>
        <v>0</v>
      </c>
      <c r="J71" s="10"/>
      <c r="K71" s="10" t="str">
        <f>IFERROR(IF($C71&gt;=1,VLOOKUP($B71,'STUDENT SUCHI'!$A$7:$H$506,8,0),""),"")</f>
        <v/>
      </c>
    </row>
    <row r="72" spans="1:11" ht="24.95" customHeight="1" x14ac:dyDescent="0.25">
      <c r="A72" s="1">
        <v>65</v>
      </c>
      <c r="B72" s="1">
        <f>IFERROR(IF($B$1&gt;=A72,SMALL('STUDENT SUCHI'!$A$7:$A$506,$B$2+A72),0),0)</f>
        <v>0</v>
      </c>
      <c r="C72" s="10">
        <f t="shared" si="0"/>
        <v>0</v>
      </c>
      <c r="D72" s="11" t="str">
        <f>IFERROR(IF($C72&gt;=1,VLOOKUP($B72,'STUDENT SUCHI'!$A$7:$H$506,4,0),""),"")</f>
        <v/>
      </c>
      <c r="E72" s="11" t="str">
        <f>IFERROR(IF($C72&gt;=1,VLOOKUP($B72,'STUDENT SUCHI'!$A$7:$H$506,5,0),""),"")</f>
        <v/>
      </c>
      <c r="F72" s="10" t="str">
        <f>IFERROR(IF($C72&gt;=1,VLOOKUP($B72,'STUDENT SUCHI'!$A$7:$H$506,6,0),""),"")</f>
        <v/>
      </c>
      <c r="G72" s="12">
        <f t="shared" si="1"/>
        <v>0</v>
      </c>
      <c r="H72" s="12" t="str">
        <f>IFERROR(IF($C72&gt;=1,VLOOKUP($B72,'STUDENT SUCHI'!$A$7:$H$506,7,0),""),"")</f>
        <v/>
      </c>
      <c r="I72" s="13">
        <f t="shared" si="2"/>
        <v>0</v>
      </c>
      <c r="J72" s="10"/>
      <c r="K72" s="10" t="str">
        <f>IFERROR(IF($C72&gt;=1,VLOOKUP($B72,'STUDENT SUCHI'!$A$7:$H$506,8,0),""),"")</f>
        <v/>
      </c>
    </row>
    <row r="73" spans="1:11" ht="24.95" customHeight="1" x14ac:dyDescent="0.25">
      <c r="A73" s="1">
        <v>66</v>
      </c>
      <c r="B73" s="1">
        <f>IFERROR(IF($B$1&gt;=A73,SMALL('STUDENT SUCHI'!$A$7:$A$506,$B$2+A73),0),0)</f>
        <v>0</v>
      </c>
      <c r="C73" s="10">
        <f t="shared" ref="C73:C136" si="3">IFERROR(IF(B73&gt;=1000,A73,0),0)</f>
        <v>0</v>
      </c>
      <c r="D73" s="11" t="str">
        <f>IFERROR(IF($C73&gt;=1,VLOOKUP($B73,'STUDENT SUCHI'!$A$7:$H$506,4,0),""),"")</f>
        <v/>
      </c>
      <c r="E73" s="11" t="str">
        <f>IFERROR(IF($C73&gt;=1,VLOOKUP($B73,'STUDENT SUCHI'!$A$7:$H$506,5,0),""),"")</f>
        <v/>
      </c>
      <c r="F73" s="10" t="str">
        <f>IFERROR(IF($C73&gt;=1,VLOOKUP($B73,'STUDENT SUCHI'!$A$7:$H$506,6,0),""),"")</f>
        <v/>
      </c>
      <c r="G73" s="12">
        <f t="shared" ref="G73:G136" si="4">IFERROR(IF(C73&gt;=1,(IF(F73&gt;=1,I73-H73,0)),0),0)</f>
        <v>0</v>
      </c>
      <c r="H73" s="12" t="str">
        <f>IFERROR(IF($C73&gt;=1,VLOOKUP($B73,'STUDENT SUCHI'!$A$7:$H$506,7,0),""),"")</f>
        <v/>
      </c>
      <c r="I73" s="13">
        <f t="shared" ref="I73:I136" si="5">IFERROR(IF(C73&gt;=1,(IF(F73&gt;=6,$N$11,IF(F73&gt;=1,$N$12,0))),0),0)</f>
        <v>0</v>
      </c>
      <c r="J73" s="10"/>
      <c r="K73" s="10" t="str">
        <f>IFERROR(IF($C73&gt;=1,VLOOKUP($B73,'STUDENT SUCHI'!$A$7:$H$506,8,0),""),"")</f>
        <v/>
      </c>
    </row>
    <row r="74" spans="1:11" ht="24.95" customHeight="1" x14ac:dyDescent="0.25">
      <c r="A74" s="1">
        <v>67</v>
      </c>
      <c r="B74" s="1">
        <f>IFERROR(IF($B$1&gt;=A74,SMALL('STUDENT SUCHI'!$A$7:$A$506,$B$2+A74),0),0)</f>
        <v>0</v>
      </c>
      <c r="C74" s="10">
        <f t="shared" si="3"/>
        <v>0</v>
      </c>
      <c r="D74" s="11" t="str">
        <f>IFERROR(IF($C74&gt;=1,VLOOKUP($B74,'STUDENT SUCHI'!$A$7:$H$506,4,0),""),"")</f>
        <v/>
      </c>
      <c r="E74" s="11" t="str">
        <f>IFERROR(IF($C74&gt;=1,VLOOKUP($B74,'STUDENT SUCHI'!$A$7:$H$506,5,0),""),"")</f>
        <v/>
      </c>
      <c r="F74" s="10" t="str">
        <f>IFERROR(IF($C74&gt;=1,VLOOKUP($B74,'STUDENT SUCHI'!$A$7:$H$506,6,0),""),"")</f>
        <v/>
      </c>
      <c r="G74" s="12">
        <f t="shared" si="4"/>
        <v>0</v>
      </c>
      <c r="H74" s="12" t="str">
        <f>IFERROR(IF($C74&gt;=1,VLOOKUP($B74,'STUDENT SUCHI'!$A$7:$H$506,7,0),""),"")</f>
        <v/>
      </c>
      <c r="I74" s="13">
        <f t="shared" si="5"/>
        <v>0</v>
      </c>
      <c r="J74" s="10"/>
      <c r="K74" s="10" t="str">
        <f>IFERROR(IF($C74&gt;=1,VLOOKUP($B74,'STUDENT SUCHI'!$A$7:$H$506,8,0),""),"")</f>
        <v/>
      </c>
    </row>
    <row r="75" spans="1:11" ht="24.95" customHeight="1" x14ac:dyDescent="0.25">
      <c r="A75" s="1">
        <v>68</v>
      </c>
      <c r="B75" s="1">
        <f>IFERROR(IF($B$1&gt;=A75,SMALL('STUDENT SUCHI'!$A$7:$A$506,$B$2+A75),0),0)</f>
        <v>0</v>
      </c>
      <c r="C75" s="10">
        <f t="shared" si="3"/>
        <v>0</v>
      </c>
      <c r="D75" s="11" t="str">
        <f>IFERROR(IF($C75&gt;=1,VLOOKUP($B75,'STUDENT SUCHI'!$A$7:$H$506,4,0),""),"")</f>
        <v/>
      </c>
      <c r="E75" s="11" t="str">
        <f>IFERROR(IF($C75&gt;=1,VLOOKUP($B75,'STUDENT SUCHI'!$A$7:$H$506,5,0),""),"")</f>
        <v/>
      </c>
      <c r="F75" s="10" t="str">
        <f>IFERROR(IF($C75&gt;=1,VLOOKUP($B75,'STUDENT SUCHI'!$A$7:$H$506,6,0),""),"")</f>
        <v/>
      </c>
      <c r="G75" s="12">
        <f t="shared" si="4"/>
        <v>0</v>
      </c>
      <c r="H75" s="12" t="str">
        <f>IFERROR(IF($C75&gt;=1,VLOOKUP($B75,'STUDENT SUCHI'!$A$7:$H$506,7,0),""),"")</f>
        <v/>
      </c>
      <c r="I75" s="13">
        <f t="shared" si="5"/>
        <v>0</v>
      </c>
      <c r="J75" s="10"/>
      <c r="K75" s="10" t="str">
        <f>IFERROR(IF($C75&gt;=1,VLOOKUP($B75,'STUDENT SUCHI'!$A$7:$H$506,8,0),""),"")</f>
        <v/>
      </c>
    </row>
    <row r="76" spans="1:11" ht="24.95" customHeight="1" x14ac:dyDescent="0.25">
      <c r="A76" s="1">
        <v>69</v>
      </c>
      <c r="B76" s="1">
        <f>IFERROR(IF($B$1&gt;=A76,SMALL('STUDENT SUCHI'!$A$7:$A$506,$B$2+A76),0),0)</f>
        <v>0</v>
      </c>
      <c r="C76" s="10">
        <f t="shared" si="3"/>
        <v>0</v>
      </c>
      <c r="D76" s="11" t="str">
        <f>IFERROR(IF($C76&gt;=1,VLOOKUP($B76,'STUDENT SUCHI'!$A$7:$H$506,4,0),""),"")</f>
        <v/>
      </c>
      <c r="E76" s="11" t="str">
        <f>IFERROR(IF($C76&gt;=1,VLOOKUP($B76,'STUDENT SUCHI'!$A$7:$H$506,5,0),""),"")</f>
        <v/>
      </c>
      <c r="F76" s="10" t="str">
        <f>IFERROR(IF($C76&gt;=1,VLOOKUP($B76,'STUDENT SUCHI'!$A$7:$H$506,6,0),""),"")</f>
        <v/>
      </c>
      <c r="G76" s="12">
        <f t="shared" si="4"/>
        <v>0</v>
      </c>
      <c r="H76" s="12" t="str">
        <f>IFERROR(IF($C76&gt;=1,VLOOKUP($B76,'STUDENT SUCHI'!$A$7:$H$506,7,0),""),"")</f>
        <v/>
      </c>
      <c r="I76" s="13">
        <f t="shared" si="5"/>
        <v>0</v>
      </c>
      <c r="J76" s="10"/>
      <c r="K76" s="10" t="str">
        <f>IFERROR(IF($C76&gt;=1,VLOOKUP($B76,'STUDENT SUCHI'!$A$7:$H$506,8,0),""),"")</f>
        <v/>
      </c>
    </row>
    <row r="77" spans="1:11" ht="24.95" customHeight="1" x14ac:dyDescent="0.25">
      <c r="A77" s="1">
        <v>70</v>
      </c>
      <c r="B77" s="1">
        <f>IFERROR(IF($B$1&gt;=A77,SMALL('STUDENT SUCHI'!$A$7:$A$506,$B$2+A77),0),0)</f>
        <v>0</v>
      </c>
      <c r="C77" s="10">
        <f t="shared" si="3"/>
        <v>0</v>
      </c>
      <c r="D77" s="11" t="str">
        <f>IFERROR(IF($C77&gt;=1,VLOOKUP($B77,'STUDENT SUCHI'!$A$7:$H$506,4,0),""),"")</f>
        <v/>
      </c>
      <c r="E77" s="11" t="str">
        <f>IFERROR(IF($C77&gt;=1,VLOOKUP($B77,'STUDENT SUCHI'!$A$7:$H$506,5,0),""),"")</f>
        <v/>
      </c>
      <c r="F77" s="10" t="str">
        <f>IFERROR(IF($C77&gt;=1,VLOOKUP($B77,'STUDENT SUCHI'!$A$7:$H$506,6,0),""),"")</f>
        <v/>
      </c>
      <c r="G77" s="12">
        <f t="shared" si="4"/>
        <v>0</v>
      </c>
      <c r="H77" s="12" t="str">
        <f>IFERROR(IF($C77&gt;=1,VLOOKUP($B77,'STUDENT SUCHI'!$A$7:$H$506,7,0),""),"")</f>
        <v/>
      </c>
      <c r="I77" s="13">
        <f t="shared" si="5"/>
        <v>0</v>
      </c>
      <c r="J77" s="10"/>
      <c r="K77" s="10" t="str">
        <f>IFERROR(IF($C77&gt;=1,VLOOKUP($B77,'STUDENT SUCHI'!$A$7:$H$506,8,0),""),"")</f>
        <v/>
      </c>
    </row>
    <row r="78" spans="1:11" ht="24.95" customHeight="1" x14ac:dyDescent="0.25">
      <c r="A78" s="1">
        <v>71</v>
      </c>
      <c r="B78" s="1">
        <f>IFERROR(IF($B$1&gt;=A78,SMALL('STUDENT SUCHI'!$A$7:$A$506,$B$2+A78),0),0)</f>
        <v>0</v>
      </c>
      <c r="C78" s="10">
        <f t="shared" si="3"/>
        <v>0</v>
      </c>
      <c r="D78" s="11" t="str">
        <f>IFERROR(IF($C78&gt;=1,VLOOKUP($B78,'STUDENT SUCHI'!$A$7:$H$506,4,0),""),"")</f>
        <v/>
      </c>
      <c r="E78" s="11" t="str">
        <f>IFERROR(IF($C78&gt;=1,VLOOKUP($B78,'STUDENT SUCHI'!$A$7:$H$506,5,0),""),"")</f>
        <v/>
      </c>
      <c r="F78" s="10" t="str">
        <f>IFERROR(IF($C78&gt;=1,VLOOKUP($B78,'STUDENT SUCHI'!$A$7:$H$506,6,0),""),"")</f>
        <v/>
      </c>
      <c r="G78" s="12">
        <f t="shared" si="4"/>
        <v>0</v>
      </c>
      <c r="H78" s="12" t="str">
        <f>IFERROR(IF($C78&gt;=1,VLOOKUP($B78,'STUDENT SUCHI'!$A$7:$H$506,7,0),""),"")</f>
        <v/>
      </c>
      <c r="I78" s="13">
        <f t="shared" si="5"/>
        <v>0</v>
      </c>
      <c r="J78" s="10"/>
      <c r="K78" s="10" t="str">
        <f>IFERROR(IF($C78&gt;=1,VLOOKUP($B78,'STUDENT SUCHI'!$A$7:$H$506,8,0),""),"")</f>
        <v/>
      </c>
    </row>
    <row r="79" spans="1:11" ht="24.95" customHeight="1" x14ac:dyDescent="0.25">
      <c r="A79" s="1">
        <v>72</v>
      </c>
      <c r="B79" s="1">
        <f>IFERROR(IF($B$1&gt;=A79,SMALL('STUDENT SUCHI'!$A$7:$A$506,$B$2+A79),0),0)</f>
        <v>0</v>
      </c>
      <c r="C79" s="10">
        <f t="shared" si="3"/>
        <v>0</v>
      </c>
      <c r="D79" s="11" t="str">
        <f>IFERROR(IF($C79&gt;=1,VLOOKUP($B79,'STUDENT SUCHI'!$A$7:$H$506,4,0),""),"")</f>
        <v/>
      </c>
      <c r="E79" s="11" t="str">
        <f>IFERROR(IF($C79&gt;=1,VLOOKUP($B79,'STUDENT SUCHI'!$A$7:$H$506,5,0),""),"")</f>
        <v/>
      </c>
      <c r="F79" s="10" t="str">
        <f>IFERROR(IF($C79&gt;=1,VLOOKUP($B79,'STUDENT SUCHI'!$A$7:$H$506,6,0),""),"")</f>
        <v/>
      </c>
      <c r="G79" s="12">
        <f t="shared" si="4"/>
        <v>0</v>
      </c>
      <c r="H79" s="12" t="str">
        <f>IFERROR(IF($C79&gt;=1,VLOOKUP($B79,'STUDENT SUCHI'!$A$7:$H$506,7,0),""),"")</f>
        <v/>
      </c>
      <c r="I79" s="13">
        <f t="shared" si="5"/>
        <v>0</v>
      </c>
      <c r="J79" s="10"/>
      <c r="K79" s="10" t="str">
        <f>IFERROR(IF($C79&gt;=1,VLOOKUP($B79,'STUDENT SUCHI'!$A$7:$H$506,8,0),""),"")</f>
        <v/>
      </c>
    </row>
    <row r="80" spans="1:11" ht="24.95" customHeight="1" x14ac:dyDescent="0.25">
      <c r="A80" s="1">
        <v>73</v>
      </c>
      <c r="B80" s="1">
        <f>IFERROR(IF($B$1&gt;=A80,SMALL('STUDENT SUCHI'!$A$7:$A$506,$B$2+A80),0),0)</f>
        <v>0</v>
      </c>
      <c r="C80" s="10">
        <f t="shared" si="3"/>
        <v>0</v>
      </c>
      <c r="D80" s="11" t="str">
        <f>IFERROR(IF($C80&gt;=1,VLOOKUP($B80,'STUDENT SUCHI'!$A$7:$H$506,4,0),""),"")</f>
        <v/>
      </c>
      <c r="E80" s="11" t="str">
        <f>IFERROR(IF($C80&gt;=1,VLOOKUP($B80,'STUDENT SUCHI'!$A$7:$H$506,5,0),""),"")</f>
        <v/>
      </c>
      <c r="F80" s="10" t="str">
        <f>IFERROR(IF($C80&gt;=1,VLOOKUP($B80,'STUDENT SUCHI'!$A$7:$H$506,6,0),""),"")</f>
        <v/>
      </c>
      <c r="G80" s="12">
        <f t="shared" si="4"/>
        <v>0</v>
      </c>
      <c r="H80" s="12" t="str">
        <f>IFERROR(IF($C80&gt;=1,VLOOKUP($B80,'STUDENT SUCHI'!$A$7:$H$506,7,0),""),"")</f>
        <v/>
      </c>
      <c r="I80" s="13">
        <f t="shared" si="5"/>
        <v>0</v>
      </c>
      <c r="J80" s="10"/>
      <c r="K80" s="10" t="str">
        <f>IFERROR(IF($C80&gt;=1,VLOOKUP($B80,'STUDENT SUCHI'!$A$7:$H$506,8,0),""),"")</f>
        <v/>
      </c>
    </row>
    <row r="81" spans="1:11" ht="24.95" customHeight="1" x14ac:dyDescent="0.25">
      <c r="A81" s="1">
        <v>74</v>
      </c>
      <c r="B81" s="1">
        <f>IFERROR(IF($B$1&gt;=A81,SMALL('STUDENT SUCHI'!$A$7:$A$506,$B$2+A81),0),0)</f>
        <v>0</v>
      </c>
      <c r="C81" s="10">
        <f t="shared" si="3"/>
        <v>0</v>
      </c>
      <c r="D81" s="11" t="str">
        <f>IFERROR(IF($C81&gt;=1,VLOOKUP($B81,'STUDENT SUCHI'!$A$7:$H$506,4,0),""),"")</f>
        <v/>
      </c>
      <c r="E81" s="11" t="str">
        <f>IFERROR(IF($C81&gt;=1,VLOOKUP($B81,'STUDENT SUCHI'!$A$7:$H$506,5,0),""),"")</f>
        <v/>
      </c>
      <c r="F81" s="10" t="str">
        <f>IFERROR(IF($C81&gt;=1,VLOOKUP($B81,'STUDENT SUCHI'!$A$7:$H$506,6,0),""),"")</f>
        <v/>
      </c>
      <c r="G81" s="12">
        <f t="shared" si="4"/>
        <v>0</v>
      </c>
      <c r="H81" s="12" t="str">
        <f>IFERROR(IF($C81&gt;=1,VLOOKUP($B81,'STUDENT SUCHI'!$A$7:$H$506,7,0),""),"")</f>
        <v/>
      </c>
      <c r="I81" s="13">
        <f t="shared" si="5"/>
        <v>0</v>
      </c>
      <c r="J81" s="10"/>
      <c r="K81" s="10" t="str">
        <f>IFERROR(IF($C81&gt;=1,VLOOKUP($B81,'STUDENT SUCHI'!$A$7:$H$506,8,0),""),"")</f>
        <v/>
      </c>
    </row>
    <row r="82" spans="1:11" ht="24.95" customHeight="1" x14ac:dyDescent="0.25">
      <c r="A82" s="1">
        <v>75</v>
      </c>
      <c r="B82" s="1">
        <f>IFERROR(IF($B$1&gt;=A82,SMALL('STUDENT SUCHI'!$A$7:$A$506,$B$2+A82),0),0)</f>
        <v>0</v>
      </c>
      <c r="C82" s="10">
        <f t="shared" si="3"/>
        <v>0</v>
      </c>
      <c r="D82" s="11" t="str">
        <f>IFERROR(IF($C82&gt;=1,VLOOKUP($B82,'STUDENT SUCHI'!$A$7:$H$506,4,0),""),"")</f>
        <v/>
      </c>
      <c r="E82" s="11" t="str">
        <f>IFERROR(IF($C82&gt;=1,VLOOKUP($B82,'STUDENT SUCHI'!$A$7:$H$506,5,0),""),"")</f>
        <v/>
      </c>
      <c r="F82" s="10" t="str">
        <f>IFERROR(IF($C82&gt;=1,VLOOKUP($B82,'STUDENT SUCHI'!$A$7:$H$506,6,0),""),"")</f>
        <v/>
      </c>
      <c r="G82" s="12">
        <f t="shared" si="4"/>
        <v>0</v>
      </c>
      <c r="H82" s="12" t="str">
        <f>IFERROR(IF($C82&gt;=1,VLOOKUP($B82,'STUDENT SUCHI'!$A$7:$H$506,7,0),""),"")</f>
        <v/>
      </c>
      <c r="I82" s="13">
        <f t="shared" si="5"/>
        <v>0</v>
      </c>
      <c r="J82" s="10"/>
      <c r="K82" s="10" t="str">
        <f>IFERROR(IF($C82&gt;=1,VLOOKUP($B82,'STUDENT SUCHI'!$A$7:$H$506,8,0),""),"")</f>
        <v/>
      </c>
    </row>
    <row r="83" spans="1:11" ht="24.95" customHeight="1" x14ac:dyDescent="0.25">
      <c r="A83" s="1">
        <v>76</v>
      </c>
      <c r="B83" s="1">
        <f>IFERROR(IF($B$1&gt;=A83,SMALL('STUDENT SUCHI'!$A$7:$A$506,$B$2+A83),0),0)</f>
        <v>0</v>
      </c>
      <c r="C83" s="10">
        <f t="shared" si="3"/>
        <v>0</v>
      </c>
      <c r="D83" s="11" t="str">
        <f>IFERROR(IF($C83&gt;=1,VLOOKUP($B83,'STUDENT SUCHI'!$A$7:$H$506,4,0),""),"")</f>
        <v/>
      </c>
      <c r="E83" s="11" t="str">
        <f>IFERROR(IF($C83&gt;=1,VLOOKUP($B83,'STUDENT SUCHI'!$A$7:$H$506,5,0),""),"")</f>
        <v/>
      </c>
      <c r="F83" s="10" t="str">
        <f>IFERROR(IF($C83&gt;=1,VLOOKUP($B83,'STUDENT SUCHI'!$A$7:$H$506,6,0),""),"")</f>
        <v/>
      </c>
      <c r="G83" s="12">
        <f t="shared" si="4"/>
        <v>0</v>
      </c>
      <c r="H83" s="12" t="str">
        <f>IFERROR(IF($C83&gt;=1,VLOOKUP($B83,'STUDENT SUCHI'!$A$7:$H$506,7,0),""),"")</f>
        <v/>
      </c>
      <c r="I83" s="13">
        <f t="shared" si="5"/>
        <v>0</v>
      </c>
      <c r="J83" s="10"/>
      <c r="K83" s="10" t="str">
        <f>IFERROR(IF($C83&gt;=1,VLOOKUP($B83,'STUDENT SUCHI'!$A$7:$H$506,8,0),""),"")</f>
        <v/>
      </c>
    </row>
    <row r="84" spans="1:11" ht="24.95" customHeight="1" x14ac:dyDescent="0.25">
      <c r="A84" s="1">
        <v>77</v>
      </c>
      <c r="B84" s="1">
        <f>IFERROR(IF($B$1&gt;=A84,SMALL('STUDENT SUCHI'!$A$7:$A$506,$B$2+A84),0),0)</f>
        <v>0</v>
      </c>
      <c r="C84" s="10">
        <f t="shared" si="3"/>
        <v>0</v>
      </c>
      <c r="D84" s="11" t="str">
        <f>IFERROR(IF($C84&gt;=1,VLOOKUP($B84,'STUDENT SUCHI'!$A$7:$H$506,4,0),""),"")</f>
        <v/>
      </c>
      <c r="E84" s="11" t="str">
        <f>IFERROR(IF($C84&gt;=1,VLOOKUP($B84,'STUDENT SUCHI'!$A$7:$H$506,5,0),""),"")</f>
        <v/>
      </c>
      <c r="F84" s="10" t="str">
        <f>IFERROR(IF($C84&gt;=1,VLOOKUP($B84,'STUDENT SUCHI'!$A$7:$H$506,6,0),""),"")</f>
        <v/>
      </c>
      <c r="G84" s="12">
        <f t="shared" si="4"/>
        <v>0</v>
      </c>
      <c r="H84" s="12" t="str">
        <f>IFERROR(IF($C84&gt;=1,VLOOKUP($B84,'STUDENT SUCHI'!$A$7:$H$506,7,0),""),"")</f>
        <v/>
      </c>
      <c r="I84" s="13">
        <f t="shared" si="5"/>
        <v>0</v>
      </c>
      <c r="J84" s="10"/>
      <c r="K84" s="10" t="str">
        <f>IFERROR(IF($C84&gt;=1,VLOOKUP($B84,'STUDENT SUCHI'!$A$7:$H$506,8,0),""),"")</f>
        <v/>
      </c>
    </row>
    <row r="85" spans="1:11" ht="24.95" customHeight="1" x14ac:dyDescent="0.25">
      <c r="A85" s="1">
        <v>78</v>
      </c>
      <c r="B85" s="1">
        <f>IFERROR(IF($B$1&gt;=A85,SMALL('STUDENT SUCHI'!$A$7:$A$506,$B$2+A85),0),0)</f>
        <v>0</v>
      </c>
      <c r="C85" s="10">
        <f t="shared" si="3"/>
        <v>0</v>
      </c>
      <c r="D85" s="11" t="str">
        <f>IFERROR(IF($C85&gt;=1,VLOOKUP($B85,'STUDENT SUCHI'!$A$7:$H$506,4,0),""),"")</f>
        <v/>
      </c>
      <c r="E85" s="11" t="str">
        <f>IFERROR(IF($C85&gt;=1,VLOOKUP($B85,'STUDENT SUCHI'!$A$7:$H$506,5,0),""),"")</f>
        <v/>
      </c>
      <c r="F85" s="10" t="str">
        <f>IFERROR(IF($C85&gt;=1,VLOOKUP($B85,'STUDENT SUCHI'!$A$7:$H$506,6,0),""),"")</f>
        <v/>
      </c>
      <c r="G85" s="12">
        <f t="shared" si="4"/>
        <v>0</v>
      </c>
      <c r="H85" s="12" t="str">
        <f>IFERROR(IF($C85&gt;=1,VLOOKUP($B85,'STUDENT SUCHI'!$A$7:$H$506,7,0),""),"")</f>
        <v/>
      </c>
      <c r="I85" s="13">
        <f t="shared" si="5"/>
        <v>0</v>
      </c>
      <c r="J85" s="10"/>
      <c r="K85" s="10" t="str">
        <f>IFERROR(IF($C85&gt;=1,VLOOKUP($B85,'STUDENT SUCHI'!$A$7:$H$506,8,0),""),"")</f>
        <v/>
      </c>
    </row>
    <row r="86" spans="1:11" ht="24.95" customHeight="1" x14ac:dyDescent="0.25">
      <c r="A86" s="1">
        <v>79</v>
      </c>
      <c r="B86" s="1">
        <f>IFERROR(IF($B$1&gt;=A86,SMALL('STUDENT SUCHI'!$A$7:$A$506,$B$2+A86),0),0)</f>
        <v>0</v>
      </c>
      <c r="C86" s="10">
        <f t="shared" si="3"/>
        <v>0</v>
      </c>
      <c r="D86" s="11" t="str">
        <f>IFERROR(IF($C86&gt;=1,VLOOKUP($B86,'STUDENT SUCHI'!$A$7:$H$506,4,0),""),"")</f>
        <v/>
      </c>
      <c r="E86" s="11" t="str">
        <f>IFERROR(IF($C86&gt;=1,VLOOKUP($B86,'STUDENT SUCHI'!$A$7:$H$506,5,0),""),"")</f>
        <v/>
      </c>
      <c r="F86" s="10" t="str">
        <f>IFERROR(IF($C86&gt;=1,VLOOKUP($B86,'STUDENT SUCHI'!$A$7:$H$506,6,0),""),"")</f>
        <v/>
      </c>
      <c r="G86" s="12">
        <f t="shared" si="4"/>
        <v>0</v>
      </c>
      <c r="H86" s="12" t="str">
        <f>IFERROR(IF($C86&gt;=1,VLOOKUP($B86,'STUDENT SUCHI'!$A$7:$H$506,7,0),""),"")</f>
        <v/>
      </c>
      <c r="I86" s="13">
        <f t="shared" si="5"/>
        <v>0</v>
      </c>
      <c r="J86" s="10"/>
      <c r="K86" s="10" t="str">
        <f>IFERROR(IF($C86&gt;=1,VLOOKUP($B86,'STUDENT SUCHI'!$A$7:$H$506,8,0),""),"")</f>
        <v/>
      </c>
    </row>
    <row r="87" spans="1:11" ht="24.95" customHeight="1" x14ac:dyDescent="0.25">
      <c r="A87" s="1">
        <v>80</v>
      </c>
      <c r="B87" s="1">
        <f>IFERROR(IF($B$1&gt;=A87,SMALL('STUDENT SUCHI'!$A$7:$A$506,$B$2+A87),0),0)</f>
        <v>0</v>
      </c>
      <c r="C87" s="10">
        <f t="shared" si="3"/>
        <v>0</v>
      </c>
      <c r="D87" s="11" t="str">
        <f>IFERROR(IF($C87&gt;=1,VLOOKUP($B87,'STUDENT SUCHI'!$A$7:$H$506,4,0),""),"")</f>
        <v/>
      </c>
      <c r="E87" s="11" t="str">
        <f>IFERROR(IF($C87&gt;=1,VLOOKUP($B87,'STUDENT SUCHI'!$A$7:$H$506,5,0),""),"")</f>
        <v/>
      </c>
      <c r="F87" s="10" t="str">
        <f>IFERROR(IF($C87&gt;=1,VLOOKUP($B87,'STUDENT SUCHI'!$A$7:$H$506,6,0),""),"")</f>
        <v/>
      </c>
      <c r="G87" s="12">
        <f t="shared" si="4"/>
        <v>0</v>
      </c>
      <c r="H87" s="12" t="str">
        <f>IFERROR(IF($C87&gt;=1,VLOOKUP($B87,'STUDENT SUCHI'!$A$7:$H$506,7,0),""),"")</f>
        <v/>
      </c>
      <c r="I87" s="13">
        <f t="shared" si="5"/>
        <v>0</v>
      </c>
      <c r="J87" s="10"/>
      <c r="K87" s="10" t="str">
        <f>IFERROR(IF($C87&gt;=1,VLOOKUP($B87,'STUDENT SUCHI'!$A$7:$H$506,8,0),""),"")</f>
        <v/>
      </c>
    </row>
    <row r="88" spans="1:11" ht="24.95" customHeight="1" x14ac:dyDescent="0.25">
      <c r="A88" s="1">
        <v>81</v>
      </c>
      <c r="B88" s="1">
        <f>IFERROR(IF($B$1&gt;=A88,SMALL('STUDENT SUCHI'!$A$7:$A$506,$B$2+A88),0),0)</f>
        <v>0</v>
      </c>
      <c r="C88" s="10">
        <f t="shared" si="3"/>
        <v>0</v>
      </c>
      <c r="D88" s="11" t="str">
        <f>IFERROR(IF($C88&gt;=1,VLOOKUP($B88,'STUDENT SUCHI'!$A$7:$H$506,4,0),""),"")</f>
        <v/>
      </c>
      <c r="E88" s="11" t="str">
        <f>IFERROR(IF($C88&gt;=1,VLOOKUP($B88,'STUDENT SUCHI'!$A$7:$H$506,5,0),""),"")</f>
        <v/>
      </c>
      <c r="F88" s="10" t="str">
        <f>IFERROR(IF($C88&gt;=1,VLOOKUP($B88,'STUDENT SUCHI'!$A$7:$H$506,6,0),""),"")</f>
        <v/>
      </c>
      <c r="G88" s="12">
        <f t="shared" si="4"/>
        <v>0</v>
      </c>
      <c r="H88" s="12" t="str">
        <f>IFERROR(IF($C88&gt;=1,VLOOKUP($B88,'STUDENT SUCHI'!$A$7:$H$506,7,0),""),"")</f>
        <v/>
      </c>
      <c r="I88" s="13">
        <f t="shared" si="5"/>
        <v>0</v>
      </c>
      <c r="J88" s="10"/>
      <c r="K88" s="10" t="str">
        <f>IFERROR(IF($C88&gt;=1,VLOOKUP($B88,'STUDENT SUCHI'!$A$7:$H$506,8,0),""),"")</f>
        <v/>
      </c>
    </row>
    <row r="89" spans="1:11" ht="24.95" customHeight="1" x14ac:dyDescent="0.25">
      <c r="A89" s="1">
        <v>82</v>
      </c>
      <c r="B89" s="1">
        <f>IFERROR(IF($B$1&gt;=A89,SMALL('STUDENT SUCHI'!$A$7:$A$506,$B$2+A89),0),0)</f>
        <v>0</v>
      </c>
      <c r="C89" s="10">
        <f t="shared" si="3"/>
        <v>0</v>
      </c>
      <c r="D89" s="11" t="str">
        <f>IFERROR(IF($C89&gt;=1,VLOOKUP($B89,'STUDENT SUCHI'!$A$7:$H$506,4,0),""),"")</f>
        <v/>
      </c>
      <c r="E89" s="11" t="str">
        <f>IFERROR(IF($C89&gt;=1,VLOOKUP($B89,'STUDENT SUCHI'!$A$7:$H$506,5,0),""),"")</f>
        <v/>
      </c>
      <c r="F89" s="10" t="str">
        <f>IFERROR(IF($C89&gt;=1,VLOOKUP($B89,'STUDENT SUCHI'!$A$7:$H$506,6,0),""),"")</f>
        <v/>
      </c>
      <c r="G89" s="12">
        <f t="shared" si="4"/>
        <v>0</v>
      </c>
      <c r="H89" s="12" t="str">
        <f>IFERROR(IF($C89&gt;=1,VLOOKUP($B89,'STUDENT SUCHI'!$A$7:$H$506,7,0),""),"")</f>
        <v/>
      </c>
      <c r="I89" s="13">
        <f t="shared" si="5"/>
        <v>0</v>
      </c>
      <c r="J89" s="10"/>
      <c r="K89" s="10" t="str">
        <f>IFERROR(IF($C89&gt;=1,VLOOKUP($B89,'STUDENT SUCHI'!$A$7:$H$506,8,0),""),"")</f>
        <v/>
      </c>
    </row>
    <row r="90" spans="1:11" ht="24.95" customHeight="1" x14ac:dyDescent="0.25">
      <c r="A90" s="1">
        <v>83</v>
      </c>
      <c r="B90" s="1">
        <f>IFERROR(IF($B$1&gt;=A90,SMALL('STUDENT SUCHI'!$A$7:$A$506,$B$2+A90),0),0)</f>
        <v>0</v>
      </c>
      <c r="C90" s="10">
        <f t="shared" si="3"/>
        <v>0</v>
      </c>
      <c r="D90" s="11" t="str">
        <f>IFERROR(IF($C90&gt;=1,VLOOKUP($B90,'STUDENT SUCHI'!$A$7:$H$506,4,0),""),"")</f>
        <v/>
      </c>
      <c r="E90" s="11" t="str">
        <f>IFERROR(IF($C90&gt;=1,VLOOKUP($B90,'STUDENT SUCHI'!$A$7:$H$506,5,0),""),"")</f>
        <v/>
      </c>
      <c r="F90" s="10" t="str">
        <f>IFERROR(IF($C90&gt;=1,VLOOKUP($B90,'STUDENT SUCHI'!$A$7:$H$506,6,0),""),"")</f>
        <v/>
      </c>
      <c r="G90" s="12">
        <f t="shared" si="4"/>
        <v>0</v>
      </c>
      <c r="H90" s="12" t="str">
        <f>IFERROR(IF($C90&gt;=1,VLOOKUP($B90,'STUDENT SUCHI'!$A$7:$H$506,7,0),""),"")</f>
        <v/>
      </c>
      <c r="I90" s="13">
        <f t="shared" si="5"/>
        <v>0</v>
      </c>
      <c r="J90" s="10"/>
      <c r="K90" s="10" t="str">
        <f>IFERROR(IF($C90&gt;=1,VLOOKUP($B90,'STUDENT SUCHI'!$A$7:$H$506,8,0),""),"")</f>
        <v/>
      </c>
    </row>
    <row r="91" spans="1:11" ht="24.95" customHeight="1" x14ac:dyDescent="0.25">
      <c r="A91" s="1">
        <v>84</v>
      </c>
      <c r="B91" s="1">
        <f>IFERROR(IF($B$1&gt;=A91,SMALL('STUDENT SUCHI'!$A$7:$A$506,$B$2+A91),0),0)</f>
        <v>0</v>
      </c>
      <c r="C91" s="10">
        <f t="shared" si="3"/>
        <v>0</v>
      </c>
      <c r="D91" s="11" t="str">
        <f>IFERROR(IF($C91&gt;=1,VLOOKUP($B91,'STUDENT SUCHI'!$A$7:$H$506,4,0),""),"")</f>
        <v/>
      </c>
      <c r="E91" s="11" t="str">
        <f>IFERROR(IF($C91&gt;=1,VLOOKUP($B91,'STUDENT SUCHI'!$A$7:$H$506,5,0),""),"")</f>
        <v/>
      </c>
      <c r="F91" s="10" t="str">
        <f>IFERROR(IF($C91&gt;=1,VLOOKUP($B91,'STUDENT SUCHI'!$A$7:$H$506,6,0),""),"")</f>
        <v/>
      </c>
      <c r="G91" s="12">
        <f t="shared" si="4"/>
        <v>0</v>
      </c>
      <c r="H91" s="12" t="str">
        <f>IFERROR(IF($C91&gt;=1,VLOOKUP($B91,'STUDENT SUCHI'!$A$7:$H$506,7,0),""),"")</f>
        <v/>
      </c>
      <c r="I91" s="13">
        <f t="shared" si="5"/>
        <v>0</v>
      </c>
      <c r="J91" s="10"/>
      <c r="K91" s="10" t="str">
        <f>IFERROR(IF($C91&gt;=1,VLOOKUP($B91,'STUDENT SUCHI'!$A$7:$H$506,8,0),""),"")</f>
        <v/>
      </c>
    </row>
    <row r="92" spans="1:11" ht="24.95" customHeight="1" x14ac:dyDescent="0.25">
      <c r="A92" s="1">
        <v>85</v>
      </c>
      <c r="B92" s="1">
        <f>IFERROR(IF($B$1&gt;=A92,SMALL('STUDENT SUCHI'!$A$7:$A$506,$B$2+A92),0),0)</f>
        <v>0</v>
      </c>
      <c r="C92" s="10">
        <f t="shared" si="3"/>
        <v>0</v>
      </c>
      <c r="D92" s="11" t="str">
        <f>IFERROR(IF($C92&gt;=1,VLOOKUP($B92,'STUDENT SUCHI'!$A$7:$H$506,4,0),""),"")</f>
        <v/>
      </c>
      <c r="E92" s="11" t="str">
        <f>IFERROR(IF($C92&gt;=1,VLOOKUP($B92,'STUDENT SUCHI'!$A$7:$H$506,5,0),""),"")</f>
        <v/>
      </c>
      <c r="F92" s="10" t="str">
        <f>IFERROR(IF($C92&gt;=1,VLOOKUP($B92,'STUDENT SUCHI'!$A$7:$H$506,6,0),""),"")</f>
        <v/>
      </c>
      <c r="G92" s="12">
        <f t="shared" si="4"/>
        <v>0</v>
      </c>
      <c r="H92" s="12" t="str">
        <f>IFERROR(IF($C92&gt;=1,VLOOKUP($B92,'STUDENT SUCHI'!$A$7:$H$506,7,0),""),"")</f>
        <v/>
      </c>
      <c r="I92" s="13">
        <f t="shared" si="5"/>
        <v>0</v>
      </c>
      <c r="J92" s="10"/>
      <c r="K92" s="10" t="str">
        <f>IFERROR(IF($C92&gt;=1,VLOOKUP($B92,'STUDENT SUCHI'!$A$7:$H$506,8,0),""),"")</f>
        <v/>
      </c>
    </row>
    <row r="93" spans="1:11" ht="24.95" customHeight="1" x14ac:dyDescent="0.25">
      <c r="A93" s="1">
        <v>86</v>
      </c>
      <c r="B93" s="1">
        <f>IFERROR(IF($B$1&gt;=A93,SMALL('STUDENT SUCHI'!$A$7:$A$506,$B$2+A93),0),0)</f>
        <v>0</v>
      </c>
      <c r="C93" s="10">
        <f t="shared" si="3"/>
        <v>0</v>
      </c>
      <c r="D93" s="11" t="str">
        <f>IFERROR(IF($C93&gt;=1,VLOOKUP($B93,'STUDENT SUCHI'!$A$7:$H$506,4,0),""),"")</f>
        <v/>
      </c>
      <c r="E93" s="11" t="str">
        <f>IFERROR(IF($C93&gt;=1,VLOOKUP($B93,'STUDENT SUCHI'!$A$7:$H$506,5,0),""),"")</f>
        <v/>
      </c>
      <c r="F93" s="10" t="str">
        <f>IFERROR(IF($C93&gt;=1,VLOOKUP($B93,'STUDENT SUCHI'!$A$7:$H$506,6,0),""),"")</f>
        <v/>
      </c>
      <c r="G93" s="12">
        <f t="shared" si="4"/>
        <v>0</v>
      </c>
      <c r="H93" s="12" t="str">
        <f>IFERROR(IF($C93&gt;=1,VLOOKUP($B93,'STUDENT SUCHI'!$A$7:$H$506,7,0),""),"")</f>
        <v/>
      </c>
      <c r="I93" s="13">
        <f t="shared" si="5"/>
        <v>0</v>
      </c>
      <c r="J93" s="10"/>
      <c r="K93" s="10" t="str">
        <f>IFERROR(IF($C93&gt;=1,VLOOKUP($B93,'STUDENT SUCHI'!$A$7:$H$506,8,0),""),"")</f>
        <v/>
      </c>
    </row>
    <row r="94" spans="1:11" ht="24.95" customHeight="1" x14ac:dyDescent="0.25">
      <c r="A94" s="1">
        <v>87</v>
      </c>
      <c r="B94" s="1">
        <f>IFERROR(IF($B$1&gt;=A94,SMALL('STUDENT SUCHI'!$A$7:$A$506,$B$2+A94),0),0)</f>
        <v>0</v>
      </c>
      <c r="C94" s="10">
        <f t="shared" si="3"/>
        <v>0</v>
      </c>
      <c r="D94" s="11" t="str">
        <f>IFERROR(IF($C94&gt;=1,VLOOKUP($B94,'STUDENT SUCHI'!$A$7:$H$506,4,0),""),"")</f>
        <v/>
      </c>
      <c r="E94" s="11" t="str">
        <f>IFERROR(IF($C94&gt;=1,VLOOKUP($B94,'STUDENT SUCHI'!$A$7:$H$506,5,0),""),"")</f>
        <v/>
      </c>
      <c r="F94" s="10" t="str">
        <f>IFERROR(IF($C94&gt;=1,VLOOKUP($B94,'STUDENT SUCHI'!$A$7:$H$506,6,0),""),"")</f>
        <v/>
      </c>
      <c r="G94" s="12">
        <f t="shared" si="4"/>
        <v>0</v>
      </c>
      <c r="H94" s="12" t="str">
        <f>IFERROR(IF($C94&gt;=1,VLOOKUP($B94,'STUDENT SUCHI'!$A$7:$H$506,7,0),""),"")</f>
        <v/>
      </c>
      <c r="I94" s="13">
        <f t="shared" si="5"/>
        <v>0</v>
      </c>
      <c r="J94" s="10"/>
      <c r="K94" s="10" t="str">
        <f>IFERROR(IF($C94&gt;=1,VLOOKUP($B94,'STUDENT SUCHI'!$A$7:$H$506,8,0),""),"")</f>
        <v/>
      </c>
    </row>
    <row r="95" spans="1:11" ht="24.95" customHeight="1" x14ac:dyDescent="0.25">
      <c r="A95" s="1">
        <v>88</v>
      </c>
      <c r="B95" s="1">
        <f>IFERROR(IF($B$1&gt;=A95,SMALL('STUDENT SUCHI'!$A$7:$A$506,$B$2+A95),0),0)</f>
        <v>0</v>
      </c>
      <c r="C95" s="10">
        <f t="shared" si="3"/>
        <v>0</v>
      </c>
      <c r="D95" s="11" t="str">
        <f>IFERROR(IF($C95&gt;=1,VLOOKUP($B95,'STUDENT SUCHI'!$A$7:$H$506,4,0),""),"")</f>
        <v/>
      </c>
      <c r="E95" s="11" t="str">
        <f>IFERROR(IF($C95&gt;=1,VLOOKUP($B95,'STUDENT SUCHI'!$A$7:$H$506,5,0),""),"")</f>
        <v/>
      </c>
      <c r="F95" s="10" t="str">
        <f>IFERROR(IF($C95&gt;=1,VLOOKUP($B95,'STUDENT SUCHI'!$A$7:$H$506,6,0),""),"")</f>
        <v/>
      </c>
      <c r="G95" s="12">
        <f t="shared" si="4"/>
        <v>0</v>
      </c>
      <c r="H95" s="12" t="str">
        <f>IFERROR(IF($C95&gt;=1,VLOOKUP($B95,'STUDENT SUCHI'!$A$7:$H$506,7,0),""),"")</f>
        <v/>
      </c>
      <c r="I95" s="13">
        <f t="shared" si="5"/>
        <v>0</v>
      </c>
      <c r="J95" s="10"/>
      <c r="K95" s="10" t="str">
        <f>IFERROR(IF($C95&gt;=1,VLOOKUP($B95,'STUDENT SUCHI'!$A$7:$H$506,8,0),""),"")</f>
        <v/>
      </c>
    </row>
    <row r="96" spans="1:11" ht="24.95" customHeight="1" x14ac:dyDescent="0.25">
      <c r="A96" s="1">
        <v>89</v>
      </c>
      <c r="B96" s="1">
        <f>IFERROR(IF($B$1&gt;=A96,SMALL('STUDENT SUCHI'!$A$7:$A$506,$B$2+A96),0),0)</f>
        <v>0</v>
      </c>
      <c r="C96" s="10">
        <f t="shared" si="3"/>
        <v>0</v>
      </c>
      <c r="D96" s="11" t="str">
        <f>IFERROR(IF($C96&gt;=1,VLOOKUP($B96,'STUDENT SUCHI'!$A$7:$H$506,4,0),""),"")</f>
        <v/>
      </c>
      <c r="E96" s="11" t="str">
        <f>IFERROR(IF($C96&gt;=1,VLOOKUP($B96,'STUDENT SUCHI'!$A$7:$H$506,5,0),""),"")</f>
        <v/>
      </c>
      <c r="F96" s="10" t="str">
        <f>IFERROR(IF($C96&gt;=1,VLOOKUP($B96,'STUDENT SUCHI'!$A$7:$H$506,6,0),""),"")</f>
        <v/>
      </c>
      <c r="G96" s="12">
        <f t="shared" si="4"/>
        <v>0</v>
      </c>
      <c r="H96" s="12" t="str">
        <f>IFERROR(IF($C96&gt;=1,VLOOKUP($B96,'STUDENT SUCHI'!$A$7:$H$506,7,0),""),"")</f>
        <v/>
      </c>
      <c r="I96" s="13">
        <f t="shared" si="5"/>
        <v>0</v>
      </c>
      <c r="J96" s="10"/>
      <c r="K96" s="10" t="str">
        <f>IFERROR(IF($C96&gt;=1,VLOOKUP($B96,'STUDENT SUCHI'!$A$7:$H$506,8,0),""),"")</f>
        <v/>
      </c>
    </row>
    <row r="97" spans="1:11" ht="24.95" customHeight="1" x14ac:dyDescent="0.25">
      <c r="A97" s="1">
        <v>90</v>
      </c>
      <c r="B97" s="1">
        <f>IFERROR(IF($B$1&gt;=A97,SMALL('STUDENT SUCHI'!$A$7:$A$506,$B$2+A97),0),0)</f>
        <v>0</v>
      </c>
      <c r="C97" s="10">
        <f t="shared" si="3"/>
        <v>0</v>
      </c>
      <c r="D97" s="11" t="str">
        <f>IFERROR(IF($C97&gt;=1,VLOOKUP($B97,'STUDENT SUCHI'!$A$7:$H$506,4,0),""),"")</f>
        <v/>
      </c>
      <c r="E97" s="11" t="str">
        <f>IFERROR(IF($C97&gt;=1,VLOOKUP($B97,'STUDENT SUCHI'!$A$7:$H$506,5,0),""),"")</f>
        <v/>
      </c>
      <c r="F97" s="10" t="str">
        <f>IFERROR(IF($C97&gt;=1,VLOOKUP($B97,'STUDENT SUCHI'!$A$7:$H$506,6,0),""),"")</f>
        <v/>
      </c>
      <c r="G97" s="12">
        <f t="shared" si="4"/>
        <v>0</v>
      </c>
      <c r="H97" s="12" t="str">
        <f>IFERROR(IF($C97&gt;=1,VLOOKUP($B97,'STUDENT SUCHI'!$A$7:$H$506,7,0),""),"")</f>
        <v/>
      </c>
      <c r="I97" s="13">
        <f t="shared" si="5"/>
        <v>0</v>
      </c>
      <c r="J97" s="10"/>
      <c r="K97" s="10" t="str">
        <f>IFERROR(IF($C97&gt;=1,VLOOKUP($B97,'STUDENT SUCHI'!$A$7:$H$506,8,0),""),"")</f>
        <v/>
      </c>
    </row>
    <row r="98" spans="1:11" ht="24.95" customHeight="1" x14ac:dyDescent="0.25">
      <c r="A98" s="1">
        <v>91</v>
      </c>
      <c r="B98" s="1">
        <f>IFERROR(IF($B$1&gt;=A98,SMALL('STUDENT SUCHI'!$A$7:$A$506,$B$2+A98),0),0)</f>
        <v>0</v>
      </c>
      <c r="C98" s="10">
        <f t="shared" si="3"/>
        <v>0</v>
      </c>
      <c r="D98" s="11" t="str">
        <f>IFERROR(IF($C98&gt;=1,VLOOKUP($B98,'STUDENT SUCHI'!$A$7:$H$506,4,0),""),"")</f>
        <v/>
      </c>
      <c r="E98" s="11" t="str">
        <f>IFERROR(IF($C98&gt;=1,VLOOKUP($B98,'STUDENT SUCHI'!$A$7:$H$506,5,0),""),"")</f>
        <v/>
      </c>
      <c r="F98" s="10" t="str">
        <f>IFERROR(IF($C98&gt;=1,VLOOKUP($B98,'STUDENT SUCHI'!$A$7:$H$506,6,0),""),"")</f>
        <v/>
      </c>
      <c r="G98" s="12">
        <f t="shared" si="4"/>
        <v>0</v>
      </c>
      <c r="H98" s="12" t="str">
        <f>IFERROR(IF($C98&gt;=1,VLOOKUP($B98,'STUDENT SUCHI'!$A$7:$H$506,7,0),""),"")</f>
        <v/>
      </c>
      <c r="I98" s="13">
        <f t="shared" si="5"/>
        <v>0</v>
      </c>
      <c r="J98" s="10"/>
      <c r="K98" s="10" t="str">
        <f>IFERROR(IF($C98&gt;=1,VLOOKUP($B98,'STUDENT SUCHI'!$A$7:$H$506,8,0),""),"")</f>
        <v/>
      </c>
    </row>
    <row r="99" spans="1:11" ht="24.95" customHeight="1" x14ac:dyDescent="0.25">
      <c r="A99" s="1">
        <v>92</v>
      </c>
      <c r="B99" s="1">
        <f>IFERROR(IF($B$1&gt;=A99,SMALL('STUDENT SUCHI'!$A$7:$A$506,$B$2+A99),0),0)</f>
        <v>0</v>
      </c>
      <c r="C99" s="10">
        <f t="shared" si="3"/>
        <v>0</v>
      </c>
      <c r="D99" s="11" t="str">
        <f>IFERROR(IF($C99&gt;=1,VLOOKUP($B99,'STUDENT SUCHI'!$A$7:$H$506,4,0),""),"")</f>
        <v/>
      </c>
      <c r="E99" s="11" t="str">
        <f>IFERROR(IF($C99&gt;=1,VLOOKUP($B99,'STUDENT SUCHI'!$A$7:$H$506,5,0),""),"")</f>
        <v/>
      </c>
      <c r="F99" s="10" t="str">
        <f>IFERROR(IF($C99&gt;=1,VLOOKUP($B99,'STUDENT SUCHI'!$A$7:$H$506,6,0),""),"")</f>
        <v/>
      </c>
      <c r="G99" s="12">
        <f t="shared" si="4"/>
        <v>0</v>
      </c>
      <c r="H99" s="12" t="str">
        <f>IFERROR(IF($C99&gt;=1,VLOOKUP($B99,'STUDENT SUCHI'!$A$7:$H$506,7,0),""),"")</f>
        <v/>
      </c>
      <c r="I99" s="13">
        <f t="shared" si="5"/>
        <v>0</v>
      </c>
      <c r="J99" s="10"/>
      <c r="K99" s="10" t="str">
        <f>IFERROR(IF($C99&gt;=1,VLOOKUP($B99,'STUDENT SUCHI'!$A$7:$H$506,8,0),""),"")</f>
        <v/>
      </c>
    </row>
    <row r="100" spans="1:11" ht="24.95" customHeight="1" x14ac:dyDescent="0.25">
      <c r="A100" s="1">
        <v>93</v>
      </c>
      <c r="B100" s="1">
        <f>IFERROR(IF($B$1&gt;=A100,SMALL('STUDENT SUCHI'!$A$7:$A$506,$B$2+A100),0),0)</f>
        <v>0</v>
      </c>
      <c r="C100" s="10">
        <f t="shared" si="3"/>
        <v>0</v>
      </c>
      <c r="D100" s="11" t="str">
        <f>IFERROR(IF($C100&gt;=1,VLOOKUP($B100,'STUDENT SUCHI'!$A$7:$H$506,4,0),""),"")</f>
        <v/>
      </c>
      <c r="E100" s="11" t="str">
        <f>IFERROR(IF($C100&gt;=1,VLOOKUP($B100,'STUDENT SUCHI'!$A$7:$H$506,5,0),""),"")</f>
        <v/>
      </c>
      <c r="F100" s="10" t="str">
        <f>IFERROR(IF($C100&gt;=1,VLOOKUP($B100,'STUDENT SUCHI'!$A$7:$H$506,6,0),""),"")</f>
        <v/>
      </c>
      <c r="G100" s="12">
        <f t="shared" si="4"/>
        <v>0</v>
      </c>
      <c r="H100" s="12" t="str">
        <f>IFERROR(IF($C100&gt;=1,VLOOKUP($B100,'STUDENT SUCHI'!$A$7:$H$506,7,0),""),"")</f>
        <v/>
      </c>
      <c r="I100" s="13">
        <f t="shared" si="5"/>
        <v>0</v>
      </c>
      <c r="J100" s="10"/>
      <c r="K100" s="10" t="str">
        <f>IFERROR(IF($C100&gt;=1,VLOOKUP($B100,'STUDENT SUCHI'!$A$7:$H$506,8,0),""),"")</f>
        <v/>
      </c>
    </row>
    <row r="101" spans="1:11" ht="24.95" customHeight="1" x14ac:dyDescent="0.25">
      <c r="A101" s="1">
        <v>94</v>
      </c>
      <c r="B101" s="1">
        <f>IFERROR(IF($B$1&gt;=A101,SMALL('STUDENT SUCHI'!$A$7:$A$506,$B$2+A101),0),0)</f>
        <v>0</v>
      </c>
      <c r="C101" s="10">
        <f t="shared" si="3"/>
        <v>0</v>
      </c>
      <c r="D101" s="11" t="str">
        <f>IFERROR(IF($C101&gt;=1,VLOOKUP($B101,'STUDENT SUCHI'!$A$7:$H$506,4,0),""),"")</f>
        <v/>
      </c>
      <c r="E101" s="11" t="str">
        <f>IFERROR(IF($C101&gt;=1,VLOOKUP($B101,'STUDENT SUCHI'!$A$7:$H$506,5,0),""),"")</f>
        <v/>
      </c>
      <c r="F101" s="10" t="str">
        <f>IFERROR(IF($C101&gt;=1,VLOOKUP($B101,'STUDENT SUCHI'!$A$7:$H$506,6,0),""),"")</f>
        <v/>
      </c>
      <c r="G101" s="12">
        <f t="shared" si="4"/>
        <v>0</v>
      </c>
      <c r="H101" s="12" t="str">
        <f>IFERROR(IF($C101&gt;=1,VLOOKUP($B101,'STUDENT SUCHI'!$A$7:$H$506,7,0),""),"")</f>
        <v/>
      </c>
      <c r="I101" s="13">
        <f t="shared" si="5"/>
        <v>0</v>
      </c>
      <c r="J101" s="10"/>
      <c r="K101" s="10" t="str">
        <f>IFERROR(IF($C101&gt;=1,VLOOKUP($B101,'STUDENT SUCHI'!$A$7:$H$506,8,0),""),"")</f>
        <v/>
      </c>
    </row>
    <row r="102" spans="1:11" ht="24.95" customHeight="1" x14ac:dyDescent="0.25">
      <c r="A102" s="1">
        <v>95</v>
      </c>
      <c r="B102" s="1">
        <f>IFERROR(IF($B$1&gt;=A102,SMALL('STUDENT SUCHI'!$A$7:$A$506,$B$2+A102),0),0)</f>
        <v>0</v>
      </c>
      <c r="C102" s="10">
        <f t="shared" si="3"/>
        <v>0</v>
      </c>
      <c r="D102" s="11" t="str">
        <f>IFERROR(IF($C102&gt;=1,VLOOKUP($B102,'STUDENT SUCHI'!$A$7:$H$506,4,0),""),"")</f>
        <v/>
      </c>
      <c r="E102" s="11" t="str">
        <f>IFERROR(IF($C102&gt;=1,VLOOKUP($B102,'STUDENT SUCHI'!$A$7:$H$506,5,0),""),"")</f>
        <v/>
      </c>
      <c r="F102" s="10" t="str">
        <f>IFERROR(IF($C102&gt;=1,VLOOKUP($B102,'STUDENT SUCHI'!$A$7:$H$506,6,0),""),"")</f>
        <v/>
      </c>
      <c r="G102" s="12">
        <f t="shared" si="4"/>
        <v>0</v>
      </c>
      <c r="H102" s="12" t="str">
        <f>IFERROR(IF($C102&gt;=1,VLOOKUP($B102,'STUDENT SUCHI'!$A$7:$H$506,7,0),""),"")</f>
        <v/>
      </c>
      <c r="I102" s="13">
        <f t="shared" si="5"/>
        <v>0</v>
      </c>
      <c r="J102" s="10"/>
      <c r="K102" s="10" t="str">
        <f>IFERROR(IF($C102&gt;=1,VLOOKUP($B102,'STUDENT SUCHI'!$A$7:$H$506,8,0),""),"")</f>
        <v/>
      </c>
    </row>
    <row r="103" spans="1:11" ht="24.95" customHeight="1" x14ac:dyDescent="0.25">
      <c r="A103" s="1">
        <v>96</v>
      </c>
      <c r="B103" s="1">
        <f>IFERROR(IF($B$1&gt;=A103,SMALL('STUDENT SUCHI'!$A$7:$A$506,$B$2+A103),0),0)</f>
        <v>0</v>
      </c>
      <c r="C103" s="10">
        <f t="shared" si="3"/>
        <v>0</v>
      </c>
      <c r="D103" s="11" t="str">
        <f>IFERROR(IF($C103&gt;=1,VLOOKUP($B103,'STUDENT SUCHI'!$A$7:$H$506,4,0),""),"")</f>
        <v/>
      </c>
      <c r="E103" s="11" t="str">
        <f>IFERROR(IF($C103&gt;=1,VLOOKUP($B103,'STUDENT SUCHI'!$A$7:$H$506,5,0),""),"")</f>
        <v/>
      </c>
      <c r="F103" s="10" t="str">
        <f>IFERROR(IF($C103&gt;=1,VLOOKUP($B103,'STUDENT SUCHI'!$A$7:$H$506,6,0),""),"")</f>
        <v/>
      </c>
      <c r="G103" s="12">
        <f t="shared" si="4"/>
        <v>0</v>
      </c>
      <c r="H103" s="12" t="str">
        <f>IFERROR(IF($C103&gt;=1,VLOOKUP($B103,'STUDENT SUCHI'!$A$7:$H$506,7,0),""),"")</f>
        <v/>
      </c>
      <c r="I103" s="13">
        <f t="shared" si="5"/>
        <v>0</v>
      </c>
      <c r="J103" s="10"/>
      <c r="K103" s="10" t="str">
        <f>IFERROR(IF($C103&gt;=1,VLOOKUP($B103,'STUDENT SUCHI'!$A$7:$H$506,8,0),""),"")</f>
        <v/>
      </c>
    </row>
    <row r="104" spans="1:11" ht="24.95" customHeight="1" x14ac:dyDescent="0.25">
      <c r="A104" s="1">
        <v>97</v>
      </c>
      <c r="B104" s="1">
        <f>IFERROR(IF($B$1&gt;=A104,SMALL('STUDENT SUCHI'!$A$7:$A$506,$B$2+A104),0),0)</f>
        <v>0</v>
      </c>
      <c r="C104" s="10">
        <f t="shared" si="3"/>
        <v>0</v>
      </c>
      <c r="D104" s="11" t="str">
        <f>IFERROR(IF($C104&gt;=1,VLOOKUP($B104,'STUDENT SUCHI'!$A$7:$H$506,4,0),""),"")</f>
        <v/>
      </c>
      <c r="E104" s="11" t="str">
        <f>IFERROR(IF($C104&gt;=1,VLOOKUP($B104,'STUDENT SUCHI'!$A$7:$H$506,5,0),""),"")</f>
        <v/>
      </c>
      <c r="F104" s="10" t="str">
        <f>IFERROR(IF($C104&gt;=1,VLOOKUP($B104,'STUDENT SUCHI'!$A$7:$H$506,6,0),""),"")</f>
        <v/>
      </c>
      <c r="G104" s="12">
        <f t="shared" si="4"/>
        <v>0</v>
      </c>
      <c r="H104" s="12" t="str">
        <f>IFERROR(IF($C104&gt;=1,VLOOKUP($B104,'STUDENT SUCHI'!$A$7:$H$506,7,0),""),"")</f>
        <v/>
      </c>
      <c r="I104" s="13">
        <f t="shared" si="5"/>
        <v>0</v>
      </c>
      <c r="J104" s="10"/>
      <c r="K104" s="10" t="str">
        <f>IFERROR(IF($C104&gt;=1,VLOOKUP($B104,'STUDENT SUCHI'!$A$7:$H$506,8,0),""),"")</f>
        <v/>
      </c>
    </row>
    <row r="105" spans="1:11" ht="24.95" customHeight="1" x14ac:dyDescent="0.25">
      <c r="A105" s="1">
        <v>98</v>
      </c>
      <c r="B105" s="1">
        <f>IFERROR(IF($B$1&gt;=A105,SMALL('STUDENT SUCHI'!$A$7:$A$506,$B$2+A105),0),0)</f>
        <v>0</v>
      </c>
      <c r="C105" s="10">
        <f t="shared" si="3"/>
        <v>0</v>
      </c>
      <c r="D105" s="11" t="str">
        <f>IFERROR(IF($C105&gt;=1,VLOOKUP($B105,'STUDENT SUCHI'!$A$7:$H$506,4,0),""),"")</f>
        <v/>
      </c>
      <c r="E105" s="11" t="str">
        <f>IFERROR(IF($C105&gt;=1,VLOOKUP($B105,'STUDENT SUCHI'!$A$7:$H$506,5,0),""),"")</f>
        <v/>
      </c>
      <c r="F105" s="10" t="str">
        <f>IFERROR(IF($C105&gt;=1,VLOOKUP($B105,'STUDENT SUCHI'!$A$7:$H$506,6,0),""),"")</f>
        <v/>
      </c>
      <c r="G105" s="12">
        <f t="shared" si="4"/>
        <v>0</v>
      </c>
      <c r="H105" s="12" t="str">
        <f>IFERROR(IF($C105&gt;=1,VLOOKUP($B105,'STUDENT SUCHI'!$A$7:$H$506,7,0),""),"")</f>
        <v/>
      </c>
      <c r="I105" s="13">
        <f t="shared" si="5"/>
        <v>0</v>
      </c>
      <c r="J105" s="10"/>
      <c r="K105" s="10" t="str">
        <f>IFERROR(IF($C105&gt;=1,VLOOKUP($B105,'STUDENT SUCHI'!$A$7:$H$506,8,0),""),"")</f>
        <v/>
      </c>
    </row>
    <row r="106" spans="1:11" ht="24.95" customHeight="1" x14ac:dyDescent="0.25">
      <c r="A106" s="1">
        <v>99</v>
      </c>
      <c r="B106" s="1">
        <f>IFERROR(IF($B$1&gt;=A106,SMALL('STUDENT SUCHI'!$A$7:$A$506,$B$2+A106),0),0)</f>
        <v>0</v>
      </c>
      <c r="C106" s="10">
        <f t="shared" si="3"/>
        <v>0</v>
      </c>
      <c r="D106" s="11" t="str">
        <f>IFERROR(IF($C106&gt;=1,VLOOKUP($B106,'STUDENT SUCHI'!$A$7:$H$506,4,0),""),"")</f>
        <v/>
      </c>
      <c r="E106" s="11" t="str">
        <f>IFERROR(IF($C106&gt;=1,VLOOKUP($B106,'STUDENT SUCHI'!$A$7:$H$506,5,0),""),"")</f>
        <v/>
      </c>
      <c r="F106" s="10" t="str">
        <f>IFERROR(IF($C106&gt;=1,VLOOKUP($B106,'STUDENT SUCHI'!$A$7:$H$506,6,0),""),"")</f>
        <v/>
      </c>
      <c r="G106" s="12">
        <f t="shared" si="4"/>
        <v>0</v>
      </c>
      <c r="H106" s="12" t="str">
        <f>IFERROR(IF($C106&gt;=1,VLOOKUP($B106,'STUDENT SUCHI'!$A$7:$H$506,7,0),""),"")</f>
        <v/>
      </c>
      <c r="I106" s="13">
        <f t="shared" si="5"/>
        <v>0</v>
      </c>
      <c r="J106" s="10"/>
      <c r="K106" s="10" t="str">
        <f>IFERROR(IF($C106&gt;=1,VLOOKUP($B106,'STUDENT SUCHI'!$A$7:$H$506,8,0),""),"")</f>
        <v/>
      </c>
    </row>
    <row r="107" spans="1:11" ht="24.95" customHeight="1" x14ac:dyDescent="0.25">
      <c r="A107" s="1">
        <v>100</v>
      </c>
      <c r="B107" s="1">
        <f>IFERROR(IF($B$1&gt;=A107,SMALL('STUDENT SUCHI'!$A$7:$A$506,$B$2+A107),0),0)</f>
        <v>0</v>
      </c>
      <c r="C107" s="10">
        <f t="shared" si="3"/>
        <v>0</v>
      </c>
      <c r="D107" s="11" t="str">
        <f>IFERROR(IF($C107&gt;=1,VLOOKUP($B107,'STUDENT SUCHI'!$A$7:$H$506,4,0),""),"")</f>
        <v/>
      </c>
      <c r="E107" s="11" t="str">
        <f>IFERROR(IF($C107&gt;=1,VLOOKUP($B107,'STUDENT SUCHI'!$A$7:$H$506,5,0),""),"")</f>
        <v/>
      </c>
      <c r="F107" s="10" t="str">
        <f>IFERROR(IF($C107&gt;=1,VLOOKUP($B107,'STUDENT SUCHI'!$A$7:$H$506,6,0),""),"")</f>
        <v/>
      </c>
      <c r="G107" s="12">
        <f t="shared" si="4"/>
        <v>0</v>
      </c>
      <c r="H107" s="12" t="str">
        <f>IFERROR(IF($C107&gt;=1,VLOOKUP($B107,'STUDENT SUCHI'!$A$7:$H$506,7,0),""),"")</f>
        <v/>
      </c>
      <c r="I107" s="13">
        <f t="shared" si="5"/>
        <v>0</v>
      </c>
      <c r="J107" s="10"/>
      <c r="K107" s="10" t="str">
        <f>IFERROR(IF($C107&gt;=1,VLOOKUP($B107,'STUDENT SUCHI'!$A$7:$H$506,8,0),""),"")</f>
        <v/>
      </c>
    </row>
    <row r="108" spans="1:11" ht="24.95" customHeight="1" x14ac:dyDescent="0.25">
      <c r="A108" s="1">
        <v>101</v>
      </c>
      <c r="B108" s="1">
        <f>IFERROR(IF($B$1&gt;=A108,SMALL('STUDENT SUCHI'!$A$7:$A$506,$B$2+A108),0),0)</f>
        <v>0</v>
      </c>
      <c r="C108" s="10">
        <f t="shared" si="3"/>
        <v>0</v>
      </c>
      <c r="D108" s="11" t="str">
        <f>IFERROR(IF($C108&gt;=1,VLOOKUP($B108,'STUDENT SUCHI'!$A$7:$H$506,4,0),""),"")</f>
        <v/>
      </c>
      <c r="E108" s="11" t="str">
        <f>IFERROR(IF($C108&gt;=1,VLOOKUP($B108,'STUDENT SUCHI'!$A$7:$H$506,5,0),""),"")</f>
        <v/>
      </c>
      <c r="F108" s="10" t="str">
        <f>IFERROR(IF($C108&gt;=1,VLOOKUP($B108,'STUDENT SUCHI'!$A$7:$H$506,6,0),""),"")</f>
        <v/>
      </c>
      <c r="G108" s="12">
        <f t="shared" si="4"/>
        <v>0</v>
      </c>
      <c r="H108" s="12" t="str">
        <f>IFERROR(IF($C108&gt;=1,VLOOKUP($B108,'STUDENT SUCHI'!$A$7:$H$506,7,0),""),"")</f>
        <v/>
      </c>
      <c r="I108" s="13">
        <f t="shared" si="5"/>
        <v>0</v>
      </c>
      <c r="J108" s="10"/>
      <c r="K108" s="10" t="str">
        <f>IFERROR(IF($C108&gt;=1,VLOOKUP($B108,'STUDENT SUCHI'!$A$7:$H$506,8,0),""),"")</f>
        <v/>
      </c>
    </row>
    <row r="109" spans="1:11" ht="24.95" customHeight="1" x14ac:dyDescent="0.25">
      <c r="A109" s="1">
        <v>102</v>
      </c>
      <c r="B109" s="1">
        <f>IFERROR(IF($B$1&gt;=A109,SMALL('STUDENT SUCHI'!$A$7:$A$506,$B$2+A109),0),0)</f>
        <v>0</v>
      </c>
      <c r="C109" s="10">
        <f t="shared" si="3"/>
        <v>0</v>
      </c>
      <c r="D109" s="11" t="str">
        <f>IFERROR(IF($C109&gt;=1,VLOOKUP($B109,'STUDENT SUCHI'!$A$7:$H$506,4,0),""),"")</f>
        <v/>
      </c>
      <c r="E109" s="11" t="str">
        <f>IFERROR(IF($C109&gt;=1,VLOOKUP($B109,'STUDENT SUCHI'!$A$7:$H$506,5,0),""),"")</f>
        <v/>
      </c>
      <c r="F109" s="10" t="str">
        <f>IFERROR(IF($C109&gt;=1,VLOOKUP($B109,'STUDENT SUCHI'!$A$7:$H$506,6,0),""),"")</f>
        <v/>
      </c>
      <c r="G109" s="12">
        <f t="shared" si="4"/>
        <v>0</v>
      </c>
      <c r="H109" s="12" t="str">
        <f>IFERROR(IF($C109&gt;=1,VLOOKUP($B109,'STUDENT SUCHI'!$A$7:$H$506,7,0),""),"")</f>
        <v/>
      </c>
      <c r="I109" s="13">
        <f t="shared" si="5"/>
        <v>0</v>
      </c>
      <c r="J109" s="10"/>
      <c r="K109" s="10" t="str">
        <f>IFERROR(IF($C109&gt;=1,VLOOKUP($B109,'STUDENT SUCHI'!$A$7:$H$506,8,0),""),"")</f>
        <v/>
      </c>
    </row>
    <row r="110" spans="1:11" ht="24.95" customHeight="1" x14ac:dyDescent="0.25">
      <c r="A110" s="1">
        <v>103</v>
      </c>
      <c r="B110" s="1">
        <f>IFERROR(IF($B$1&gt;=A110,SMALL('STUDENT SUCHI'!$A$7:$A$506,$B$2+A110),0),0)</f>
        <v>0</v>
      </c>
      <c r="C110" s="10">
        <f t="shared" si="3"/>
        <v>0</v>
      </c>
      <c r="D110" s="11" t="str">
        <f>IFERROR(IF($C110&gt;=1,VLOOKUP($B110,'STUDENT SUCHI'!$A$7:$H$506,4,0),""),"")</f>
        <v/>
      </c>
      <c r="E110" s="11" t="str">
        <f>IFERROR(IF($C110&gt;=1,VLOOKUP($B110,'STUDENT SUCHI'!$A$7:$H$506,5,0),""),"")</f>
        <v/>
      </c>
      <c r="F110" s="10" t="str">
        <f>IFERROR(IF($C110&gt;=1,VLOOKUP($B110,'STUDENT SUCHI'!$A$7:$H$506,6,0),""),"")</f>
        <v/>
      </c>
      <c r="G110" s="12">
        <f t="shared" si="4"/>
        <v>0</v>
      </c>
      <c r="H110" s="12" t="str">
        <f>IFERROR(IF($C110&gt;=1,VLOOKUP($B110,'STUDENT SUCHI'!$A$7:$H$506,7,0),""),"")</f>
        <v/>
      </c>
      <c r="I110" s="13">
        <f t="shared" si="5"/>
        <v>0</v>
      </c>
      <c r="J110" s="10"/>
      <c r="K110" s="10" t="str">
        <f>IFERROR(IF($C110&gt;=1,VLOOKUP($B110,'STUDENT SUCHI'!$A$7:$H$506,8,0),""),"")</f>
        <v/>
      </c>
    </row>
    <row r="111" spans="1:11" ht="24.95" customHeight="1" x14ac:dyDescent="0.25">
      <c r="A111" s="1">
        <v>104</v>
      </c>
      <c r="B111" s="1">
        <f>IFERROR(IF($B$1&gt;=A111,SMALL('STUDENT SUCHI'!$A$7:$A$506,$B$2+A111),0),0)</f>
        <v>0</v>
      </c>
      <c r="C111" s="10">
        <f t="shared" si="3"/>
        <v>0</v>
      </c>
      <c r="D111" s="11" t="str">
        <f>IFERROR(IF($C111&gt;=1,VLOOKUP($B111,'STUDENT SUCHI'!$A$7:$H$506,4,0),""),"")</f>
        <v/>
      </c>
      <c r="E111" s="11" t="str">
        <f>IFERROR(IF($C111&gt;=1,VLOOKUP($B111,'STUDENT SUCHI'!$A$7:$H$506,5,0),""),"")</f>
        <v/>
      </c>
      <c r="F111" s="10" t="str">
        <f>IFERROR(IF($C111&gt;=1,VLOOKUP($B111,'STUDENT SUCHI'!$A$7:$H$506,6,0),""),"")</f>
        <v/>
      </c>
      <c r="G111" s="12">
        <f t="shared" si="4"/>
        <v>0</v>
      </c>
      <c r="H111" s="12" t="str">
        <f>IFERROR(IF($C111&gt;=1,VLOOKUP($B111,'STUDENT SUCHI'!$A$7:$H$506,7,0),""),"")</f>
        <v/>
      </c>
      <c r="I111" s="13">
        <f t="shared" si="5"/>
        <v>0</v>
      </c>
      <c r="J111" s="10"/>
      <c r="K111" s="10" t="str">
        <f>IFERROR(IF($C111&gt;=1,VLOOKUP($B111,'STUDENT SUCHI'!$A$7:$H$506,8,0),""),"")</f>
        <v/>
      </c>
    </row>
    <row r="112" spans="1:11" ht="24.95" customHeight="1" x14ac:dyDescent="0.25">
      <c r="A112" s="1">
        <v>105</v>
      </c>
      <c r="B112" s="1">
        <f>IFERROR(IF($B$1&gt;=A112,SMALL('STUDENT SUCHI'!$A$7:$A$506,$B$2+A112),0),0)</f>
        <v>0</v>
      </c>
      <c r="C112" s="10">
        <f t="shared" si="3"/>
        <v>0</v>
      </c>
      <c r="D112" s="11" t="str">
        <f>IFERROR(IF($C112&gt;=1,VLOOKUP($B112,'STUDENT SUCHI'!$A$7:$H$506,4,0),""),"")</f>
        <v/>
      </c>
      <c r="E112" s="11" t="str">
        <f>IFERROR(IF($C112&gt;=1,VLOOKUP($B112,'STUDENT SUCHI'!$A$7:$H$506,5,0),""),"")</f>
        <v/>
      </c>
      <c r="F112" s="10" t="str">
        <f>IFERROR(IF($C112&gt;=1,VLOOKUP($B112,'STUDENT SUCHI'!$A$7:$H$506,6,0),""),"")</f>
        <v/>
      </c>
      <c r="G112" s="12">
        <f t="shared" si="4"/>
        <v>0</v>
      </c>
      <c r="H112" s="12" t="str">
        <f>IFERROR(IF($C112&gt;=1,VLOOKUP($B112,'STUDENT SUCHI'!$A$7:$H$506,7,0),""),"")</f>
        <v/>
      </c>
      <c r="I112" s="13">
        <f t="shared" si="5"/>
        <v>0</v>
      </c>
      <c r="J112" s="10"/>
      <c r="K112" s="10" t="str">
        <f>IFERROR(IF($C112&gt;=1,VLOOKUP($B112,'STUDENT SUCHI'!$A$7:$H$506,8,0),""),"")</f>
        <v/>
      </c>
    </row>
    <row r="113" spans="1:11" ht="24.95" customHeight="1" x14ac:dyDescent="0.25">
      <c r="A113" s="1">
        <v>106</v>
      </c>
      <c r="B113" s="1">
        <f>IFERROR(IF($B$1&gt;=A113,SMALL('STUDENT SUCHI'!$A$7:$A$506,$B$2+A113),0),0)</f>
        <v>0</v>
      </c>
      <c r="C113" s="10">
        <f t="shared" si="3"/>
        <v>0</v>
      </c>
      <c r="D113" s="11" t="str">
        <f>IFERROR(IF($C113&gt;=1,VLOOKUP($B113,'STUDENT SUCHI'!$A$7:$H$506,4,0),""),"")</f>
        <v/>
      </c>
      <c r="E113" s="11" t="str">
        <f>IFERROR(IF($C113&gt;=1,VLOOKUP($B113,'STUDENT SUCHI'!$A$7:$H$506,5,0),""),"")</f>
        <v/>
      </c>
      <c r="F113" s="10" t="str">
        <f>IFERROR(IF($C113&gt;=1,VLOOKUP($B113,'STUDENT SUCHI'!$A$7:$H$506,6,0),""),"")</f>
        <v/>
      </c>
      <c r="G113" s="12">
        <f t="shared" si="4"/>
        <v>0</v>
      </c>
      <c r="H113" s="12" t="str">
        <f>IFERROR(IF($C113&gt;=1,VLOOKUP($B113,'STUDENT SUCHI'!$A$7:$H$506,7,0),""),"")</f>
        <v/>
      </c>
      <c r="I113" s="13">
        <f t="shared" si="5"/>
        <v>0</v>
      </c>
      <c r="J113" s="10"/>
      <c r="K113" s="10" t="str">
        <f>IFERROR(IF($C113&gt;=1,VLOOKUP($B113,'STUDENT SUCHI'!$A$7:$H$506,8,0),""),"")</f>
        <v/>
      </c>
    </row>
    <row r="114" spans="1:11" ht="24.95" customHeight="1" x14ac:dyDescent="0.25">
      <c r="A114" s="1">
        <v>107</v>
      </c>
      <c r="B114" s="1">
        <f>IFERROR(IF($B$1&gt;=A114,SMALL('STUDENT SUCHI'!$A$7:$A$506,$B$2+A114),0),0)</f>
        <v>0</v>
      </c>
      <c r="C114" s="10">
        <f t="shared" si="3"/>
        <v>0</v>
      </c>
      <c r="D114" s="11" t="str">
        <f>IFERROR(IF($C114&gt;=1,VLOOKUP($B114,'STUDENT SUCHI'!$A$7:$H$506,4,0),""),"")</f>
        <v/>
      </c>
      <c r="E114" s="11" t="str">
        <f>IFERROR(IF($C114&gt;=1,VLOOKUP($B114,'STUDENT SUCHI'!$A$7:$H$506,5,0),""),"")</f>
        <v/>
      </c>
      <c r="F114" s="10" t="str">
        <f>IFERROR(IF($C114&gt;=1,VLOOKUP($B114,'STUDENT SUCHI'!$A$7:$H$506,6,0),""),"")</f>
        <v/>
      </c>
      <c r="G114" s="12">
        <f t="shared" si="4"/>
        <v>0</v>
      </c>
      <c r="H114" s="12" t="str">
        <f>IFERROR(IF($C114&gt;=1,VLOOKUP($B114,'STUDENT SUCHI'!$A$7:$H$506,7,0),""),"")</f>
        <v/>
      </c>
      <c r="I114" s="13">
        <f t="shared" si="5"/>
        <v>0</v>
      </c>
      <c r="J114" s="10"/>
      <c r="K114" s="10" t="str">
        <f>IFERROR(IF($C114&gt;=1,VLOOKUP($B114,'STUDENT SUCHI'!$A$7:$H$506,8,0),""),"")</f>
        <v/>
      </c>
    </row>
    <row r="115" spans="1:11" ht="24.95" customHeight="1" x14ac:dyDescent="0.25">
      <c r="A115" s="1">
        <v>108</v>
      </c>
      <c r="B115" s="1">
        <f>IFERROR(IF($B$1&gt;=A115,SMALL('STUDENT SUCHI'!$A$7:$A$506,$B$2+A115),0),0)</f>
        <v>0</v>
      </c>
      <c r="C115" s="10">
        <f t="shared" si="3"/>
        <v>0</v>
      </c>
      <c r="D115" s="11" t="str">
        <f>IFERROR(IF($C115&gt;=1,VLOOKUP($B115,'STUDENT SUCHI'!$A$7:$H$506,4,0),""),"")</f>
        <v/>
      </c>
      <c r="E115" s="11" t="str">
        <f>IFERROR(IF($C115&gt;=1,VLOOKUP($B115,'STUDENT SUCHI'!$A$7:$H$506,5,0),""),"")</f>
        <v/>
      </c>
      <c r="F115" s="10" t="str">
        <f>IFERROR(IF($C115&gt;=1,VLOOKUP($B115,'STUDENT SUCHI'!$A$7:$H$506,6,0),""),"")</f>
        <v/>
      </c>
      <c r="G115" s="12">
        <f t="shared" si="4"/>
        <v>0</v>
      </c>
      <c r="H115" s="12" t="str">
        <f>IFERROR(IF($C115&gt;=1,VLOOKUP($B115,'STUDENT SUCHI'!$A$7:$H$506,7,0),""),"")</f>
        <v/>
      </c>
      <c r="I115" s="13">
        <f t="shared" si="5"/>
        <v>0</v>
      </c>
      <c r="J115" s="10"/>
      <c r="K115" s="10" t="str">
        <f>IFERROR(IF($C115&gt;=1,VLOOKUP($B115,'STUDENT SUCHI'!$A$7:$H$506,8,0),""),"")</f>
        <v/>
      </c>
    </row>
    <row r="116" spans="1:11" ht="24.95" customHeight="1" x14ac:dyDescent="0.25">
      <c r="A116" s="1">
        <v>109</v>
      </c>
      <c r="B116" s="1">
        <f>IFERROR(IF($B$1&gt;=A116,SMALL('STUDENT SUCHI'!$A$7:$A$506,$B$2+A116),0),0)</f>
        <v>0</v>
      </c>
      <c r="C116" s="10">
        <f t="shared" si="3"/>
        <v>0</v>
      </c>
      <c r="D116" s="11" t="str">
        <f>IFERROR(IF($C116&gt;=1,VLOOKUP($B116,'STUDENT SUCHI'!$A$7:$H$506,4,0),""),"")</f>
        <v/>
      </c>
      <c r="E116" s="11" t="str">
        <f>IFERROR(IF($C116&gt;=1,VLOOKUP($B116,'STUDENT SUCHI'!$A$7:$H$506,5,0),""),"")</f>
        <v/>
      </c>
      <c r="F116" s="10" t="str">
        <f>IFERROR(IF($C116&gt;=1,VLOOKUP($B116,'STUDENT SUCHI'!$A$7:$H$506,6,0),""),"")</f>
        <v/>
      </c>
      <c r="G116" s="12">
        <f t="shared" si="4"/>
        <v>0</v>
      </c>
      <c r="H116" s="12" t="str">
        <f>IFERROR(IF($C116&gt;=1,VLOOKUP($B116,'STUDENT SUCHI'!$A$7:$H$506,7,0),""),"")</f>
        <v/>
      </c>
      <c r="I116" s="13">
        <f t="shared" si="5"/>
        <v>0</v>
      </c>
      <c r="J116" s="10"/>
      <c r="K116" s="10" t="str">
        <f>IFERROR(IF($C116&gt;=1,VLOOKUP($B116,'STUDENT SUCHI'!$A$7:$H$506,8,0),""),"")</f>
        <v/>
      </c>
    </row>
    <row r="117" spans="1:11" ht="24.95" customHeight="1" x14ac:dyDescent="0.25">
      <c r="A117" s="1">
        <v>110</v>
      </c>
      <c r="B117" s="1">
        <f>IFERROR(IF($B$1&gt;=A117,SMALL('STUDENT SUCHI'!$A$7:$A$506,$B$2+A117),0),0)</f>
        <v>0</v>
      </c>
      <c r="C117" s="10">
        <f t="shared" si="3"/>
        <v>0</v>
      </c>
      <c r="D117" s="11" t="str">
        <f>IFERROR(IF($C117&gt;=1,VLOOKUP($B117,'STUDENT SUCHI'!$A$7:$H$506,4,0),""),"")</f>
        <v/>
      </c>
      <c r="E117" s="11" t="str">
        <f>IFERROR(IF($C117&gt;=1,VLOOKUP($B117,'STUDENT SUCHI'!$A$7:$H$506,5,0),""),"")</f>
        <v/>
      </c>
      <c r="F117" s="10" t="str">
        <f>IFERROR(IF($C117&gt;=1,VLOOKUP($B117,'STUDENT SUCHI'!$A$7:$H$506,6,0),""),"")</f>
        <v/>
      </c>
      <c r="G117" s="12">
        <f t="shared" si="4"/>
        <v>0</v>
      </c>
      <c r="H117" s="12" t="str">
        <f>IFERROR(IF($C117&gt;=1,VLOOKUP($B117,'STUDENT SUCHI'!$A$7:$H$506,7,0),""),"")</f>
        <v/>
      </c>
      <c r="I117" s="13">
        <f t="shared" si="5"/>
        <v>0</v>
      </c>
      <c r="J117" s="10"/>
      <c r="K117" s="10" t="str">
        <f>IFERROR(IF($C117&gt;=1,VLOOKUP($B117,'STUDENT SUCHI'!$A$7:$H$506,8,0),""),"")</f>
        <v/>
      </c>
    </row>
    <row r="118" spans="1:11" ht="24.95" customHeight="1" x14ac:dyDescent="0.25">
      <c r="A118" s="1">
        <v>111</v>
      </c>
      <c r="B118" s="1">
        <f>IFERROR(IF($B$1&gt;=A118,SMALL('STUDENT SUCHI'!$A$7:$A$506,$B$2+A118),0),0)</f>
        <v>0</v>
      </c>
      <c r="C118" s="10">
        <f t="shared" si="3"/>
        <v>0</v>
      </c>
      <c r="D118" s="11" t="str">
        <f>IFERROR(IF($C118&gt;=1,VLOOKUP($B118,'STUDENT SUCHI'!$A$7:$H$506,4,0),""),"")</f>
        <v/>
      </c>
      <c r="E118" s="11" t="str">
        <f>IFERROR(IF($C118&gt;=1,VLOOKUP($B118,'STUDENT SUCHI'!$A$7:$H$506,5,0),""),"")</f>
        <v/>
      </c>
      <c r="F118" s="10" t="str">
        <f>IFERROR(IF($C118&gt;=1,VLOOKUP($B118,'STUDENT SUCHI'!$A$7:$H$506,6,0),""),"")</f>
        <v/>
      </c>
      <c r="G118" s="12">
        <f t="shared" si="4"/>
        <v>0</v>
      </c>
      <c r="H118" s="12" t="str">
        <f>IFERROR(IF($C118&gt;=1,VLOOKUP($B118,'STUDENT SUCHI'!$A$7:$H$506,7,0),""),"")</f>
        <v/>
      </c>
      <c r="I118" s="13">
        <f t="shared" si="5"/>
        <v>0</v>
      </c>
      <c r="J118" s="10"/>
      <c r="K118" s="10" t="str">
        <f>IFERROR(IF($C118&gt;=1,VLOOKUP($B118,'STUDENT SUCHI'!$A$7:$H$506,8,0),""),"")</f>
        <v/>
      </c>
    </row>
    <row r="119" spans="1:11" ht="24.95" customHeight="1" x14ac:dyDescent="0.25">
      <c r="A119" s="1">
        <v>112</v>
      </c>
      <c r="B119" s="1">
        <f>IFERROR(IF($B$1&gt;=A119,SMALL('STUDENT SUCHI'!$A$7:$A$506,$B$2+A119),0),0)</f>
        <v>0</v>
      </c>
      <c r="C119" s="10">
        <f t="shared" si="3"/>
        <v>0</v>
      </c>
      <c r="D119" s="11" t="str">
        <f>IFERROR(IF($C119&gt;=1,VLOOKUP($B119,'STUDENT SUCHI'!$A$7:$H$506,4,0),""),"")</f>
        <v/>
      </c>
      <c r="E119" s="11" t="str">
        <f>IFERROR(IF($C119&gt;=1,VLOOKUP($B119,'STUDENT SUCHI'!$A$7:$H$506,5,0),""),"")</f>
        <v/>
      </c>
      <c r="F119" s="10" t="str">
        <f>IFERROR(IF($C119&gt;=1,VLOOKUP($B119,'STUDENT SUCHI'!$A$7:$H$506,6,0),""),"")</f>
        <v/>
      </c>
      <c r="G119" s="12">
        <f t="shared" si="4"/>
        <v>0</v>
      </c>
      <c r="H119" s="12" t="str">
        <f>IFERROR(IF($C119&gt;=1,VLOOKUP($B119,'STUDENT SUCHI'!$A$7:$H$506,7,0),""),"")</f>
        <v/>
      </c>
      <c r="I119" s="13">
        <f t="shared" si="5"/>
        <v>0</v>
      </c>
      <c r="J119" s="10"/>
      <c r="K119" s="10" t="str">
        <f>IFERROR(IF($C119&gt;=1,VLOOKUP($B119,'STUDENT SUCHI'!$A$7:$H$506,8,0),""),"")</f>
        <v/>
      </c>
    </row>
    <row r="120" spans="1:11" ht="24.95" customHeight="1" x14ac:dyDescent="0.25">
      <c r="A120" s="1">
        <v>113</v>
      </c>
      <c r="B120" s="1">
        <f>IFERROR(IF($B$1&gt;=A120,SMALL('STUDENT SUCHI'!$A$7:$A$506,$B$2+A120),0),0)</f>
        <v>0</v>
      </c>
      <c r="C120" s="10">
        <f t="shared" si="3"/>
        <v>0</v>
      </c>
      <c r="D120" s="11" t="str">
        <f>IFERROR(IF($C120&gt;=1,VLOOKUP($B120,'STUDENT SUCHI'!$A$7:$H$506,4,0),""),"")</f>
        <v/>
      </c>
      <c r="E120" s="11" t="str">
        <f>IFERROR(IF($C120&gt;=1,VLOOKUP($B120,'STUDENT SUCHI'!$A$7:$H$506,5,0),""),"")</f>
        <v/>
      </c>
      <c r="F120" s="10" t="str">
        <f>IFERROR(IF($C120&gt;=1,VLOOKUP($B120,'STUDENT SUCHI'!$A$7:$H$506,6,0),""),"")</f>
        <v/>
      </c>
      <c r="G120" s="12">
        <f t="shared" si="4"/>
        <v>0</v>
      </c>
      <c r="H120" s="12" t="str">
        <f>IFERROR(IF($C120&gt;=1,VLOOKUP($B120,'STUDENT SUCHI'!$A$7:$H$506,7,0),""),"")</f>
        <v/>
      </c>
      <c r="I120" s="13">
        <f t="shared" si="5"/>
        <v>0</v>
      </c>
      <c r="J120" s="10"/>
      <c r="K120" s="10" t="str">
        <f>IFERROR(IF($C120&gt;=1,VLOOKUP($B120,'STUDENT SUCHI'!$A$7:$H$506,8,0),""),"")</f>
        <v/>
      </c>
    </row>
    <row r="121" spans="1:11" ht="24.95" customHeight="1" x14ac:dyDescent="0.25">
      <c r="A121" s="1">
        <v>114</v>
      </c>
      <c r="B121" s="1">
        <f>IFERROR(IF($B$1&gt;=A121,SMALL('STUDENT SUCHI'!$A$7:$A$506,$B$2+A121),0),0)</f>
        <v>0</v>
      </c>
      <c r="C121" s="10">
        <f t="shared" si="3"/>
        <v>0</v>
      </c>
      <c r="D121" s="11" t="str">
        <f>IFERROR(IF($C121&gt;=1,VLOOKUP($B121,'STUDENT SUCHI'!$A$7:$H$506,4,0),""),"")</f>
        <v/>
      </c>
      <c r="E121" s="11" t="str">
        <f>IFERROR(IF($C121&gt;=1,VLOOKUP($B121,'STUDENT SUCHI'!$A$7:$H$506,5,0),""),"")</f>
        <v/>
      </c>
      <c r="F121" s="10" t="str">
        <f>IFERROR(IF($C121&gt;=1,VLOOKUP($B121,'STUDENT SUCHI'!$A$7:$H$506,6,0),""),"")</f>
        <v/>
      </c>
      <c r="G121" s="12">
        <f t="shared" si="4"/>
        <v>0</v>
      </c>
      <c r="H121" s="12" t="str">
        <f>IFERROR(IF($C121&gt;=1,VLOOKUP($B121,'STUDENT SUCHI'!$A$7:$H$506,7,0),""),"")</f>
        <v/>
      </c>
      <c r="I121" s="13">
        <f t="shared" si="5"/>
        <v>0</v>
      </c>
      <c r="J121" s="10"/>
      <c r="K121" s="10" t="str">
        <f>IFERROR(IF($C121&gt;=1,VLOOKUP($B121,'STUDENT SUCHI'!$A$7:$H$506,8,0),""),"")</f>
        <v/>
      </c>
    </row>
    <row r="122" spans="1:11" ht="24.95" customHeight="1" x14ac:dyDescent="0.25">
      <c r="A122" s="1">
        <v>115</v>
      </c>
      <c r="B122" s="1">
        <f>IFERROR(IF($B$1&gt;=A122,SMALL('STUDENT SUCHI'!$A$7:$A$506,$B$2+A122),0),0)</f>
        <v>0</v>
      </c>
      <c r="C122" s="10">
        <f t="shared" si="3"/>
        <v>0</v>
      </c>
      <c r="D122" s="11" t="str">
        <f>IFERROR(IF($C122&gt;=1,VLOOKUP($B122,'STUDENT SUCHI'!$A$7:$H$506,4,0),""),"")</f>
        <v/>
      </c>
      <c r="E122" s="11" t="str">
        <f>IFERROR(IF($C122&gt;=1,VLOOKUP($B122,'STUDENT SUCHI'!$A$7:$H$506,5,0),""),"")</f>
        <v/>
      </c>
      <c r="F122" s="10" t="str">
        <f>IFERROR(IF($C122&gt;=1,VLOOKUP($B122,'STUDENT SUCHI'!$A$7:$H$506,6,0),""),"")</f>
        <v/>
      </c>
      <c r="G122" s="12">
        <f t="shared" si="4"/>
        <v>0</v>
      </c>
      <c r="H122" s="12" t="str">
        <f>IFERROR(IF($C122&gt;=1,VLOOKUP($B122,'STUDENT SUCHI'!$A$7:$H$506,7,0),""),"")</f>
        <v/>
      </c>
      <c r="I122" s="13">
        <f t="shared" si="5"/>
        <v>0</v>
      </c>
      <c r="J122" s="10"/>
      <c r="K122" s="10" t="str">
        <f>IFERROR(IF($C122&gt;=1,VLOOKUP($B122,'STUDENT SUCHI'!$A$7:$H$506,8,0),""),"")</f>
        <v/>
      </c>
    </row>
    <row r="123" spans="1:11" ht="24.95" customHeight="1" x14ac:dyDescent="0.25">
      <c r="A123" s="1">
        <v>116</v>
      </c>
      <c r="B123" s="1">
        <f>IFERROR(IF($B$1&gt;=A123,SMALL('STUDENT SUCHI'!$A$7:$A$506,$B$2+A123),0),0)</f>
        <v>0</v>
      </c>
      <c r="C123" s="10">
        <f t="shared" si="3"/>
        <v>0</v>
      </c>
      <c r="D123" s="11" t="str">
        <f>IFERROR(IF($C123&gt;=1,VLOOKUP($B123,'STUDENT SUCHI'!$A$7:$H$506,4,0),""),"")</f>
        <v/>
      </c>
      <c r="E123" s="11" t="str">
        <f>IFERROR(IF($C123&gt;=1,VLOOKUP($B123,'STUDENT SUCHI'!$A$7:$H$506,5,0),""),"")</f>
        <v/>
      </c>
      <c r="F123" s="10" t="str">
        <f>IFERROR(IF($C123&gt;=1,VLOOKUP($B123,'STUDENT SUCHI'!$A$7:$H$506,6,0),""),"")</f>
        <v/>
      </c>
      <c r="G123" s="12">
        <f t="shared" si="4"/>
        <v>0</v>
      </c>
      <c r="H123" s="12" t="str">
        <f>IFERROR(IF($C123&gt;=1,VLOOKUP($B123,'STUDENT SUCHI'!$A$7:$H$506,7,0),""),"")</f>
        <v/>
      </c>
      <c r="I123" s="13">
        <f t="shared" si="5"/>
        <v>0</v>
      </c>
      <c r="J123" s="10"/>
      <c r="K123" s="10" t="str">
        <f>IFERROR(IF($C123&gt;=1,VLOOKUP($B123,'STUDENT SUCHI'!$A$7:$H$506,8,0),""),"")</f>
        <v/>
      </c>
    </row>
    <row r="124" spans="1:11" ht="24.95" customHeight="1" x14ac:dyDescent="0.25">
      <c r="A124" s="1">
        <v>117</v>
      </c>
      <c r="B124" s="1">
        <f>IFERROR(IF($B$1&gt;=A124,SMALL('STUDENT SUCHI'!$A$7:$A$506,$B$2+A124),0),0)</f>
        <v>0</v>
      </c>
      <c r="C124" s="10">
        <f t="shared" si="3"/>
        <v>0</v>
      </c>
      <c r="D124" s="11" t="str">
        <f>IFERROR(IF($C124&gt;=1,VLOOKUP($B124,'STUDENT SUCHI'!$A$7:$H$506,4,0),""),"")</f>
        <v/>
      </c>
      <c r="E124" s="11" t="str">
        <f>IFERROR(IF($C124&gt;=1,VLOOKUP($B124,'STUDENT SUCHI'!$A$7:$H$506,5,0),""),"")</f>
        <v/>
      </c>
      <c r="F124" s="10" t="str">
        <f>IFERROR(IF($C124&gt;=1,VLOOKUP($B124,'STUDENT SUCHI'!$A$7:$H$506,6,0),""),"")</f>
        <v/>
      </c>
      <c r="G124" s="12">
        <f t="shared" si="4"/>
        <v>0</v>
      </c>
      <c r="H124" s="12" t="str">
        <f>IFERROR(IF($C124&gt;=1,VLOOKUP($B124,'STUDENT SUCHI'!$A$7:$H$506,7,0),""),"")</f>
        <v/>
      </c>
      <c r="I124" s="13">
        <f t="shared" si="5"/>
        <v>0</v>
      </c>
      <c r="J124" s="10"/>
      <c r="K124" s="10" t="str">
        <f>IFERROR(IF($C124&gt;=1,VLOOKUP($B124,'STUDENT SUCHI'!$A$7:$H$506,8,0),""),"")</f>
        <v/>
      </c>
    </row>
    <row r="125" spans="1:11" ht="24.95" customHeight="1" x14ac:dyDescent="0.25">
      <c r="A125" s="1">
        <v>118</v>
      </c>
      <c r="B125" s="1">
        <f>IFERROR(IF($B$1&gt;=A125,SMALL('STUDENT SUCHI'!$A$7:$A$506,$B$2+A125),0),0)</f>
        <v>0</v>
      </c>
      <c r="C125" s="10">
        <f t="shared" si="3"/>
        <v>0</v>
      </c>
      <c r="D125" s="11" t="str">
        <f>IFERROR(IF($C125&gt;=1,VLOOKUP($B125,'STUDENT SUCHI'!$A$7:$H$506,4,0),""),"")</f>
        <v/>
      </c>
      <c r="E125" s="11" t="str">
        <f>IFERROR(IF($C125&gt;=1,VLOOKUP($B125,'STUDENT SUCHI'!$A$7:$H$506,5,0),""),"")</f>
        <v/>
      </c>
      <c r="F125" s="10" t="str">
        <f>IFERROR(IF($C125&gt;=1,VLOOKUP($B125,'STUDENT SUCHI'!$A$7:$H$506,6,0),""),"")</f>
        <v/>
      </c>
      <c r="G125" s="12">
        <f t="shared" si="4"/>
        <v>0</v>
      </c>
      <c r="H125" s="12" t="str">
        <f>IFERROR(IF($C125&gt;=1,VLOOKUP($B125,'STUDENT SUCHI'!$A$7:$H$506,7,0),""),"")</f>
        <v/>
      </c>
      <c r="I125" s="13">
        <f t="shared" si="5"/>
        <v>0</v>
      </c>
      <c r="J125" s="10"/>
      <c r="K125" s="10" t="str">
        <f>IFERROR(IF($C125&gt;=1,VLOOKUP($B125,'STUDENT SUCHI'!$A$7:$H$506,8,0),""),"")</f>
        <v/>
      </c>
    </row>
    <row r="126" spans="1:11" ht="24.95" customHeight="1" x14ac:dyDescent="0.25">
      <c r="A126" s="1">
        <v>119</v>
      </c>
      <c r="B126" s="1">
        <f>IFERROR(IF($B$1&gt;=A126,SMALL('STUDENT SUCHI'!$A$7:$A$506,$B$2+A126),0),0)</f>
        <v>0</v>
      </c>
      <c r="C126" s="10">
        <f t="shared" si="3"/>
        <v>0</v>
      </c>
      <c r="D126" s="11" t="str">
        <f>IFERROR(IF($C126&gt;=1,VLOOKUP($B126,'STUDENT SUCHI'!$A$7:$H$506,4,0),""),"")</f>
        <v/>
      </c>
      <c r="E126" s="11" t="str">
        <f>IFERROR(IF($C126&gt;=1,VLOOKUP($B126,'STUDENT SUCHI'!$A$7:$H$506,5,0),""),"")</f>
        <v/>
      </c>
      <c r="F126" s="10" t="str">
        <f>IFERROR(IF($C126&gt;=1,VLOOKUP($B126,'STUDENT SUCHI'!$A$7:$H$506,6,0),""),"")</f>
        <v/>
      </c>
      <c r="G126" s="12">
        <f t="shared" si="4"/>
        <v>0</v>
      </c>
      <c r="H126" s="12" t="str">
        <f>IFERROR(IF($C126&gt;=1,VLOOKUP($B126,'STUDENT SUCHI'!$A$7:$H$506,7,0),""),"")</f>
        <v/>
      </c>
      <c r="I126" s="13">
        <f t="shared" si="5"/>
        <v>0</v>
      </c>
      <c r="J126" s="10"/>
      <c r="K126" s="10" t="str">
        <f>IFERROR(IF($C126&gt;=1,VLOOKUP($B126,'STUDENT SUCHI'!$A$7:$H$506,8,0),""),"")</f>
        <v/>
      </c>
    </row>
    <row r="127" spans="1:11" ht="24.95" customHeight="1" x14ac:dyDescent="0.25">
      <c r="A127" s="1">
        <v>120</v>
      </c>
      <c r="B127" s="1">
        <f>IFERROR(IF($B$1&gt;=A127,SMALL('STUDENT SUCHI'!$A$7:$A$506,$B$2+A127),0),0)</f>
        <v>0</v>
      </c>
      <c r="C127" s="10">
        <f t="shared" si="3"/>
        <v>0</v>
      </c>
      <c r="D127" s="11" t="str">
        <f>IFERROR(IF($C127&gt;=1,VLOOKUP($B127,'STUDENT SUCHI'!$A$7:$H$506,4,0),""),"")</f>
        <v/>
      </c>
      <c r="E127" s="11" t="str">
        <f>IFERROR(IF($C127&gt;=1,VLOOKUP($B127,'STUDENT SUCHI'!$A$7:$H$506,5,0),""),"")</f>
        <v/>
      </c>
      <c r="F127" s="10" t="str">
        <f>IFERROR(IF($C127&gt;=1,VLOOKUP($B127,'STUDENT SUCHI'!$A$7:$H$506,6,0),""),"")</f>
        <v/>
      </c>
      <c r="G127" s="12">
        <f t="shared" si="4"/>
        <v>0</v>
      </c>
      <c r="H127" s="12" t="str">
        <f>IFERROR(IF($C127&gt;=1,VLOOKUP($B127,'STUDENT SUCHI'!$A$7:$H$506,7,0),""),"")</f>
        <v/>
      </c>
      <c r="I127" s="13">
        <f t="shared" si="5"/>
        <v>0</v>
      </c>
      <c r="J127" s="10"/>
      <c r="K127" s="10" t="str">
        <f>IFERROR(IF($C127&gt;=1,VLOOKUP($B127,'STUDENT SUCHI'!$A$7:$H$506,8,0),""),"")</f>
        <v/>
      </c>
    </row>
    <row r="128" spans="1:11" ht="24.95" customHeight="1" x14ac:dyDescent="0.25">
      <c r="A128" s="1">
        <v>121</v>
      </c>
      <c r="B128" s="1">
        <f>IFERROR(IF($B$1&gt;=A128,SMALL('STUDENT SUCHI'!$A$7:$A$506,$B$2+A128),0),0)</f>
        <v>0</v>
      </c>
      <c r="C128" s="10">
        <f t="shared" si="3"/>
        <v>0</v>
      </c>
      <c r="D128" s="11" t="str">
        <f>IFERROR(IF($C128&gt;=1,VLOOKUP($B128,'STUDENT SUCHI'!$A$7:$H$506,4,0),""),"")</f>
        <v/>
      </c>
      <c r="E128" s="11" t="str">
        <f>IFERROR(IF($C128&gt;=1,VLOOKUP($B128,'STUDENT SUCHI'!$A$7:$H$506,5,0),""),"")</f>
        <v/>
      </c>
      <c r="F128" s="10" t="str">
        <f>IFERROR(IF($C128&gt;=1,VLOOKUP($B128,'STUDENT SUCHI'!$A$7:$H$506,6,0),""),"")</f>
        <v/>
      </c>
      <c r="G128" s="12">
        <f t="shared" si="4"/>
        <v>0</v>
      </c>
      <c r="H128" s="12" t="str">
        <f>IFERROR(IF($C128&gt;=1,VLOOKUP($B128,'STUDENT SUCHI'!$A$7:$H$506,7,0),""),"")</f>
        <v/>
      </c>
      <c r="I128" s="13">
        <f t="shared" si="5"/>
        <v>0</v>
      </c>
      <c r="J128" s="10"/>
      <c r="K128" s="10" t="str">
        <f>IFERROR(IF($C128&gt;=1,VLOOKUP($B128,'STUDENT SUCHI'!$A$7:$H$506,8,0),""),"")</f>
        <v/>
      </c>
    </row>
    <row r="129" spans="1:11" ht="24.95" customHeight="1" x14ac:dyDescent="0.25">
      <c r="A129" s="1">
        <v>122</v>
      </c>
      <c r="B129" s="1">
        <f>IFERROR(IF($B$1&gt;=A129,SMALL('STUDENT SUCHI'!$A$7:$A$506,$B$2+A129),0),0)</f>
        <v>0</v>
      </c>
      <c r="C129" s="10">
        <f t="shared" si="3"/>
        <v>0</v>
      </c>
      <c r="D129" s="11" t="str">
        <f>IFERROR(IF($C129&gt;=1,VLOOKUP($B129,'STUDENT SUCHI'!$A$7:$H$506,4,0),""),"")</f>
        <v/>
      </c>
      <c r="E129" s="11" t="str">
        <f>IFERROR(IF($C129&gt;=1,VLOOKUP($B129,'STUDENT SUCHI'!$A$7:$H$506,5,0),""),"")</f>
        <v/>
      </c>
      <c r="F129" s="10" t="str">
        <f>IFERROR(IF($C129&gt;=1,VLOOKUP($B129,'STUDENT SUCHI'!$A$7:$H$506,6,0),""),"")</f>
        <v/>
      </c>
      <c r="G129" s="12">
        <f t="shared" si="4"/>
        <v>0</v>
      </c>
      <c r="H129" s="12" t="str">
        <f>IFERROR(IF($C129&gt;=1,VLOOKUP($B129,'STUDENT SUCHI'!$A$7:$H$506,7,0),""),"")</f>
        <v/>
      </c>
      <c r="I129" s="13">
        <f t="shared" si="5"/>
        <v>0</v>
      </c>
      <c r="J129" s="10"/>
      <c r="K129" s="10" t="str">
        <f>IFERROR(IF($C129&gt;=1,VLOOKUP($B129,'STUDENT SUCHI'!$A$7:$H$506,8,0),""),"")</f>
        <v/>
      </c>
    </row>
    <row r="130" spans="1:11" ht="24.95" customHeight="1" x14ac:dyDescent="0.25">
      <c r="A130" s="1">
        <v>123</v>
      </c>
      <c r="B130" s="1">
        <f>IFERROR(IF($B$1&gt;=A130,SMALL('STUDENT SUCHI'!$A$7:$A$506,$B$2+A130),0),0)</f>
        <v>0</v>
      </c>
      <c r="C130" s="10">
        <f t="shared" si="3"/>
        <v>0</v>
      </c>
      <c r="D130" s="11" t="str">
        <f>IFERROR(IF($C130&gt;=1,VLOOKUP($B130,'STUDENT SUCHI'!$A$7:$H$506,4,0),""),"")</f>
        <v/>
      </c>
      <c r="E130" s="11" t="str">
        <f>IFERROR(IF($C130&gt;=1,VLOOKUP($B130,'STUDENT SUCHI'!$A$7:$H$506,5,0),""),"")</f>
        <v/>
      </c>
      <c r="F130" s="10" t="str">
        <f>IFERROR(IF($C130&gt;=1,VLOOKUP($B130,'STUDENT SUCHI'!$A$7:$H$506,6,0),""),"")</f>
        <v/>
      </c>
      <c r="G130" s="12">
        <f t="shared" si="4"/>
        <v>0</v>
      </c>
      <c r="H130" s="12" t="str">
        <f>IFERROR(IF($C130&gt;=1,VLOOKUP($B130,'STUDENT SUCHI'!$A$7:$H$506,7,0),""),"")</f>
        <v/>
      </c>
      <c r="I130" s="13">
        <f t="shared" si="5"/>
        <v>0</v>
      </c>
      <c r="J130" s="10"/>
      <c r="K130" s="10" t="str">
        <f>IFERROR(IF($C130&gt;=1,VLOOKUP($B130,'STUDENT SUCHI'!$A$7:$H$506,8,0),""),"")</f>
        <v/>
      </c>
    </row>
    <row r="131" spans="1:11" ht="24.95" customHeight="1" x14ac:dyDescent="0.25">
      <c r="A131" s="1">
        <v>124</v>
      </c>
      <c r="B131" s="1">
        <f>IFERROR(IF($B$1&gt;=A131,SMALL('STUDENT SUCHI'!$A$7:$A$506,$B$2+A131),0),0)</f>
        <v>0</v>
      </c>
      <c r="C131" s="10">
        <f t="shared" si="3"/>
        <v>0</v>
      </c>
      <c r="D131" s="11" t="str">
        <f>IFERROR(IF($C131&gt;=1,VLOOKUP($B131,'STUDENT SUCHI'!$A$7:$H$506,4,0),""),"")</f>
        <v/>
      </c>
      <c r="E131" s="11" t="str">
        <f>IFERROR(IF($C131&gt;=1,VLOOKUP($B131,'STUDENT SUCHI'!$A$7:$H$506,5,0),""),"")</f>
        <v/>
      </c>
      <c r="F131" s="10" t="str">
        <f>IFERROR(IF($C131&gt;=1,VLOOKUP($B131,'STUDENT SUCHI'!$A$7:$H$506,6,0),""),"")</f>
        <v/>
      </c>
      <c r="G131" s="12">
        <f t="shared" si="4"/>
        <v>0</v>
      </c>
      <c r="H131" s="12" t="str">
        <f>IFERROR(IF($C131&gt;=1,VLOOKUP($B131,'STUDENT SUCHI'!$A$7:$H$506,7,0),""),"")</f>
        <v/>
      </c>
      <c r="I131" s="13">
        <f t="shared" si="5"/>
        <v>0</v>
      </c>
      <c r="J131" s="10"/>
      <c r="K131" s="10" t="str">
        <f>IFERROR(IF($C131&gt;=1,VLOOKUP($B131,'STUDENT SUCHI'!$A$7:$H$506,8,0),""),"")</f>
        <v/>
      </c>
    </row>
    <row r="132" spans="1:11" ht="24.95" customHeight="1" x14ac:dyDescent="0.25">
      <c r="A132" s="1">
        <v>125</v>
      </c>
      <c r="B132" s="1">
        <f>IFERROR(IF($B$1&gt;=A132,SMALL('STUDENT SUCHI'!$A$7:$A$506,$B$2+A132),0),0)</f>
        <v>0</v>
      </c>
      <c r="C132" s="10">
        <f t="shared" si="3"/>
        <v>0</v>
      </c>
      <c r="D132" s="11" t="str">
        <f>IFERROR(IF($C132&gt;=1,VLOOKUP($B132,'STUDENT SUCHI'!$A$7:$H$506,4,0),""),"")</f>
        <v/>
      </c>
      <c r="E132" s="11" t="str">
        <f>IFERROR(IF($C132&gt;=1,VLOOKUP($B132,'STUDENT SUCHI'!$A$7:$H$506,5,0),""),"")</f>
        <v/>
      </c>
      <c r="F132" s="10" t="str">
        <f>IFERROR(IF($C132&gt;=1,VLOOKUP($B132,'STUDENT SUCHI'!$A$7:$H$506,6,0),""),"")</f>
        <v/>
      </c>
      <c r="G132" s="12">
        <f t="shared" si="4"/>
        <v>0</v>
      </c>
      <c r="H132" s="12" t="str">
        <f>IFERROR(IF($C132&gt;=1,VLOOKUP($B132,'STUDENT SUCHI'!$A$7:$H$506,7,0),""),"")</f>
        <v/>
      </c>
      <c r="I132" s="13">
        <f t="shared" si="5"/>
        <v>0</v>
      </c>
      <c r="J132" s="10"/>
      <c r="K132" s="10" t="str">
        <f>IFERROR(IF($C132&gt;=1,VLOOKUP($B132,'STUDENT SUCHI'!$A$7:$H$506,8,0),""),"")</f>
        <v/>
      </c>
    </row>
    <row r="133" spans="1:11" ht="24.95" customHeight="1" x14ac:dyDescent="0.25">
      <c r="A133" s="1">
        <v>126</v>
      </c>
      <c r="B133" s="1">
        <f>IFERROR(IF($B$1&gt;=A133,SMALL('STUDENT SUCHI'!$A$7:$A$506,$B$2+A133),0),0)</f>
        <v>0</v>
      </c>
      <c r="C133" s="10">
        <f t="shared" si="3"/>
        <v>0</v>
      </c>
      <c r="D133" s="11" t="str">
        <f>IFERROR(IF($C133&gt;=1,VLOOKUP($B133,'STUDENT SUCHI'!$A$7:$H$506,4,0),""),"")</f>
        <v/>
      </c>
      <c r="E133" s="11" t="str">
        <f>IFERROR(IF($C133&gt;=1,VLOOKUP($B133,'STUDENT SUCHI'!$A$7:$H$506,5,0),""),"")</f>
        <v/>
      </c>
      <c r="F133" s="10" t="str">
        <f>IFERROR(IF($C133&gt;=1,VLOOKUP($B133,'STUDENT SUCHI'!$A$7:$H$506,6,0),""),"")</f>
        <v/>
      </c>
      <c r="G133" s="12">
        <f t="shared" si="4"/>
        <v>0</v>
      </c>
      <c r="H133" s="12" t="str">
        <f>IFERROR(IF($C133&gt;=1,VLOOKUP($B133,'STUDENT SUCHI'!$A$7:$H$506,7,0),""),"")</f>
        <v/>
      </c>
      <c r="I133" s="13">
        <f t="shared" si="5"/>
        <v>0</v>
      </c>
      <c r="J133" s="10"/>
      <c r="K133" s="10" t="str">
        <f>IFERROR(IF($C133&gt;=1,VLOOKUP($B133,'STUDENT SUCHI'!$A$7:$H$506,8,0),""),"")</f>
        <v/>
      </c>
    </row>
    <row r="134" spans="1:11" ht="24.95" customHeight="1" x14ac:dyDescent="0.25">
      <c r="A134" s="1">
        <v>127</v>
      </c>
      <c r="B134" s="1">
        <f>IFERROR(IF($B$1&gt;=A134,SMALL('STUDENT SUCHI'!$A$7:$A$506,$B$2+A134),0),0)</f>
        <v>0</v>
      </c>
      <c r="C134" s="10">
        <f t="shared" si="3"/>
        <v>0</v>
      </c>
      <c r="D134" s="11" t="str">
        <f>IFERROR(IF($C134&gt;=1,VLOOKUP($B134,'STUDENT SUCHI'!$A$7:$H$506,4,0),""),"")</f>
        <v/>
      </c>
      <c r="E134" s="11" t="str">
        <f>IFERROR(IF($C134&gt;=1,VLOOKUP($B134,'STUDENT SUCHI'!$A$7:$H$506,5,0),""),"")</f>
        <v/>
      </c>
      <c r="F134" s="10" t="str">
        <f>IFERROR(IF($C134&gt;=1,VLOOKUP($B134,'STUDENT SUCHI'!$A$7:$H$506,6,0),""),"")</f>
        <v/>
      </c>
      <c r="G134" s="12">
        <f t="shared" si="4"/>
        <v>0</v>
      </c>
      <c r="H134" s="12" t="str">
        <f>IFERROR(IF($C134&gt;=1,VLOOKUP($B134,'STUDENT SUCHI'!$A$7:$H$506,7,0),""),"")</f>
        <v/>
      </c>
      <c r="I134" s="13">
        <f t="shared" si="5"/>
        <v>0</v>
      </c>
      <c r="J134" s="10"/>
      <c r="K134" s="10" t="str">
        <f>IFERROR(IF($C134&gt;=1,VLOOKUP($B134,'STUDENT SUCHI'!$A$7:$H$506,8,0),""),"")</f>
        <v/>
      </c>
    </row>
    <row r="135" spans="1:11" ht="24.95" customHeight="1" x14ac:dyDescent="0.25">
      <c r="A135" s="1">
        <v>128</v>
      </c>
      <c r="B135" s="1">
        <f>IFERROR(IF($B$1&gt;=A135,SMALL('STUDENT SUCHI'!$A$7:$A$506,$B$2+A135),0),0)</f>
        <v>0</v>
      </c>
      <c r="C135" s="10">
        <f t="shared" si="3"/>
        <v>0</v>
      </c>
      <c r="D135" s="11" t="str">
        <f>IFERROR(IF($C135&gt;=1,VLOOKUP($B135,'STUDENT SUCHI'!$A$7:$H$506,4,0),""),"")</f>
        <v/>
      </c>
      <c r="E135" s="11" t="str">
        <f>IFERROR(IF($C135&gt;=1,VLOOKUP($B135,'STUDENT SUCHI'!$A$7:$H$506,5,0),""),"")</f>
        <v/>
      </c>
      <c r="F135" s="10" t="str">
        <f>IFERROR(IF($C135&gt;=1,VLOOKUP($B135,'STUDENT SUCHI'!$A$7:$H$506,6,0),""),"")</f>
        <v/>
      </c>
      <c r="G135" s="12">
        <f t="shared" si="4"/>
        <v>0</v>
      </c>
      <c r="H135" s="12" t="str">
        <f>IFERROR(IF($C135&gt;=1,VLOOKUP($B135,'STUDENT SUCHI'!$A$7:$H$506,7,0),""),"")</f>
        <v/>
      </c>
      <c r="I135" s="13">
        <f t="shared" si="5"/>
        <v>0</v>
      </c>
      <c r="J135" s="10"/>
      <c r="K135" s="10" t="str">
        <f>IFERROR(IF($C135&gt;=1,VLOOKUP($B135,'STUDENT SUCHI'!$A$7:$H$506,8,0),""),"")</f>
        <v/>
      </c>
    </row>
    <row r="136" spans="1:11" ht="24.95" customHeight="1" x14ac:dyDescent="0.25">
      <c r="A136" s="1">
        <v>129</v>
      </c>
      <c r="B136" s="1">
        <f>IFERROR(IF($B$1&gt;=A136,SMALL('STUDENT SUCHI'!$A$7:$A$506,$B$2+A136),0),0)</f>
        <v>0</v>
      </c>
      <c r="C136" s="10">
        <f t="shared" si="3"/>
        <v>0</v>
      </c>
      <c r="D136" s="11" t="str">
        <f>IFERROR(IF($C136&gt;=1,VLOOKUP($B136,'STUDENT SUCHI'!$A$7:$H$506,4,0),""),"")</f>
        <v/>
      </c>
      <c r="E136" s="11" t="str">
        <f>IFERROR(IF($C136&gt;=1,VLOOKUP($B136,'STUDENT SUCHI'!$A$7:$H$506,5,0),""),"")</f>
        <v/>
      </c>
      <c r="F136" s="10" t="str">
        <f>IFERROR(IF($C136&gt;=1,VLOOKUP($B136,'STUDENT SUCHI'!$A$7:$H$506,6,0),""),"")</f>
        <v/>
      </c>
      <c r="G136" s="12">
        <f t="shared" si="4"/>
        <v>0</v>
      </c>
      <c r="H136" s="12" t="str">
        <f>IFERROR(IF($C136&gt;=1,VLOOKUP($B136,'STUDENT SUCHI'!$A$7:$H$506,7,0),""),"")</f>
        <v/>
      </c>
      <c r="I136" s="13">
        <f t="shared" si="5"/>
        <v>0</v>
      </c>
      <c r="J136" s="10"/>
      <c r="K136" s="10" t="str">
        <f>IFERROR(IF($C136&gt;=1,VLOOKUP($B136,'STUDENT SUCHI'!$A$7:$H$506,8,0),""),"")</f>
        <v/>
      </c>
    </row>
    <row r="137" spans="1:11" ht="24.95" customHeight="1" x14ac:dyDescent="0.25">
      <c r="A137" s="1">
        <v>130</v>
      </c>
      <c r="B137" s="1">
        <f>IFERROR(IF($B$1&gt;=A137,SMALL('STUDENT SUCHI'!$A$7:$A$506,$B$2+A137),0),0)</f>
        <v>0</v>
      </c>
      <c r="C137" s="10">
        <f t="shared" ref="C137:C200" si="6">IFERROR(IF(B137&gt;=1000,A137,0),0)</f>
        <v>0</v>
      </c>
      <c r="D137" s="11" t="str">
        <f>IFERROR(IF($C137&gt;=1,VLOOKUP($B137,'STUDENT SUCHI'!$A$7:$H$506,4,0),""),"")</f>
        <v/>
      </c>
      <c r="E137" s="11" t="str">
        <f>IFERROR(IF($C137&gt;=1,VLOOKUP($B137,'STUDENT SUCHI'!$A$7:$H$506,5,0),""),"")</f>
        <v/>
      </c>
      <c r="F137" s="10" t="str">
        <f>IFERROR(IF($C137&gt;=1,VLOOKUP($B137,'STUDENT SUCHI'!$A$7:$H$506,6,0),""),"")</f>
        <v/>
      </c>
      <c r="G137" s="12">
        <f t="shared" ref="G137:G200" si="7">IFERROR(IF(C137&gt;=1,(IF(F137&gt;=1,I137-H137,0)),0),0)</f>
        <v>0</v>
      </c>
      <c r="H137" s="12" t="str">
        <f>IFERROR(IF($C137&gt;=1,VLOOKUP($B137,'STUDENT SUCHI'!$A$7:$H$506,7,0),""),"")</f>
        <v/>
      </c>
      <c r="I137" s="13">
        <f t="shared" ref="I137:I200" si="8">IFERROR(IF(C137&gt;=1,(IF(F137&gt;=6,$N$11,IF(F137&gt;=1,$N$12,0))),0),0)</f>
        <v>0</v>
      </c>
      <c r="J137" s="10"/>
      <c r="K137" s="10" t="str">
        <f>IFERROR(IF($C137&gt;=1,VLOOKUP($B137,'STUDENT SUCHI'!$A$7:$H$506,8,0),""),"")</f>
        <v/>
      </c>
    </row>
    <row r="138" spans="1:11" ht="24.95" customHeight="1" x14ac:dyDescent="0.25">
      <c r="A138" s="1">
        <v>131</v>
      </c>
      <c r="B138" s="1">
        <f>IFERROR(IF($B$1&gt;=A138,SMALL('STUDENT SUCHI'!$A$7:$A$506,$B$2+A138),0),0)</f>
        <v>0</v>
      </c>
      <c r="C138" s="10">
        <f t="shared" si="6"/>
        <v>0</v>
      </c>
      <c r="D138" s="11" t="str">
        <f>IFERROR(IF($C138&gt;=1,VLOOKUP($B138,'STUDENT SUCHI'!$A$7:$H$506,4,0),""),"")</f>
        <v/>
      </c>
      <c r="E138" s="11" t="str">
        <f>IFERROR(IF($C138&gt;=1,VLOOKUP($B138,'STUDENT SUCHI'!$A$7:$H$506,5,0),""),"")</f>
        <v/>
      </c>
      <c r="F138" s="10" t="str">
        <f>IFERROR(IF($C138&gt;=1,VLOOKUP($B138,'STUDENT SUCHI'!$A$7:$H$506,6,0),""),"")</f>
        <v/>
      </c>
      <c r="G138" s="12">
        <f t="shared" si="7"/>
        <v>0</v>
      </c>
      <c r="H138" s="12" t="str">
        <f>IFERROR(IF($C138&gt;=1,VLOOKUP($B138,'STUDENT SUCHI'!$A$7:$H$506,7,0),""),"")</f>
        <v/>
      </c>
      <c r="I138" s="13">
        <f t="shared" si="8"/>
        <v>0</v>
      </c>
      <c r="J138" s="10"/>
      <c r="K138" s="10" t="str">
        <f>IFERROR(IF($C138&gt;=1,VLOOKUP($B138,'STUDENT SUCHI'!$A$7:$H$506,8,0),""),"")</f>
        <v/>
      </c>
    </row>
    <row r="139" spans="1:11" ht="24.95" customHeight="1" x14ac:dyDescent="0.25">
      <c r="A139" s="1">
        <v>132</v>
      </c>
      <c r="B139" s="1">
        <f>IFERROR(IF($B$1&gt;=A139,SMALL('STUDENT SUCHI'!$A$7:$A$506,$B$2+A139),0),0)</f>
        <v>0</v>
      </c>
      <c r="C139" s="10">
        <f t="shared" si="6"/>
        <v>0</v>
      </c>
      <c r="D139" s="11" t="str">
        <f>IFERROR(IF($C139&gt;=1,VLOOKUP($B139,'STUDENT SUCHI'!$A$7:$H$506,4,0),""),"")</f>
        <v/>
      </c>
      <c r="E139" s="11" t="str">
        <f>IFERROR(IF($C139&gt;=1,VLOOKUP($B139,'STUDENT SUCHI'!$A$7:$H$506,5,0),""),"")</f>
        <v/>
      </c>
      <c r="F139" s="10" t="str">
        <f>IFERROR(IF($C139&gt;=1,VLOOKUP($B139,'STUDENT SUCHI'!$A$7:$H$506,6,0),""),"")</f>
        <v/>
      </c>
      <c r="G139" s="12">
        <f t="shared" si="7"/>
        <v>0</v>
      </c>
      <c r="H139" s="12" t="str">
        <f>IFERROR(IF($C139&gt;=1,VLOOKUP($B139,'STUDENT SUCHI'!$A$7:$H$506,7,0),""),"")</f>
        <v/>
      </c>
      <c r="I139" s="13">
        <f t="shared" si="8"/>
        <v>0</v>
      </c>
      <c r="J139" s="10"/>
      <c r="K139" s="10" t="str">
        <f>IFERROR(IF($C139&gt;=1,VLOOKUP($B139,'STUDENT SUCHI'!$A$7:$H$506,8,0),""),"")</f>
        <v/>
      </c>
    </row>
    <row r="140" spans="1:11" ht="24.95" customHeight="1" x14ac:dyDescent="0.25">
      <c r="A140" s="1">
        <v>133</v>
      </c>
      <c r="B140" s="1">
        <f>IFERROR(IF($B$1&gt;=A140,SMALL('STUDENT SUCHI'!$A$7:$A$506,$B$2+A140),0),0)</f>
        <v>0</v>
      </c>
      <c r="C140" s="10">
        <f t="shared" si="6"/>
        <v>0</v>
      </c>
      <c r="D140" s="11" t="str">
        <f>IFERROR(IF($C140&gt;=1,VLOOKUP($B140,'STUDENT SUCHI'!$A$7:$H$506,4,0),""),"")</f>
        <v/>
      </c>
      <c r="E140" s="11" t="str">
        <f>IFERROR(IF($C140&gt;=1,VLOOKUP($B140,'STUDENT SUCHI'!$A$7:$H$506,5,0),""),"")</f>
        <v/>
      </c>
      <c r="F140" s="10" t="str">
        <f>IFERROR(IF($C140&gt;=1,VLOOKUP($B140,'STUDENT SUCHI'!$A$7:$H$506,6,0),""),"")</f>
        <v/>
      </c>
      <c r="G140" s="12">
        <f t="shared" si="7"/>
        <v>0</v>
      </c>
      <c r="H140" s="12" t="str">
        <f>IFERROR(IF($C140&gt;=1,VLOOKUP($B140,'STUDENT SUCHI'!$A$7:$H$506,7,0),""),"")</f>
        <v/>
      </c>
      <c r="I140" s="13">
        <f t="shared" si="8"/>
        <v>0</v>
      </c>
      <c r="J140" s="10"/>
      <c r="K140" s="10" t="str">
        <f>IFERROR(IF($C140&gt;=1,VLOOKUP($B140,'STUDENT SUCHI'!$A$7:$H$506,8,0),""),"")</f>
        <v/>
      </c>
    </row>
    <row r="141" spans="1:11" ht="24.95" customHeight="1" x14ac:dyDescent="0.25">
      <c r="A141" s="1">
        <v>134</v>
      </c>
      <c r="B141" s="1">
        <f>IFERROR(IF($B$1&gt;=A141,SMALL('STUDENT SUCHI'!$A$7:$A$506,$B$2+A141),0),0)</f>
        <v>0</v>
      </c>
      <c r="C141" s="10">
        <f t="shared" si="6"/>
        <v>0</v>
      </c>
      <c r="D141" s="11" t="str">
        <f>IFERROR(IF($C141&gt;=1,VLOOKUP($B141,'STUDENT SUCHI'!$A$7:$H$506,4,0),""),"")</f>
        <v/>
      </c>
      <c r="E141" s="11" t="str">
        <f>IFERROR(IF($C141&gt;=1,VLOOKUP($B141,'STUDENT SUCHI'!$A$7:$H$506,5,0),""),"")</f>
        <v/>
      </c>
      <c r="F141" s="10" t="str">
        <f>IFERROR(IF($C141&gt;=1,VLOOKUP($B141,'STUDENT SUCHI'!$A$7:$H$506,6,0),""),"")</f>
        <v/>
      </c>
      <c r="G141" s="12">
        <f t="shared" si="7"/>
        <v>0</v>
      </c>
      <c r="H141" s="12" t="str">
        <f>IFERROR(IF($C141&gt;=1,VLOOKUP($B141,'STUDENT SUCHI'!$A$7:$H$506,7,0),""),"")</f>
        <v/>
      </c>
      <c r="I141" s="13">
        <f t="shared" si="8"/>
        <v>0</v>
      </c>
      <c r="J141" s="10"/>
      <c r="K141" s="10" t="str">
        <f>IFERROR(IF($C141&gt;=1,VLOOKUP($B141,'STUDENT SUCHI'!$A$7:$H$506,8,0),""),"")</f>
        <v/>
      </c>
    </row>
    <row r="142" spans="1:11" ht="24.95" customHeight="1" x14ac:dyDescent="0.25">
      <c r="A142" s="1">
        <v>135</v>
      </c>
      <c r="B142" s="1">
        <f>IFERROR(IF($B$1&gt;=A142,SMALL('STUDENT SUCHI'!$A$7:$A$506,$B$2+A142),0),0)</f>
        <v>0</v>
      </c>
      <c r="C142" s="10">
        <f t="shared" si="6"/>
        <v>0</v>
      </c>
      <c r="D142" s="11" t="str">
        <f>IFERROR(IF($C142&gt;=1,VLOOKUP($B142,'STUDENT SUCHI'!$A$7:$H$506,4,0),""),"")</f>
        <v/>
      </c>
      <c r="E142" s="11" t="str">
        <f>IFERROR(IF($C142&gt;=1,VLOOKUP($B142,'STUDENT SUCHI'!$A$7:$H$506,5,0),""),"")</f>
        <v/>
      </c>
      <c r="F142" s="10" t="str">
        <f>IFERROR(IF($C142&gt;=1,VLOOKUP($B142,'STUDENT SUCHI'!$A$7:$H$506,6,0),""),"")</f>
        <v/>
      </c>
      <c r="G142" s="12">
        <f t="shared" si="7"/>
        <v>0</v>
      </c>
      <c r="H142" s="12" t="str">
        <f>IFERROR(IF($C142&gt;=1,VLOOKUP($B142,'STUDENT SUCHI'!$A$7:$H$506,7,0),""),"")</f>
        <v/>
      </c>
      <c r="I142" s="13">
        <f t="shared" si="8"/>
        <v>0</v>
      </c>
      <c r="J142" s="10"/>
      <c r="K142" s="10" t="str">
        <f>IFERROR(IF($C142&gt;=1,VLOOKUP($B142,'STUDENT SUCHI'!$A$7:$H$506,8,0),""),"")</f>
        <v/>
      </c>
    </row>
    <row r="143" spans="1:11" ht="24.95" customHeight="1" x14ac:dyDescent="0.25">
      <c r="A143" s="1">
        <v>136</v>
      </c>
      <c r="B143" s="1">
        <f>IFERROR(IF($B$1&gt;=A143,SMALL('STUDENT SUCHI'!$A$7:$A$506,$B$2+A143),0),0)</f>
        <v>0</v>
      </c>
      <c r="C143" s="10">
        <f t="shared" si="6"/>
        <v>0</v>
      </c>
      <c r="D143" s="11" t="str">
        <f>IFERROR(IF($C143&gt;=1,VLOOKUP($B143,'STUDENT SUCHI'!$A$7:$H$506,4,0),""),"")</f>
        <v/>
      </c>
      <c r="E143" s="11" t="str">
        <f>IFERROR(IF($C143&gt;=1,VLOOKUP($B143,'STUDENT SUCHI'!$A$7:$H$506,5,0),""),"")</f>
        <v/>
      </c>
      <c r="F143" s="10" t="str">
        <f>IFERROR(IF($C143&gt;=1,VLOOKUP($B143,'STUDENT SUCHI'!$A$7:$H$506,6,0),""),"")</f>
        <v/>
      </c>
      <c r="G143" s="12">
        <f t="shared" si="7"/>
        <v>0</v>
      </c>
      <c r="H143" s="12" t="str">
        <f>IFERROR(IF($C143&gt;=1,VLOOKUP($B143,'STUDENT SUCHI'!$A$7:$H$506,7,0),""),"")</f>
        <v/>
      </c>
      <c r="I143" s="13">
        <f t="shared" si="8"/>
        <v>0</v>
      </c>
      <c r="J143" s="10"/>
      <c r="K143" s="10" t="str">
        <f>IFERROR(IF($C143&gt;=1,VLOOKUP($B143,'STUDENT SUCHI'!$A$7:$H$506,8,0),""),"")</f>
        <v/>
      </c>
    </row>
    <row r="144" spans="1:11" ht="24.95" customHeight="1" x14ac:dyDescent="0.25">
      <c r="A144" s="1">
        <v>137</v>
      </c>
      <c r="B144" s="1">
        <f>IFERROR(IF($B$1&gt;=A144,SMALL('STUDENT SUCHI'!$A$7:$A$506,$B$2+A144),0),0)</f>
        <v>0</v>
      </c>
      <c r="C144" s="10">
        <f t="shared" si="6"/>
        <v>0</v>
      </c>
      <c r="D144" s="11" t="str">
        <f>IFERROR(IF($C144&gt;=1,VLOOKUP($B144,'STUDENT SUCHI'!$A$7:$H$506,4,0),""),"")</f>
        <v/>
      </c>
      <c r="E144" s="11" t="str">
        <f>IFERROR(IF($C144&gt;=1,VLOOKUP($B144,'STUDENT SUCHI'!$A$7:$H$506,5,0),""),"")</f>
        <v/>
      </c>
      <c r="F144" s="10" t="str">
        <f>IFERROR(IF($C144&gt;=1,VLOOKUP($B144,'STUDENT SUCHI'!$A$7:$H$506,6,0),""),"")</f>
        <v/>
      </c>
      <c r="G144" s="12">
        <f t="shared" si="7"/>
        <v>0</v>
      </c>
      <c r="H144" s="12" t="str">
        <f>IFERROR(IF($C144&gt;=1,VLOOKUP($B144,'STUDENT SUCHI'!$A$7:$H$506,7,0),""),"")</f>
        <v/>
      </c>
      <c r="I144" s="13">
        <f t="shared" si="8"/>
        <v>0</v>
      </c>
      <c r="J144" s="10"/>
      <c r="K144" s="10" t="str">
        <f>IFERROR(IF($C144&gt;=1,VLOOKUP($B144,'STUDENT SUCHI'!$A$7:$H$506,8,0),""),"")</f>
        <v/>
      </c>
    </row>
    <row r="145" spans="1:11" ht="24.95" customHeight="1" x14ac:dyDescent="0.25">
      <c r="A145" s="1">
        <v>138</v>
      </c>
      <c r="B145" s="1">
        <f>IFERROR(IF($B$1&gt;=A145,SMALL('STUDENT SUCHI'!$A$7:$A$506,$B$2+A145),0),0)</f>
        <v>0</v>
      </c>
      <c r="C145" s="10">
        <f t="shared" si="6"/>
        <v>0</v>
      </c>
      <c r="D145" s="11" t="str">
        <f>IFERROR(IF($C145&gt;=1,VLOOKUP($B145,'STUDENT SUCHI'!$A$7:$H$506,4,0),""),"")</f>
        <v/>
      </c>
      <c r="E145" s="11" t="str">
        <f>IFERROR(IF($C145&gt;=1,VLOOKUP($B145,'STUDENT SUCHI'!$A$7:$H$506,5,0),""),"")</f>
        <v/>
      </c>
      <c r="F145" s="10" t="str">
        <f>IFERROR(IF($C145&gt;=1,VLOOKUP($B145,'STUDENT SUCHI'!$A$7:$H$506,6,0),""),"")</f>
        <v/>
      </c>
      <c r="G145" s="12">
        <f t="shared" si="7"/>
        <v>0</v>
      </c>
      <c r="H145" s="12" t="str">
        <f>IFERROR(IF($C145&gt;=1,VLOOKUP($B145,'STUDENT SUCHI'!$A$7:$H$506,7,0),""),"")</f>
        <v/>
      </c>
      <c r="I145" s="13">
        <f t="shared" si="8"/>
        <v>0</v>
      </c>
      <c r="J145" s="10"/>
      <c r="K145" s="10" t="str">
        <f>IFERROR(IF($C145&gt;=1,VLOOKUP($B145,'STUDENT SUCHI'!$A$7:$H$506,8,0),""),"")</f>
        <v/>
      </c>
    </row>
    <row r="146" spans="1:11" ht="24.95" customHeight="1" x14ac:dyDescent="0.25">
      <c r="A146" s="1">
        <v>139</v>
      </c>
      <c r="B146" s="1">
        <f>IFERROR(IF($B$1&gt;=A146,SMALL('STUDENT SUCHI'!$A$7:$A$506,$B$2+A146),0),0)</f>
        <v>0</v>
      </c>
      <c r="C146" s="10">
        <f t="shared" si="6"/>
        <v>0</v>
      </c>
      <c r="D146" s="11" t="str">
        <f>IFERROR(IF($C146&gt;=1,VLOOKUP($B146,'STUDENT SUCHI'!$A$7:$H$506,4,0),""),"")</f>
        <v/>
      </c>
      <c r="E146" s="11" t="str">
        <f>IFERROR(IF($C146&gt;=1,VLOOKUP($B146,'STUDENT SUCHI'!$A$7:$H$506,5,0),""),"")</f>
        <v/>
      </c>
      <c r="F146" s="10" t="str">
        <f>IFERROR(IF($C146&gt;=1,VLOOKUP($B146,'STUDENT SUCHI'!$A$7:$H$506,6,0),""),"")</f>
        <v/>
      </c>
      <c r="G146" s="12">
        <f t="shared" si="7"/>
        <v>0</v>
      </c>
      <c r="H146" s="12" t="str">
        <f>IFERROR(IF($C146&gt;=1,VLOOKUP($B146,'STUDENT SUCHI'!$A$7:$H$506,7,0),""),"")</f>
        <v/>
      </c>
      <c r="I146" s="13">
        <f t="shared" si="8"/>
        <v>0</v>
      </c>
      <c r="J146" s="10"/>
      <c r="K146" s="10" t="str">
        <f>IFERROR(IF($C146&gt;=1,VLOOKUP($B146,'STUDENT SUCHI'!$A$7:$H$506,8,0),""),"")</f>
        <v/>
      </c>
    </row>
    <row r="147" spans="1:11" ht="24.95" customHeight="1" x14ac:dyDescent="0.25">
      <c r="A147" s="1">
        <v>140</v>
      </c>
      <c r="B147" s="1">
        <f>IFERROR(IF($B$1&gt;=A147,SMALL('STUDENT SUCHI'!$A$7:$A$506,$B$2+A147),0),0)</f>
        <v>0</v>
      </c>
      <c r="C147" s="10">
        <f t="shared" si="6"/>
        <v>0</v>
      </c>
      <c r="D147" s="11" t="str">
        <f>IFERROR(IF($C147&gt;=1,VLOOKUP($B147,'STUDENT SUCHI'!$A$7:$H$506,4,0),""),"")</f>
        <v/>
      </c>
      <c r="E147" s="11" t="str">
        <f>IFERROR(IF($C147&gt;=1,VLOOKUP($B147,'STUDENT SUCHI'!$A$7:$H$506,5,0),""),"")</f>
        <v/>
      </c>
      <c r="F147" s="10" t="str">
        <f>IFERROR(IF($C147&gt;=1,VLOOKUP($B147,'STUDENT SUCHI'!$A$7:$H$506,6,0),""),"")</f>
        <v/>
      </c>
      <c r="G147" s="12">
        <f t="shared" si="7"/>
        <v>0</v>
      </c>
      <c r="H147" s="12" t="str">
        <f>IFERROR(IF($C147&gt;=1,VLOOKUP($B147,'STUDENT SUCHI'!$A$7:$H$506,7,0),""),"")</f>
        <v/>
      </c>
      <c r="I147" s="13">
        <f t="shared" si="8"/>
        <v>0</v>
      </c>
      <c r="J147" s="10"/>
      <c r="K147" s="10" t="str">
        <f>IFERROR(IF($C147&gt;=1,VLOOKUP($B147,'STUDENT SUCHI'!$A$7:$H$506,8,0),""),"")</f>
        <v/>
      </c>
    </row>
    <row r="148" spans="1:11" ht="24.95" customHeight="1" x14ac:dyDescent="0.25">
      <c r="A148" s="1">
        <v>141</v>
      </c>
      <c r="B148" s="1">
        <f>IFERROR(IF($B$1&gt;=A148,SMALL('STUDENT SUCHI'!$A$7:$A$506,$B$2+A148),0),0)</f>
        <v>0</v>
      </c>
      <c r="C148" s="10">
        <f t="shared" si="6"/>
        <v>0</v>
      </c>
      <c r="D148" s="11" t="str">
        <f>IFERROR(IF($C148&gt;=1,VLOOKUP($B148,'STUDENT SUCHI'!$A$7:$H$506,4,0),""),"")</f>
        <v/>
      </c>
      <c r="E148" s="11" t="str">
        <f>IFERROR(IF($C148&gt;=1,VLOOKUP($B148,'STUDENT SUCHI'!$A$7:$H$506,5,0),""),"")</f>
        <v/>
      </c>
      <c r="F148" s="10" t="str">
        <f>IFERROR(IF($C148&gt;=1,VLOOKUP($B148,'STUDENT SUCHI'!$A$7:$H$506,6,0),""),"")</f>
        <v/>
      </c>
      <c r="G148" s="12">
        <f t="shared" si="7"/>
        <v>0</v>
      </c>
      <c r="H148" s="12" t="str">
        <f>IFERROR(IF($C148&gt;=1,VLOOKUP($B148,'STUDENT SUCHI'!$A$7:$H$506,7,0),""),"")</f>
        <v/>
      </c>
      <c r="I148" s="13">
        <f t="shared" si="8"/>
        <v>0</v>
      </c>
      <c r="J148" s="10"/>
      <c r="K148" s="10" t="str">
        <f>IFERROR(IF($C148&gt;=1,VLOOKUP($B148,'STUDENT SUCHI'!$A$7:$H$506,8,0),""),"")</f>
        <v/>
      </c>
    </row>
    <row r="149" spans="1:11" ht="24.95" customHeight="1" x14ac:dyDescent="0.25">
      <c r="A149" s="1">
        <v>142</v>
      </c>
      <c r="B149" s="1">
        <f>IFERROR(IF($B$1&gt;=A149,SMALL('STUDENT SUCHI'!$A$7:$A$506,$B$2+A149),0),0)</f>
        <v>0</v>
      </c>
      <c r="C149" s="10">
        <f t="shared" si="6"/>
        <v>0</v>
      </c>
      <c r="D149" s="11" t="str">
        <f>IFERROR(IF($C149&gt;=1,VLOOKUP($B149,'STUDENT SUCHI'!$A$7:$H$506,4,0),""),"")</f>
        <v/>
      </c>
      <c r="E149" s="11" t="str">
        <f>IFERROR(IF($C149&gt;=1,VLOOKUP($B149,'STUDENT SUCHI'!$A$7:$H$506,5,0),""),"")</f>
        <v/>
      </c>
      <c r="F149" s="10" t="str">
        <f>IFERROR(IF($C149&gt;=1,VLOOKUP($B149,'STUDENT SUCHI'!$A$7:$H$506,6,0),""),"")</f>
        <v/>
      </c>
      <c r="G149" s="12">
        <f t="shared" si="7"/>
        <v>0</v>
      </c>
      <c r="H149" s="12" t="str">
        <f>IFERROR(IF($C149&gt;=1,VLOOKUP($B149,'STUDENT SUCHI'!$A$7:$H$506,7,0),""),"")</f>
        <v/>
      </c>
      <c r="I149" s="13">
        <f t="shared" si="8"/>
        <v>0</v>
      </c>
      <c r="J149" s="10"/>
      <c r="K149" s="10" t="str">
        <f>IFERROR(IF($C149&gt;=1,VLOOKUP($B149,'STUDENT SUCHI'!$A$7:$H$506,8,0),""),"")</f>
        <v/>
      </c>
    </row>
    <row r="150" spans="1:11" ht="24.95" customHeight="1" x14ac:dyDescent="0.25">
      <c r="A150" s="1">
        <v>143</v>
      </c>
      <c r="B150" s="1">
        <f>IFERROR(IF($B$1&gt;=A150,SMALL('STUDENT SUCHI'!$A$7:$A$506,$B$2+A150),0),0)</f>
        <v>0</v>
      </c>
      <c r="C150" s="10">
        <f t="shared" si="6"/>
        <v>0</v>
      </c>
      <c r="D150" s="11" t="str">
        <f>IFERROR(IF($C150&gt;=1,VLOOKUP($B150,'STUDENT SUCHI'!$A$7:$H$506,4,0),""),"")</f>
        <v/>
      </c>
      <c r="E150" s="11" t="str">
        <f>IFERROR(IF($C150&gt;=1,VLOOKUP($B150,'STUDENT SUCHI'!$A$7:$H$506,5,0),""),"")</f>
        <v/>
      </c>
      <c r="F150" s="10" t="str">
        <f>IFERROR(IF($C150&gt;=1,VLOOKUP($B150,'STUDENT SUCHI'!$A$7:$H$506,6,0),""),"")</f>
        <v/>
      </c>
      <c r="G150" s="12">
        <f t="shared" si="7"/>
        <v>0</v>
      </c>
      <c r="H150" s="12" t="str">
        <f>IFERROR(IF($C150&gt;=1,VLOOKUP($B150,'STUDENT SUCHI'!$A$7:$H$506,7,0),""),"")</f>
        <v/>
      </c>
      <c r="I150" s="13">
        <f t="shared" si="8"/>
        <v>0</v>
      </c>
      <c r="J150" s="10"/>
      <c r="K150" s="10" t="str">
        <f>IFERROR(IF($C150&gt;=1,VLOOKUP($B150,'STUDENT SUCHI'!$A$7:$H$506,8,0),""),"")</f>
        <v/>
      </c>
    </row>
    <row r="151" spans="1:11" ht="24.95" customHeight="1" x14ac:dyDescent="0.25">
      <c r="A151" s="1">
        <v>144</v>
      </c>
      <c r="B151" s="1">
        <f>IFERROR(IF($B$1&gt;=A151,SMALL('STUDENT SUCHI'!$A$7:$A$506,$B$2+A151),0),0)</f>
        <v>0</v>
      </c>
      <c r="C151" s="10">
        <f t="shared" si="6"/>
        <v>0</v>
      </c>
      <c r="D151" s="11" t="str">
        <f>IFERROR(IF($C151&gt;=1,VLOOKUP($B151,'STUDENT SUCHI'!$A$7:$H$506,4,0),""),"")</f>
        <v/>
      </c>
      <c r="E151" s="11" t="str">
        <f>IFERROR(IF($C151&gt;=1,VLOOKUP($B151,'STUDENT SUCHI'!$A$7:$H$506,5,0),""),"")</f>
        <v/>
      </c>
      <c r="F151" s="10" t="str">
        <f>IFERROR(IF($C151&gt;=1,VLOOKUP($B151,'STUDENT SUCHI'!$A$7:$H$506,6,0),""),"")</f>
        <v/>
      </c>
      <c r="G151" s="12">
        <f t="shared" si="7"/>
        <v>0</v>
      </c>
      <c r="H151" s="12" t="str">
        <f>IFERROR(IF($C151&gt;=1,VLOOKUP($B151,'STUDENT SUCHI'!$A$7:$H$506,7,0),""),"")</f>
        <v/>
      </c>
      <c r="I151" s="13">
        <f t="shared" si="8"/>
        <v>0</v>
      </c>
      <c r="J151" s="10"/>
      <c r="K151" s="10" t="str">
        <f>IFERROR(IF($C151&gt;=1,VLOOKUP($B151,'STUDENT SUCHI'!$A$7:$H$506,8,0),""),"")</f>
        <v/>
      </c>
    </row>
    <row r="152" spans="1:11" ht="24.95" customHeight="1" x14ac:dyDescent="0.25">
      <c r="A152" s="1">
        <v>145</v>
      </c>
      <c r="B152" s="1">
        <f>IFERROR(IF($B$1&gt;=A152,SMALL('STUDENT SUCHI'!$A$7:$A$506,$B$2+A152),0),0)</f>
        <v>0</v>
      </c>
      <c r="C152" s="10">
        <f t="shared" si="6"/>
        <v>0</v>
      </c>
      <c r="D152" s="11" t="str">
        <f>IFERROR(IF($C152&gt;=1,VLOOKUP($B152,'STUDENT SUCHI'!$A$7:$H$506,4,0),""),"")</f>
        <v/>
      </c>
      <c r="E152" s="11" t="str">
        <f>IFERROR(IF($C152&gt;=1,VLOOKUP($B152,'STUDENT SUCHI'!$A$7:$H$506,5,0),""),"")</f>
        <v/>
      </c>
      <c r="F152" s="10" t="str">
        <f>IFERROR(IF($C152&gt;=1,VLOOKUP($B152,'STUDENT SUCHI'!$A$7:$H$506,6,0),""),"")</f>
        <v/>
      </c>
      <c r="G152" s="12">
        <f t="shared" si="7"/>
        <v>0</v>
      </c>
      <c r="H152" s="12" t="str">
        <f>IFERROR(IF($C152&gt;=1,VLOOKUP($B152,'STUDENT SUCHI'!$A$7:$H$506,7,0),""),"")</f>
        <v/>
      </c>
      <c r="I152" s="13">
        <f t="shared" si="8"/>
        <v>0</v>
      </c>
      <c r="J152" s="10"/>
      <c r="K152" s="10" t="str">
        <f>IFERROR(IF($C152&gt;=1,VLOOKUP($B152,'STUDENT SUCHI'!$A$7:$H$506,8,0),""),"")</f>
        <v/>
      </c>
    </row>
    <row r="153" spans="1:11" ht="24.95" customHeight="1" x14ac:dyDescent="0.25">
      <c r="A153" s="1">
        <v>146</v>
      </c>
      <c r="B153" s="1">
        <f>IFERROR(IF($B$1&gt;=A153,SMALL('STUDENT SUCHI'!$A$7:$A$506,$B$2+A153),0),0)</f>
        <v>0</v>
      </c>
      <c r="C153" s="10">
        <f t="shared" si="6"/>
        <v>0</v>
      </c>
      <c r="D153" s="11" t="str">
        <f>IFERROR(IF($C153&gt;=1,VLOOKUP($B153,'STUDENT SUCHI'!$A$7:$H$506,4,0),""),"")</f>
        <v/>
      </c>
      <c r="E153" s="11" t="str">
        <f>IFERROR(IF($C153&gt;=1,VLOOKUP($B153,'STUDENT SUCHI'!$A$7:$H$506,5,0),""),"")</f>
        <v/>
      </c>
      <c r="F153" s="10" t="str">
        <f>IFERROR(IF($C153&gt;=1,VLOOKUP($B153,'STUDENT SUCHI'!$A$7:$H$506,6,0),""),"")</f>
        <v/>
      </c>
      <c r="G153" s="12">
        <f t="shared" si="7"/>
        <v>0</v>
      </c>
      <c r="H153" s="12" t="str">
        <f>IFERROR(IF($C153&gt;=1,VLOOKUP($B153,'STUDENT SUCHI'!$A$7:$H$506,7,0),""),"")</f>
        <v/>
      </c>
      <c r="I153" s="13">
        <f t="shared" si="8"/>
        <v>0</v>
      </c>
      <c r="J153" s="10"/>
      <c r="K153" s="10" t="str">
        <f>IFERROR(IF($C153&gt;=1,VLOOKUP($B153,'STUDENT SUCHI'!$A$7:$H$506,8,0),""),"")</f>
        <v/>
      </c>
    </row>
    <row r="154" spans="1:11" ht="24.95" customHeight="1" x14ac:dyDescent="0.25">
      <c r="A154" s="1">
        <v>147</v>
      </c>
      <c r="B154" s="1">
        <f>IFERROR(IF($B$1&gt;=A154,SMALL('STUDENT SUCHI'!$A$7:$A$506,$B$2+A154),0),0)</f>
        <v>0</v>
      </c>
      <c r="C154" s="10">
        <f t="shared" si="6"/>
        <v>0</v>
      </c>
      <c r="D154" s="11" t="str">
        <f>IFERROR(IF($C154&gt;=1,VLOOKUP($B154,'STUDENT SUCHI'!$A$7:$H$506,4,0),""),"")</f>
        <v/>
      </c>
      <c r="E154" s="11" t="str">
        <f>IFERROR(IF($C154&gt;=1,VLOOKUP($B154,'STUDENT SUCHI'!$A$7:$H$506,5,0),""),"")</f>
        <v/>
      </c>
      <c r="F154" s="10" t="str">
        <f>IFERROR(IF($C154&gt;=1,VLOOKUP($B154,'STUDENT SUCHI'!$A$7:$H$506,6,0),""),"")</f>
        <v/>
      </c>
      <c r="G154" s="12">
        <f t="shared" si="7"/>
        <v>0</v>
      </c>
      <c r="H154" s="12" t="str">
        <f>IFERROR(IF($C154&gt;=1,VLOOKUP($B154,'STUDENT SUCHI'!$A$7:$H$506,7,0),""),"")</f>
        <v/>
      </c>
      <c r="I154" s="13">
        <f t="shared" si="8"/>
        <v>0</v>
      </c>
      <c r="J154" s="10"/>
      <c r="K154" s="10" t="str">
        <f>IFERROR(IF($C154&gt;=1,VLOOKUP($B154,'STUDENT SUCHI'!$A$7:$H$506,8,0),""),"")</f>
        <v/>
      </c>
    </row>
    <row r="155" spans="1:11" ht="24.95" customHeight="1" x14ac:dyDescent="0.25">
      <c r="A155" s="1">
        <v>148</v>
      </c>
      <c r="B155" s="1">
        <f>IFERROR(IF($B$1&gt;=A155,SMALL('STUDENT SUCHI'!$A$7:$A$506,$B$2+A155),0),0)</f>
        <v>0</v>
      </c>
      <c r="C155" s="10">
        <f t="shared" si="6"/>
        <v>0</v>
      </c>
      <c r="D155" s="11" t="str">
        <f>IFERROR(IF($C155&gt;=1,VLOOKUP($B155,'STUDENT SUCHI'!$A$7:$H$506,4,0),""),"")</f>
        <v/>
      </c>
      <c r="E155" s="11" t="str">
        <f>IFERROR(IF($C155&gt;=1,VLOOKUP($B155,'STUDENT SUCHI'!$A$7:$H$506,5,0),""),"")</f>
        <v/>
      </c>
      <c r="F155" s="10" t="str">
        <f>IFERROR(IF($C155&gt;=1,VLOOKUP($B155,'STUDENT SUCHI'!$A$7:$H$506,6,0),""),"")</f>
        <v/>
      </c>
      <c r="G155" s="12">
        <f t="shared" si="7"/>
        <v>0</v>
      </c>
      <c r="H155" s="12" t="str">
        <f>IFERROR(IF($C155&gt;=1,VLOOKUP($B155,'STUDENT SUCHI'!$A$7:$H$506,7,0),""),"")</f>
        <v/>
      </c>
      <c r="I155" s="13">
        <f t="shared" si="8"/>
        <v>0</v>
      </c>
      <c r="J155" s="10"/>
      <c r="K155" s="10" t="str">
        <f>IFERROR(IF($C155&gt;=1,VLOOKUP($B155,'STUDENT SUCHI'!$A$7:$H$506,8,0),""),"")</f>
        <v/>
      </c>
    </row>
    <row r="156" spans="1:11" ht="24.95" customHeight="1" x14ac:dyDescent="0.25">
      <c r="A156" s="1">
        <v>149</v>
      </c>
      <c r="B156" s="1">
        <f>IFERROR(IF($B$1&gt;=A156,SMALL('STUDENT SUCHI'!$A$7:$A$506,$B$2+A156),0),0)</f>
        <v>0</v>
      </c>
      <c r="C156" s="10">
        <f t="shared" si="6"/>
        <v>0</v>
      </c>
      <c r="D156" s="11" t="str">
        <f>IFERROR(IF($C156&gt;=1,VLOOKUP($B156,'STUDENT SUCHI'!$A$7:$H$506,4,0),""),"")</f>
        <v/>
      </c>
      <c r="E156" s="11" t="str">
        <f>IFERROR(IF($C156&gt;=1,VLOOKUP($B156,'STUDENT SUCHI'!$A$7:$H$506,5,0),""),"")</f>
        <v/>
      </c>
      <c r="F156" s="10" t="str">
        <f>IFERROR(IF($C156&gt;=1,VLOOKUP($B156,'STUDENT SUCHI'!$A$7:$H$506,6,0),""),"")</f>
        <v/>
      </c>
      <c r="G156" s="12">
        <f t="shared" si="7"/>
        <v>0</v>
      </c>
      <c r="H156" s="12" t="str">
        <f>IFERROR(IF($C156&gt;=1,VLOOKUP($B156,'STUDENT SUCHI'!$A$7:$H$506,7,0),""),"")</f>
        <v/>
      </c>
      <c r="I156" s="13">
        <f t="shared" si="8"/>
        <v>0</v>
      </c>
      <c r="J156" s="10"/>
      <c r="K156" s="10" t="str">
        <f>IFERROR(IF($C156&gt;=1,VLOOKUP($B156,'STUDENT SUCHI'!$A$7:$H$506,8,0),""),"")</f>
        <v/>
      </c>
    </row>
    <row r="157" spans="1:11" ht="24.95" customHeight="1" x14ac:dyDescent="0.25">
      <c r="A157" s="1">
        <v>150</v>
      </c>
      <c r="B157" s="1">
        <f>IFERROR(IF($B$1&gt;=A157,SMALL('STUDENT SUCHI'!$A$7:$A$506,$B$2+A157),0),0)</f>
        <v>0</v>
      </c>
      <c r="C157" s="10">
        <f t="shared" si="6"/>
        <v>0</v>
      </c>
      <c r="D157" s="11" t="str">
        <f>IFERROR(IF($C157&gt;=1,VLOOKUP($B157,'STUDENT SUCHI'!$A$7:$H$506,4,0),""),"")</f>
        <v/>
      </c>
      <c r="E157" s="11" t="str">
        <f>IFERROR(IF($C157&gt;=1,VLOOKUP($B157,'STUDENT SUCHI'!$A$7:$H$506,5,0),""),"")</f>
        <v/>
      </c>
      <c r="F157" s="10" t="str">
        <f>IFERROR(IF($C157&gt;=1,VLOOKUP($B157,'STUDENT SUCHI'!$A$7:$H$506,6,0),""),"")</f>
        <v/>
      </c>
      <c r="G157" s="12">
        <f t="shared" si="7"/>
        <v>0</v>
      </c>
      <c r="H157" s="12" t="str">
        <f>IFERROR(IF($C157&gt;=1,VLOOKUP($B157,'STUDENT SUCHI'!$A$7:$H$506,7,0),""),"")</f>
        <v/>
      </c>
      <c r="I157" s="13">
        <f t="shared" si="8"/>
        <v>0</v>
      </c>
      <c r="J157" s="10"/>
      <c r="K157" s="10" t="str">
        <f>IFERROR(IF($C157&gt;=1,VLOOKUP($B157,'STUDENT SUCHI'!$A$7:$H$506,8,0),""),"")</f>
        <v/>
      </c>
    </row>
    <row r="158" spans="1:11" ht="24.95" customHeight="1" x14ac:dyDescent="0.25">
      <c r="A158" s="1">
        <v>151</v>
      </c>
      <c r="B158" s="1">
        <f>IFERROR(IF($B$1&gt;=A158,SMALL('STUDENT SUCHI'!$A$7:$A$506,$B$2+A158),0),0)</f>
        <v>0</v>
      </c>
      <c r="C158" s="10">
        <f t="shared" si="6"/>
        <v>0</v>
      </c>
      <c r="D158" s="11" t="str">
        <f>IFERROR(IF($C158&gt;=1,VLOOKUP($B158,'STUDENT SUCHI'!$A$7:$H$506,4,0),""),"")</f>
        <v/>
      </c>
      <c r="E158" s="11" t="str">
        <f>IFERROR(IF($C158&gt;=1,VLOOKUP($B158,'STUDENT SUCHI'!$A$7:$H$506,5,0),""),"")</f>
        <v/>
      </c>
      <c r="F158" s="10" t="str">
        <f>IFERROR(IF($C158&gt;=1,VLOOKUP($B158,'STUDENT SUCHI'!$A$7:$H$506,6,0),""),"")</f>
        <v/>
      </c>
      <c r="G158" s="12">
        <f t="shared" si="7"/>
        <v>0</v>
      </c>
      <c r="H158" s="12" t="str">
        <f>IFERROR(IF($C158&gt;=1,VLOOKUP($B158,'STUDENT SUCHI'!$A$7:$H$506,7,0),""),"")</f>
        <v/>
      </c>
      <c r="I158" s="13">
        <f t="shared" si="8"/>
        <v>0</v>
      </c>
      <c r="J158" s="10"/>
      <c r="K158" s="10" t="str">
        <f>IFERROR(IF($C158&gt;=1,VLOOKUP($B158,'STUDENT SUCHI'!$A$7:$H$506,8,0),""),"")</f>
        <v/>
      </c>
    </row>
    <row r="159" spans="1:11" ht="24.95" customHeight="1" x14ac:dyDescent="0.25">
      <c r="A159" s="1">
        <v>152</v>
      </c>
      <c r="B159" s="1">
        <f>IFERROR(IF($B$1&gt;=A159,SMALL('STUDENT SUCHI'!$A$7:$A$506,$B$2+A159),0),0)</f>
        <v>0</v>
      </c>
      <c r="C159" s="10">
        <f t="shared" si="6"/>
        <v>0</v>
      </c>
      <c r="D159" s="11" t="str">
        <f>IFERROR(IF($C159&gt;=1,VLOOKUP($B159,'STUDENT SUCHI'!$A$7:$H$506,4,0),""),"")</f>
        <v/>
      </c>
      <c r="E159" s="11" t="str">
        <f>IFERROR(IF($C159&gt;=1,VLOOKUP($B159,'STUDENT SUCHI'!$A$7:$H$506,5,0),""),"")</f>
        <v/>
      </c>
      <c r="F159" s="10" t="str">
        <f>IFERROR(IF($C159&gt;=1,VLOOKUP($B159,'STUDENT SUCHI'!$A$7:$H$506,6,0),""),"")</f>
        <v/>
      </c>
      <c r="G159" s="12">
        <f t="shared" si="7"/>
        <v>0</v>
      </c>
      <c r="H159" s="12" t="str">
        <f>IFERROR(IF($C159&gt;=1,VLOOKUP($B159,'STUDENT SUCHI'!$A$7:$H$506,7,0),""),"")</f>
        <v/>
      </c>
      <c r="I159" s="13">
        <f t="shared" si="8"/>
        <v>0</v>
      </c>
      <c r="J159" s="10"/>
      <c r="K159" s="10" t="str">
        <f>IFERROR(IF($C159&gt;=1,VLOOKUP($B159,'STUDENT SUCHI'!$A$7:$H$506,8,0),""),"")</f>
        <v/>
      </c>
    </row>
    <row r="160" spans="1:11" ht="24.95" customHeight="1" x14ac:dyDescent="0.25">
      <c r="A160" s="1">
        <v>153</v>
      </c>
      <c r="B160" s="1">
        <f>IFERROR(IF($B$1&gt;=A160,SMALL('STUDENT SUCHI'!$A$7:$A$506,$B$2+A160),0),0)</f>
        <v>0</v>
      </c>
      <c r="C160" s="10">
        <f t="shared" si="6"/>
        <v>0</v>
      </c>
      <c r="D160" s="11" t="str">
        <f>IFERROR(IF($C160&gt;=1,VLOOKUP($B160,'STUDENT SUCHI'!$A$7:$H$506,4,0),""),"")</f>
        <v/>
      </c>
      <c r="E160" s="11" t="str">
        <f>IFERROR(IF($C160&gt;=1,VLOOKUP($B160,'STUDENT SUCHI'!$A$7:$H$506,5,0),""),"")</f>
        <v/>
      </c>
      <c r="F160" s="10" t="str">
        <f>IFERROR(IF($C160&gt;=1,VLOOKUP($B160,'STUDENT SUCHI'!$A$7:$H$506,6,0),""),"")</f>
        <v/>
      </c>
      <c r="G160" s="12">
        <f t="shared" si="7"/>
        <v>0</v>
      </c>
      <c r="H160" s="12" t="str">
        <f>IFERROR(IF($C160&gt;=1,VLOOKUP($B160,'STUDENT SUCHI'!$A$7:$H$506,7,0),""),"")</f>
        <v/>
      </c>
      <c r="I160" s="13">
        <f t="shared" si="8"/>
        <v>0</v>
      </c>
      <c r="J160" s="10"/>
      <c r="K160" s="10" t="str">
        <f>IFERROR(IF($C160&gt;=1,VLOOKUP($B160,'STUDENT SUCHI'!$A$7:$H$506,8,0),""),"")</f>
        <v/>
      </c>
    </row>
    <row r="161" spans="1:11" ht="24.95" customHeight="1" x14ac:dyDescent="0.25">
      <c r="A161" s="1">
        <v>154</v>
      </c>
      <c r="B161" s="1">
        <f>IFERROR(IF($B$1&gt;=A161,SMALL('STUDENT SUCHI'!$A$7:$A$506,$B$2+A161),0),0)</f>
        <v>0</v>
      </c>
      <c r="C161" s="10">
        <f t="shared" si="6"/>
        <v>0</v>
      </c>
      <c r="D161" s="11" t="str">
        <f>IFERROR(IF($C161&gt;=1,VLOOKUP($B161,'STUDENT SUCHI'!$A$7:$H$506,4,0),""),"")</f>
        <v/>
      </c>
      <c r="E161" s="11" t="str">
        <f>IFERROR(IF($C161&gt;=1,VLOOKUP($B161,'STUDENT SUCHI'!$A$7:$H$506,5,0),""),"")</f>
        <v/>
      </c>
      <c r="F161" s="10" t="str">
        <f>IFERROR(IF($C161&gt;=1,VLOOKUP($B161,'STUDENT SUCHI'!$A$7:$H$506,6,0),""),"")</f>
        <v/>
      </c>
      <c r="G161" s="12">
        <f t="shared" si="7"/>
        <v>0</v>
      </c>
      <c r="H161" s="12" t="str">
        <f>IFERROR(IF($C161&gt;=1,VLOOKUP($B161,'STUDENT SUCHI'!$A$7:$H$506,7,0),""),"")</f>
        <v/>
      </c>
      <c r="I161" s="13">
        <f t="shared" si="8"/>
        <v>0</v>
      </c>
      <c r="J161" s="10"/>
      <c r="K161" s="10" t="str">
        <f>IFERROR(IF($C161&gt;=1,VLOOKUP($B161,'STUDENT SUCHI'!$A$7:$H$506,8,0),""),"")</f>
        <v/>
      </c>
    </row>
    <row r="162" spans="1:11" ht="24.95" customHeight="1" x14ac:dyDescent="0.25">
      <c r="A162" s="1">
        <v>155</v>
      </c>
      <c r="B162" s="1">
        <f>IFERROR(IF($B$1&gt;=A162,SMALL('STUDENT SUCHI'!$A$7:$A$506,$B$2+A162),0),0)</f>
        <v>0</v>
      </c>
      <c r="C162" s="10">
        <f t="shared" si="6"/>
        <v>0</v>
      </c>
      <c r="D162" s="11" t="str">
        <f>IFERROR(IF($C162&gt;=1,VLOOKUP($B162,'STUDENT SUCHI'!$A$7:$H$506,4,0),""),"")</f>
        <v/>
      </c>
      <c r="E162" s="11" t="str">
        <f>IFERROR(IF($C162&gt;=1,VLOOKUP($B162,'STUDENT SUCHI'!$A$7:$H$506,5,0),""),"")</f>
        <v/>
      </c>
      <c r="F162" s="10" t="str">
        <f>IFERROR(IF($C162&gt;=1,VLOOKUP($B162,'STUDENT SUCHI'!$A$7:$H$506,6,0),""),"")</f>
        <v/>
      </c>
      <c r="G162" s="12">
        <f t="shared" si="7"/>
        <v>0</v>
      </c>
      <c r="H162" s="12" t="str">
        <f>IFERROR(IF($C162&gt;=1,VLOOKUP($B162,'STUDENT SUCHI'!$A$7:$H$506,7,0),""),"")</f>
        <v/>
      </c>
      <c r="I162" s="13">
        <f t="shared" si="8"/>
        <v>0</v>
      </c>
      <c r="J162" s="10"/>
      <c r="K162" s="10" t="str">
        <f>IFERROR(IF($C162&gt;=1,VLOOKUP($B162,'STUDENT SUCHI'!$A$7:$H$506,8,0),""),"")</f>
        <v/>
      </c>
    </row>
    <row r="163" spans="1:11" ht="24.95" customHeight="1" x14ac:dyDescent="0.25">
      <c r="A163" s="1">
        <v>156</v>
      </c>
      <c r="B163" s="1">
        <f>IFERROR(IF($B$1&gt;=A163,SMALL('STUDENT SUCHI'!$A$7:$A$506,$B$2+A163),0),0)</f>
        <v>0</v>
      </c>
      <c r="C163" s="10">
        <f t="shared" si="6"/>
        <v>0</v>
      </c>
      <c r="D163" s="11" t="str">
        <f>IFERROR(IF($C163&gt;=1,VLOOKUP($B163,'STUDENT SUCHI'!$A$7:$H$506,4,0),""),"")</f>
        <v/>
      </c>
      <c r="E163" s="11" t="str">
        <f>IFERROR(IF($C163&gt;=1,VLOOKUP($B163,'STUDENT SUCHI'!$A$7:$H$506,5,0),""),"")</f>
        <v/>
      </c>
      <c r="F163" s="10" t="str">
        <f>IFERROR(IF($C163&gt;=1,VLOOKUP($B163,'STUDENT SUCHI'!$A$7:$H$506,6,0),""),"")</f>
        <v/>
      </c>
      <c r="G163" s="12">
        <f t="shared" si="7"/>
        <v>0</v>
      </c>
      <c r="H163" s="12" t="str">
        <f>IFERROR(IF($C163&gt;=1,VLOOKUP($B163,'STUDENT SUCHI'!$A$7:$H$506,7,0),""),"")</f>
        <v/>
      </c>
      <c r="I163" s="13">
        <f t="shared" si="8"/>
        <v>0</v>
      </c>
      <c r="J163" s="10"/>
      <c r="K163" s="10" t="str">
        <f>IFERROR(IF($C163&gt;=1,VLOOKUP($B163,'STUDENT SUCHI'!$A$7:$H$506,8,0),""),"")</f>
        <v/>
      </c>
    </row>
    <row r="164" spans="1:11" ht="24.95" customHeight="1" x14ac:dyDescent="0.25">
      <c r="A164" s="1">
        <v>157</v>
      </c>
      <c r="B164" s="1">
        <f>IFERROR(IF($B$1&gt;=A164,SMALL('STUDENT SUCHI'!$A$7:$A$506,$B$2+A164),0),0)</f>
        <v>0</v>
      </c>
      <c r="C164" s="10">
        <f t="shared" si="6"/>
        <v>0</v>
      </c>
      <c r="D164" s="11" t="str">
        <f>IFERROR(IF($C164&gt;=1,VLOOKUP($B164,'STUDENT SUCHI'!$A$7:$H$506,4,0),""),"")</f>
        <v/>
      </c>
      <c r="E164" s="11" t="str">
        <f>IFERROR(IF($C164&gt;=1,VLOOKUP($B164,'STUDENT SUCHI'!$A$7:$H$506,5,0),""),"")</f>
        <v/>
      </c>
      <c r="F164" s="10" t="str">
        <f>IFERROR(IF($C164&gt;=1,VLOOKUP($B164,'STUDENT SUCHI'!$A$7:$H$506,6,0),""),"")</f>
        <v/>
      </c>
      <c r="G164" s="12">
        <f t="shared" si="7"/>
        <v>0</v>
      </c>
      <c r="H164" s="12" t="str">
        <f>IFERROR(IF($C164&gt;=1,VLOOKUP($B164,'STUDENT SUCHI'!$A$7:$H$506,7,0),""),"")</f>
        <v/>
      </c>
      <c r="I164" s="13">
        <f t="shared" si="8"/>
        <v>0</v>
      </c>
      <c r="J164" s="10"/>
      <c r="K164" s="10" t="str">
        <f>IFERROR(IF($C164&gt;=1,VLOOKUP($B164,'STUDENT SUCHI'!$A$7:$H$506,8,0),""),"")</f>
        <v/>
      </c>
    </row>
    <row r="165" spans="1:11" ht="24.95" customHeight="1" x14ac:dyDescent="0.25">
      <c r="A165" s="1">
        <v>158</v>
      </c>
      <c r="B165" s="1">
        <f>IFERROR(IF($B$1&gt;=A165,SMALL('STUDENT SUCHI'!$A$7:$A$506,$B$2+A165),0),0)</f>
        <v>0</v>
      </c>
      <c r="C165" s="10">
        <f t="shared" si="6"/>
        <v>0</v>
      </c>
      <c r="D165" s="11" t="str">
        <f>IFERROR(IF($C165&gt;=1,VLOOKUP($B165,'STUDENT SUCHI'!$A$7:$H$506,4,0),""),"")</f>
        <v/>
      </c>
      <c r="E165" s="11" t="str">
        <f>IFERROR(IF($C165&gt;=1,VLOOKUP($B165,'STUDENT SUCHI'!$A$7:$H$506,5,0),""),"")</f>
        <v/>
      </c>
      <c r="F165" s="10" t="str">
        <f>IFERROR(IF($C165&gt;=1,VLOOKUP($B165,'STUDENT SUCHI'!$A$7:$H$506,6,0),""),"")</f>
        <v/>
      </c>
      <c r="G165" s="12">
        <f t="shared" si="7"/>
        <v>0</v>
      </c>
      <c r="H165" s="12" t="str">
        <f>IFERROR(IF($C165&gt;=1,VLOOKUP($B165,'STUDENT SUCHI'!$A$7:$H$506,7,0),""),"")</f>
        <v/>
      </c>
      <c r="I165" s="13">
        <f t="shared" si="8"/>
        <v>0</v>
      </c>
      <c r="J165" s="10"/>
      <c r="K165" s="10" t="str">
        <f>IFERROR(IF($C165&gt;=1,VLOOKUP($B165,'STUDENT SUCHI'!$A$7:$H$506,8,0),""),"")</f>
        <v/>
      </c>
    </row>
    <row r="166" spans="1:11" ht="24.95" customHeight="1" x14ac:dyDescent="0.25">
      <c r="A166" s="1">
        <v>159</v>
      </c>
      <c r="B166" s="1">
        <f>IFERROR(IF($B$1&gt;=A166,SMALL('STUDENT SUCHI'!$A$7:$A$506,$B$2+A166),0),0)</f>
        <v>0</v>
      </c>
      <c r="C166" s="10">
        <f t="shared" si="6"/>
        <v>0</v>
      </c>
      <c r="D166" s="11" t="str">
        <f>IFERROR(IF($C166&gt;=1,VLOOKUP($B166,'STUDENT SUCHI'!$A$7:$H$506,4,0),""),"")</f>
        <v/>
      </c>
      <c r="E166" s="11" t="str">
        <f>IFERROR(IF($C166&gt;=1,VLOOKUP($B166,'STUDENT SUCHI'!$A$7:$H$506,5,0),""),"")</f>
        <v/>
      </c>
      <c r="F166" s="10" t="str">
        <f>IFERROR(IF($C166&gt;=1,VLOOKUP($B166,'STUDENT SUCHI'!$A$7:$H$506,6,0),""),"")</f>
        <v/>
      </c>
      <c r="G166" s="12">
        <f t="shared" si="7"/>
        <v>0</v>
      </c>
      <c r="H166" s="12" t="str">
        <f>IFERROR(IF($C166&gt;=1,VLOOKUP($B166,'STUDENT SUCHI'!$A$7:$H$506,7,0),""),"")</f>
        <v/>
      </c>
      <c r="I166" s="13">
        <f t="shared" si="8"/>
        <v>0</v>
      </c>
      <c r="J166" s="10"/>
      <c r="K166" s="10" t="str">
        <f>IFERROR(IF($C166&gt;=1,VLOOKUP($B166,'STUDENT SUCHI'!$A$7:$H$506,8,0),""),"")</f>
        <v/>
      </c>
    </row>
    <row r="167" spans="1:11" ht="24.95" customHeight="1" x14ac:dyDescent="0.25">
      <c r="A167" s="1">
        <v>160</v>
      </c>
      <c r="B167" s="1">
        <f>IFERROR(IF($B$1&gt;=A167,SMALL('STUDENT SUCHI'!$A$7:$A$506,$B$2+A167),0),0)</f>
        <v>0</v>
      </c>
      <c r="C167" s="10">
        <f t="shared" si="6"/>
        <v>0</v>
      </c>
      <c r="D167" s="11" t="str">
        <f>IFERROR(IF($C167&gt;=1,VLOOKUP($B167,'STUDENT SUCHI'!$A$7:$H$506,4,0),""),"")</f>
        <v/>
      </c>
      <c r="E167" s="11" t="str">
        <f>IFERROR(IF($C167&gt;=1,VLOOKUP($B167,'STUDENT SUCHI'!$A$7:$H$506,5,0),""),"")</f>
        <v/>
      </c>
      <c r="F167" s="10" t="str">
        <f>IFERROR(IF($C167&gt;=1,VLOOKUP($B167,'STUDENT SUCHI'!$A$7:$H$506,6,0),""),"")</f>
        <v/>
      </c>
      <c r="G167" s="12">
        <f t="shared" si="7"/>
        <v>0</v>
      </c>
      <c r="H167" s="12" t="str">
        <f>IFERROR(IF($C167&gt;=1,VLOOKUP($B167,'STUDENT SUCHI'!$A$7:$H$506,7,0),""),"")</f>
        <v/>
      </c>
      <c r="I167" s="13">
        <f t="shared" si="8"/>
        <v>0</v>
      </c>
      <c r="J167" s="10"/>
      <c r="K167" s="10" t="str">
        <f>IFERROR(IF($C167&gt;=1,VLOOKUP($B167,'STUDENT SUCHI'!$A$7:$H$506,8,0),""),"")</f>
        <v/>
      </c>
    </row>
    <row r="168" spans="1:11" ht="24.95" customHeight="1" x14ac:dyDescent="0.25">
      <c r="A168" s="1">
        <v>161</v>
      </c>
      <c r="B168" s="1">
        <f>IFERROR(IF($B$1&gt;=A168,SMALL('STUDENT SUCHI'!$A$7:$A$506,$B$2+A168),0),0)</f>
        <v>0</v>
      </c>
      <c r="C168" s="10">
        <f t="shared" si="6"/>
        <v>0</v>
      </c>
      <c r="D168" s="11" t="str">
        <f>IFERROR(IF($C168&gt;=1,VLOOKUP($B168,'STUDENT SUCHI'!$A$7:$H$506,4,0),""),"")</f>
        <v/>
      </c>
      <c r="E168" s="11" t="str">
        <f>IFERROR(IF($C168&gt;=1,VLOOKUP($B168,'STUDENT SUCHI'!$A$7:$H$506,5,0),""),"")</f>
        <v/>
      </c>
      <c r="F168" s="10" t="str">
        <f>IFERROR(IF($C168&gt;=1,VLOOKUP($B168,'STUDENT SUCHI'!$A$7:$H$506,6,0),""),"")</f>
        <v/>
      </c>
      <c r="G168" s="12">
        <f t="shared" si="7"/>
        <v>0</v>
      </c>
      <c r="H168" s="12" t="str">
        <f>IFERROR(IF($C168&gt;=1,VLOOKUP($B168,'STUDENT SUCHI'!$A$7:$H$506,7,0),""),"")</f>
        <v/>
      </c>
      <c r="I168" s="13">
        <f t="shared" si="8"/>
        <v>0</v>
      </c>
      <c r="J168" s="10"/>
      <c r="K168" s="10" t="str">
        <f>IFERROR(IF($C168&gt;=1,VLOOKUP($B168,'STUDENT SUCHI'!$A$7:$H$506,8,0),""),"")</f>
        <v/>
      </c>
    </row>
    <row r="169" spans="1:11" ht="24.95" customHeight="1" x14ac:dyDescent="0.25">
      <c r="A169" s="1">
        <v>162</v>
      </c>
      <c r="B169" s="1">
        <f>IFERROR(IF($B$1&gt;=A169,SMALL('STUDENT SUCHI'!$A$7:$A$506,$B$2+A169),0),0)</f>
        <v>0</v>
      </c>
      <c r="C169" s="10">
        <f t="shared" si="6"/>
        <v>0</v>
      </c>
      <c r="D169" s="11" t="str">
        <f>IFERROR(IF($C169&gt;=1,VLOOKUP($B169,'STUDENT SUCHI'!$A$7:$H$506,4,0),""),"")</f>
        <v/>
      </c>
      <c r="E169" s="11" t="str">
        <f>IFERROR(IF($C169&gt;=1,VLOOKUP($B169,'STUDENT SUCHI'!$A$7:$H$506,5,0),""),"")</f>
        <v/>
      </c>
      <c r="F169" s="10" t="str">
        <f>IFERROR(IF($C169&gt;=1,VLOOKUP($B169,'STUDENT SUCHI'!$A$7:$H$506,6,0),""),"")</f>
        <v/>
      </c>
      <c r="G169" s="12">
        <f t="shared" si="7"/>
        <v>0</v>
      </c>
      <c r="H169" s="12" t="str">
        <f>IFERROR(IF($C169&gt;=1,VLOOKUP($B169,'STUDENT SUCHI'!$A$7:$H$506,7,0),""),"")</f>
        <v/>
      </c>
      <c r="I169" s="13">
        <f t="shared" si="8"/>
        <v>0</v>
      </c>
      <c r="J169" s="10"/>
      <c r="K169" s="10" t="str">
        <f>IFERROR(IF($C169&gt;=1,VLOOKUP($B169,'STUDENT SUCHI'!$A$7:$H$506,8,0),""),"")</f>
        <v/>
      </c>
    </row>
    <row r="170" spans="1:11" ht="24.95" customHeight="1" x14ac:dyDescent="0.25">
      <c r="A170" s="1">
        <v>163</v>
      </c>
      <c r="B170" s="1">
        <f>IFERROR(IF($B$1&gt;=A170,SMALL('STUDENT SUCHI'!$A$7:$A$506,$B$2+A170),0),0)</f>
        <v>0</v>
      </c>
      <c r="C170" s="10">
        <f t="shared" si="6"/>
        <v>0</v>
      </c>
      <c r="D170" s="11" t="str">
        <f>IFERROR(IF($C170&gt;=1,VLOOKUP($B170,'STUDENT SUCHI'!$A$7:$H$506,4,0),""),"")</f>
        <v/>
      </c>
      <c r="E170" s="11" t="str">
        <f>IFERROR(IF($C170&gt;=1,VLOOKUP($B170,'STUDENT SUCHI'!$A$7:$H$506,5,0),""),"")</f>
        <v/>
      </c>
      <c r="F170" s="10" t="str">
        <f>IFERROR(IF($C170&gt;=1,VLOOKUP($B170,'STUDENT SUCHI'!$A$7:$H$506,6,0),""),"")</f>
        <v/>
      </c>
      <c r="G170" s="12">
        <f t="shared" si="7"/>
        <v>0</v>
      </c>
      <c r="H170" s="12" t="str">
        <f>IFERROR(IF($C170&gt;=1,VLOOKUP($B170,'STUDENT SUCHI'!$A$7:$H$506,7,0),""),"")</f>
        <v/>
      </c>
      <c r="I170" s="13">
        <f t="shared" si="8"/>
        <v>0</v>
      </c>
      <c r="J170" s="10"/>
      <c r="K170" s="10" t="str">
        <f>IFERROR(IF($C170&gt;=1,VLOOKUP($B170,'STUDENT SUCHI'!$A$7:$H$506,8,0),""),"")</f>
        <v/>
      </c>
    </row>
    <row r="171" spans="1:11" ht="24.95" customHeight="1" x14ac:dyDescent="0.25">
      <c r="A171" s="1">
        <v>164</v>
      </c>
      <c r="B171" s="1">
        <f>IFERROR(IF($B$1&gt;=A171,SMALL('STUDENT SUCHI'!$A$7:$A$506,$B$2+A171),0),0)</f>
        <v>0</v>
      </c>
      <c r="C171" s="10">
        <f t="shared" si="6"/>
        <v>0</v>
      </c>
      <c r="D171" s="11" t="str">
        <f>IFERROR(IF($C171&gt;=1,VLOOKUP($B171,'STUDENT SUCHI'!$A$7:$H$506,4,0),""),"")</f>
        <v/>
      </c>
      <c r="E171" s="11" t="str">
        <f>IFERROR(IF($C171&gt;=1,VLOOKUP($B171,'STUDENT SUCHI'!$A$7:$H$506,5,0),""),"")</f>
        <v/>
      </c>
      <c r="F171" s="10" t="str">
        <f>IFERROR(IF($C171&gt;=1,VLOOKUP($B171,'STUDENT SUCHI'!$A$7:$H$506,6,0),""),"")</f>
        <v/>
      </c>
      <c r="G171" s="12">
        <f t="shared" si="7"/>
        <v>0</v>
      </c>
      <c r="H171" s="12" t="str">
        <f>IFERROR(IF($C171&gt;=1,VLOOKUP($B171,'STUDENT SUCHI'!$A$7:$H$506,7,0),""),"")</f>
        <v/>
      </c>
      <c r="I171" s="13">
        <f t="shared" si="8"/>
        <v>0</v>
      </c>
      <c r="J171" s="10"/>
      <c r="K171" s="10" t="str">
        <f>IFERROR(IF($C171&gt;=1,VLOOKUP($B171,'STUDENT SUCHI'!$A$7:$H$506,8,0),""),"")</f>
        <v/>
      </c>
    </row>
    <row r="172" spans="1:11" ht="24.95" customHeight="1" x14ac:dyDescent="0.25">
      <c r="A172" s="1">
        <v>165</v>
      </c>
      <c r="B172" s="1">
        <f>IFERROR(IF($B$1&gt;=A172,SMALL('STUDENT SUCHI'!$A$7:$A$506,$B$2+A172),0),0)</f>
        <v>0</v>
      </c>
      <c r="C172" s="10">
        <f t="shared" si="6"/>
        <v>0</v>
      </c>
      <c r="D172" s="11" t="str">
        <f>IFERROR(IF($C172&gt;=1,VLOOKUP($B172,'STUDENT SUCHI'!$A$7:$H$506,4,0),""),"")</f>
        <v/>
      </c>
      <c r="E172" s="11" t="str">
        <f>IFERROR(IF($C172&gt;=1,VLOOKUP($B172,'STUDENT SUCHI'!$A$7:$H$506,5,0),""),"")</f>
        <v/>
      </c>
      <c r="F172" s="10" t="str">
        <f>IFERROR(IF($C172&gt;=1,VLOOKUP($B172,'STUDENT SUCHI'!$A$7:$H$506,6,0),""),"")</f>
        <v/>
      </c>
      <c r="G172" s="12">
        <f t="shared" si="7"/>
        <v>0</v>
      </c>
      <c r="H172" s="12" t="str">
        <f>IFERROR(IF($C172&gt;=1,VLOOKUP($B172,'STUDENT SUCHI'!$A$7:$H$506,7,0),""),"")</f>
        <v/>
      </c>
      <c r="I172" s="13">
        <f t="shared" si="8"/>
        <v>0</v>
      </c>
      <c r="J172" s="10"/>
      <c r="K172" s="10" t="str">
        <f>IFERROR(IF($C172&gt;=1,VLOOKUP($B172,'STUDENT SUCHI'!$A$7:$H$506,8,0),""),"")</f>
        <v/>
      </c>
    </row>
    <row r="173" spans="1:11" ht="24.95" customHeight="1" x14ac:dyDescent="0.25">
      <c r="A173" s="1">
        <v>166</v>
      </c>
      <c r="B173" s="1">
        <f>IFERROR(IF($B$1&gt;=A173,SMALL('STUDENT SUCHI'!$A$7:$A$506,$B$2+A173),0),0)</f>
        <v>0</v>
      </c>
      <c r="C173" s="10">
        <f t="shared" si="6"/>
        <v>0</v>
      </c>
      <c r="D173" s="11" t="str">
        <f>IFERROR(IF($C173&gt;=1,VLOOKUP($B173,'STUDENT SUCHI'!$A$7:$H$506,4,0),""),"")</f>
        <v/>
      </c>
      <c r="E173" s="11" t="str">
        <f>IFERROR(IF($C173&gt;=1,VLOOKUP($B173,'STUDENT SUCHI'!$A$7:$H$506,5,0),""),"")</f>
        <v/>
      </c>
      <c r="F173" s="10" t="str">
        <f>IFERROR(IF($C173&gt;=1,VLOOKUP($B173,'STUDENT SUCHI'!$A$7:$H$506,6,0),""),"")</f>
        <v/>
      </c>
      <c r="G173" s="12">
        <f t="shared" si="7"/>
        <v>0</v>
      </c>
      <c r="H173" s="12" t="str">
        <f>IFERROR(IF($C173&gt;=1,VLOOKUP($B173,'STUDENT SUCHI'!$A$7:$H$506,7,0),""),"")</f>
        <v/>
      </c>
      <c r="I173" s="13">
        <f t="shared" si="8"/>
        <v>0</v>
      </c>
      <c r="J173" s="10"/>
      <c r="K173" s="10" t="str">
        <f>IFERROR(IF($C173&gt;=1,VLOOKUP($B173,'STUDENT SUCHI'!$A$7:$H$506,8,0),""),"")</f>
        <v/>
      </c>
    </row>
    <row r="174" spans="1:11" ht="24.95" customHeight="1" x14ac:dyDescent="0.25">
      <c r="A174" s="1">
        <v>167</v>
      </c>
      <c r="B174" s="1">
        <f>IFERROR(IF($B$1&gt;=A174,SMALL('STUDENT SUCHI'!$A$7:$A$506,$B$2+A174),0),0)</f>
        <v>0</v>
      </c>
      <c r="C174" s="10">
        <f t="shared" si="6"/>
        <v>0</v>
      </c>
      <c r="D174" s="11" t="str">
        <f>IFERROR(IF($C174&gt;=1,VLOOKUP($B174,'STUDENT SUCHI'!$A$7:$H$506,4,0),""),"")</f>
        <v/>
      </c>
      <c r="E174" s="11" t="str">
        <f>IFERROR(IF($C174&gt;=1,VLOOKUP($B174,'STUDENT SUCHI'!$A$7:$H$506,5,0),""),"")</f>
        <v/>
      </c>
      <c r="F174" s="10" t="str">
        <f>IFERROR(IF($C174&gt;=1,VLOOKUP($B174,'STUDENT SUCHI'!$A$7:$H$506,6,0),""),"")</f>
        <v/>
      </c>
      <c r="G174" s="12">
        <f t="shared" si="7"/>
        <v>0</v>
      </c>
      <c r="H174" s="12" t="str">
        <f>IFERROR(IF($C174&gt;=1,VLOOKUP($B174,'STUDENT SUCHI'!$A$7:$H$506,7,0),""),"")</f>
        <v/>
      </c>
      <c r="I174" s="13">
        <f t="shared" si="8"/>
        <v>0</v>
      </c>
      <c r="J174" s="10"/>
      <c r="K174" s="10" t="str">
        <f>IFERROR(IF($C174&gt;=1,VLOOKUP($B174,'STUDENT SUCHI'!$A$7:$H$506,8,0),""),"")</f>
        <v/>
      </c>
    </row>
    <row r="175" spans="1:11" ht="24.95" customHeight="1" x14ac:dyDescent="0.25">
      <c r="A175" s="1">
        <v>168</v>
      </c>
      <c r="B175" s="1">
        <f>IFERROR(IF($B$1&gt;=A175,SMALL('STUDENT SUCHI'!$A$7:$A$506,$B$2+A175),0),0)</f>
        <v>0</v>
      </c>
      <c r="C175" s="10">
        <f t="shared" si="6"/>
        <v>0</v>
      </c>
      <c r="D175" s="11" t="str">
        <f>IFERROR(IF($C175&gt;=1,VLOOKUP($B175,'STUDENT SUCHI'!$A$7:$H$506,4,0),""),"")</f>
        <v/>
      </c>
      <c r="E175" s="11" t="str">
        <f>IFERROR(IF($C175&gt;=1,VLOOKUP($B175,'STUDENT SUCHI'!$A$7:$H$506,5,0),""),"")</f>
        <v/>
      </c>
      <c r="F175" s="10" t="str">
        <f>IFERROR(IF($C175&gt;=1,VLOOKUP($B175,'STUDENT SUCHI'!$A$7:$H$506,6,0),""),"")</f>
        <v/>
      </c>
      <c r="G175" s="12">
        <f t="shared" si="7"/>
        <v>0</v>
      </c>
      <c r="H175" s="12" t="str">
        <f>IFERROR(IF($C175&gt;=1,VLOOKUP($B175,'STUDENT SUCHI'!$A$7:$H$506,7,0),""),"")</f>
        <v/>
      </c>
      <c r="I175" s="13">
        <f t="shared" si="8"/>
        <v>0</v>
      </c>
      <c r="J175" s="10"/>
      <c r="K175" s="10" t="str">
        <f>IFERROR(IF($C175&gt;=1,VLOOKUP($B175,'STUDENT SUCHI'!$A$7:$H$506,8,0),""),"")</f>
        <v/>
      </c>
    </row>
    <row r="176" spans="1:11" ht="24.95" customHeight="1" x14ac:dyDescent="0.25">
      <c r="A176" s="1">
        <v>169</v>
      </c>
      <c r="B176" s="1">
        <f>IFERROR(IF($B$1&gt;=A176,SMALL('STUDENT SUCHI'!$A$7:$A$506,$B$2+A176),0),0)</f>
        <v>0</v>
      </c>
      <c r="C176" s="10">
        <f t="shared" si="6"/>
        <v>0</v>
      </c>
      <c r="D176" s="11" t="str">
        <f>IFERROR(IF($C176&gt;=1,VLOOKUP($B176,'STUDENT SUCHI'!$A$7:$H$506,4,0),""),"")</f>
        <v/>
      </c>
      <c r="E176" s="11" t="str">
        <f>IFERROR(IF($C176&gt;=1,VLOOKUP($B176,'STUDENT SUCHI'!$A$7:$H$506,5,0),""),"")</f>
        <v/>
      </c>
      <c r="F176" s="10" t="str">
        <f>IFERROR(IF($C176&gt;=1,VLOOKUP($B176,'STUDENT SUCHI'!$A$7:$H$506,6,0),""),"")</f>
        <v/>
      </c>
      <c r="G176" s="12">
        <f t="shared" si="7"/>
        <v>0</v>
      </c>
      <c r="H176" s="12" t="str">
        <f>IFERROR(IF($C176&gt;=1,VLOOKUP($B176,'STUDENT SUCHI'!$A$7:$H$506,7,0),""),"")</f>
        <v/>
      </c>
      <c r="I176" s="13">
        <f t="shared" si="8"/>
        <v>0</v>
      </c>
      <c r="J176" s="10"/>
      <c r="K176" s="10" t="str">
        <f>IFERROR(IF($C176&gt;=1,VLOOKUP($B176,'STUDENT SUCHI'!$A$7:$H$506,8,0),""),"")</f>
        <v/>
      </c>
    </row>
    <row r="177" spans="1:11" ht="24.95" customHeight="1" x14ac:dyDescent="0.25">
      <c r="A177" s="1">
        <v>170</v>
      </c>
      <c r="B177" s="1">
        <f>IFERROR(IF($B$1&gt;=A177,SMALL('STUDENT SUCHI'!$A$7:$A$506,$B$2+A177),0),0)</f>
        <v>0</v>
      </c>
      <c r="C177" s="10">
        <f t="shared" si="6"/>
        <v>0</v>
      </c>
      <c r="D177" s="11" t="str">
        <f>IFERROR(IF($C177&gt;=1,VLOOKUP($B177,'STUDENT SUCHI'!$A$7:$H$506,4,0),""),"")</f>
        <v/>
      </c>
      <c r="E177" s="11" t="str">
        <f>IFERROR(IF($C177&gt;=1,VLOOKUP($B177,'STUDENT SUCHI'!$A$7:$H$506,5,0),""),"")</f>
        <v/>
      </c>
      <c r="F177" s="10" t="str">
        <f>IFERROR(IF($C177&gt;=1,VLOOKUP($B177,'STUDENT SUCHI'!$A$7:$H$506,6,0),""),"")</f>
        <v/>
      </c>
      <c r="G177" s="12">
        <f t="shared" si="7"/>
        <v>0</v>
      </c>
      <c r="H177" s="12" t="str">
        <f>IFERROR(IF($C177&gt;=1,VLOOKUP($B177,'STUDENT SUCHI'!$A$7:$H$506,7,0),""),"")</f>
        <v/>
      </c>
      <c r="I177" s="13">
        <f t="shared" si="8"/>
        <v>0</v>
      </c>
      <c r="J177" s="10"/>
      <c r="K177" s="10" t="str">
        <f>IFERROR(IF($C177&gt;=1,VLOOKUP($B177,'STUDENT SUCHI'!$A$7:$H$506,8,0),""),"")</f>
        <v/>
      </c>
    </row>
    <row r="178" spans="1:11" ht="24.95" customHeight="1" x14ac:dyDescent="0.25">
      <c r="A178" s="1">
        <v>171</v>
      </c>
      <c r="B178" s="1">
        <f>IFERROR(IF($B$1&gt;=A178,SMALL('STUDENT SUCHI'!$A$7:$A$506,$B$2+A178),0),0)</f>
        <v>0</v>
      </c>
      <c r="C178" s="10">
        <f t="shared" si="6"/>
        <v>0</v>
      </c>
      <c r="D178" s="11" t="str">
        <f>IFERROR(IF($C178&gt;=1,VLOOKUP($B178,'STUDENT SUCHI'!$A$7:$H$506,4,0),""),"")</f>
        <v/>
      </c>
      <c r="E178" s="11" t="str">
        <f>IFERROR(IF($C178&gt;=1,VLOOKUP($B178,'STUDENT SUCHI'!$A$7:$H$506,5,0),""),"")</f>
        <v/>
      </c>
      <c r="F178" s="10" t="str">
        <f>IFERROR(IF($C178&gt;=1,VLOOKUP($B178,'STUDENT SUCHI'!$A$7:$H$506,6,0),""),"")</f>
        <v/>
      </c>
      <c r="G178" s="12">
        <f t="shared" si="7"/>
        <v>0</v>
      </c>
      <c r="H178" s="12" t="str">
        <f>IFERROR(IF($C178&gt;=1,VLOOKUP($B178,'STUDENT SUCHI'!$A$7:$H$506,7,0),""),"")</f>
        <v/>
      </c>
      <c r="I178" s="13">
        <f t="shared" si="8"/>
        <v>0</v>
      </c>
      <c r="J178" s="10"/>
      <c r="K178" s="10" t="str">
        <f>IFERROR(IF($C178&gt;=1,VLOOKUP($B178,'STUDENT SUCHI'!$A$7:$H$506,8,0),""),"")</f>
        <v/>
      </c>
    </row>
    <row r="179" spans="1:11" ht="24.95" customHeight="1" x14ac:dyDescent="0.25">
      <c r="A179" s="1">
        <v>172</v>
      </c>
      <c r="B179" s="1">
        <f>IFERROR(IF($B$1&gt;=A179,SMALL('STUDENT SUCHI'!$A$7:$A$506,$B$2+A179),0),0)</f>
        <v>0</v>
      </c>
      <c r="C179" s="10">
        <f t="shared" si="6"/>
        <v>0</v>
      </c>
      <c r="D179" s="11" t="str">
        <f>IFERROR(IF($C179&gt;=1,VLOOKUP($B179,'STUDENT SUCHI'!$A$7:$H$506,4,0),""),"")</f>
        <v/>
      </c>
      <c r="E179" s="11" t="str">
        <f>IFERROR(IF($C179&gt;=1,VLOOKUP($B179,'STUDENT SUCHI'!$A$7:$H$506,5,0),""),"")</f>
        <v/>
      </c>
      <c r="F179" s="10" t="str">
        <f>IFERROR(IF($C179&gt;=1,VLOOKUP($B179,'STUDENT SUCHI'!$A$7:$H$506,6,0),""),"")</f>
        <v/>
      </c>
      <c r="G179" s="12">
        <f t="shared" si="7"/>
        <v>0</v>
      </c>
      <c r="H179" s="12" t="str">
        <f>IFERROR(IF($C179&gt;=1,VLOOKUP($B179,'STUDENT SUCHI'!$A$7:$H$506,7,0),""),"")</f>
        <v/>
      </c>
      <c r="I179" s="13">
        <f t="shared" si="8"/>
        <v>0</v>
      </c>
      <c r="J179" s="10"/>
      <c r="K179" s="10" t="str">
        <f>IFERROR(IF($C179&gt;=1,VLOOKUP($B179,'STUDENT SUCHI'!$A$7:$H$506,8,0),""),"")</f>
        <v/>
      </c>
    </row>
    <row r="180" spans="1:11" ht="24.95" customHeight="1" x14ac:dyDescent="0.25">
      <c r="A180" s="1">
        <v>173</v>
      </c>
      <c r="B180" s="1">
        <f>IFERROR(IF($B$1&gt;=A180,SMALL('STUDENT SUCHI'!$A$7:$A$506,$B$2+A180),0),0)</f>
        <v>0</v>
      </c>
      <c r="C180" s="10">
        <f t="shared" si="6"/>
        <v>0</v>
      </c>
      <c r="D180" s="11" t="str">
        <f>IFERROR(IF($C180&gt;=1,VLOOKUP($B180,'STUDENT SUCHI'!$A$7:$H$506,4,0),""),"")</f>
        <v/>
      </c>
      <c r="E180" s="11" t="str">
        <f>IFERROR(IF($C180&gt;=1,VLOOKUP($B180,'STUDENT SUCHI'!$A$7:$H$506,5,0),""),"")</f>
        <v/>
      </c>
      <c r="F180" s="10" t="str">
        <f>IFERROR(IF($C180&gt;=1,VLOOKUP($B180,'STUDENT SUCHI'!$A$7:$H$506,6,0),""),"")</f>
        <v/>
      </c>
      <c r="G180" s="12">
        <f t="shared" si="7"/>
        <v>0</v>
      </c>
      <c r="H180" s="12" t="str">
        <f>IFERROR(IF($C180&gt;=1,VLOOKUP($B180,'STUDENT SUCHI'!$A$7:$H$506,7,0),""),"")</f>
        <v/>
      </c>
      <c r="I180" s="13">
        <f t="shared" si="8"/>
        <v>0</v>
      </c>
      <c r="J180" s="10"/>
      <c r="K180" s="10" t="str">
        <f>IFERROR(IF($C180&gt;=1,VLOOKUP($B180,'STUDENT SUCHI'!$A$7:$H$506,8,0),""),"")</f>
        <v/>
      </c>
    </row>
    <row r="181" spans="1:11" ht="24.95" customHeight="1" x14ac:dyDescent="0.25">
      <c r="A181" s="1">
        <v>174</v>
      </c>
      <c r="B181" s="1">
        <f>IFERROR(IF($B$1&gt;=A181,SMALL('STUDENT SUCHI'!$A$7:$A$506,$B$2+A181),0),0)</f>
        <v>0</v>
      </c>
      <c r="C181" s="10">
        <f t="shared" si="6"/>
        <v>0</v>
      </c>
      <c r="D181" s="11" t="str">
        <f>IFERROR(IF($C181&gt;=1,VLOOKUP($B181,'STUDENT SUCHI'!$A$7:$H$506,4,0),""),"")</f>
        <v/>
      </c>
      <c r="E181" s="11" t="str">
        <f>IFERROR(IF($C181&gt;=1,VLOOKUP($B181,'STUDENT SUCHI'!$A$7:$H$506,5,0),""),"")</f>
        <v/>
      </c>
      <c r="F181" s="10" t="str">
        <f>IFERROR(IF($C181&gt;=1,VLOOKUP($B181,'STUDENT SUCHI'!$A$7:$H$506,6,0),""),"")</f>
        <v/>
      </c>
      <c r="G181" s="12">
        <f t="shared" si="7"/>
        <v>0</v>
      </c>
      <c r="H181" s="12" t="str">
        <f>IFERROR(IF($C181&gt;=1,VLOOKUP($B181,'STUDENT SUCHI'!$A$7:$H$506,7,0),""),"")</f>
        <v/>
      </c>
      <c r="I181" s="13">
        <f t="shared" si="8"/>
        <v>0</v>
      </c>
      <c r="J181" s="10"/>
      <c r="K181" s="10" t="str">
        <f>IFERROR(IF($C181&gt;=1,VLOOKUP($B181,'STUDENT SUCHI'!$A$7:$H$506,8,0),""),"")</f>
        <v/>
      </c>
    </row>
    <row r="182" spans="1:11" ht="24.95" customHeight="1" x14ac:dyDescent="0.25">
      <c r="A182" s="1">
        <v>175</v>
      </c>
      <c r="B182" s="1">
        <f>IFERROR(IF($B$1&gt;=A182,SMALL('STUDENT SUCHI'!$A$7:$A$506,$B$2+A182),0),0)</f>
        <v>0</v>
      </c>
      <c r="C182" s="10">
        <f t="shared" si="6"/>
        <v>0</v>
      </c>
      <c r="D182" s="11" t="str">
        <f>IFERROR(IF($C182&gt;=1,VLOOKUP($B182,'STUDENT SUCHI'!$A$7:$H$506,4,0),""),"")</f>
        <v/>
      </c>
      <c r="E182" s="11" t="str">
        <f>IFERROR(IF($C182&gt;=1,VLOOKUP($B182,'STUDENT SUCHI'!$A$7:$H$506,5,0),""),"")</f>
        <v/>
      </c>
      <c r="F182" s="10" t="str">
        <f>IFERROR(IF($C182&gt;=1,VLOOKUP($B182,'STUDENT SUCHI'!$A$7:$H$506,6,0),""),"")</f>
        <v/>
      </c>
      <c r="G182" s="12">
        <f t="shared" si="7"/>
        <v>0</v>
      </c>
      <c r="H182" s="12" t="str">
        <f>IFERROR(IF($C182&gt;=1,VLOOKUP($B182,'STUDENT SUCHI'!$A$7:$H$506,7,0),""),"")</f>
        <v/>
      </c>
      <c r="I182" s="13">
        <f t="shared" si="8"/>
        <v>0</v>
      </c>
      <c r="J182" s="10"/>
      <c r="K182" s="10" t="str">
        <f>IFERROR(IF($C182&gt;=1,VLOOKUP($B182,'STUDENT SUCHI'!$A$7:$H$506,8,0),""),"")</f>
        <v/>
      </c>
    </row>
    <row r="183" spans="1:11" ht="24.95" customHeight="1" x14ac:dyDescent="0.25">
      <c r="A183" s="1">
        <v>176</v>
      </c>
      <c r="B183" s="1">
        <f>IFERROR(IF($B$1&gt;=A183,SMALL('STUDENT SUCHI'!$A$7:$A$506,$B$2+A183),0),0)</f>
        <v>0</v>
      </c>
      <c r="C183" s="10">
        <f t="shared" si="6"/>
        <v>0</v>
      </c>
      <c r="D183" s="11" t="str">
        <f>IFERROR(IF($C183&gt;=1,VLOOKUP($B183,'STUDENT SUCHI'!$A$7:$H$506,4,0),""),"")</f>
        <v/>
      </c>
      <c r="E183" s="11" t="str">
        <f>IFERROR(IF($C183&gt;=1,VLOOKUP($B183,'STUDENT SUCHI'!$A$7:$H$506,5,0),""),"")</f>
        <v/>
      </c>
      <c r="F183" s="10" t="str">
        <f>IFERROR(IF($C183&gt;=1,VLOOKUP($B183,'STUDENT SUCHI'!$A$7:$H$506,6,0),""),"")</f>
        <v/>
      </c>
      <c r="G183" s="12">
        <f t="shared" si="7"/>
        <v>0</v>
      </c>
      <c r="H183" s="12" t="str">
        <f>IFERROR(IF($C183&gt;=1,VLOOKUP($B183,'STUDENT SUCHI'!$A$7:$H$506,7,0),""),"")</f>
        <v/>
      </c>
      <c r="I183" s="13">
        <f t="shared" si="8"/>
        <v>0</v>
      </c>
      <c r="J183" s="10"/>
      <c r="K183" s="10" t="str">
        <f>IFERROR(IF($C183&gt;=1,VLOOKUP($B183,'STUDENT SUCHI'!$A$7:$H$506,8,0),""),"")</f>
        <v/>
      </c>
    </row>
    <row r="184" spans="1:11" ht="24.95" customHeight="1" x14ac:dyDescent="0.25">
      <c r="A184" s="1">
        <v>177</v>
      </c>
      <c r="B184" s="1">
        <f>IFERROR(IF($B$1&gt;=A184,SMALL('STUDENT SUCHI'!$A$7:$A$506,$B$2+A184),0),0)</f>
        <v>0</v>
      </c>
      <c r="C184" s="10">
        <f t="shared" si="6"/>
        <v>0</v>
      </c>
      <c r="D184" s="11" t="str">
        <f>IFERROR(IF($C184&gt;=1,VLOOKUP($B184,'STUDENT SUCHI'!$A$7:$H$506,4,0),""),"")</f>
        <v/>
      </c>
      <c r="E184" s="11" t="str">
        <f>IFERROR(IF($C184&gt;=1,VLOOKUP($B184,'STUDENT SUCHI'!$A$7:$H$506,5,0),""),"")</f>
        <v/>
      </c>
      <c r="F184" s="10" t="str">
        <f>IFERROR(IF($C184&gt;=1,VLOOKUP($B184,'STUDENT SUCHI'!$A$7:$H$506,6,0),""),"")</f>
        <v/>
      </c>
      <c r="G184" s="12">
        <f t="shared" si="7"/>
        <v>0</v>
      </c>
      <c r="H184" s="12" t="str">
        <f>IFERROR(IF($C184&gt;=1,VLOOKUP($B184,'STUDENT SUCHI'!$A$7:$H$506,7,0),""),"")</f>
        <v/>
      </c>
      <c r="I184" s="13">
        <f t="shared" si="8"/>
        <v>0</v>
      </c>
      <c r="J184" s="10"/>
      <c r="K184" s="10" t="str">
        <f>IFERROR(IF($C184&gt;=1,VLOOKUP($B184,'STUDENT SUCHI'!$A$7:$H$506,8,0),""),"")</f>
        <v/>
      </c>
    </row>
    <row r="185" spans="1:11" ht="24.95" customHeight="1" x14ac:dyDescent="0.25">
      <c r="A185" s="1">
        <v>178</v>
      </c>
      <c r="B185" s="1">
        <f>IFERROR(IF($B$1&gt;=A185,SMALL('STUDENT SUCHI'!$A$7:$A$506,$B$2+A185),0),0)</f>
        <v>0</v>
      </c>
      <c r="C185" s="10">
        <f t="shared" si="6"/>
        <v>0</v>
      </c>
      <c r="D185" s="11" t="str">
        <f>IFERROR(IF($C185&gt;=1,VLOOKUP($B185,'STUDENT SUCHI'!$A$7:$H$506,4,0),""),"")</f>
        <v/>
      </c>
      <c r="E185" s="11" t="str">
        <f>IFERROR(IF($C185&gt;=1,VLOOKUP($B185,'STUDENT SUCHI'!$A$7:$H$506,5,0),""),"")</f>
        <v/>
      </c>
      <c r="F185" s="10" t="str">
        <f>IFERROR(IF($C185&gt;=1,VLOOKUP($B185,'STUDENT SUCHI'!$A$7:$H$506,6,0),""),"")</f>
        <v/>
      </c>
      <c r="G185" s="12">
        <f t="shared" si="7"/>
        <v>0</v>
      </c>
      <c r="H185" s="12" t="str">
        <f>IFERROR(IF($C185&gt;=1,VLOOKUP($B185,'STUDENT SUCHI'!$A$7:$H$506,7,0),""),"")</f>
        <v/>
      </c>
      <c r="I185" s="13">
        <f t="shared" si="8"/>
        <v>0</v>
      </c>
      <c r="J185" s="10"/>
      <c r="K185" s="10" t="str">
        <f>IFERROR(IF($C185&gt;=1,VLOOKUP($B185,'STUDENT SUCHI'!$A$7:$H$506,8,0),""),"")</f>
        <v/>
      </c>
    </row>
    <row r="186" spans="1:11" ht="24.95" customHeight="1" x14ac:dyDescent="0.25">
      <c r="A186" s="1">
        <v>179</v>
      </c>
      <c r="B186" s="1">
        <f>IFERROR(IF($B$1&gt;=A186,SMALL('STUDENT SUCHI'!$A$7:$A$506,$B$2+A186),0),0)</f>
        <v>0</v>
      </c>
      <c r="C186" s="10">
        <f t="shared" si="6"/>
        <v>0</v>
      </c>
      <c r="D186" s="11" t="str">
        <f>IFERROR(IF($C186&gt;=1,VLOOKUP($B186,'STUDENT SUCHI'!$A$7:$H$506,4,0),""),"")</f>
        <v/>
      </c>
      <c r="E186" s="11" t="str">
        <f>IFERROR(IF($C186&gt;=1,VLOOKUP($B186,'STUDENT SUCHI'!$A$7:$H$506,5,0),""),"")</f>
        <v/>
      </c>
      <c r="F186" s="10" t="str">
        <f>IFERROR(IF($C186&gt;=1,VLOOKUP($B186,'STUDENT SUCHI'!$A$7:$H$506,6,0),""),"")</f>
        <v/>
      </c>
      <c r="G186" s="12">
        <f t="shared" si="7"/>
        <v>0</v>
      </c>
      <c r="H186" s="12" t="str">
        <f>IFERROR(IF($C186&gt;=1,VLOOKUP($B186,'STUDENT SUCHI'!$A$7:$H$506,7,0),""),"")</f>
        <v/>
      </c>
      <c r="I186" s="13">
        <f t="shared" si="8"/>
        <v>0</v>
      </c>
      <c r="J186" s="10"/>
      <c r="K186" s="10" t="str">
        <f>IFERROR(IF($C186&gt;=1,VLOOKUP($B186,'STUDENT SUCHI'!$A$7:$H$506,8,0),""),"")</f>
        <v/>
      </c>
    </row>
    <row r="187" spans="1:11" ht="24.95" customHeight="1" x14ac:dyDescent="0.25">
      <c r="A187" s="1">
        <v>180</v>
      </c>
      <c r="B187" s="1">
        <f>IFERROR(IF($B$1&gt;=A187,SMALL('STUDENT SUCHI'!$A$7:$A$506,$B$2+A187),0),0)</f>
        <v>0</v>
      </c>
      <c r="C187" s="10">
        <f t="shared" si="6"/>
        <v>0</v>
      </c>
      <c r="D187" s="11" t="str">
        <f>IFERROR(IF($C187&gt;=1,VLOOKUP($B187,'STUDENT SUCHI'!$A$7:$H$506,4,0),""),"")</f>
        <v/>
      </c>
      <c r="E187" s="11" t="str">
        <f>IFERROR(IF($C187&gt;=1,VLOOKUP($B187,'STUDENT SUCHI'!$A$7:$H$506,5,0),""),"")</f>
        <v/>
      </c>
      <c r="F187" s="10" t="str">
        <f>IFERROR(IF($C187&gt;=1,VLOOKUP($B187,'STUDENT SUCHI'!$A$7:$H$506,6,0),""),"")</f>
        <v/>
      </c>
      <c r="G187" s="12">
        <f t="shared" si="7"/>
        <v>0</v>
      </c>
      <c r="H187" s="12" t="str">
        <f>IFERROR(IF($C187&gt;=1,VLOOKUP($B187,'STUDENT SUCHI'!$A$7:$H$506,7,0),""),"")</f>
        <v/>
      </c>
      <c r="I187" s="13">
        <f t="shared" si="8"/>
        <v>0</v>
      </c>
      <c r="J187" s="10"/>
      <c r="K187" s="10" t="str">
        <f>IFERROR(IF($C187&gt;=1,VLOOKUP($B187,'STUDENT SUCHI'!$A$7:$H$506,8,0),""),"")</f>
        <v/>
      </c>
    </row>
    <row r="188" spans="1:11" ht="24.95" customHeight="1" x14ac:dyDescent="0.25">
      <c r="A188" s="1">
        <v>181</v>
      </c>
      <c r="B188" s="1">
        <f>IFERROR(IF($B$1&gt;=A188,SMALL('STUDENT SUCHI'!$A$7:$A$506,$B$2+A188),0),0)</f>
        <v>0</v>
      </c>
      <c r="C188" s="10">
        <f t="shared" si="6"/>
        <v>0</v>
      </c>
      <c r="D188" s="11" t="str">
        <f>IFERROR(IF($C188&gt;=1,VLOOKUP($B188,'STUDENT SUCHI'!$A$7:$H$506,4,0),""),"")</f>
        <v/>
      </c>
      <c r="E188" s="11" t="str">
        <f>IFERROR(IF($C188&gt;=1,VLOOKUP($B188,'STUDENT SUCHI'!$A$7:$H$506,5,0),""),"")</f>
        <v/>
      </c>
      <c r="F188" s="10" t="str">
        <f>IFERROR(IF($C188&gt;=1,VLOOKUP($B188,'STUDENT SUCHI'!$A$7:$H$506,6,0),""),"")</f>
        <v/>
      </c>
      <c r="G188" s="12">
        <f t="shared" si="7"/>
        <v>0</v>
      </c>
      <c r="H188" s="12" t="str">
        <f>IFERROR(IF($C188&gt;=1,VLOOKUP($B188,'STUDENT SUCHI'!$A$7:$H$506,7,0),""),"")</f>
        <v/>
      </c>
      <c r="I188" s="13">
        <f t="shared" si="8"/>
        <v>0</v>
      </c>
      <c r="J188" s="10"/>
      <c r="K188" s="10" t="str">
        <f>IFERROR(IF($C188&gt;=1,VLOOKUP($B188,'STUDENT SUCHI'!$A$7:$H$506,8,0),""),"")</f>
        <v/>
      </c>
    </row>
    <row r="189" spans="1:11" ht="24.95" customHeight="1" x14ac:dyDescent="0.25">
      <c r="A189" s="1">
        <v>182</v>
      </c>
      <c r="B189" s="1">
        <f>IFERROR(IF($B$1&gt;=A189,SMALL('STUDENT SUCHI'!$A$7:$A$506,$B$2+A189),0),0)</f>
        <v>0</v>
      </c>
      <c r="C189" s="10">
        <f t="shared" si="6"/>
        <v>0</v>
      </c>
      <c r="D189" s="11" t="str">
        <f>IFERROR(IF($C189&gt;=1,VLOOKUP($B189,'STUDENT SUCHI'!$A$7:$H$506,4,0),""),"")</f>
        <v/>
      </c>
      <c r="E189" s="11" t="str">
        <f>IFERROR(IF($C189&gt;=1,VLOOKUP($B189,'STUDENT SUCHI'!$A$7:$H$506,5,0),""),"")</f>
        <v/>
      </c>
      <c r="F189" s="10" t="str">
        <f>IFERROR(IF($C189&gt;=1,VLOOKUP($B189,'STUDENT SUCHI'!$A$7:$H$506,6,0),""),"")</f>
        <v/>
      </c>
      <c r="G189" s="12">
        <f t="shared" si="7"/>
        <v>0</v>
      </c>
      <c r="H189" s="12" t="str">
        <f>IFERROR(IF($C189&gt;=1,VLOOKUP($B189,'STUDENT SUCHI'!$A$7:$H$506,7,0),""),"")</f>
        <v/>
      </c>
      <c r="I189" s="13">
        <f t="shared" si="8"/>
        <v>0</v>
      </c>
      <c r="J189" s="10"/>
      <c r="K189" s="10" t="str">
        <f>IFERROR(IF($C189&gt;=1,VLOOKUP($B189,'STUDENT SUCHI'!$A$7:$H$506,8,0),""),"")</f>
        <v/>
      </c>
    </row>
    <row r="190" spans="1:11" ht="24.95" customHeight="1" x14ac:dyDescent="0.25">
      <c r="A190" s="1">
        <v>183</v>
      </c>
      <c r="B190" s="1">
        <f>IFERROR(IF($B$1&gt;=A190,SMALL('STUDENT SUCHI'!$A$7:$A$506,$B$2+A190),0),0)</f>
        <v>0</v>
      </c>
      <c r="C190" s="10">
        <f t="shared" si="6"/>
        <v>0</v>
      </c>
      <c r="D190" s="11" t="str">
        <f>IFERROR(IF($C190&gt;=1,VLOOKUP($B190,'STUDENT SUCHI'!$A$7:$H$506,4,0),""),"")</f>
        <v/>
      </c>
      <c r="E190" s="11" t="str">
        <f>IFERROR(IF($C190&gt;=1,VLOOKUP($B190,'STUDENT SUCHI'!$A$7:$H$506,5,0),""),"")</f>
        <v/>
      </c>
      <c r="F190" s="10" t="str">
        <f>IFERROR(IF($C190&gt;=1,VLOOKUP($B190,'STUDENT SUCHI'!$A$7:$H$506,6,0),""),"")</f>
        <v/>
      </c>
      <c r="G190" s="12">
        <f t="shared" si="7"/>
        <v>0</v>
      </c>
      <c r="H190" s="12" t="str">
        <f>IFERROR(IF($C190&gt;=1,VLOOKUP($B190,'STUDENT SUCHI'!$A$7:$H$506,7,0),""),"")</f>
        <v/>
      </c>
      <c r="I190" s="13">
        <f t="shared" si="8"/>
        <v>0</v>
      </c>
      <c r="J190" s="10"/>
      <c r="K190" s="10" t="str">
        <f>IFERROR(IF($C190&gt;=1,VLOOKUP($B190,'STUDENT SUCHI'!$A$7:$H$506,8,0),""),"")</f>
        <v/>
      </c>
    </row>
    <row r="191" spans="1:11" ht="24.95" customHeight="1" x14ac:dyDescent="0.25">
      <c r="A191" s="1">
        <v>184</v>
      </c>
      <c r="B191" s="1">
        <f>IFERROR(IF($B$1&gt;=A191,SMALL('STUDENT SUCHI'!$A$7:$A$506,$B$2+A191),0),0)</f>
        <v>0</v>
      </c>
      <c r="C191" s="10">
        <f t="shared" si="6"/>
        <v>0</v>
      </c>
      <c r="D191" s="11" t="str">
        <f>IFERROR(IF($C191&gt;=1,VLOOKUP($B191,'STUDENT SUCHI'!$A$7:$H$506,4,0),""),"")</f>
        <v/>
      </c>
      <c r="E191" s="11" t="str">
        <f>IFERROR(IF($C191&gt;=1,VLOOKUP($B191,'STUDENT SUCHI'!$A$7:$H$506,5,0),""),"")</f>
        <v/>
      </c>
      <c r="F191" s="10" t="str">
        <f>IFERROR(IF($C191&gt;=1,VLOOKUP($B191,'STUDENT SUCHI'!$A$7:$H$506,6,0),""),"")</f>
        <v/>
      </c>
      <c r="G191" s="12">
        <f t="shared" si="7"/>
        <v>0</v>
      </c>
      <c r="H191" s="12" t="str">
        <f>IFERROR(IF($C191&gt;=1,VLOOKUP($B191,'STUDENT SUCHI'!$A$7:$H$506,7,0),""),"")</f>
        <v/>
      </c>
      <c r="I191" s="13">
        <f t="shared" si="8"/>
        <v>0</v>
      </c>
      <c r="J191" s="10"/>
      <c r="K191" s="10" t="str">
        <f>IFERROR(IF($C191&gt;=1,VLOOKUP($B191,'STUDENT SUCHI'!$A$7:$H$506,8,0),""),"")</f>
        <v/>
      </c>
    </row>
    <row r="192" spans="1:11" ht="24.95" customHeight="1" x14ac:dyDescent="0.25">
      <c r="A192" s="1">
        <v>185</v>
      </c>
      <c r="B192" s="1">
        <f>IFERROR(IF($B$1&gt;=A192,SMALL('STUDENT SUCHI'!$A$7:$A$506,$B$2+A192),0),0)</f>
        <v>0</v>
      </c>
      <c r="C192" s="10">
        <f t="shared" si="6"/>
        <v>0</v>
      </c>
      <c r="D192" s="11" t="str">
        <f>IFERROR(IF($C192&gt;=1,VLOOKUP($B192,'STUDENT SUCHI'!$A$7:$H$506,4,0),""),"")</f>
        <v/>
      </c>
      <c r="E192" s="11" t="str">
        <f>IFERROR(IF($C192&gt;=1,VLOOKUP($B192,'STUDENT SUCHI'!$A$7:$H$506,5,0),""),"")</f>
        <v/>
      </c>
      <c r="F192" s="10" t="str">
        <f>IFERROR(IF($C192&gt;=1,VLOOKUP($B192,'STUDENT SUCHI'!$A$7:$H$506,6,0),""),"")</f>
        <v/>
      </c>
      <c r="G192" s="12">
        <f t="shared" si="7"/>
        <v>0</v>
      </c>
      <c r="H192" s="12" t="str">
        <f>IFERROR(IF($C192&gt;=1,VLOOKUP($B192,'STUDENT SUCHI'!$A$7:$H$506,7,0),""),"")</f>
        <v/>
      </c>
      <c r="I192" s="13">
        <f t="shared" si="8"/>
        <v>0</v>
      </c>
      <c r="J192" s="10"/>
      <c r="K192" s="10" t="str">
        <f>IFERROR(IF($C192&gt;=1,VLOOKUP($B192,'STUDENT SUCHI'!$A$7:$H$506,8,0),""),"")</f>
        <v/>
      </c>
    </row>
    <row r="193" spans="1:11" ht="24.95" customHeight="1" x14ac:dyDescent="0.25">
      <c r="A193" s="1">
        <v>186</v>
      </c>
      <c r="B193" s="1">
        <f>IFERROR(IF($B$1&gt;=A193,SMALL('STUDENT SUCHI'!$A$7:$A$506,$B$2+A193),0),0)</f>
        <v>0</v>
      </c>
      <c r="C193" s="10">
        <f t="shared" si="6"/>
        <v>0</v>
      </c>
      <c r="D193" s="11" t="str">
        <f>IFERROR(IF($C193&gt;=1,VLOOKUP($B193,'STUDENT SUCHI'!$A$7:$H$506,4,0),""),"")</f>
        <v/>
      </c>
      <c r="E193" s="11" t="str">
        <f>IFERROR(IF($C193&gt;=1,VLOOKUP($B193,'STUDENT SUCHI'!$A$7:$H$506,5,0),""),"")</f>
        <v/>
      </c>
      <c r="F193" s="10" t="str">
        <f>IFERROR(IF($C193&gt;=1,VLOOKUP($B193,'STUDENT SUCHI'!$A$7:$H$506,6,0),""),"")</f>
        <v/>
      </c>
      <c r="G193" s="12">
        <f t="shared" si="7"/>
        <v>0</v>
      </c>
      <c r="H193" s="12" t="str">
        <f>IFERROR(IF($C193&gt;=1,VLOOKUP($B193,'STUDENT SUCHI'!$A$7:$H$506,7,0),""),"")</f>
        <v/>
      </c>
      <c r="I193" s="13">
        <f t="shared" si="8"/>
        <v>0</v>
      </c>
      <c r="J193" s="10"/>
      <c r="K193" s="10" t="str">
        <f>IFERROR(IF($C193&gt;=1,VLOOKUP($B193,'STUDENT SUCHI'!$A$7:$H$506,8,0),""),"")</f>
        <v/>
      </c>
    </row>
    <row r="194" spans="1:11" ht="24.95" customHeight="1" x14ac:dyDescent="0.25">
      <c r="A194" s="1">
        <v>187</v>
      </c>
      <c r="B194" s="1">
        <f>IFERROR(IF($B$1&gt;=A194,SMALL('STUDENT SUCHI'!$A$7:$A$506,$B$2+A194),0),0)</f>
        <v>0</v>
      </c>
      <c r="C194" s="10">
        <f t="shared" si="6"/>
        <v>0</v>
      </c>
      <c r="D194" s="11" t="str">
        <f>IFERROR(IF($C194&gt;=1,VLOOKUP($B194,'STUDENT SUCHI'!$A$7:$H$506,4,0),""),"")</f>
        <v/>
      </c>
      <c r="E194" s="11" t="str">
        <f>IFERROR(IF($C194&gt;=1,VLOOKUP($B194,'STUDENT SUCHI'!$A$7:$H$506,5,0),""),"")</f>
        <v/>
      </c>
      <c r="F194" s="10" t="str">
        <f>IFERROR(IF($C194&gt;=1,VLOOKUP($B194,'STUDENT SUCHI'!$A$7:$H$506,6,0),""),"")</f>
        <v/>
      </c>
      <c r="G194" s="12">
        <f t="shared" si="7"/>
        <v>0</v>
      </c>
      <c r="H194" s="12" t="str">
        <f>IFERROR(IF($C194&gt;=1,VLOOKUP($B194,'STUDENT SUCHI'!$A$7:$H$506,7,0),""),"")</f>
        <v/>
      </c>
      <c r="I194" s="13">
        <f t="shared" si="8"/>
        <v>0</v>
      </c>
      <c r="J194" s="10"/>
      <c r="K194" s="10" t="str">
        <f>IFERROR(IF($C194&gt;=1,VLOOKUP($B194,'STUDENT SUCHI'!$A$7:$H$506,8,0),""),"")</f>
        <v/>
      </c>
    </row>
    <row r="195" spans="1:11" ht="24.95" customHeight="1" x14ac:dyDescent="0.25">
      <c r="A195" s="1">
        <v>188</v>
      </c>
      <c r="B195" s="1">
        <f>IFERROR(IF($B$1&gt;=A195,SMALL('STUDENT SUCHI'!$A$7:$A$506,$B$2+A195),0),0)</f>
        <v>0</v>
      </c>
      <c r="C195" s="10">
        <f t="shared" si="6"/>
        <v>0</v>
      </c>
      <c r="D195" s="11" t="str">
        <f>IFERROR(IF($C195&gt;=1,VLOOKUP($B195,'STUDENT SUCHI'!$A$7:$H$506,4,0),""),"")</f>
        <v/>
      </c>
      <c r="E195" s="11" t="str">
        <f>IFERROR(IF($C195&gt;=1,VLOOKUP($B195,'STUDENT SUCHI'!$A$7:$H$506,5,0),""),"")</f>
        <v/>
      </c>
      <c r="F195" s="10" t="str">
        <f>IFERROR(IF($C195&gt;=1,VLOOKUP($B195,'STUDENT SUCHI'!$A$7:$H$506,6,0),""),"")</f>
        <v/>
      </c>
      <c r="G195" s="12">
        <f t="shared" si="7"/>
        <v>0</v>
      </c>
      <c r="H195" s="12" t="str">
        <f>IFERROR(IF($C195&gt;=1,VLOOKUP($B195,'STUDENT SUCHI'!$A$7:$H$506,7,0),""),"")</f>
        <v/>
      </c>
      <c r="I195" s="13">
        <f t="shared" si="8"/>
        <v>0</v>
      </c>
      <c r="J195" s="10"/>
      <c r="K195" s="10" t="str">
        <f>IFERROR(IF($C195&gt;=1,VLOOKUP($B195,'STUDENT SUCHI'!$A$7:$H$506,8,0),""),"")</f>
        <v/>
      </c>
    </row>
    <row r="196" spans="1:11" ht="24.95" customHeight="1" x14ac:dyDescent="0.25">
      <c r="A196" s="1">
        <v>189</v>
      </c>
      <c r="B196" s="1">
        <f>IFERROR(IF($B$1&gt;=A196,SMALL('STUDENT SUCHI'!$A$7:$A$506,$B$2+A196),0),0)</f>
        <v>0</v>
      </c>
      <c r="C196" s="10">
        <f t="shared" si="6"/>
        <v>0</v>
      </c>
      <c r="D196" s="11" t="str">
        <f>IFERROR(IF($C196&gt;=1,VLOOKUP($B196,'STUDENT SUCHI'!$A$7:$H$506,4,0),""),"")</f>
        <v/>
      </c>
      <c r="E196" s="11" t="str">
        <f>IFERROR(IF($C196&gt;=1,VLOOKUP($B196,'STUDENT SUCHI'!$A$7:$H$506,5,0),""),"")</f>
        <v/>
      </c>
      <c r="F196" s="10" t="str">
        <f>IFERROR(IF($C196&gt;=1,VLOOKUP($B196,'STUDENT SUCHI'!$A$7:$H$506,6,0),""),"")</f>
        <v/>
      </c>
      <c r="G196" s="12">
        <f t="shared" si="7"/>
        <v>0</v>
      </c>
      <c r="H196" s="12" t="str">
        <f>IFERROR(IF($C196&gt;=1,VLOOKUP($B196,'STUDENT SUCHI'!$A$7:$H$506,7,0),""),"")</f>
        <v/>
      </c>
      <c r="I196" s="13">
        <f t="shared" si="8"/>
        <v>0</v>
      </c>
      <c r="J196" s="10"/>
      <c r="K196" s="10" t="str">
        <f>IFERROR(IF($C196&gt;=1,VLOOKUP($B196,'STUDENT SUCHI'!$A$7:$H$506,8,0),""),"")</f>
        <v/>
      </c>
    </row>
    <row r="197" spans="1:11" ht="24.95" customHeight="1" x14ac:dyDescent="0.25">
      <c r="A197" s="1">
        <v>190</v>
      </c>
      <c r="B197" s="1">
        <f>IFERROR(IF($B$1&gt;=A197,SMALL('STUDENT SUCHI'!$A$7:$A$506,$B$2+A197),0),0)</f>
        <v>0</v>
      </c>
      <c r="C197" s="10">
        <f t="shared" si="6"/>
        <v>0</v>
      </c>
      <c r="D197" s="11" t="str">
        <f>IFERROR(IF($C197&gt;=1,VLOOKUP($B197,'STUDENT SUCHI'!$A$7:$H$506,4,0),""),"")</f>
        <v/>
      </c>
      <c r="E197" s="11" t="str">
        <f>IFERROR(IF($C197&gt;=1,VLOOKUP($B197,'STUDENT SUCHI'!$A$7:$H$506,5,0),""),"")</f>
        <v/>
      </c>
      <c r="F197" s="10" t="str">
        <f>IFERROR(IF($C197&gt;=1,VLOOKUP($B197,'STUDENT SUCHI'!$A$7:$H$506,6,0),""),"")</f>
        <v/>
      </c>
      <c r="G197" s="12">
        <f t="shared" si="7"/>
        <v>0</v>
      </c>
      <c r="H197" s="12" t="str">
        <f>IFERROR(IF($C197&gt;=1,VLOOKUP($B197,'STUDENT SUCHI'!$A$7:$H$506,7,0),""),"")</f>
        <v/>
      </c>
      <c r="I197" s="13">
        <f t="shared" si="8"/>
        <v>0</v>
      </c>
      <c r="J197" s="10"/>
      <c r="K197" s="10" t="str">
        <f>IFERROR(IF($C197&gt;=1,VLOOKUP($B197,'STUDENT SUCHI'!$A$7:$H$506,8,0),""),"")</f>
        <v/>
      </c>
    </row>
    <row r="198" spans="1:11" ht="24.95" customHeight="1" x14ac:dyDescent="0.25">
      <c r="A198" s="1">
        <v>191</v>
      </c>
      <c r="B198" s="1">
        <f>IFERROR(IF($B$1&gt;=A198,SMALL('STUDENT SUCHI'!$A$7:$A$506,$B$2+A198),0),0)</f>
        <v>0</v>
      </c>
      <c r="C198" s="10">
        <f t="shared" si="6"/>
        <v>0</v>
      </c>
      <c r="D198" s="11" t="str">
        <f>IFERROR(IF($C198&gt;=1,VLOOKUP($B198,'STUDENT SUCHI'!$A$7:$H$506,4,0),""),"")</f>
        <v/>
      </c>
      <c r="E198" s="11" t="str">
        <f>IFERROR(IF($C198&gt;=1,VLOOKUP($B198,'STUDENT SUCHI'!$A$7:$H$506,5,0),""),"")</f>
        <v/>
      </c>
      <c r="F198" s="10" t="str">
        <f>IFERROR(IF($C198&gt;=1,VLOOKUP($B198,'STUDENT SUCHI'!$A$7:$H$506,6,0),""),"")</f>
        <v/>
      </c>
      <c r="G198" s="12">
        <f t="shared" si="7"/>
        <v>0</v>
      </c>
      <c r="H198" s="12" t="str">
        <f>IFERROR(IF($C198&gt;=1,VLOOKUP($B198,'STUDENT SUCHI'!$A$7:$H$506,7,0),""),"")</f>
        <v/>
      </c>
      <c r="I198" s="13">
        <f t="shared" si="8"/>
        <v>0</v>
      </c>
      <c r="J198" s="10"/>
      <c r="K198" s="10" t="str">
        <f>IFERROR(IF($C198&gt;=1,VLOOKUP($B198,'STUDENT SUCHI'!$A$7:$H$506,8,0),""),"")</f>
        <v/>
      </c>
    </row>
    <row r="199" spans="1:11" ht="24.95" customHeight="1" x14ac:dyDescent="0.25">
      <c r="A199" s="1">
        <v>192</v>
      </c>
      <c r="B199" s="1">
        <f>IFERROR(IF($B$1&gt;=A199,SMALL('STUDENT SUCHI'!$A$7:$A$506,$B$2+A199),0),0)</f>
        <v>0</v>
      </c>
      <c r="C199" s="10">
        <f t="shared" si="6"/>
        <v>0</v>
      </c>
      <c r="D199" s="11" t="str">
        <f>IFERROR(IF($C199&gt;=1,VLOOKUP($B199,'STUDENT SUCHI'!$A$7:$H$506,4,0),""),"")</f>
        <v/>
      </c>
      <c r="E199" s="11" t="str">
        <f>IFERROR(IF($C199&gt;=1,VLOOKUP($B199,'STUDENT SUCHI'!$A$7:$H$506,5,0),""),"")</f>
        <v/>
      </c>
      <c r="F199" s="10" t="str">
        <f>IFERROR(IF($C199&gt;=1,VLOOKUP($B199,'STUDENT SUCHI'!$A$7:$H$506,6,0),""),"")</f>
        <v/>
      </c>
      <c r="G199" s="12">
        <f t="shared" si="7"/>
        <v>0</v>
      </c>
      <c r="H199" s="12" t="str">
        <f>IFERROR(IF($C199&gt;=1,VLOOKUP($B199,'STUDENT SUCHI'!$A$7:$H$506,7,0),""),"")</f>
        <v/>
      </c>
      <c r="I199" s="13">
        <f t="shared" si="8"/>
        <v>0</v>
      </c>
      <c r="J199" s="10"/>
      <c r="K199" s="10" t="str">
        <f>IFERROR(IF($C199&gt;=1,VLOOKUP($B199,'STUDENT SUCHI'!$A$7:$H$506,8,0),""),"")</f>
        <v/>
      </c>
    </row>
    <row r="200" spans="1:11" ht="24.95" customHeight="1" x14ac:dyDescent="0.25">
      <c r="A200" s="1">
        <v>193</v>
      </c>
      <c r="B200" s="1">
        <f>IFERROR(IF($B$1&gt;=A200,SMALL('STUDENT SUCHI'!$A$7:$A$506,$B$2+A200),0),0)</f>
        <v>0</v>
      </c>
      <c r="C200" s="10">
        <f t="shared" si="6"/>
        <v>0</v>
      </c>
      <c r="D200" s="11" t="str">
        <f>IFERROR(IF($C200&gt;=1,VLOOKUP($B200,'STUDENT SUCHI'!$A$7:$H$506,4,0),""),"")</f>
        <v/>
      </c>
      <c r="E200" s="11" t="str">
        <f>IFERROR(IF($C200&gt;=1,VLOOKUP($B200,'STUDENT SUCHI'!$A$7:$H$506,5,0),""),"")</f>
        <v/>
      </c>
      <c r="F200" s="10" t="str">
        <f>IFERROR(IF($C200&gt;=1,VLOOKUP($B200,'STUDENT SUCHI'!$A$7:$H$506,6,0),""),"")</f>
        <v/>
      </c>
      <c r="G200" s="12">
        <f t="shared" si="7"/>
        <v>0</v>
      </c>
      <c r="H200" s="12" t="str">
        <f>IFERROR(IF($C200&gt;=1,VLOOKUP($B200,'STUDENT SUCHI'!$A$7:$H$506,7,0),""),"")</f>
        <v/>
      </c>
      <c r="I200" s="13">
        <f t="shared" si="8"/>
        <v>0</v>
      </c>
      <c r="J200" s="10"/>
      <c r="K200" s="10" t="str">
        <f>IFERROR(IF($C200&gt;=1,VLOOKUP($B200,'STUDENT SUCHI'!$A$7:$H$506,8,0),""),"")</f>
        <v/>
      </c>
    </row>
    <row r="201" spans="1:11" ht="24.95" customHeight="1" x14ac:dyDescent="0.25">
      <c r="A201" s="1">
        <v>194</v>
      </c>
      <c r="B201" s="1">
        <f>IFERROR(IF($B$1&gt;=A201,SMALL('STUDENT SUCHI'!$A$7:$A$506,$B$2+A201),0),0)</f>
        <v>0</v>
      </c>
      <c r="C201" s="10">
        <f t="shared" ref="C201:C264" si="9">IFERROR(IF(B201&gt;=1000,A201,0),0)</f>
        <v>0</v>
      </c>
      <c r="D201" s="11" t="str">
        <f>IFERROR(IF($C201&gt;=1,VLOOKUP($B201,'STUDENT SUCHI'!$A$7:$H$506,4,0),""),"")</f>
        <v/>
      </c>
      <c r="E201" s="11" t="str">
        <f>IFERROR(IF($C201&gt;=1,VLOOKUP($B201,'STUDENT SUCHI'!$A$7:$H$506,5,0),""),"")</f>
        <v/>
      </c>
      <c r="F201" s="10" t="str">
        <f>IFERROR(IF($C201&gt;=1,VLOOKUP($B201,'STUDENT SUCHI'!$A$7:$H$506,6,0),""),"")</f>
        <v/>
      </c>
      <c r="G201" s="12">
        <f t="shared" ref="G201:G264" si="10">IFERROR(IF(C201&gt;=1,(IF(F201&gt;=1,I201-H201,0)),0),0)</f>
        <v>0</v>
      </c>
      <c r="H201" s="12" t="str">
        <f>IFERROR(IF($C201&gt;=1,VLOOKUP($B201,'STUDENT SUCHI'!$A$7:$H$506,7,0),""),"")</f>
        <v/>
      </c>
      <c r="I201" s="13">
        <f t="shared" ref="I201:I264" si="11">IFERROR(IF(C201&gt;=1,(IF(F201&gt;=6,$N$11,IF(F201&gt;=1,$N$12,0))),0),0)</f>
        <v>0</v>
      </c>
      <c r="J201" s="10"/>
      <c r="K201" s="10" t="str">
        <f>IFERROR(IF($C201&gt;=1,VLOOKUP($B201,'STUDENT SUCHI'!$A$7:$H$506,8,0),""),"")</f>
        <v/>
      </c>
    </row>
    <row r="202" spans="1:11" ht="24.95" customHeight="1" x14ac:dyDescent="0.25">
      <c r="A202" s="1">
        <v>195</v>
      </c>
      <c r="B202" s="1">
        <f>IFERROR(IF($B$1&gt;=A202,SMALL('STUDENT SUCHI'!$A$7:$A$506,$B$2+A202),0),0)</f>
        <v>0</v>
      </c>
      <c r="C202" s="10">
        <f t="shared" si="9"/>
        <v>0</v>
      </c>
      <c r="D202" s="11" t="str">
        <f>IFERROR(IF($C202&gt;=1,VLOOKUP($B202,'STUDENT SUCHI'!$A$7:$H$506,4,0),""),"")</f>
        <v/>
      </c>
      <c r="E202" s="11" t="str">
        <f>IFERROR(IF($C202&gt;=1,VLOOKUP($B202,'STUDENT SUCHI'!$A$7:$H$506,5,0),""),"")</f>
        <v/>
      </c>
      <c r="F202" s="10" t="str">
        <f>IFERROR(IF($C202&gt;=1,VLOOKUP($B202,'STUDENT SUCHI'!$A$7:$H$506,6,0),""),"")</f>
        <v/>
      </c>
      <c r="G202" s="12">
        <f t="shared" si="10"/>
        <v>0</v>
      </c>
      <c r="H202" s="12" t="str">
        <f>IFERROR(IF($C202&gt;=1,VLOOKUP($B202,'STUDENT SUCHI'!$A$7:$H$506,7,0),""),"")</f>
        <v/>
      </c>
      <c r="I202" s="13">
        <f t="shared" si="11"/>
        <v>0</v>
      </c>
      <c r="J202" s="10"/>
      <c r="K202" s="10" t="str">
        <f>IFERROR(IF($C202&gt;=1,VLOOKUP($B202,'STUDENT SUCHI'!$A$7:$H$506,8,0),""),"")</f>
        <v/>
      </c>
    </row>
    <row r="203" spans="1:11" ht="24.95" customHeight="1" x14ac:dyDescent="0.25">
      <c r="A203" s="1">
        <v>196</v>
      </c>
      <c r="B203" s="1">
        <f>IFERROR(IF($B$1&gt;=A203,SMALL('STUDENT SUCHI'!$A$7:$A$506,$B$2+A203),0),0)</f>
        <v>0</v>
      </c>
      <c r="C203" s="10">
        <f t="shared" si="9"/>
        <v>0</v>
      </c>
      <c r="D203" s="11" t="str">
        <f>IFERROR(IF($C203&gt;=1,VLOOKUP($B203,'STUDENT SUCHI'!$A$7:$H$506,4,0),""),"")</f>
        <v/>
      </c>
      <c r="E203" s="11" t="str">
        <f>IFERROR(IF($C203&gt;=1,VLOOKUP($B203,'STUDENT SUCHI'!$A$7:$H$506,5,0),""),"")</f>
        <v/>
      </c>
      <c r="F203" s="10" t="str">
        <f>IFERROR(IF($C203&gt;=1,VLOOKUP($B203,'STUDENT SUCHI'!$A$7:$H$506,6,0),""),"")</f>
        <v/>
      </c>
      <c r="G203" s="12">
        <f t="shared" si="10"/>
        <v>0</v>
      </c>
      <c r="H203" s="12" t="str">
        <f>IFERROR(IF($C203&gt;=1,VLOOKUP($B203,'STUDENT SUCHI'!$A$7:$H$506,7,0),""),"")</f>
        <v/>
      </c>
      <c r="I203" s="13">
        <f t="shared" si="11"/>
        <v>0</v>
      </c>
      <c r="J203" s="10"/>
      <c r="K203" s="10" t="str">
        <f>IFERROR(IF($C203&gt;=1,VLOOKUP($B203,'STUDENT SUCHI'!$A$7:$H$506,8,0),""),"")</f>
        <v/>
      </c>
    </row>
    <row r="204" spans="1:11" ht="24.95" customHeight="1" x14ac:dyDescent="0.25">
      <c r="A204" s="1">
        <v>197</v>
      </c>
      <c r="B204" s="1">
        <f>IFERROR(IF($B$1&gt;=A204,SMALL('STUDENT SUCHI'!$A$7:$A$506,$B$2+A204),0),0)</f>
        <v>0</v>
      </c>
      <c r="C204" s="10">
        <f t="shared" si="9"/>
        <v>0</v>
      </c>
      <c r="D204" s="11" t="str">
        <f>IFERROR(IF($C204&gt;=1,VLOOKUP($B204,'STUDENT SUCHI'!$A$7:$H$506,4,0),""),"")</f>
        <v/>
      </c>
      <c r="E204" s="11" t="str">
        <f>IFERROR(IF($C204&gt;=1,VLOOKUP($B204,'STUDENT SUCHI'!$A$7:$H$506,5,0),""),"")</f>
        <v/>
      </c>
      <c r="F204" s="10" t="str">
        <f>IFERROR(IF($C204&gt;=1,VLOOKUP($B204,'STUDENT SUCHI'!$A$7:$H$506,6,0),""),"")</f>
        <v/>
      </c>
      <c r="G204" s="12">
        <f t="shared" si="10"/>
        <v>0</v>
      </c>
      <c r="H204" s="12" t="str">
        <f>IFERROR(IF($C204&gt;=1,VLOOKUP($B204,'STUDENT SUCHI'!$A$7:$H$506,7,0),""),"")</f>
        <v/>
      </c>
      <c r="I204" s="13">
        <f t="shared" si="11"/>
        <v>0</v>
      </c>
      <c r="J204" s="10"/>
      <c r="K204" s="10" t="str">
        <f>IFERROR(IF($C204&gt;=1,VLOOKUP($B204,'STUDENT SUCHI'!$A$7:$H$506,8,0),""),"")</f>
        <v/>
      </c>
    </row>
    <row r="205" spans="1:11" ht="24.95" customHeight="1" x14ac:dyDescent="0.25">
      <c r="A205" s="1">
        <v>198</v>
      </c>
      <c r="B205" s="1">
        <f>IFERROR(IF($B$1&gt;=A205,SMALL('STUDENT SUCHI'!$A$7:$A$506,$B$2+A205),0),0)</f>
        <v>0</v>
      </c>
      <c r="C205" s="10">
        <f t="shared" si="9"/>
        <v>0</v>
      </c>
      <c r="D205" s="11" t="str">
        <f>IFERROR(IF($C205&gt;=1,VLOOKUP($B205,'STUDENT SUCHI'!$A$7:$H$506,4,0),""),"")</f>
        <v/>
      </c>
      <c r="E205" s="11" t="str">
        <f>IFERROR(IF($C205&gt;=1,VLOOKUP($B205,'STUDENT SUCHI'!$A$7:$H$506,5,0),""),"")</f>
        <v/>
      </c>
      <c r="F205" s="10" t="str">
        <f>IFERROR(IF($C205&gt;=1,VLOOKUP($B205,'STUDENT SUCHI'!$A$7:$H$506,6,0),""),"")</f>
        <v/>
      </c>
      <c r="G205" s="12">
        <f t="shared" si="10"/>
        <v>0</v>
      </c>
      <c r="H205" s="12" t="str">
        <f>IFERROR(IF($C205&gt;=1,VLOOKUP($B205,'STUDENT SUCHI'!$A$7:$H$506,7,0),""),"")</f>
        <v/>
      </c>
      <c r="I205" s="13">
        <f t="shared" si="11"/>
        <v>0</v>
      </c>
      <c r="J205" s="10"/>
      <c r="K205" s="10" t="str">
        <f>IFERROR(IF($C205&gt;=1,VLOOKUP($B205,'STUDENT SUCHI'!$A$7:$H$506,8,0),""),"")</f>
        <v/>
      </c>
    </row>
    <row r="206" spans="1:11" ht="24.95" customHeight="1" x14ac:dyDescent="0.25">
      <c r="A206" s="1">
        <v>199</v>
      </c>
      <c r="B206" s="1">
        <f>IFERROR(IF($B$1&gt;=A206,SMALL('STUDENT SUCHI'!$A$7:$A$506,$B$2+A206),0),0)</f>
        <v>0</v>
      </c>
      <c r="C206" s="10">
        <f t="shared" si="9"/>
        <v>0</v>
      </c>
      <c r="D206" s="11" t="str">
        <f>IFERROR(IF($C206&gt;=1,VLOOKUP($B206,'STUDENT SUCHI'!$A$7:$H$506,4,0),""),"")</f>
        <v/>
      </c>
      <c r="E206" s="11" t="str">
        <f>IFERROR(IF($C206&gt;=1,VLOOKUP($B206,'STUDENT SUCHI'!$A$7:$H$506,5,0),""),"")</f>
        <v/>
      </c>
      <c r="F206" s="10" t="str">
        <f>IFERROR(IF($C206&gt;=1,VLOOKUP($B206,'STUDENT SUCHI'!$A$7:$H$506,6,0),""),"")</f>
        <v/>
      </c>
      <c r="G206" s="12">
        <f t="shared" si="10"/>
        <v>0</v>
      </c>
      <c r="H206" s="12" t="str">
        <f>IFERROR(IF($C206&gt;=1,VLOOKUP($B206,'STUDENT SUCHI'!$A$7:$H$506,7,0),""),"")</f>
        <v/>
      </c>
      <c r="I206" s="13">
        <f t="shared" si="11"/>
        <v>0</v>
      </c>
      <c r="J206" s="10"/>
      <c r="K206" s="10" t="str">
        <f>IFERROR(IF($C206&gt;=1,VLOOKUP($B206,'STUDENT SUCHI'!$A$7:$H$506,8,0),""),"")</f>
        <v/>
      </c>
    </row>
    <row r="207" spans="1:11" ht="24.95" customHeight="1" x14ac:dyDescent="0.25">
      <c r="A207" s="1">
        <v>200</v>
      </c>
      <c r="B207" s="1">
        <f>IFERROR(IF($B$1&gt;=A207,SMALL('STUDENT SUCHI'!$A$7:$A$506,$B$2+A207),0),0)</f>
        <v>0</v>
      </c>
      <c r="C207" s="10">
        <f t="shared" si="9"/>
        <v>0</v>
      </c>
      <c r="D207" s="11" t="str">
        <f>IFERROR(IF($C207&gt;=1,VLOOKUP($B207,'STUDENT SUCHI'!$A$7:$H$506,4,0),""),"")</f>
        <v/>
      </c>
      <c r="E207" s="11" t="str">
        <f>IFERROR(IF($C207&gt;=1,VLOOKUP($B207,'STUDENT SUCHI'!$A$7:$H$506,5,0),""),"")</f>
        <v/>
      </c>
      <c r="F207" s="10" t="str">
        <f>IFERROR(IF($C207&gt;=1,VLOOKUP($B207,'STUDENT SUCHI'!$A$7:$H$506,6,0),""),"")</f>
        <v/>
      </c>
      <c r="G207" s="12">
        <f t="shared" si="10"/>
        <v>0</v>
      </c>
      <c r="H207" s="12" t="str">
        <f>IFERROR(IF($C207&gt;=1,VLOOKUP($B207,'STUDENT SUCHI'!$A$7:$H$506,7,0),""),"")</f>
        <v/>
      </c>
      <c r="I207" s="13">
        <f t="shared" si="11"/>
        <v>0</v>
      </c>
      <c r="J207" s="10"/>
      <c r="K207" s="10" t="str">
        <f>IFERROR(IF($C207&gt;=1,VLOOKUP($B207,'STUDENT SUCHI'!$A$7:$H$506,8,0),""),"")</f>
        <v/>
      </c>
    </row>
    <row r="208" spans="1:11" ht="24.95" customHeight="1" x14ac:dyDescent="0.25">
      <c r="A208" s="1">
        <v>201</v>
      </c>
      <c r="B208" s="1">
        <f>IFERROR(IF($B$1&gt;=A208,SMALL('STUDENT SUCHI'!$A$7:$A$506,$B$2+A208),0),0)</f>
        <v>0</v>
      </c>
      <c r="C208" s="10">
        <f t="shared" si="9"/>
        <v>0</v>
      </c>
      <c r="D208" s="11" t="str">
        <f>IFERROR(IF($C208&gt;=1,VLOOKUP($B208,'STUDENT SUCHI'!$A$7:$H$506,4,0),""),"")</f>
        <v/>
      </c>
      <c r="E208" s="11" t="str">
        <f>IFERROR(IF($C208&gt;=1,VLOOKUP($B208,'STUDENT SUCHI'!$A$7:$H$506,5,0),""),"")</f>
        <v/>
      </c>
      <c r="F208" s="10" t="str">
        <f>IFERROR(IF($C208&gt;=1,VLOOKUP($B208,'STUDENT SUCHI'!$A$7:$H$506,6,0),""),"")</f>
        <v/>
      </c>
      <c r="G208" s="12">
        <f t="shared" si="10"/>
        <v>0</v>
      </c>
      <c r="H208" s="12" t="str">
        <f>IFERROR(IF($C208&gt;=1,VLOOKUP($B208,'STUDENT SUCHI'!$A$7:$H$506,7,0),""),"")</f>
        <v/>
      </c>
      <c r="I208" s="13">
        <f t="shared" si="11"/>
        <v>0</v>
      </c>
      <c r="J208" s="10"/>
      <c r="K208" s="10" t="str">
        <f>IFERROR(IF($C208&gt;=1,VLOOKUP($B208,'STUDENT SUCHI'!$A$7:$H$506,8,0),""),"")</f>
        <v/>
      </c>
    </row>
    <row r="209" spans="1:11" ht="24.95" customHeight="1" x14ac:dyDescent="0.25">
      <c r="A209" s="1">
        <v>202</v>
      </c>
      <c r="B209" s="1">
        <f>IFERROR(IF($B$1&gt;=A209,SMALL('STUDENT SUCHI'!$A$7:$A$506,$B$2+A209),0),0)</f>
        <v>0</v>
      </c>
      <c r="C209" s="10">
        <f t="shared" si="9"/>
        <v>0</v>
      </c>
      <c r="D209" s="11" t="str">
        <f>IFERROR(IF($C209&gt;=1,VLOOKUP($B209,'STUDENT SUCHI'!$A$7:$H$506,4,0),""),"")</f>
        <v/>
      </c>
      <c r="E209" s="11" t="str">
        <f>IFERROR(IF($C209&gt;=1,VLOOKUP($B209,'STUDENT SUCHI'!$A$7:$H$506,5,0),""),"")</f>
        <v/>
      </c>
      <c r="F209" s="10" t="str">
        <f>IFERROR(IF($C209&gt;=1,VLOOKUP($B209,'STUDENT SUCHI'!$A$7:$H$506,6,0),""),"")</f>
        <v/>
      </c>
      <c r="G209" s="12">
        <f t="shared" si="10"/>
        <v>0</v>
      </c>
      <c r="H209" s="12" t="str">
        <f>IFERROR(IF($C209&gt;=1,VLOOKUP($B209,'STUDENT SUCHI'!$A$7:$H$506,7,0),""),"")</f>
        <v/>
      </c>
      <c r="I209" s="13">
        <f t="shared" si="11"/>
        <v>0</v>
      </c>
      <c r="J209" s="10"/>
      <c r="K209" s="10" t="str">
        <f>IFERROR(IF($C209&gt;=1,VLOOKUP($B209,'STUDENT SUCHI'!$A$7:$H$506,8,0),""),"")</f>
        <v/>
      </c>
    </row>
    <row r="210" spans="1:11" ht="24.95" customHeight="1" x14ac:dyDescent="0.25">
      <c r="A210" s="1">
        <v>203</v>
      </c>
      <c r="B210" s="1">
        <f>IFERROR(IF($B$1&gt;=A210,SMALL('STUDENT SUCHI'!$A$7:$A$506,$B$2+A210),0),0)</f>
        <v>0</v>
      </c>
      <c r="C210" s="10">
        <f t="shared" si="9"/>
        <v>0</v>
      </c>
      <c r="D210" s="11" t="str">
        <f>IFERROR(IF($C210&gt;=1,VLOOKUP($B210,'STUDENT SUCHI'!$A$7:$H$506,4,0),""),"")</f>
        <v/>
      </c>
      <c r="E210" s="11" t="str">
        <f>IFERROR(IF($C210&gt;=1,VLOOKUP($B210,'STUDENT SUCHI'!$A$7:$H$506,5,0),""),"")</f>
        <v/>
      </c>
      <c r="F210" s="10" t="str">
        <f>IFERROR(IF($C210&gt;=1,VLOOKUP($B210,'STUDENT SUCHI'!$A$7:$H$506,6,0),""),"")</f>
        <v/>
      </c>
      <c r="G210" s="12">
        <f t="shared" si="10"/>
        <v>0</v>
      </c>
      <c r="H210" s="12" t="str">
        <f>IFERROR(IF($C210&gt;=1,VLOOKUP($B210,'STUDENT SUCHI'!$A$7:$H$506,7,0),""),"")</f>
        <v/>
      </c>
      <c r="I210" s="13">
        <f t="shared" si="11"/>
        <v>0</v>
      </c>
      <c r="J210" s="10"/>
      <c r="K210" s="10" t="str">
        <f>IFERROR(IF($C210&gt;=1,VLOOKUP($B210,'STUDENT SUCHI'!$A$7:$H$506,8,0),""),"")</f>
        <v/>
      </c>
    </row>
    <row r="211" spans="1:11" ht="24.95" customHeight="1" x14ac:dyDescent="0.25">
      <c r="A211" s="1">
        <v>204</v>
      </c>
      <c r="B211" s="1">
        <f>IFERROR(IF($B$1&gt;=A211,SMALL('STUDENT SUCHI'!$A$7:$A$506,$B$2+A211),0),0)</f>
        <v>0</v>
      </c>
      <c r="C211" s="10">
        <f t="shared" si="9"/>
        <v>0</v>
      </c>
      <c r="D211" s="11" t="str">
        <f>IFERROR(IF($C211&gt;=1,VLOOKUP($B211,'STUDENT SUCHI'!$A$7:$H$506,4,0),""),"")</f>
        <v/>
      </c>
      <c r="E211" s="11" t="str">
        <f>IFERROR(IF($C211&gt;=1,VLOOKUP($B211,'STUDENT SUCHI'!$A$7:$H$506,5,0),""),"")</f>
        <v/>
      </c>
      <c r="F211" s="10" t="str">
        <f>IFERROR(IF($C211&gt;=1,VLOOKUP($B211,'STUDENT SUCHI'!$A$7:$H$506,6,0),""),"")</f>
        <v/>
      </c>
      <c r="G211" s="12">
        <f t="shared" si="10"/>
        <v>0</v>
      </c>
      <c r="H211" s="12" t="str">
        <f>IFERROR(IF($C211&gt;=1,VLOOKUP($B211,'STUDENT SUCHI'!$A$7:$H$506,7,0),""),"")</f>
        <v/>
      </c>
      <c r="I211" s="13">
        <f t="shared" si="11"/>
        <v>0</v>
      </c>
      <c r="J211" s="10"/>
      <c r="K211" s="10" t="str">
        <f>IFERROR(IF($C211&gt;=1,VLOOKUP($B211,'STUDENT SUCHI'!$A$7:$H$506,8,0),""),"")</f>
        <v/>
      </c>
    </row>
    <row r="212" spans="1:11" ht="24.95" customHeight="1" x14ac:dyDescent="0.25">
      <c r="A212" s="1">
        <v>205</v>
      </c>
      <c r="B212" s="1">
        <f>IFERROR(IF($B$1&gt;=A212,SMALL('STUDENT SUCHI'!$A$7:$A$506,$B$2+A212),0),0)</f>
        <v>0</v>
      </c>
      <c r="C212" s="10">
        <f t="shared" si="9"/>
        <v>0</v>
      </c>
      <c r="D212" s="11" t="str">
        <f>IFERROR(IF($C212&gt;=1,VLOOKUP($B212,'STUDENT SUCHI'!$A$7:$H$506,4,0),""),"")</f>
        <v/>
      </c>
      <c r="E212" s="11" t="str">
        <f>IFERROR(IF($C212&gt;=1,VLOOKUP($B212,'STUDENT SUCHI'!$A$7:$H$506,5,0),""),"")</f>
        <v/>
      </c>
      <c r="F212" s="10" t="str">
        <f>IFERROR(IF($C212&gt;=1,VLOOKUP($B212,'STUDENT SUCHI'!$A$7:$H$506,6,0),""),"")</f>
        <v/>
      </c>
      <c r="G212" s="12">
        <f t="shared" si="10"/>
        <v>0</v>
      </c>
      <c r="H212" s="12" t="str">
        <f>IFERROR(IF($C212&gt;=1,VLOOKUP($B212,'STUDENT SUCHI'!$A$7:$H$506,7,0),""),"")</f>
        <v/>
      </c>
      <c r="I212" s="13">
        <f t="shared" si="11"/>
        <v>0</v>
      </c>
      <c r="J212" s="10"/>
      <c r="K212" s="10" t="str">
        <f>IFERROR(IF($C212&gt;=1,VLOOKUP($B212,'STUDENT SUCHI'!$A$7:$H$506,8,0),""),"")</f>
        <v/>
      </c>
    </row>
    <row r="213" spans="1:11" ht="24.95" customHeight="1" x14ac:dyDescent="0.25">
      <c r="A213" s="1">
        <v>206</v>
      </c>
      <c r="B213" s="1">
        <f>IFERROR(IF($B$1&gt;=A213,SMALL('STUDENT SUCHI'!$A$7:$A$506,$B$2+A213),0),0)</f>
        <v>0</v>
      </c>
      <c r="C213" s="10">
        <f t="shared" si="9"/>
        <v>0</v>
      </c>
      <c r="D213" s="11" t="str">
        <f>IFERROR(IF($C213&gt;=1,VLOOKUP($B213,'STUDENT SUCHI'!$A$7:$H$506,4,0),""),"")</f>
        <v/>
      </c>
      <c r="E213" s="11" t="str">
        <f>IFERROR(IF($C213&gt;=1,VLOOKUP($B213,'STUDENT SUCHI'!$A$7:$H$506,5,0),""),"")</f>
        <v/>
      </c>
      <c r="F213" s="10" t="str">
        <f>IFERROR(IF($C213&gt;=1,VLOOKUP($B213,'STUDENT SUCHI'!$A$7:$H$506,6,0),""),"")</f>
        <v/>
      </c>
      <c r="G213" s="12">
        <f t="shared" si="10"/>
        <v>0</v>
      </c>
      <c r="H213" s="12" t="str">
        <f>IFERROR(IF($C213&gt;=1,VLOOKUP($B213,'STUDENT SUCHI'!$A$7:$H$506,7,0),""),"")</f>
        <v/>
      </c>
      <c r="I213" s="13">
        <f t="shared" si="11"/>
        <v>0</v>
      </c>
      <c r="J213" s="10"/>
      <c r="K213" s="10" t="str">
        <f>IFERROR(IF($C213&gt;=1,VLOOKUP($B213,'STUDENT SUCHI'!$A$7:$H$506,8,0),""),"")</f>
        <v/>
      </c>
    </row>
    <row r="214" spans="1:11" ht="24.95" customHeight="1" x14ac:dyDescent="0.25">
      <c r="A214" s="1">
        <v>207</v>
      </c>
      <c r="B214" s="1">
        <f>IFERROR(IF($B$1&gt;=A214,SMALL('STUDENT SUCHI'!$A$7:$A$506,$B$2+A214),0),0)</f>
        <v>0</v>
      </c>
      <c r="C214" s="10">
        <f t="shared" si="9"/>
        <v>0</v>
      </c>
      <c r="D214" s="11" t="str">
        <f>IFERROR(IF($C214&gt;=1,VLOOKUP($B214,'STUDENT SUCHI'!$A$7:$H$506,4,0),""),"")</f>
        <v/>
      </c>
      <c r="E214" s="11" t="str">
        <f>IFERROR(IF($C214&gt;=1,VLOOKUP($B214,'STUDENT SUCHI'!$A$7:$H$506,5,0),""),"")</f>
        <v/>
      </c>
      <c r="F214" s="10" t="str">
        <f>IFERROR(IF($C214&gt;=1,VLOOKUP($B214,'STUDENT SUCHI'!$A$7:$H$506,6,0),""),"")</f>
        <v/>
      </c>
      <c r="G214" s="12">
        <f t="shared" si="10"/>
        <v>0</v>
      </c>
      <c r="H214" s="12" t="str">
        <f>IFERROR(IF($C214&gt;=1,VLOOKUP($B214,'STUDENT SUCHI'!$A$7:$H$506,7,0),""),"")</f>
        <v/>
      </c>
      <c r="I214" s="13">
        <f t="shared" si="11"/>
        <v>0</v>
      </c>
      <c r="J214" s="10"/>
      <c r="K214" s="10" t="str">
        <f>IFERROR(IF($C214&gt;=1,VLOOKUP($B214,'STUDENT SUCHI'!$A$7:$H$506,8,0),""),"")</f>
        <v/>
      </c>
    </row>
    <row r="215" spans="1:11" ht="24.95" customHeight="1" x14ac:dyDescent="0.25">
      <c r="A215" s="1">
        <v>208</v>
      </c>
      <c r="B215" s="1">
        <f>IFERROR(IF($B$1&gt;=A215,SMALL('STUDENT SUCHI'!$A$7:$A$506,$B$2+A215),0),0)</f>
        <v>0</v>
      </c>
      <c r="C215" s="10">
        <f t="shared" si="9"/>
        <v>0</v>
      </c>
      <c r="D215" s="11" t="str">
        <f>IFERROR(IF($C215&gt;=1,VLOOKUP($B215,'STUDENT SUCHI'!$A$7:$H$506,4,0),""),"")</f>
        <v/>
      </c>
      <c r="E215" s="11" t="str">
        <f>IFERROR(IF($C215&gt;=1,VLOOKUP($B215,'STUDENT SUCHI'!$A$7:$H$506,5,0),""),"")</f>
        <v/>
      </c>
      <c r="F215" s="10" t="str">
        <f>IFERROR(IF($C215&gt;=1,VLOOKUP($B215,'STUDENT SUCHI'!$A$7:$H$506,6,0),""),"")</f>
        <v/>
      </c>
      <c r="G215" s="12">
        <f t="shared" si="10"/>
        <v>0</v>
      </c>
      <c r="H215" s="12" t="str">
        <f>IFERROR(IF($C215&gt;=1,VLOOKUP($B215,'STUDENT SUCHI'!$A$7:$H$506,7,0),""),"")</f>
        <v/>
      </c>
      <c r="I215" s="13">
        <f t="shared" si="11"/>
        <v>0</v>
      </c>
      <c r="J215" s="10"/>
      <c r="K215" s="10" t="str">
        <f>IFERROR(IF($C215&gt;=1,VLOOKUP($B215,'STUDENT SUCHI'!$A$7:$H$506,8,0),""),"")</f>
        <v/>
      </c>
    </row>
    <row r="216" spans="1:11" ht="24.95" customHeight="1" x14ac:dyDescent="0.25">
      <c r="A216" s="1">
        <v>209</v>
      </c>
      <c r="B216" s="1">
        <f>IFERROR(IF($B$1&gt;=A216,SMALL('STUDENT SUCHI'!$A$7:$A$506,$B$2+A216),0),0)</f>
        <v>0</v>
      </c>
      <c r="C216" s="10">
        <f t="shared" si="9"/>
        <v>0</v>
      </c>
      <c r="D216" s="11" t="str">
        <f>IFERROR(IF($C216&gt;=1,VLOOKUP($B216,'STUDENT SUCHI'!$A$7:$H$506,4,0),""),"")</f>
        <v/>
      </c>
      <c r="E216" s="11" t="str">
        <f>IFERROR(IF($C216&gt;=1,VLOOKUP($B216,'STUDENT SUCHI'!$A$7:$H$506,5,0),""),"")</f>
        <v/>
      </c>
      <c r="F216" s="10" t="str">
        <f>IFERROR(IF($C216&gt;=1,VLOOKUP($B216,'STUDENT SUCHI'!$A$7:$H$506,6,0),""),"")</f>
        <v/>
      </c>
      <c r="G216" s="12">
        <f t="shared" si="10"/>
        <v>0</v>
      </c>
      <c r="H216" s="12" t="str">
        <f>IFERROR(IF($C216&gt;=1,VLOOKUP($B216,'STUDENT SUCHI'!$A$7:$H$506,7,0),""),"")</f>
        <v/>
      </c>
      <c r="I216" s="13">
        <f t="shared" si="11"/>
        <v>0</v>
      </c>
      <c r="J216" s="10"/>
      <c r="K216" s="10" t="str">
        <f>IFERROR(IF($C216&gt;=1,VLOOKUP($B216,'STUDENT SUCHI'!$A$7:$H$506,8,0),""),"")</f>
        <v/>
      </c>
    </row>
    <row r="217" spans="1:11" ht="24.95" customHeight="1" x14ac:dyDescent="0.25">
      <c r="A217" s="1">
        <v>210</v>
      </c>
      <c r="B217" s="1">
        <f>IFERROR(IF($B$1&gt;=A217,SMALL('STUDENT SUCHI'!$A$7:$A$506,$B$2+A217),0),0)</f>
        <v>0</v>
      </c>
      <c r="C217" s="10">
        <f t="shared" si="9"/>
        <v>0</v>
      </c>
      <c r="D217" s="11" t="str">
        <f>IFERROR(IF($C217&gt;=1,VLOOKUP($B217,'STUDENT SUCHI'!$A$7:$H$506,4,0),""),"")</f>
        <v/>
      </c>
      <c r="E217" s="11" t="str">
        <f>IFERROR(IF($C217&gt;=1,VLOOKUP($B217,'STUDENT SUCHI'!$A$7:$H$506,5,0),""),"")</f>
        <v/>
      </c>
      <c r="F217" s="10" t="str">
        <f>IFERROR(IF($C217&gt;=1,VLOOKUP($B217,'STUDENT SUCHI'!$A$7:$H$506,6,0),""),"")</f>
        <v/>
      </c>
      <c r="G217" s="12">
        <f t="shared" si="10"/>
        <v>0</v>
      </c>
      <c r="H217" s="12" t="str">
        <f>IFERROR(IF($C217&gt;=1,VLOOKUP($B217,'STUDENT SUCHI'!$A$7:$H$506,7,0),""),"")</f>
        <v/>
      </c>
      <c r="I217" s="13">
        <f t="shared" si="11"/>
        <v>0</v>
      </c>
      <c r="J217" s="10"/>
      <c r="K217" s="10" t="str">
        <f>IFERROR(IF($C217&gt;=1,VLOOKUP($B217,'STUDENT SUCHI'!$A$7:$H$506,8,0),""),"")</f>
        <v/>
      </c>
    </row>
    <row r="218" spans="1:11" ht="24.95" customHeight="1" x14ac:dyDescent="0.25">
      <c r="A218" s="1">
        <v>211</v>
      </c>
      <c r="B218" s="1">
        <f>IFERROR(IF($B$1&gt;=A218,SMALL('STUDENT SUCHI'!$A$7:$A$506,$B$2+A218),0),0)</f>
        <v>0</v>
      </c>
      <c r="C218" s="10">
        <f t="shared" si="9"/>
        <v>0</v>
      </c>
      <c r="D218" s="11" t="str">
        <f>IFERROR(IF($C218&gt;=1,VLOOKUP($B218,'STUDENT SUCHI'!$A$7:$H$506,4,0),""),"")</f>
        <v/>
      </c>
      <c r="E218" s="11" t="str">
        <f>IFERROR(IF($C218&gt;=1,VLOOKUP($B218,'STUDENT SUCHI'!$A$7:$H$506,5,0),""),"")</f>
        <v/>
      </c>
      <c r="F218" s="10" t="str">
        <f>IFERROR(IF($C218&gt;=1,VLOOKUP($B218,'STUDENT SUCHI'!$A$7:$H$506,6,0),""),"")</f>
        <v/>
      </c>
      <c r="G218" s="12">
        <f t="shared" si="10"/>
        <v>0</v>
      </c>
      <c r="H218" s="12" t="str">
        <f>IFERROR(IF($C218&gt;=1,VLOOKUP($B218,'STUDENT SUCHI'!$A$7:$H$506,7,0),""),"")</f>
        <v/>
      </c>
      <c r="I218" s="13">
        <f t="shared" si="11"/>
        <v>0</v>
      </c>
      <c r="J218" s="10"/>
      <c r="K218" s="10" t="str">
        <f>IFERROR(IF($C218&gt;=1,VLOOKUP($B218,'STUDENT SUCHI'!$A$7:$H$506,8,0),""),"")</f>
        <v/>
      </c>
    </row>
    <row r="219" spans="1:11" ht="24.95" customHeight="1" x14ac:dyDescent="0.25">
      <c r="A219" s="1">
        <v>212</v>
      </c>
      <c r="B219" s="1">
        <f>IFERROR(IF($B$1&gt;=A219,SMALL('STUDENT SUCHI'!$A$7:$A$506,$B$2+A219),0),0)</f>
        <v>0</v>
      </c>
      <c r="C219" s="10">
        <f t="shared" si="9"/>
        <v>0</v>
      </c>
      <c r="D219" s="11" t="str">
        <f>IFERROR(IF($C219&gt;=1,VLOOKUP($B219,'STUDENT SUCHI'!$A$7:$H$506,4,0),""),"")</f>
        <v/>
      </c>
      <c r="E219" s="11" t="str">
        <f>IFERROR(IF($C219&gt;=1,VLOOKUP($B219,'STUDENT SUCHI'!$A$7:$H$506,5,0),""),"")</f>
        <v/>
      </c>
      <c r="F219" s="10" t="str">
        <f>IFERROR(IF($C219&gt;=1,VLOOKUP($B219,'STUDENT SUCHI'!$A$7:$H$506,6,0),""),"")</f>
        <v/>
      </c>
      <c r="G219" s="12">
        <f t="shared" si="10"/>
        <v>0</v>
      </c>
      <c r="H219" s="12" t="str">
        <f>IFERROR(IF($C219&gt;=1,VLOOKUP($B219,'STUDENT SUCHI'!$A$7:$H$506,7,0),""),"")</f>
        <v/>
      </c>
      <c r="I219" s="13">
        <f t="shared" si="11"/>
        <v>0</v>
      </c>
      <c r="J219" s="10"/>
      <c r="K219" s="10" t="str">
        <f>IFERROR(IF($C219&gt;=1,VLOOKUP($B219,'STUDENT SUCHI'!$A$7:$H$506,8,0),""),"")</f>
        <v/>
      </c>
    </row>
    <row r="220" spans="1:11" ht="24.95" customHeight="1" x14ac:dyDescent="0.25">
      <c r="A220" s="1">
        <v>213</v>
      </c>
      <c r="B220" s="1">
        <f>IFERROR(IF($B$1&gt;=A220,SMALL('STUDENT SUCHI'!$A$7:$A$506,$B$2+A220),0),0)</f>
        <v>0</v>
      </c>
      <c r="C220" s="10">
        <f t="shared" si="9"/>
        <v>0</v>
      </c>
      <c r="D220" s="11" t="str">
        <f>IFERROR(IF($C220&gt;=1,VLOOKUP($B220,'STUDENT SUCHI'!$A$7:$H$506,4,0),""),"")</f>
        <v/>
      </c>
      <c r="E220" s="11" t="str">
        <f>IFERROR(IF($C220&gt;=1,VLOOKUP($B220,'STUDENT SUCHI'!$A$7:$H$506,5,0),""),"")</f>
        <v/>
      </c>
      <c r="F220" s="10" t="str">
        <f>IFERROR(IF($C220&gt;=1,VLOOKUP($B220,'STUDENT SUCHI'!$A$7:$H$506,6,0),""),"")</f>
        <v/>
      </c>
      <c r="G220" s="12">
        <f t="shared" si="10"/>
        <v>0</v>
      </c>
      <c r="H220" s="12" t="str">
        <f>IFERROR(IF($C220&gt;=1,VLOOKUP($B220,'STUDENT SUCHI'!$A$7:$H$506,7,0),""),"")</f>
        <v/>
      </c>
      <c r="I220" s="13">
        <f t="shared" si="11"/>
        <v>0</v>
      </c>
      <c r="J220" s="10"/>
      <c r="K220" s="10" t="str">
        <f>IFERROR(IF($C220&gt;=1,VLOOKUP($B220,'STUDENT SUCHI'!$A$7:$H$506,8,0),""),"")</f>
        <v/>
      </c>
    </row>
    <row r="221" spans="1:11" ht="24.95" customHeight="1" x14ac:dyDescent="0.25">
      <c r="A221" s="1">
        <v>214</v>
      </c>
      <c r="B221" s="1">
        <f>IFERROR(IF($B$1&gt;=A221,SMALL('STUDENT SUCHI'!$A$7:$A$506,$B$2+A221),0),0)</f>
        <v>0</v>
      </c>
      <c r="C221" s="10">
        <f t="shared" si="9"/>
        <v>0</v>
      </c>
      <c r="D221" s="11" t="str">
        <f>IFERROR(IF($C221&gt;=1,VLOOKUP($B221,'STUDENT SUCHI'!$A$7:$H$506,4,0),""),"")</f>
        <v/>
      </c>
      <c r="E221" s="11" t="str">
        <f>IFERROR(IF($C221&gt;=1,VLOOKUP($B221,'STUDENT SUCHI'!$A$7:$H$506,5,0),""),"")</f>
        <v/>
      </c>
      <c r="F221" s="10" t="str">
        <f>IFERROR(IF($C221&gt;=1,VLOOKUP($B221,'STUDENT SUCHI'!$A$7:$H$506,6,0),""),"")</f>
        <v/>
      </c>
      <c r="G221" s="12">
        <f t="shared" si="10"/>
        <v>0</v>
      </c>
      <c r="H221" s="12" t="str">
        <f>IFERROR(IF($C221&gt;=1,VLOOKUP($B221,'STUDENT SUCHI'!$A$7:$H$506,7,0),""),"")</f>
        <v/>
      </c>
      <c r="I221" s="13">
        <f t="shared" si="11"/>
        <v>0</v>
      </c>
      <c r="J221" s="10"/>
      <c r="K221" s="10" t="str">
        <f>IFERROR(IF($C221&gt;=1,VLOOKUP($B221,'STUDENT SUCHI'!$A$7:$H$506,8,0),""),"")</f>
        <v/>
      </c>
    </row>
    <row r="222" spans="1:11" ht="24.95" customHeight="1" x14ac:dyDescent="0.25">
      <c r="A222" s="1">
        <v>215</v>
      </c>
      <c r="B222" s="1">
        <f>IFERROR(IF($B$1&gt;=A222,SMALL('STUDENT SUCHI'!$A$7:$A$506,$B$2+A222),0),0)</f>
        <v>0</v>
      </c>
      <c r="C222" s="10">
        <f t="shared" si="9"/>
        <v>0</v>
      </c>
      <c r="D222" s="11" t="str">
        <f>IFERROR(IF($C222&gt;=1,VLOOKUP($B222,'STUDENT SUCHI'!$A$7:$H$506,4,0),""),"")</f>
        <v/>
      </c>
      <c r="E222" s="11" t="str">
        <f>IFERROR(IF($C222&gt;=1,VLOOKUP($B222,'STUDENT SUCHI'!$A$7:$H$506,5,0),""),"")</f>
        <v/>
      </c>
      <c r="F222" s="10" t="str">
        <f>IFERROR(IF($C222&gt;=1,VLOOKUP($B222,'STUDENT SUCHI'!$A$7:$H$506,6,0),""),"")</f>
        <v/>
      </c>
      <c r="G222" s="12">
        <f t="shared" si="10"/>
        <v>0</v>
      </c>
      <c r="H222" s="12" t="str">
        <f>IFERROR(IF($C222&gt;=1,VLOOKUP($B222,'STUDENT SUCHI'!$A$7:$H$506,7,0),""),"")</f>
        <v/>
      </c>
      <c r="I222" s="13">
        <f t="shared" si="11"/>
        <v>0</v>
      </c>
      <c r="J222" s="10"/>
      <c r="K222" s="10" t="str">
        <f>IFERROR(IF($C222&gt;=1,VLOOKUP($B222,'STUDENT SUCHI'!$A$7:$H$506,8,0),""),"")</f>
        <v/>
      </c>
    </row>
    <row r="223" spans="1:11" ht="24.95" customHeight="1" x14ac:dyDescent="0.25">
      <c r="A223" s="1">
        <v>216</v>
      </c>
      <c r="B223" s="1">
        <f>IFERROR(IF($B$1&gt;=A223,SMALL('STUDENT SUCHI'!$A$7:$A$506,$B$2+A223),0),0)</f>
        <v>0</v>
      </c>
      <c r="C223" s="10">
        <f t="shared" si="9"/>
        <v>0</v>
      </c>
      <c r="D223" s="11" t="str">
        <f>IFERROR(IF($C223&gt;=1,VLOOKUP($B223,'STUDENT SUCHI'!$A$7:$H$506,4,0),""),"")</f>
        <v/>
      </c>
      <c r="E223" s="11" t="str">
        <f>IFERROR(IF($C223&gt;=1,VLOOKUP($B223,'STUDENT SUCHI'!$A$7:$H$506,5,0),""),"")</f>
        <v/>
      </c>
      <c r="F223" s="10" t="str">
        <f>IFERROR(IF($C223&gt;=1,VLOOKUP($B223,'STUDENT SUCHI'!$A$7:$H$506,6,0),""),"")</f>
        <v/>
      </c>
      <c r="G223" s="12">
        <f t="shared" si="10"/>
        <v>0</v>
      </c>
      <c r="H223" s="12" t="str">
        <f>IFERROR(IF($C223&gt;=1,VLOOKUP($B223,'STUDENT SUCHI'!$A$7:$H$506,7,0),""),"")</f>
        <v/>
      </c>
      <c r="I223" s="13">
        <f t="shared" si="11"/>
        <v>0</v>
      </c>
      <c r="J223" s="10"/>
      <c r="K223" s="10" t="str">
        <f>IFERROR(IF($C223&gt;=1,VLOOKUP($B223,'STUDENT SUCHI'!$A$7:$H$506,8,0),""),"")</f>
        <v/>
      </c>
    </row>
    <row r="224" spans="1:11" ht="24.95" customHeight="1" x14ac:dyDescent="0.25">
      <c r="A224" s="1">
        <v>217</v>
      </c>
      <c r="B224" s="1">
        <f>IFERROR(IF($B$1&gt;=A224,SMALL('STUDENT SUCHI'!$A$7:$A$506,$B$2+A224),0),0)</f>
        <v>0</v>
      </c>
      <c r="C224" s="10">
        <f t="shared" si="9"/>
        <v>0</v>
      </c>
      <c r="D224" s="11" t="str">
        <f>IFERROR(IF($C224&gt;=1,VLOOKUP($B224,'STUDENT SUCHI'!$A$7:$H$506,4,0),""),"")</f>
        <v/>
      </c>
      <c r="E224" s="11" t="str">
        <f>IFERROR(IF($C224&gt;=1,VLOOKUP($B224,'STUDENT SUCHI'!$A$7:$H$506,5,0),""),"")</f>
        <v/>
      </c>
      <c r="F224" s="10" t="str">
        <f>IFERROR(IF($C224&gt;=1,VLOOKUP($B224,'STUDENT SUCHI'!$A$7:$H$506,6,0),""),"")</f>
        <v/>
      </c>
      <c r="G224" s="12">
        <f t="shared" si="10"/>
        <v>0</v>
      </c>
      <c r="H224" s="12" t="str">
        <f>IFERROR(IF($C224&gt;=1,VLOOKUP($B224,'STUDENT SUCHI'!$A$7:$H$506,7,0),""),"")</f>
        <v/>
      </c>
      <c r="I224" s="13">
        <f t="shared" si="11"/>
        <v>0</v>
      </c>
      <c r="J224" s="10"/>
      <c r="K224" s="10" t="str">
        <f>IFERROR(IF($C224&gt;=1,VLOOKUP($B224,'STUDENT SUCHI'!$A$7:$H$506,8,0),""),"")</f>
        <v/>
      </c>
    </row>
    <row r="225" spans="1:11" ht="24.95" customHeight="1" x14ac:dyDescent="0.25">
      <c r="A225" s="1">
        <v>218</v>
      </c>
      <c r="B225" s="1">
        <f>IFERROR(IF($B$1&gt;=A225,SMALL('STUDENT SUCHI'!$A$7:$A$506,$B$2+A225),0),0)</f>
        <v>0</v>
      </c>
      <c r="C225" s="10">
        <f t="shared" si="9"/>
        <v>0</v>
      </c>
      <c r="D225" s="11" t="str">
        <f>IFERROR(IF($C225&gt;=1,VLOOKUP($B225,'STUDENT SUCHI'!$A$7:$H$506,4,0),""),"")</f>
        <v/>
      </c>
      <c r="E225" s="11" t="str">
        <f>IFERROR(IF($C225&gt;=1,VLOOKUP($B225,'STUDENT SUCHI'!$A$7:$H$506,5,0),""),"")</f>
        <v/>
      </c>
      <c r="F225" s="10" t="str">
        <f>IFERROR(IF($C225&gt;=1,VLOOKUP($B225,'STUDENT SUCHI'!$A$7:$H$506,6,0),""),"")</f>
        <v/>
      </c>
      <c r="G225" s="12">
        <f t="shared" si="10"/>
        <v>0</v>
      </c>
      <c r="H225" s="12" t="str">
        <f>IFERROR(IF($C225&gt;=1,VLOOKUP($B225,'STUDENT SUCHI'!$A$7:$H$506,7,0),""),"")</f>
        <v/>
      </c>
      <c r="I225" s="13">
        <f t="shared" si="11"/>
        <v>0</v>
      </c>
      <c r="J225" s="10"/>
      <c r="K225" s="10" t="str">
        <f>IFERROR(IF($C225&gt;=1,VLOOKUP($B225,'STUDENT SUCHI'!$A$7:$H$506,8,0),""),"")</f>
        <v/>
      </c>
    </row>
    <row r="226" spans="1:11" ht="24.95" customHeight="1" x14ac:dyDescent="0.25">
      <c r="A226" s="1">
        <v>219</v>
      </c>
      <c r="B226" s="1">
        <f>IFERROR(IF($B$1&gt;=A226,SMALL('STUDENT SUCHI'!$A$7:$A$506,$B$2+A226),0),0)</f>
        <v>0</v>
      </c>
      <c r="C226" s="10">
        <f t="shared" si="9"/>
        <v>0</v>
      </c>
      <c r="D226" s="11" t="str">
        <f>IFERROR(IF($C226&gt;=1,VLOOKUP($B226,'STUDENT SUCHI'!$A$7:$H$506,4,0),""),"")</f>
        <v/>
      </c>
      <c r="E226" s="11" t="str">
        <f>IFERROR(IF($C226&gt;=1,VLOOKUP($B226,'STUDENT SUCHI'!$A$7:$H$506,5,0),""),"")</f>
        <v/>
      </c>
      <c r="F226" s="10" t="str">
        <f>IFERROR(IF($C226&gt;=1,VLOOKUP($B226,'STUDENT SUCHI'!$A$7:$H$506,6,0),""),"")</f>
        <v/>
      </c>
      <c r="G226" s="12">
        <f t="shared" si="10"/>
        <v>0</v>
      </c>
      <c r="H226" s="12" t="str">
        <f>IFERROR(IF($C226&gt;=1,VLOOKUP($B226,'STUDENT SUCHI'!$A$7:$H$506,7,0),""),"")</f>
        <v/>
      </c>
      <c r="I226" s="13">
        <f t="shared" si="11"/>
        <v>0</v>
      </c>
      <c r="J226" s="10"/>
      <c r="K226" s="10" t="str">
        <f>IFERROR(IF($C226&gt;=1,VLOOKUP($B226,'STUDENT SUCHI'!$A$7:$H$506,8,0),""),"")</f>
        <v/>
      </c>
    </row>
    <row r="227" spans="1:11" ht="24.95" customHeight="1" x14ac:dyDescent="0.25">
      <c r="A227" s="1">
        <v>220</v>
      </c>
      <c r="B227" s="1">
        <f>IFERROR(IF($B$1&gt;=A227,SMALL('STUDENT SUCHI'!$A$7:$A$506,$B$2+A227),0),0)</f>
        <v>0</v>
      </c>
      <c r="C227" s="10">
        <f t="shared" si="9"/>
        <v>0</v>
      </c>
      <c r="D227" s="11" t="str">
        <f>IFERROR(IF($C227&gt;=1,VLOOKUP($B227,'STUDENT SUCHI'!$A$7:$H$506,4,0),""),"")</f>
        <v/>
      </c>
      <c r="E227" s="11" t="str">
        <f>IFERROR(IF($C227&gt;=1,VLOOKUP($B227,'STUDENT SUCHI'!$A$7:$H$506,5,0),""),"")</f>
        <v/>
      </c>
      <c r="F227" s="10" t="str">
        <f>IFERROR(IF($C227&gt;=1,VLOOKUP($B227,'STUDENT SUCHI'!$A$7:$H$506,6,0),""),"")</f>
        <v/>
      </c>
      <c r="G227" s="12">
        <f t="shared" si="10"/>
        <v>0</v>
      </c>
      <c r="H227" s="12" t="str">
        <f>IFERROR(IF($C227&gt;=1,VLOOKUP($B227,'STUDENT SUCHI'!$A$7:$H$506,7,0),""),"")</f>
        <v/>
      </c>
      <c r="I227" s="13">
        <f t="shared" si="11"/>
        <v>0</v>
      </c>
      <c r="J227" s="10"/>
      <c r="K227" s="10" t="str">
        <f>IFERROR(IF($C227&gt;=1,VLOOKUP($B227,'STUDENT SUCHI'!$A$7:$H$506,8,0),""),"")</f>
        <v/>
      </c>
    </row>
    <row r="228" spans="1:11" ht="24.95" customHeight="1" x14ac:dyDescent="0.25">
      <c r="A228" s="1">
        <v>221</v>
      </c>
      <c r="B228" s="1">
        <f>IFERROR(IF($B$1&gt;=A228,SMALL('STUDENT SUCHI'!$A$7:$A$506,$B$2+A228),0),0)</f>
        <v>0</v>
      </c>
      <c r="C228" s="10">
        <f t="shared" si="9"/>
        <v>0</v>
      </c>
      <c r="D228" s="11" t="str">
        <f>IFERROR(IF($C228&gt;=1,VLOOKUP($B228,'STUDENT SUCHI'!$A$7:$H$506,4,0),""),"")</f>
        <v/>
      </c>
      <c r="E228" s="11" t="str">
        <f>IFERROR(IF($C228&gt;=1,VLOOKUP($B228,'STUDENT SUCHI'!$A$7:$H$506,5,0),""),"")</f>
        <v/>
      </c>
      <c r="F228" s="10" t="str">
        <f>IFERROR(IF($C228&gt;=1,VLOOKUP($B228,'STUDENT SUCHI'!$A$7:$H$506,6,0),""),"")</f>
        <v/>
      </c>
      <c r="G228" s="12">
        <f t="shared" si="10"/>
        <v>0</v>
      </c>
      <c r="H228" s="12" t="str">
        <f>IFERROR(IF($C228&gt;=1,VLOOKUP($B228,'STUDENT SUCHI'!$A$7:$H$506,7,0),""),"")</f>
        <v/>
      </c>
      <c r="I228" s="13">
        <f t="shared" si="11"/>
        <v>0</v>
      </c>
      <c r="J228" s="10"/>
      <c r="K228" s="10" t="str">
        <f>IFERROR(IF($C228&gt;=1,VLOOKUP($B228,'STUDENT SUCHI'!$A$7:$H$506,8,0),""),"")</f>
        <v/>
      </c>
    </row>
    <row r="229" spans="1:11" ht="24.95" customHeight="1" x14ac:dyDescent="0.25">
      <c r="A229" s="1">
        <v>222</v>
      </c>
      <c r="B229" s="1">
        <f>IFERROR(IF($B$1&gt;=A229,SMALL('STUDENT SUCHI'!$A$7:$A$506,$B$2+A229),0),0)</f>
        <v>0</v>
      </c>
      <c r="C229" s="10">
        <f t="shared" si="9"/>
        <v>0</v>
      </c>
      <c r="D229" s="11" t="str">
        <f>IFERROR(IF($C229&gt;=1,VLOOKUP($B229,'STUDENT SUCHI'!$A$7:$H$506,4,0),""),"")</f>
        <v/>
      </c>
      <c r="E229" s="11" t="str">
        <f>IFERROR(IF($C229&gt;=1,VLOOKUP($B229,'STUDENT SUCHI'!$A$7:$H$506,5,0),""),"")</f>
        <v/>
      </c>
      <c r="F229" s="10" t="str">
        <f>IFERROR(IF($C229&gt;=1,VLOOKUP($B229,'STUDENT SUCHI'!$A$7:$H$506,6,0),""),"")</f>
        <v/>
      </c>
      <c r="G229" s="12">
        <f t="shared" si="10"/>
        <v>0</v>
      </c>
      <c r="H229" s="12" t="str">
        <f>IFERROR(IF($C229&gt;=1,VLOOKUP($B229,'STUDENT SUCHI'!$A$7:$H$506,7,0),""),"")</f>
        <v/>
      </c>
      <c r="I229" s="13">
        <f t="shared" si="11"/>
        <v>0</v>
      </c>
      <c r="J229" s="10"/>
      <c r="K229" s="10" t="str">
        <f>IFERROR(IF($C229&gt;=1,VLOOKUP($B229,'STUDENT SUCHI'!$A$7:$H$506,8,0),""),"")</f>
        <v/>
      </c>
    </row>
    <row r="230" spans="1:11" ht="24.95" customHeight="1" x14ac:dyDescent="0.25">
      <c r="A230" s="1">
        <v>223</v>
      </c>
      <c r="B230" s="1">
        <f>IFERROR(IF($B$1&gt;=A230,SMALL('STUDENT SUCHI'!$A$7:$A$506,$B$2+A230),0),0)</f>
        <v>0</v>
      </c>
      <c r="C230" s="10">
        <f t="shared" si="9"/>
        <v>0</v>
      </c>
      <c r="D230" s="11" t="str">
        <f>IFERROR(IF($C230&gt;=1,VLOOKUP($B230,'STUDENT SUCHI'!$A$7:$H$506,4,0),""),"")</f>
        <v/>
      </c>
      <c r="E230" s="11" t="str">
        <f>IFERROR(IF($C230&gt;=1,VLOOKUP($B230,'STUDENT SUCHI'!$A$7:$H$506,5,0),""),"")</f>
        <v/>
      </c>
      <c r="F230" s="10" t="str">
        <f>IFERROR(IF($C230&gt;=1,VLOOKUP($B230,'STUDENT SUCHI'!$A$7:$H$506,6,0),""),"")</f>
        <v/>
      </c>
      <c r="G230" s="12">
        <f t="shared" si="10"/>
        <v>0</v>
      </c>
      <c r="H230" s="12" t="str">
        <f>IFERROR(IF($C230&gt;=1,VLOOKUP($B230,'STUDENT SUCHI'!$A$7:$H$506,7,0),""),"")</f>
        <v/>
      </c>
      <c r="I230" s="13">
        <f t="shared" si="11"/>
        <v>0</v>
      </c>
      <c r="J230" s="10"/>
      <c r="K230" s="10" t="str">
        <f>IFERROR(IF($C230&gt;=1,VLOOKUP($B230,'STUDENT SUCHI'!$A$7:$H$506,8,0),""),"")</f>
        <v/>
      </c>
    </row>
    <row r="231" spans="1:11" ht="24.95" customHeight="1" x14ac:dyDescent="0.25">
      <c r="A231" s="1">
        <v>224</v>
      </c>
      <c r="B231" s="1">
        <f>IFERROR(IF($B$1&gt;=A231,SMALL('STUDENT SUCHI'!$A$7:$A$506,$B$2+A231),0),0)</f>
        <v>0</v>
      </c>
      <c r="C231" s="10">
        <f t="shared" si="9"/>
        <v>0</v>
      </c>
      <c r="D231" s="11" t="str">
        <f>IFERROR(IF($C231&gt;=1,VLOOKUP($B231,'STUDENT SUCHI'!$A$7:$H$506,4,0),""),"")</f>
        <v/>
      </c>
      <c r="E231" s="11" t="str">
        <f>IFERROR(IF($C231&gt;=1,VLOOKUP($B231,'STUDENT SUCHI'!$A$7:$H$506,5,0),""),"")</f>
        <v/>
      </c>
      <c r="F231" s="10" t="str">
        <f>IFERROR(IF($C231&gt;=1,VLOOKUP($B231,'STUDENT SUCHI'!$A$7:$H$506,6,0),""),"")</f>
        <v/>
      </c>
      <c r="G231" s="12">
        <f t="shared" si="10"/>
        <v>0</v>
      </c>
      <c r="H231" s="12" t="str">
        <f>IFERROR(IF($C231&gt;=1,VLOOKUP($B231,'STUDENT SUCHI'!$A$7:$H$506,7,0),""),"")</f>
        <v/>
      </c>
      <c r="I231" s="13">
        <f t="shared" si="11"/>
        <v>0</v>
      </c>
      <c r="J231" s="10"/>
      <c r="K231" s="10" t="str">
        <f>IFERROR(IF($C231&gt;=1,VLOOKUP($B231,'STUDENT SUCHI'!$A$7:$H$506,8,0),""),"")</f>
        <v/>
      </c>
    </row>
    <row r="232" spans="1:11" ht="24.95" customHeight="1" x14ac:dyDescent="0.25">
      <c r="A232" s="1">
        <v>225</v>
      </c>
      <c r="B232" s="1">
        <f>IFERROR(IF($B$1&gt;=A232,SMALL('STUDENT SUCHI'!$A$7:$A$506,$B$2+A232),0),0)</f>
        <v>0</v>
      </c>
      <c r="C232" s="10">
        <f t="shared" si="9"/>
        <v>0</v>
      </c>
      <c r="D232" s="11" t="str">
        <f>IFERROR(IF($C232&gt;=1,VLOOKUP($B232,'STUDENT SUCHI'!$A$7:$H$506,4,0),""),"")</f>
        <v/>
      </c>
      <c r="E232" s="11" t="str">
        <f>IFERROR(IF($C232&gt;=1,VLOOKUP($B232,'STUDENT SUCHI'!$A$7:$H$506,5,0),""),"")</f>
        <v/>
      </c>
      <c r="F232" s="10" t="str">
        <f>IFERROR(IF($C232&gt;=1,VLOOKUP($B232,'STUDENT SUCHI'!$A$7:$H$506,6,0),""),"")</f>
        <v/>
      </c>
      <c r="G232" s="12">
        <f t="shared" si="10"/>
        <v>0</v>
      </c>
      <c r="H232" s="12" t="str">
        <f>IFERROR(IF($C232&gt;=1,VLOOKUP($B232,'STUDENT SUCHI'!$A$7:$H$506,7,0),""),"")</f>
        <v/>
      </c>
      <c r="I232" s="13">
        <f t="shared" si="11"/>
        <v>0</v>
      </c>
      <c r="J232" s="10"/>
      <c r="K232" s="10" t="str">
        <f>IFERROR(IF($C232&gt;=1,VLOOKUP($B232,'STUDENT SUCHI'!$A$7:$H$506,8,0),""),"")</f>
        <v/>
      </c>
    </row>
    <row r="233" spans="1:11" ht="24.95" customHeight="1" x14ac:dyDescent="0.25">
      <c r="A233" s="1">
        <v>226</v>
      </c>
      <c r="B233" s="1">
        <f>IFERROR(IF($B$1&gt;=A233,SMALL('STUDENT SUCHI'!$A$7:$A$506,$B$2+A233),0),0)</f>
        <v>0</v>
      </c>
      <c r="C233" s="10">
        <f t="shared" si="9"/>
        <v>0</v>
      </c>
      <c r="D233" s="11" t="str">
        <f>IFERROR(IF($C233&gt;=1,VLOOKUP($B233,'STUDENT SUCHI'!$A$7:$H$506,4,0),""),"")</f>
        <v/>
      </c>
      <c r="E233" s="11" t="str">
        <f>IFERROR(IF($C233&gt;=1,VLOOKUP($B233,'STUDENT SUCHI'!$A$7:$H$506,5,0),""),"")</f>
        <v/>
      </c>
      <c r="F233" s="10" t="str">
        <f>IFERROR(IF($C233&gt;=1,VLOOKUP($B233,'STUDENT SUCHI'!$A$7:$H$506,6,0),""),"")</f>
        <v/>
      </c>
      <c r="G233" s="12">
        <f t="shared" si="10"/>
        <v>0</v>
      </c>
      <c r="H233" s="12" t="str">
        <f>IFERROR(IF($C233&gt;=1,VLOOKUP($B233,'STUDENT SUCHI'!$A$7:$H$506,7,0),""),"")</f>
        <v/>
      </c>
      <c r="I233" s="13">
        <f t="shared" si="11"/>
        <v>0</v>
      </c>
      <c r="J233" s="10"/>
      <c r="K233" s="10" t="str">
        <f>IFERROR(IF($C233&gt;=1,VLOOKUP($B233,'STUDENT SUCHI'!$A$7:$H$506,8,0),""),"")</f>
        <v/>
      </c>
    </row>
    <row r="234" spans="1:11" ht="24.95" customHeight="1" x14ac:dyDescent="0.25">
      <c r="A234" s="1">
        <v>227</v>
      </c>
      <c r="B234" s="1">
        <f>IFERROR(IF($B$1&gt;=A234,SMALL('STUDENT SUCHI'!$A$7:$A$506,$B$2+A234),0),0)</f>
        <v>0</v>
      </c>
      <c r="C234" s="10">
        <f t="shared" si="9"/>
        <v>0</v>
      </c>
      <c r="D234" s="11" t="str">
        <f>IFERROR(IF($C234&gt;=1,VLOOKUP($B234,'STUDENT SUCHI'!$A$7:$H$506,4,0),""),"")</f>
        <v/>
      </c>
      <c r="E234" s="11" t="str">
        <f>IFERROR(IF($C234&gt;=1,VLOOKUP($B234,'STUDENT SUCHI'!$A$7:$H$506,5,0),""),"")</f>
        <v/>
      </c>
      <c r="F234" s="10" t="str">
        <f>IFERROR(IF($C234&gt;=1,VLOOKUP($B234,'STUDENT SUCHI'!$A$7:$H$506,6,0),""),"")</f>
        <v/>
      </c>
      <c r="G234" s="12">
        <f t="shared" si="10"/>
        <v>0</v>
      </c>
      <c r="H234" s="12" t="str">
        <f>IFERROR(IF($C234&gt;=1,VLOOKUP($B234,'STUDENT SUCHI'!$A$7:$H$506,7,0),""),"")</f>
        <v/>
      </c>
      <c r="I234" s="13">
        <f t="shared" si="11"/>
        <v>0</v>
      </c>
      <c r="J234" s="10"/>
      <c r="K234" s="10" t="str">
        <f>IFERROR(IF($C234&gt;=1,VLOOKUP($B234,'STUDENT SUCHI'!$A$7:$H$506,8,0),""),"")</f>
        <v/>
      </c>
    </row>
    <row r="235" spans="1:11" ht="24.95" customHeight="1" x14ac:dyDescent="0.25">
      <c r="A235" s="1">
        <v>228</v>
      </c>
      <c r="B235" s="1">
        <f>IFERROR(IF($B$1&gt;=A235,SMALL('STUDENT SUCHI'!$A$7:$A$506,$B$2+A235),0),0)</f>
        <v>0</v>
      </c>
      <c r="C235" s="10">
        <f t="shared" si="9"/>
        <v>0</v>
      </c>
      <c r="D235" s="11" t="str">
        <f>IFERROR(IF($C235&gt;=1,VLOOKUP($B235,'STUDENT SUCHI'!$A$7:$H$506,4,0),""),"")</f>
        <v/>
      </c>
      <c r="E235" s="11" t="str">
        <f>IFERROR(IF($C235&gt;=1,VLOOKUP($B235,'STUDENT SUCHI'!$A$7:$H$506,5,0),""),"")</f>
        <v/>
      </c>
      <c r="F235" s="10" t="str">
        <f>IFERROR(IF($C235&gt;=1,VLOOKUP($B235,'STUDENT SUCHI'!$A$7:$H$506,6,0),""),"")</f>
        <v/>
      </c>
      <c r="G235" s="12">
        <f t="shared" si="10"/>
        <v>0</v>
      </c>
      <c r="H235" s="12" t="str">
        <f>IFERROR(IF($C235&gt;=1,VLOOKUP($B235,'STUDENT SUCHI'!$A$7:$H$506,7,0),""),"")</f>
        <v/>
      </c>
      <c r="I235" s="13">
        <f t="shared" si="11"/>
        <v>0</v>
      </c>
      <c r="J235" s="10"/>
      <c r="K235" s="10" t="str">
        <f>IFERROR(IF($C235&gt;=1,VLOOKUP($B235,'STUDENT SUCHI'!$A$7:$H$506,8,0),""),"")</f>
        <v/>
      </c>
    </row>
    <row r="236" spans="1:11" ht="24.95" customHeight="1" x14ac:dyDescent="0.25">
      <c r="A236" s="1">
        <v>229</v>
      </c>
      <c r="B236" s="1">
        <f>IFERROR(IF($B$1&gt;=A236,SMALL('STUDENT SUCHI'!$A$7:$A$506,$B$2+A236),0),0)</f>
        <v>0</v>
      </c>
      <c r="C236" s="10">
        <f t="shared" si="9"/>
        <v>0</v>
      </c>
      <c r="D236" s="11" t="str">
        <f>IFERROR(IF($C236&gt;=1,VLOOKUP($B236,'STUDENT SUCHI'!$A$7:$H$506,4,0),""),"")</f>
        <v/>
      </c>
      <c r="E236" s="11" t="str">
        <f>IFERROR(IF($C236&gt;=1,VLOOKUP($B236,'STUDENT SUCHI'!$A$7:$H$506,5,0),""),"")</f>
        <v/>
      </c>
      <c r="F236" s="10" t="str">
        <f>IFERROR(IF($C236&gt;=1,VLOOKUP($B236,'STUDENT SUCHI'!$A$7:$H$506,6,0),""),"")</f>
        <v/>
      </c>
      <c r="G236" s="12">
        <f t="shared" si="10"/>
        <v>0</v>
      </c>
      <c r="H236" s="12" t="str">
        <f>IFERROR(IF($C236&gt;=1,VLOOKUP($B236,'STUDENT SUCHI'!$A$7:$H$506,7,0),""),"")</f>
        <v/>
      </c>
      <c r="I236" s="13">
        <f t="shared" si="11"/>
        <v>0</v>
      </c>
      <c r="J236" s="10"/>
      <c r="K236" s="10" t="str">
        <f>IFERROR(IF($C236&gt;=1,VLOOKUP($B236,'STUDENT SUCHI'!$A$7:$H$506,8,0),""),"")</f>
        <v/>
      </c>
    </row>
    <row r="237" spans="1:11" ht="24.95" customHeight="1" x14ac:dyDescent="0.25">
      <c r="A237" s="1">
        <v>230</v>
      </c>
      <c r="B237" s="1">
        <f>IFERROR(IF($B$1&gt;=A237,SMALL('STUDENT SUCHI'!$A$7:$A$506,$B$2+A237),0),0)</f>
        <v>0</v>
      </c>
      <c r="C237" s="10">
        <f t="shared" si="9"/>
        <v>0</v>
      </c>
      <c r="D237" s="11" t="str">
        <f>IFERROR(IF($C237&gt;=1,VLOOKUP($B237,'STUDENT SUCHI'!$A$7:$H$506,4,0),""),"")</f>
        <v/>
      </c>
      <c r="E237" s="11" t="str">
        <f>IFERROR(IF($C237&gt;=1,VLOOKUP($B237,'STUDENT SUCHI'!$A$7:$H$506,5,0),""),"")</f>
        <v/>
      </c>
      <c r="F237" s="10" t="str">
        <f>IFERROR(IF($C237&gt;=1,VLOOKUP($B237,'STUDENT SUCHI'!$A$7:$H$506,6,0),""),"")</f>
        <v/>
      </c>
      <c r="G237" s="12">
        <f t="shared" si="10"/>
        <v>0</v>
      </c>
      <c r="H237" s="12" t="str">
        <f>IFERROR(IF($C237&gt;=1,VLOOKUP($B237,'STUDENT SUCHI'!$A$7:$H$506,7,0),""),"")</f>
        <v/>
      </c>
      <c r="I237" s="13">
        <f t="shared" si="11"/>
        <v>0</v>
      </c>
      <c r="J237" s="10"/>
      <c r="K237" s="10" t="str">
        <f>IFERROR(IF($C237&gt;=1,VLOOKUP($B237,'STUDENT SUCHI'!$A$7:$H$506,8,0),""),"")</f>
        <v/>
      </c>
    </row>
    <row r="238" spans="1:11" ht="24.95" customHeight="1" x14ac:dyDescent="0.25">
      <c r="A238" s="1">
        <v>231</v>
      </c>
      <c r="B238" s="1">
        <f>IFERROR(IF($B$1&gt;=A238,SMALL('STUDENT SUCHI'!$A$7:$A$506,$B$2+A238),0),0)</f>
        <v>0</v>
      </c>
      <c r="C238" s="10">
        <f t="shared" si="9"/>
        <v>0</v>
      </c>
      <c r="D238" s="11" t="str">
        <f>IFERROR(IF($C238&gt;=1,VLOOKUP($B238,'STUDENT SUCHI'!$A$7:$H$506,4,0),""),"")</f>
        <v/>
      </c>
      <c r="E238" s="11" t="str">
        <f>IFERROR(IF($C238&gt;=1,VLOOKUP($B238,'STUDENT SUCHI'!$A$7:$H$506,5,0),""),"")</f>
        <v/>
      </c>
      <c r="F238" s="10" t="str">
        <f>IFERROR(IF($C238&gt;=1,VLOOKUP($B238,'STUDENT SUCHI'!$A$7:$H$506,6,0),""),"")</f>
        <v/>
      </c>
      <c r="G238" s="12">
        <f t="shared" si="10"/>
        <v>0</v>
      </c>
      <c r="H238" s="12" t="str">
        <f>IFERROR(IF($C238&gt;=1,VLOOKUP($B238,'STUDENT SUCHI'!$A$7:$H$506,7,0),""),"")</f>
        <v/>
      </c>
      <c r="I238" s="13">
        <f t="shared" si="11"/>
        <v>0</v>
      </c>
      <c r="J238" s="10"/>
      <c r="K238" s="10" t="str">
        <f>IFERROR(IF($C238&gt;=1,VLOOKUP($B238,'STUDENT SUCHI'!$A$7:$H$506,8,0),""),"")</f>
        <v/>
      </c>
    </row>
    <row r="239" spans="1:11" ht="24.95" customHeight="1" x14ac:dyDescent="0.25">
      <c r="A239" s="1">
        <v>232</v>
      </c>
      <c r="B239" s="1">
        <f>IFERROR(IF($B$1&gt;=A239,SMALL('STUDENT SUCHI'!$A$7:$A$506,$B$2+A239),0),0)</f>
        <v>0</v>
      </c>
      <c r="C239" s="10">
        <f t="shared" si="9"/>
        <v>0</v>
      </c>
      <c r="D239" s="11" t="str">
        <f>IFERROR(IF($C239&gt;=1,VLOOKUP($B239,'STUDENT SUCHI'!$A$7:$H$506,4,0),""),"")</f>
        <v/>
      </c>
      <c r="E239" s="11" t="str">
        <f>IFERROR(IF($C239&gt;=1,VLOOKUP($B239,'STUDENT SUCHI'!$A$7:$H$506,5,0),""),"")</f>
        <v/>
      </c>
      <c r="F239" s="10" t="str">
        <f>IFERROR(IF($C239&gt;=1,VLOOKUP($B239,'STUDENT SUCHI'!$A$7:$H$506,6,0),""),"")</f>
        <v/>
      </c>
      <c r="G239" s="12">
        <f t="shared" si="10"/>
        <v>0</v>
      </c>
      <c r="H239" s="12" t="str">
        <f>IFERROR(IF($C239&gt;=1,VLOOKUP($B239,'STUDENT SUCHI'!$A$7:$H$506,7,0),""),"")</f>
        <v/>
      </c>
      <c r="I239" s="13">
        <f t="shared" si="11"/>
        <v>0</v>
      </c>
      <c r="J239" s="10"/>
      <c r="K239" s="10" t="str">
        <f>IFERROR(IF($C239&gt;=1,VLOOKUP($B239,'STUDENT SUCHI'!$A$7:$H$506,8,0),""),"")</f>
        <v/>
      </c>
    </row>
    <row r="240" spans="1:11" ht="24.95" customHeight="1" x14ac:dyDescent="0.25">
      <c r="A240" s="1">
        <v>233</v>
      </c>
      <c r="B240" s="1">
        <f>IFERROR(IF($B$1&gt;=A240,SMALL('STUDENT SUCHI'!$A$7:$A$506,$B$2+A240),0),0)</f>
        <v>0</v>
      </c>
      <c r="C240" s="10">
        <f t="shared" si="9"/>
        <v>0</v>
      </c>
      <c r="D240" s="11" t="str">
        <f>IFERROR(IF($C240&gt;=1,VLOOKUP($B240,'STUDENT SUCHI'!$A$7:$H$506,4,0),""),"")</f>
        <v/>
      </c>
      <c r="E240" s="11" t="str">
        <f>IFERROR(IF($C240&gt;=1,VLOOKUP($B240,'STUDENT SUCHI'!$A$7:$H$506,5,0),""),"")</f>
        <v/>
      </c>
      <c r="F240" s="10" t="str">
        <f>IFERROR(IF($C240&gt;=1,VLOOKUP($B240,'STUDENT SUCHI'!$A$7:$H$506,6,0),""),"")</f>
        <v/>
      </c>
      <c r="G240" s="12">
        <f t="shared" si="10"/>
        <v>0</v>
      </c>
      <c r="H240" s="12" t="str">
        <f>IFERROR(IF($C240&gt;=1,VLOOKUP($B240,'STUDENT SUCHI'!$A$7:$H$506,7,0),""),"")</f>
        <v/>
      </c>
      <c r="I240" s="13">
        <f t="shared" si="11"/>
        <v>0</v>
      </c>
      <c r="J240" s="10"/>
      <c r="K240" s="10" t="str">
        <f>IFERROR(IF($C240&gt;=1,VLOOKUP($B240,'STUDENT SUCHI'!$A$7:$H$506,8,0),""),"")</f>
        <v/>
      </c>
    </row>
    <row r="241" spans="1:11" ht="24.95" customHeight="1" x14ac:dyDescent="0.25">
      <c r="A241" s="1">
        <v>234</v>
      </c>
      <c r="B241" s="1">
        <f>IFERROR(IF($B$1&gt;=A241,SMALL('STUDENT SUCHI'!$A$7:$A$506,$B$2+A241),0),0)</f>
        <v>0</v>
      </c>
      <c r="C241" s="10">
        <f t="shared" si="9"/>
        <v>0</v>
      </c>
      <c r="D241" s="11" t="str">
        <f>IFERROR(IF($C241&gt;=1,VLOOKUP($B241,'STUDENT SUCHI'!$A$7:$H$506,4,0),""),"")</f>
        <v/>
      </c>
      <c r="E241" s="11" t="str">
        <f>IFERROR(IF($C241&gt;=1,VLOOKUP($B241,'STUDENT SUCHI'!$A$7:$H$506,5,0),""),"")</f>
        <v/>
      </c>
      <c r="F241" s="10" t="str">
        <f>IFERROR(IF($C241&gt;=1,VLOOKUP($B241,'STUDENT SUCHI'!$A$7:$H$506,6,0),""),"")</f>
        <v/>
      </c>
      <c r="G241" s="12">
        <f t="shared" si="10"/>
        <v>0</v>
      </c>
      <c r="H241" s="12" t="str">
        <f>IFERROR(IF($C241&gt;=1,VLOOKUP($B241,'STUDENT SUCHI'!$A$7:$H$506,7,0),""),"")</f>
        <v/>
      </c>
      <c r="I241" s="13">
        <f t="shared" si="11"/>
        <v>0</v>
      </c>
      <c r="J241" s="10"/>
      <c r="K241" s="10" t="str">
        <f>IFERROR(IF($C241&gt;=1,VLOOKUP($B241,'STUDENT SUCHI'!$A$7:$H$506,8,0),""),"")</f>
        <v/>
      </c>
    </row>
    <row r="242" spans="1:11" ht="24.95" customHeight="1" x14ac:dyDescent="0.25">
      <c r="A242" s="1">
        <v>235</v>
      </c>
      <c r="B242" s="1">
        <f>IFERROR(IF($B$1&gt;=A242,SMALL('STUDENT SUCHI'!$A$7:$A$506,$B$2+A242),0),0)</f>
        <v>0</v>
      </c>
      <c r="C242" s="10">
        <f t="shared" si="9"/>
        <v>0</v>
      </c>
      <c r="D242" s="11" t="str">
        <f>IFERROR(IF($C242&gt;=1,VLOOKUP($B242,'STUDENT SUCHI'!$A$7:$H$506,4,0),""),"")</f>
        <v/>
      </c>
      <c r="E242" s="11" t="str">
        <f>IFERROR(IF($C242&gt;=1,VLOOKUP($B242,'STUDENT SUCHI'!$A$7:$H$506,5,0),""),"")</f>
        <v/>
      </c>
      <c r="F242" s="10" t="str">
        <f>IFERROR(IF($C242&gt;=1,VLOOKUP($B242,'STUDENT SUCHI'!$A$7:$H$506,6,0),""),"")</f>
        <v/>
      </c>
      <c r="G242" s="12">
        <f t="shared" si="10"/>
        <v>0</v>
      </c>
      <c r="H242" s="12" t="str">
        <f>IFERROR(IF($C242&gt;=1,VLOOKUP($B242,'STUDENT SUCHI'!$A$7:$H$506,7,0),""),"")</f>
        <v/>
      </c>
      <c r="I242" s="13">
        <f t="shared" si="11"/>
        <v>0</v>
      </c>
      <c r="J242" s="10"/>
      <c r="K242" s="10" t="str">
        <f>IFERROR(IF($C242&gt;=1,VLOOKUP($B242,'STUDENT SUCHI'!$A$7:$H$506,8,0),""),"")</f>
        <v/>
      </c>
    </row>
    <row r="243" spans="1:11" ht="24.95" customHeight="1" x14ac:dyDescent="0.25">
      <c r="A243" s="1">
        <v>236</v>
      </c>
      <c r="B243" s="1">
        <f>IFERROR(IF($B$1&gt;=A243,SMALL('STUDENT SUCHI'!$A$7:$A$506,$B$2+A243),0),0)</f>
        <v>0</v>
      </c>
      <c r="C243" s="10">
        <f t="shared" si="9"/>
        <v>0</v>
      </c>
      <c r="D243" s="11" t="str">
        <f>IFERROR(IF($C243&gt;=1,VLOOKUP($B243,'STUDENT SUCHI'!$A$7:$H$506,4,0),""),"")</f>
        <v/>
      </c>
      <c r="E243" s="11" t="str">
        <f>IFERROR(IF($C243&gt;=1,VLOOKUP($B243,'STUDENT SUCHI'!$A$7:$H$506,5,0),""),"")</f>
        <v/>
      </c>
      <c r="F243" s="10" t="str">
        <f>IFERROR(IF($C243&gt;=1,VLOOKUP($B243,'STUDENT SUCHI'!$A$7:$H$506,6,0),""),"")</f>
        <v/>
      </c>
      <c r="G243" s="12">
        <f t="shared" si="10"/>
        <v>0</v>
      </c>
      <c r="H243" s="12" t="str">
        <f>IFERROR(IF($C243&gt;=1,VLOOKUP($B243,'STUDENT SUCHI'!$A$7:$H$506,7,0),""),"")</f>
        <v/>
      </c>
      <c r="I243" s="13">
        <f t="shared" si="11"/>
        <v>0</v>
      </c>
      <c r="J243" s="10"/>
      <c r="K243" s="10" t="str">
        <f>IFERROR(IF($C243&gt;=1,VLOOKUP($B243,'STUDENT SUCHI'!$A$7:$H$506,8,0),""),"")</f>
        <v/>
      </c>
    </row>
    <row r="244" spans="1:11" ht="24.95" customHeight="1" x14ac:dyDescent="0.25">
      <c r="A244" s="1">
        <v>237</v>
      </c>
      <c r="B244" s="1">
        <f>IFERROR(IF($B$1&gt;=A244,SMALL('STUDENT SUCHI'!$A$7:$A$506,$B$2+A244),0),0)</f>
        <v>0</v>
      </c>
      <c r="C244" s="10">
        <f t="shared" si="9"/>
        <v>0</v>
      </c>
      <c r="D244" s="11" t="str">
        <f>IFERROR(IF($C244&gt;=1,VLOOKUP($B244,'STUDENT SUCHI'!$A$7:$H$506,4,0),""),"")</f>
        <v/>
      </c>
      <c r="E244" s="11" t="str">
        <f>IFERROR(IF($C244&gt;=1,VLOOKUP($B244,'STUDENT SUCHI'!$A$7:$H$506,5,0),""),"")</f>
        <v/>
      </c>
      <c r="F244" s="10" t="str">
        <f>IFERROR(IF($C244&gt;=1,VLOOKUP($B244,'STUDENT SUCHI'!$A$7:$H$506,6,0),""),"")</f>
        <v/>
      </c>
      <c r="G244" s="12">
        <f t="shared" si="10"/>
        <v>0</v>
      </c>
      <c r="H244" s="12" t="str">
        <f>IFERROR(IF($C244&gt;=1,VLOOKUP($B244,'STUDENT SUCHI'!$A$7:$H$506,7,0),""),"")</f>
        <v/>
      </c>
      <c r="I244" s="13">
        <f t="shared" si="11"/>
        <v>0</v>
      </c>
      <c r="J244" s="10"/>
      <c r="K244" s="10" t="str">
        <f>IFERROR(IF($C244&gt;=1,VLOOKUP($B244,'STUDENT SUCHI'!$A$7:$H$506,8,0),""),"")</f>
        <v/>
      </c>
    </row>
    <row r="245" spans="1:11" ht="24.95" customHeight="1" x14ac:dyDescent="0.25">
      <c r="A245" s="1">
        <v>238</v>
      </c>
      <c r="B245" s="1">
        <f>IFERROR(IF($B$1&gt;=A245,SMALL('STUDENT SUCHI'!$A$7:$A$506,$B$2+A245),0),0)</f>
        <v>0</v>
      </c>
      <c r="C245" s="10">
        <f t="shared" si="9"/>
        <v>0</v>
      </c>
      <c r="D245" s="11" t="str">
        <f>IFERROR(IF($C245&gt;=1,VLOOKUP($B245,'STUDENT SUCHI'!$A$7:$H$506,4,0),""),"")</f>
        <v/>
      </c>
      <c r="E245" s="11" t="str">
        <f>IFERROR(IF($C245&gt;=1,VLOOKUP($B245,'STUDENT SUCHI'!$A$7:$H$506,5,0),""),"")</f>
        <v/>
      </c>
      <c r="F245" s="10" t="str">
        <f>IFERROR(IF($C245&gt;=1,VLOOKUP($B245,'STUDENT SUCHI'!$A$7:$H$506,6,0),""),"")</f>
        <v/>
      </c>
      <c r="G245" s="12">
        <f t="shared" si="10"/>
        <v>0</v>
      </c>
      <c r="H245" s="12" t="str">
        <f>IFERROR(IF($C245&gt;=1,VLOOKUP($B245,'STUDENT SUCHI'!$A$7:$H$506,7,0),""),"")</f>
        <v/>
      </c>
      <c r="I245" s="13">
        <f t="shared" si="11"/>
        <v>0</v>
      </c>
      <c r="J245" s="10"/>
      <c r="K245" s="10" t="str">
        <f>IFERROR(IF($C245&gt;=1,VLOOKUP($B245,'STUDENT SUCHI'!$A$7:$H$506,8,0),""),"")</f>
        <v/>
      </c>
    </row>
    <row r="246" spans="1:11" ht="24.95" customHeight="1" x14ac:dyDescent="0.25">
      <c r="A246" s="1">
        <v>239</v>
      </c>
      <c r="B246" s="1">
        <f>IFERROR(IF($B$1&gt;=A246,SMALL('STUDENT SUCHI'!$A$7:$A$506,$B$2+A246),0),0)</f>
        <v>0</v>
      </c>
      <c r="C246" s="10">
        <f t="shared" si="9"/>
        <v>0</v>
      </c>
      <c r="D246" s="11" t="str">
        <f>IFERROR(IF($C246&gt;=1,VLOOKUP($B246,'STUDENT SUCHI'!$A$7:$H$506,4,0),""),"")</f>
        <v/>
      </c>
      <c r="E246" s="11" t="str">
        <f>IFERROR(IF($C246&gt;=1,VLOOKUP($B246,'STUDENT SUCHI'!$A$7:$H$506,5,0),""),"")</f>
        <v/>
      </c>
      <c r="F246" s="10" t="str">
        <f>IFERROR(IF($C246&gt;=1,VLOOKUP($B246,'STUDENT SUCHI'!$A$7:$H$506,6,0),""),"")</f>
        <v/>
      </c>
      <c r="G246" s="12">
        <f t="shared" si="10"/>
        <v>0</v>
      </c>
      <c r="H246" s="12" t="str">
        <f>IFERROR(IF($C246&gt;=1,VLOOKUP($B246,'STUDENT SUCHI'!$A$7:$H$506,7,0),""),"")</f>
        <v/>
      </c>
      <c r="I246" s="13">
        <f t="shared" si="11"/>
        <v>0</v>
      </c>
      <c r="J246" s="10"/>
      <c r="K246" s="10" t="str">
        <f>IFERROR(IF($C246&gt;=1,VLOOKUP($B246,'STUDENT SUCHI'!$A$7:$H$506,8,0),""),"")</f>
        <v/>
      </c>
    </row>
    <row r="247" spans="1:11" ht="24.95" customHeight="1" x14ac:dyDescent="0.25">
      <c r="A247" s="1">
        <v>240</v>
      </c>
      <c r="B247" s="1">
        <f>IFERROR(IF($B$1&gt;=A247,SMALL('STUDENT SUCHI'!$A$7:$A$506,$B$2+A247),0),0)</f>
        <v>0</v>
      </c>
      <c r="C247" s="10">
        <f t="shared" si="9"/>
        <v>0</v>
      </c>
      <c r="D247" s="11" t="str">
        <f>IFERROR(IF($C247&gt;=1,VLOOKUP($B247,'STUDENT SUCHI'!$A$7:$H$506,4,0),""),"")</f>
        <v/>
      </c>
      <c r="E247" s="11" t="str">
        <f>IFERROR(IF($C247&gt;=1,VLOOKUP($B247,'STUDENT SUCHI'!$A$7:$H$506,5,0),""),"")</f>
        <v/>
      </c>
      <c r="F247" s="10" t="str">
        <f>IFERROR(IF($C247&gt;=1,VLOOKUP($B247,'STUDENT SUCHI'!$A$7:$H$506,6,0),""),"")</f>
        <v/>
      </c>
      <c r="G247" s="12">
        <f t="shared" si="10"/>
        <v>0</v>
      </c>
      <c r="H247" s="12" t="str">
        <f>IFERROR(IF($C247&gt;=1,VLOOKUP($B247,'STUDENT SUCHI'!$A$7:$H$506,7,0),""),"")</f>
        <v/>
      </c>
      <c r="I247" s="13">
        <f t="shared" si="11"/>
        <v>0</v>
      </c>
      <c r="J247" s="10"/>
      <c r="K247" s="10" t="str">
        <f>IFERROR(IF($C247&gt;=1,VLOOKUP($B247,'STUDENT SUCHI'!$A$7:$H$506,8,0),""),"")</f>
        <v/>
      </c>
    </row>
    <row r="248" spans="1:11" ht="24.95" customHeight="1" x14ac:dyDescent="0.25">
      <c r="A248" s="1">
        <v>241</v>
      </c>
      <c r="B248" s="1">
        <f>IFERROR(IF($B$1&gt;=A248,SMALL('STUDENT SUCHI'!$A$7:$A$506,$B$2+A248),0),0)</f>
        <v>0</v>
      </c>
      <c r="C248" s="10">
        <f t="shared" si="9"/>
        <v>0</v>
      </c>
      <c r="D248" s="11" t="str">
        <f>IFERROR(IF($C248&gt;=1,VLOOKUP($B248,'STUDENT SUCHI'!$A$7:$H$506,4,0),""),"")</f>
        <v/>
      </c>
      <c r="E248" s="11" t="str">
        <f>IFERROR(IF($C248&gt;=1,VLOOKUP($B248,'STUDENT SUCHI'!$A$7:$H$506,5,0),""),"")</f>
        <v/>
      </c>
      <c r="F248" s="10" t="str">
        <f>IFERROR(IF($C248&gt;=1,VLOOKUP($B248,'STUDENT SUCHI'!$A$7:$H$506,6,0),""),"")</f>
        <v/>
      </c>
      <c r="G248" s="12">
        <f t="shared" si="10"/>
        <v>0</v>
      </c>
      <c r="H248" s="12" t="str">
        <f>IFERROR(IF($C248&gt;=1,VLOOKUP($B248,'STUDENT SUCHI'!$A$7:$H$506,7,0),""),"")</f>
        <v/>
      </c>
      <c r="I248" s="13">
        <f t="shared" si="11"/>
        <v>0</v>
      </c>
      <c r="J248" s="10"/>
      <c r="K248" s="10" t="str">
        <f>IFERROR(IF($C248&gt;=1,VLOOKUP($B248,'STUDENT SUCHI'!$A$7:$H$506,8,0),""),"")</f>
        <v/>
      </c>
    </row>
    <row r="249" spans="1:11" ht="24.95" customHeight="1" x14ac:dyDescent="0.25">
      <c r="A249" s="1">
        <v>242</v>
      </c>
      <c r="B249" s="1">
        <f>IFERROR(IF($B$1&gt;=A249,SMALL('STUDENT SUCHI'!$A$7:$A$506,$B$2+A249),0),0)</f>
        <v>0</v>
      </c>
      <c r="C249" s="10">
        <f t="shared" si="9"/>
        <v>0</v>
      </c>
      <c r="D249" s="11" t="str">
        <f>IFERROR(IF($C249&gt;=1,VLOOKUP($B249,'STUDENT SUCHI'!$A$7:$H$506,4,0),""),"")</f>
        <v/>
      </c>
      <c r="E249" s="11" t="str">
        <f>IFERROR(IF($C249&gt;=1,VLOOKUP($B249,'STUDENT SUCHI'!$A$7:$H$506,5,0),""),"")</f>
        <v/>
      </c>
      <c r="F249" s="10" t="str">
        <f>IFERROR(IF($C249&gt;=1,VLOOKUP($B249,'STUDENT SUCHI'!$A$7:$H$506,6,0),""),"")</f>
        <v/>
      </c>
      <c r="G249" s="12">
        <f t="shared" si="10"/>
        <v>0</v>
      </c>
      <c r="H249" s="12" t="str">
        <f>IFERROR(IF($C249&gt;=1,VLOOKUP($B249,'STUDENT SUCHI'!$A$7:$H$506,7,0),""),"")</f>
        <v/>
      </c>
      <c r="I249" s="13">
        <f t="shared" si="11"/>
        <v>0</v>
      </c>
      <c r="J249" s="10"/>
      <c r="K249" s="10" t="str">
        <f>IFERROR(IF($C249&gt;=1,VLOOKUP($B249,'STUDENT SUCHI'!$A$7:$H$506,8,0),""),"")</f>
        <v/>
      </c>
    </row>
    <row r="250" spans="1:11" ht="24.95" customHeight="1" x14ac:dyDescent="0.25">
      <c r="A250" s="1">
        <v>243</v>
      </c>
      <c r="B250" s="1">
        <f>IFERROR(IF($B$1&gt;=A250,SMALL('STUDENT SUCHI'!$A$7:$A$506,$B$2+A250),0),0)</f>
        <v>0</v>
      </c>
      <c r="C250" s="10">
        <f t="shared" si="9"/>
        <v>0</v>
      </c>
      <c r="D250" s="11" t="str">
        <f>IFERROR(IF($C250&gt;=1,VLOOKUP($B250,'STUDENT SUCHI'!$A$7:$H$506,4,0),""),"")</f>
        <v/>
      </c>
      <c r="E250" s="11" t="str">
        <f>IFERROR(IF($C250&gt;=1,VLOOKUP($B250,'STUDENT SUCHI'!$A$7:$H$506,5,0),""),"")</f>
        <v/>
      </c>
      <c r="F250" s="10" t="str">
        <f>IFERROR(IF($C250&gt;=1,VLOOKUP($B250,'STUDENT SUCHI'!$A$7:$H$506,6,0),""),"")</f>
        <v/>
      </c>
      <c r="G250" s="12">
        <f t="shared" si="10"/>
        <v>0</v>
      </c>
      <c r="H250" s="12" t="str">
        <f>IFERROR(IF($C250&gt;=1,VLOOKUP($B250,'STUDENT SUCHI'!$A$7:$H$506,7,0),""),"")</f>
        <v/>
      </c>
      <c r="I250" s="13">
        <f t="shared" si="11"/>
        <v>0</v>
      </c>
      <c r="J250" s="10"/>
      <c r="K250" s="10" t="str">
        <f>IFERROR(IF($C250&gt;=1,VLOOKUP($B250,'STUDENT SUCHI'!$A$7:$H$506,8,0),""),"")</f>
        <v/>
      </c>
    </row>
    <row r="251" spans="1:11" ht="24.95" customHeight="1" x14ac:dyDescent="0.25">
      <c r="A251" s="1">
        <v>244</v>
      </c>
      <c r="B251" s="1">
        <f>IFERROR(IF($B$1&gt;=A251,SMALL('STUDENT SUCHI'!$A$7:$A$506,$B$2+A251),0),0)</f>
        <v>0</v>
      </c>
      <c r="C251" s="10">
        <f t="shared" si="9"/>
        <v>0</v>
      </c>
      <c r="D251" s="11" t="str">
        <f>IFERROR(IF($C251&gt;=1,VLOOKUP($B251,'STUDENT SUCHI'!$A$7:$H$506,4,0),""),"")</f>
        <v/>
      </c>
      <c r="E251" s="11" t="str">
        <f>IFERROR(IF($C251&gt;=1,VLOOKUP($B251,'STUDENT SUCHI'!$A$7:$H$506,5,0),""),"")</f>
        <v/>
      </c>
      <c r="F251" s="10" t="str">
        <f>IFERROR(IF($C251&gt;=1,VLOOKUP($B251,'STUDENT SUCHI'!$A$7:$H$506,6,0),""),"")</f>
        <v/>
      </c>
      <c r="G251" s="12">
        <f t="shared" si="10"/>
        <v>0</v>
      </c>
      <c r="H251" s="12" t="str">
        <f>IFERROR(IF($C251&gt;=1,VLOOKUP($B251,'STUDENT SUCHI'!$A$7:$H$506,7,0),""),"")</f>
        <v/>
      </c>
      <c r="I251" s="13">
        <f t="shared" si="11"/>
        <v>0</v>
      </c>
      <c r="J251" s="10"/>
      <c r="K251" s="10" t="str">
        <f>IFERROR(IF($C251&gt;=1,VLOOKUP($B251,'STUDENT SUCHI'!$A$7:$H$506,8,0),""),"")</f>
        <v/>
      </c>
    </row>
    <row r="252" spans="1:11" ht="24.95" customHeight="1" x14ac:dyDescent="0.25">
      <c r="A252" s="1">
        <v>245</v>
      </c>
      <c r="B252" s="1">
        <f>IFERROR(IF($B$1&gt;=A252,SMALL('STUDENT SUCHI'!$A$7:$A$506,$B$2+A252),0),0)</f>
        <v>0</v>
      </c>
      <c r="C252" s="10">
        <f t="shared" si="9"/>
        <v>0</v>
      </c>
      <c r="D252" s="11" t="str">
        <f>IFERROR(IF($C252&gt;=1,VLOOKUP($B252,'STUDENT SUCHI'!$A$7:$H$506,4,0),""),"")</f>
        <v/>
      </c>
      <c r="E252" s="11" t="str">
        <f>IFERROR(IF($C252&gt;=1,VLOOKUP($B252,'STUDENT SUCHI'!$A$7:$H$506,5,0),""),"")</f>
        <v/>
      </c>
      <c r="F252" s="10" t="str">
        <f>IFERROR(IF($C252&gt;=1,VLOOKUP($B252,'STUDENT SUCHI'!$A$7:$H$506,6,0),""),"")</f>
        <v/>
      </c>
      <c r="G252" s="12">
        <f t="shared" si="10"/>
        <v>0</v>
      </c>
      <c r="H252" s="12" t="str">
        <f>IFERROR(IF($C252&gt;=1,VLOOKUP($B252,'STUDENT SUCHI'!$A$7:$H$506,7,0),""),"")</f>
        <v/>
      </c>
      <c r="I252" s="13">
        <f t="shared" si="11"/>
        <v>0</v>
      </c>
      <c r="J252" s="10"/>
      <c r="K252" s="10" t="str">
        <f>IFERROR(IF($C252&gt;=1,VLOOKUP($B252,'STUDENT SUCHI'!$A$7:$H$506,8,0),""),"")</f>
        <v/>
      </c>
    </row>
    <row r="253" spans="1:11" ht="24.95" customHeight="1" x14ac:dyDescent="0.25">
      <c r="A253" s="1">
        <v>246</v>
      </c>
      <c r="B253" s="1">
        <f>IFERROR(IF($B$1&gt;=A253,SMALL('STUDENT SUCHI'!$A$7:$A$506,$B$2+A253),0),0)</f>
        <v>0</v>
      </c>
      <c r="C253" s="10">
        <f t="shared" si="9"/>
        <v>0</v>
      </c>
      <c r="D253" s="11" t="str">
        <f>IFERROR(IF($C253&gt;=1,VLOOKUP($B253,'STUDENT SUCHI'!$A$7:$H$506,4,0),""),"")</f>
        <v/>
      </c>
      <c r="E253" s="11" t="str">
        <f>IFERROR(IF($C253&gt;=1,VLOOKUP($B253,'STUDENT SUCHI'!$A$7:$H$506,5,0),""),"")</f>
        <v/>
      </c>
      <c r="F253" s="10" t="str">
        <f>IFERROR(IF($C253&gt;=1,VLOOKUP($B253,'STUDENT SUCHI'!$A$7:$H$506,6,0),""),"")</f>
        <v/>
      </c>
      <c r="G253" s="12">
        <f t="shared" si="10"/>
        <v>0</v>
      </c>
      <c r="H253" s="12" t="str">
        <f>IFERROR(IF($C253&gt;=1,VLOOKUP($B253,'STUDENT SUCHI'!$A$7:$H$506,7,0),""),"")</f>
        <v/>
      </c>
      <c r="I253" s="13">
        <f t="shared" si="11"/>
        <v>0</v>
      </c>
      <c r="J253" s="10"/>
      <c r="K253" s="10" t="str">
        <f>IFERROR(IF($C253&gt;=1,VLOOKUP($B253,'STUDENT SUCHI'!$A$7:$H$506,8,0),""),"")</f>
        <v/>
      </c>
    </row>
    <row r="254" spans="1:11" ht="24.95" customHeight="1" x14ac:dyDescent="0.25">
      <c r="A254" s="1">
        <v>247</v>
      </c>
      <c r="B254" s="1">
        <f>IFERROR(IF($B$1&gt;=A254,SMALL('STUDENT SUCHI'!$A$7:$A$506,$B$2+A254),0),0)</f>
        <v>0</v>
      </c>
      <c r="C254" s="10">
        <f t="shared" si="9"/>
        <v>0</v>
      </c>
      <c r="D254" s="11" t="str">
        <f>IFERROR(IF($C254&gt;=1,VLOOKUP($B254,'STUDENT SUCHI'!$A$7:$H$506,4,0),""),"")</f>
        <v/>
      </c>
      <c r="E254" s="11" t="str">
        <f>IFERROR(IF($C254&gt;=1,VLOOKUP($B254,'STUDENT SUCHI'!$A$7:$H$506,5,0),""),"")</f>
        <v/>
      </c>
      <c r="F254" s="10" t="str">
        <f>IFERROR(IF($C254&gt;=1,VLOOKUP($B254,'STUDENT SUCHI'!$A$7:$H$506,6,0),""),"")</f>
        <v/>
      </c>
      <c r="G254" s="12">
        <f t="shared" si="10"/>
        <v>0</v>
      </c>
      <c r="H254" s="12" t="str">
        <f>IFERROR(IF($C254&gt;=1,VLOOKUP($B254,'STUDENT SUCHI'!$A$7:$H$506,7,0),""),"")</f>
        <v/>
      </c>
      <c r="I254" s="13">
        <f t="shared" si="11"/>
        <v>0</v>
      </c>
      <c r="J254" s="10"/>
      <c r="K254" s="10" t="str">
        <f>IFERROR(IF($C254&gt;=1,VLOOKUP($B254,'STUDENT SUCHI'!$A$7:$H$506,8,0),""),"")</f>
        <v/>
      </c>
    </row>
    <row r="255" spans="1:11" ht="24.95" customHeight="1" x14ac:dyDescent="0.25">
      <c r="A255" s="1">
        <v>248</v>
      </c>
      <c r="B255" s="1">
        <f>IFERROR(IF($B$1&gt;=A255,SMALL('STUDENT SUCHI'!$A$7:$A$506,$B$2+A255),0),0)</f>
        <v>0</v>
      </c>
      <c r="C255" s="10">
        <f t="shared" si="9"/>
        <v>0</v>
      </c>
      <c r="D255" s="11" t="str">
        <f>IFERROR(IF($C255&gt;=1,VLOOKUP($B255,'STUDENT SUCHI'!$A$7:$H$506,4,0),""),"")</f>
        <v/>
      </c>
      <c r="E255" s="11" t="str">
        <f>IFERROR(IF($C255&gt;=1,VLOOKUP($B255,'STUDENT SUCHI'!$A$7:$H$506,5,0),""),"")</f>
        <v/>
      </c>
      <c r="F255" s="10" t="str">
        <f>IFERROR(IF($C255&gt;=1,VLOOKUP($B255,'STUDENT SUCHI'!$A$7:$H$506,6,0),""),"")</f>
        <v/>
      </c>
      <c r="G255" s="12">
        <f t="shared" si="10"/>
        <v>0</v>
      </c>
      <c r="H255" s="12" t="str">
        <f>IFERROR(IF($C255&gt;=1,VLOOKUP($B255,'STUDENT SUCHI'!$A$7:$H$506,7,0),""),"")</f>
        <v/>
      </c>
      <c r="I255" s="13">
        <f t="shared" si="11"/>
        <v>0</v>
      </c>
      <c r="J255" s="10"/>
      <c r="K255" s="10" t="str">
        <f>IFERROR(IF($C255&gt;=1,VLOOKUP($B255,'STUDENT SUCHI'!$A$7:$H$506,8,0),""),"")</f>
        <v/>
      </c>
    </row>
    <row r="256" spans="1:11" ht="24.95" customHeight="1" x14ac:dyDescent="0.25">
      <c r="A256" s="1">
        <v>249</v>
      </c>
      <c r="B256" s="1">
        <f>IFERROR(IF($B$1&gt;=A256,SMALL('STUDENT SUCHI'!$A$7:$A$506,$B$2+A256),0),0)</f>
        <v>0</v>
      </c>
      <c r="C256" s="10">
        <f t="shared" si="9"/>
        <v>0</v>
      </c>
      <c r="D256" s="11" t="str">
        <f>IFERROR(IF($C256&gt;=1,VLOOKUP($B256,'STUDENT SUCHI'!$A$7:$H$506,4,0),""),"")</f>
        <v/>
      </c>
      <c r="E256" s="11" t="str">
        <f>IFERROR(IF($C256&gt;=1,VLOOKUP($B256,'STUDENT SUCHI'!$A$7:$H$506,5,0),""),"")</f>
        <v/>
      </c>
      <c r="F256" s="10" t="str">
        <f>IFERROR(IF($C256&gt;=1,VLOOKUP($B256,'STUDENT SUCHI'!$A$7:$H$506,6,0),""),"")</f>
        <v/>
      </c>
      <c r="G256" s="12">
        <f t="shared" si="10"/>
        <v>0</v>
      </c>
      <c r="H256" s="12" t="str">
        <f>IFERROR(IF($C256&gt;=1,VLOOKUP($B256,'STUDENT SUCHI'!$A$7:$H$506,7,0),""),"")</f>
        <v/>
      </c>
      <c r="I256" s="13">
        <f t="shared" si="11"/>
        <v>0</v>
      </c>
      <c r="J256" s="10"/>
      <c r="K256" s="10" t="str">
        <f>IFERROR(IF($C256&gt;=1,VLOOKUP($B256,'STUDENT SUCHI'!$A$7:$H$506,8,0),""),"")</f>
        <v/>
      </c>
    </row>
    <row r="257" spans="1:11" ht="24.95" customHeight="1" x14ac:dyDescent="0.25">
      <c r="A257" s="1">
        <v>250</v>
      </c>
      <c r="B257" s="1">
        <f>IFERROR(IF($B$1&gt;=A257,SMALL('STUDENT SUCHI'!$A$7:$A$506,$B$2+A257),0),0)</f>
        <v>0</v>
      </c>
      <c r="C257" s="10">
        <f t="shared" si="9"/>
        <v>0</v>
      </c>
      <c r="D257" s="11" t="str">
        <f>IFERROR(IF($C257&gt;=1,VLOOKUP($B257,'STUDENT SUCHI'!$A$7:$H$506,4,0),""),"")</f>
        <v/>
      </c>
      <c r="E257" s="11" t="str">
        <f>IFERROR(IF($C257&gt;=1,VLOOKUP($B257,'STUDENT SUCHI'!$A$7:$H$506,5,0),""),"")</f>
        <v/>
      </c>
      <c r="F257" s="10" t="str">
        <f>IFERROR(IF($C257&gt;=1,VLOOKUP($B257,'STUDENT SUCHI'!$A$7:$H$506,6,0),""),"")</f>
        <v/>
      </c>
      <c r="G257" s="12">
        <f t="shared" si="10"/>
        <v>0</v>
      </c>
      <c r="H257" s="12" t="str">
        <f>IFERROR(IF($C257&gt;=1,VLOOKUP($B257,'STUDENT SUCHI'!$A$7:$H$506,7,0),""),"")</f>
        <v/>
      </c>
      <c r="I257" s="13">
        <f t="shared" si="11"/>
        <v>0</v>
      </c>
      <c r="J257" s="10"/>
      <c r="K257" s="10" t="str">
        <f>IFERROR(IF($C257&gt;=1,VLOOKUP($B257,'STUDENT SUCHI'!$A$7:$H$506,8,0),""),"")</f>
        <v/>
      </c>
    </row>
    <row r="258" spans="1:11" ht="24.95" customHeight="1" x14ac:dyDescent="0.25">
      <c r="A258" s="1">
        <v>251</v>
      </c>
      <c r="B258" s="1">
        <f>IFERROR(IF($B$1&gt;=A258,SMALL('STUDENT SUCHI'!$A$7:$A$506,$B$2+A258),0),0)</f>
        <v>0</v>
      </c>
      <c r="C258" s="10">
        <f t="shared" si="9"/>
        <v>0</v>
      </c>
      <c r="D258" s="11" t="str">
        <f>IFERROR(IF($C258&gt;=1,VLOOKUP($B258,'STUDENT SUCHI'!$A$7:$H$506,4,0),""),"")</f>
        <v/>
      </c>
      <c r="E258" s="11" t="str">
        <f>IFERROR(IF($C258&gt;=1,VLOOKUP($B258,'STUDENT SUCHI'!$A$7:$H$506,5,0),""),"")</f>
        <v/>
      </c>
      <c r="F258" s="10" t="str">
        <f>IFERROR(IF($C258&gt;=1,VLOOKUP($B258,'STUDENT SUCHI'!$A$7:$H$506,6,0),""),"")</f>
        <v/>
      </c>
      <c r="G258" s="12">
        <f t="shared" si="10"/>
        <v>0</v>
      </c>
      <c r="H258" s="12" t="str">
        <f>IFERROR(IF($C258&gt;=1,VLOOKUP($B258,'STUDENT SUCHI'!$A$7:$H$506,7,0),""),"")</f>
        <v/>
      </c>
      <c r="I258" s="13">
        <f t="shared" si="11"/>
        <v>0</v>
      </c>
      <c r="J258" s="10"/>
      <c r="K258" s="10" t="str">
        <f>IFERROR(IF($C258&gt;=1,VLOOKUP($B258,'STUDENT SUCHI'!$A$7:$H$506,8,0),""),"")</f>
        <v/>
      </c>
    </row>
    <row r="259" spans="1:11" ht="24.95" customHeight="1" x14ac:dyDescent="0.25">
      <c r="A259" s="1">
        <v>252</v>
      </c>
      <c r="B259" s="1">
        <f>IFERROR(IF($B$1&gt;=A259,SMALL('STUDENT SUCHI'!$A$7:$A$506,$B$2+A259),0),0)</f>
        <v>0</v>
      </c>
      <c r="C259" s="10">
        <f t="shared" si="9"/>
        <v>0</v>
      </c>
      <c r="D259" s="11" t="str">
        <f>IFERROR(IF($C259&gt;=1,VLOOKUP($B259,'STUDENT SUCHI'!$A$7:$H$506,4,0),""),"")</f>
        <v/>
      </c>
      <c r="E259" s="11" t="str">
        <f>IFERROR(IF($C259&gt;=1,VLOOKUP($B259,'STUDENT SUCHI'!$A$7:$H$506,5,0),""),"")</f>
        <v/>
      </c>
      <c r="F259" s="10" t="str">
        <f>IFERROR(IF($C259&gt;=1,VLOOKUP($B259,'STUDENT SUCHI'!$A$7:$H$506,6,0),""),"")</f>
        <v/>
      </c>
      <c r="G259" s="12">
        <f t="shared" si="10"/>
        <v>0</v>
      </c>
      <c r="H259" s="12" t="str">
        <f>IFERROR(IF($C259&gt;=1,VLOOKUP($B259,'STUDENT SUCHI'!$A$7:$H$506,7,0),""),"")</f>
        <v/>
      </c>
      <c r="I259" s="13">
        <f t="shared" si="11"/>
        <v>0</v>
      </c>
      <c r="J259" s="10"/>
      <c r="K259" s="10" t="str">
        <f>IFERROR(IF($C259&gt;=1,VLOOKUP($B259,'STUDENT SUCHI'!$A$7:$H$506,8,0),""),"")</f>
        <v/>
      </c>
    </row>
    <row r="260" spans="1:11" ht="24.95" customHeight="1" x14ac:dyDescent="0.25">
      <c r="A260" s="1">
        <v>253</v>
      </c>
      <c r="B260" s="1">
        <f>IFERROR(IF($B$1&gt;=A260,SMALL('STUDENT SUCHI'!$A$7:$A$506,$B$2+A260),0),0)</f>
        <v>0</v>
      </c>
      <c r="C260" s="10">
        <f t="shared" si="9"/>
        <v>0</v>
      </c>
      <c r="D260" s="11" t="str">
        <f>IFERROR(IF($C260&gt;=1,VLOOKUP($B260,'STUDENT SUCHI'!$A$7:$H$506,4,0),""),"")</f>
        <v/>
      </c>
      <c r="E260" s="11" t="str">
        <f>IFERROR(IF($C260&gt;=1,VLOOKUP($B260,'STUDENT SUCHI'!$A$7:$H$506,5,0),""),"")</f>
        <v/>
      </c>
      <c r="F260" s="10" t="str">
        <f>IFERROR(IF($C260&gt;=1,VLOOKUP($B260,'STUDENT SUCHI'!$A$7:$H$506,6,0),""),"")</f>
        <v/>
      </c>
      <c r="G260" s="12">
        <f t="shared" si="10"/>
        <v>0</v>
      </c>
      <c r="H260" s="12" t="str">
        <f>IFERROR(IF($C260&gt;=1,VLOOKUP($B260,'STUDENT SUCHI'!$A$7:$H$506,7,0),""),"")</f>
        <v/>
      </c>
      <c r="I260" s="13">
        <f t="shared" si="11"/>
        <v>0</v>
      </c>
      <c r="J260" s="10"/>
      <c r="K260" s="10" t="str">
        <f>IFERROR(IF($C260&gt;=1,VLOOKUP($B260,'STUDENT SUCHI'!$A$7:$H$506,8,0),""),"")</f>
        <v/>
      </c>
    </row>
    <row r="261" spans="1:11" ht="24.95" customHeight="1" x14ac:dyDescent="0.25">
      <c r="A261" s="1">
        <v>254</v>
      </c>
      <c r="B261" s="1">
        <f>IFERROR(IF($B$1&gt;=A261,SMALL('STUDENT SUCHI'!$A$7:$A$506,$B$2+A261),0),0)</f>
        <v>0</v>
      </c>
      <c r="C261" s="10">
        <f t="shared" si="9"/>
        <v>0</v>
      </c>
      <c r="D261" s="11" t="str">
        <f>IFERROR(IF($C261&gt;=1,VLOOKUP($B261,'STUDENT SUCHI'!$A$7:$H$506,4,0),""),"")</f>
        <v/>
      </c>
      <c r="E261" s="11" t="str">
        <f>IFERROR(IF($C261&gt;=1,VLOOKUP($B261,'STUDENT SUCHI'!$A$7:$H$506,5,0),""),"")</f>
        <v/>
      </c>
      <c r="F261" s="10" t="str">
        <f>IFERROR(IF($C261&gt;=1,VLOOKUP($B261,'STUDENT SUCHI'!$A$7:$H$506,6,0),""),"")</f>
        <v/>
      </c>
      <c r="G261" s="12">
        <f t="shared" si="10"/>
        <v>0</v>
      </c>
      <c r="H261" s="12" t="str">
        <f>IFERROR(IF($C261&gt;=1,VLOOKUP($B261,'STUDENT SUCHI'!$A$7:$H$506,7,0),""),"")</f>
        <v/>
      </c>
      <c r="I261" s="13">
        <f t="shared" si="11"/>
        <v>0</v>
      </c>
      <c r="J261" s="10"/>
      <c r="K261" s="10" t="str">
        <f>IFERROR(IF($C261&gt;=1,VLOOKUP($B261,'STUDENT SUCHI'!$A$7:$H$506,8,0),""),"")</f>
        <v/>
      </c>
    </row>
    <row r="262" spans="1:11" ht="24.95" customHeight="1" x14ac:dyDescent="0.25">
      <c r="A262" s="1">
        <v>255</v>
      </c>
      <c r="B262" s="1">
        <f>IFERROR(IF($B$1&gt;=A262,SMALL('STUDENT SUCHI'!$A$7:$A$506,$B$2+A262),0),0)</f>
        <v>0</v>
      </c>
      <c r="C262" s="10">
        <f t="shared" si="9"/>
        <v>0</v>
      </c>
      <c r="D262" s="11" t="str">
        <f>IFERROR(IF($C262&gt;=1,VLOOKUP($B262,'STUDENT SUCHI'!$A$7:$H$506,4,0),""),"")</f>
        <v/>
      </c>
      <c r="E262" s="11" t="str">
        <f>IFERROR(IF($C262&gt;=1,VLOOKUP($B262,'STUDENT SUCHI'!$A$7:$H$506,5,0),""),"")</f>
        <v/>
      </c>
      <c r="F262" s="10" t="str">
        <f>IFERROR(IF($C262&gt;=1,VLOOKUP($B262,'STUDENT SUCHI'!$A$7:$H$506,6,0),""),"")</f>
        <v/>
      </c>
      <c r="G262" s="12">
        <f t="shared" si="10"/>
        <v>0</v>
      </c>
      <c r="H262" s="12" t="str">
        <f>IFERROR(IF($C262&gt;=1,VLOOKUP($B262,'STUDENT SUCHI'!$A$7:$H$506,7,0),""),"")</f>
        <v/>
      </c>
      <c r="I262" s="13">
        <f t="shared" si="11"/>
        <v>0</v>
      </c>
      <c r="J262" s="10"/>
      <c r="K262" s="10" t="str">
        <f>IFERROR(IF($C262&gt;=1,VLOOKUP($B262,'STUDENT SUCHI'!$A$7:$H$506,8,0),""),"")</f>
        <v/>
      </c>
    </row>
    <row r="263" spans="1:11" ht="24.95" customHeight="1" x14ac:dyDescent="0.25">
      <c r="A263" s="1">
        <v>256</v>
      </c>
      <c r="B263" s="1">
        <f>IFERROR(IF($B$1&gt;=A263,SMALL('STUDENT SUCHI'!$A$7:$A$506,$B$2+A263),0),0)</f>
        <v>0</v>
      </c>
      <c r="C263" s="10">
        <f t="shared" si="9"/>
        <v>0</v>
      </c>
      <c r="D263" s="11" t="str">
        <f>IFERROR(IF($C263&gt;=1,VLOOKUP($B263,'STUDENT SUCHI'!$A$7:$H$506,4,0),""),"")</f>
        <v/>
      </c>
      <c r="E263" s="11" t="str">
        <f>IFERROR(IF($C263&gt;=1,VLOOKUP($B263,'STUDENT SUCHI'!$A$7:$H$506,5,0),""),"")</f>
        <v/>
      </c>
      <c r="F263" s="10" t="str">
        <f>IFERROR(IF($C263&gt;=1,VLOOKUP($B263,'STUDENT SUCHI'!$A$7:$H$506,6,0),""),"")</f>
        <v/>
      </c>
      <c r="G263" s="12">
        <f t="shared" si="10"/>
        <v>0</v>
      </c>
      <c r="H263" s="12" t="str">
        <f>IFERROR(IF($C263&gt;=1,VLOOKUP($B263,'STUDENT SUCHI'!$A$7:$H$506,7,0),""),"")</f>
        <v/>
      </c>
      <c r="I263" s="13">
        <f t="shared" si="11"/>
        <v>0</v>
      </c>
      <c r="J263" s="10"/>
      <c r="K263" s="10" t="str">
        <f>IFERROR(IF($C263&gt;=1,VLOOKUP($B263,'STUDENT SUCHI'!$A$7:$H$506,8,0),""),"")</f>
        <v/>
      </c>
    </row>
    <row r="264" spans="1:11" ht="24.95" customHeight="1" x14ac:dyDescent="0.25">
      <c r="A264" s="1">
        <v>257</v>
      </c>
      <c r="B264" s="1">
        <f>IFERROR(IF($B$1&gt;=A264,SMALL('STUDENT SUCHI'!$A$7:$A$506,$B$2+A264),0),0)</f>
        <v>0</v>
      </c>
      <c r="C264" s="10">
        <f t="shared" si="9"/>
        <v>0</v>
      </c>
      <c r="D264" s="11" t="str">
        <f>IFERROR(IF($C264&gt;=1,VLOOKUP($B264,'STUDENT SUCHI'!$A$7:$H$506,4,0),""),"")</f>
        <v/>
      </c>
      <c r="E264" s="11" t="str">
        <f>IFERROR(IF($C264&gt;=1,VLOOKUP($B264,'STUDENT SUCHI'!$A$7:$H$506,5,0),""),"")</f>
        <v/>
      </c>
      <c r="F264" s="10" t="str">
        <f>IFERROR(IF($C264&gt;=1,VLOOKUP($B264,'STUDENT SUCHI'!$A$7:$H$506,6,0),""),"")</f>
        <v/>
      </c>
      <c r="G264" s="12">
        <f t="shared" si="10"/>
        <v>0</v>
      </c>
      <c r="H264" s="12" t="str">
        <f>IFERROR(IF($C264&gt;=1,VLOOKUP($B264,'STUDENT SUCHI'!$A$7:$H$506,7,0),""),"")</f>
        <v/>
      </c>
      <c r="I264" s="13">
        <f t="shared" si="11"/>
        <v>0</v>
      </c>
      <c r="J264" s="10"/>
      <c r="K264" s="10" t="str">
        <f>IFERROR(IF($C264&gt;=1,VLOOKUP($B264,'STUDENT SUCHI'!$A$7:$H$506,8,0),""),"")</f>
        <v/>
      </c>
    </row>
    <row r="265" spans="1:11" ht="24.95" customHeight="1" x14ac:dyDescent="0.25">
      <c r="A265" s="1">
        <v>258</v>
      </c>
      <c r="B265" s="1">
        <f>IFERROR(IF($B$1&gt;=A265,SMALL('STUDENT SUCHI'!$A$7:$A$506,$B$2+A265),0),0)</f>
        <v>0</v>
      </c>
      <c r="C265" s="10">
        <f t="shared" ref="C265:C328" si="12">IFERROR(IF(B265&gt;=1000,A265,0),0)</f>
        <v>0</v>
      </c>
      <c r="D265" s="11" t="str">
        <f>IFERROR(IF($C265&gt;=1,VLOOKUP($B265,'STUDENT SUCHI'!$A$7:$H$506,4,0),""),"")</f>
        <v/>
      </c>
      <c r="E265" s="11" t="str">
        <f>IFERROR(IF($C265&gt;=1,VLOOKUP($B265,'STUDENT SUCHI'!$A$7:$H$506,5,0),""),"")</f>
        <v/>
      </c>
      <c r="F265" s="10" t="str">
        <f>IFERROR(IF($C265&gt;=1,VLOOKUP($B265,'STUDENT SUCHI'!$A$7:$H$506,6,0),""),"")</f>
        <v/>
      </c>
      <c r="G265" s="12">
        <f t="shared" ref="G265:G328" si="13">IFERROR(IF(C265&gt;=1,(IF(F265&gt;=1,I265-H265,0)),0),0)</f>
        <v>0</v>
      </c>
      <c r="H265" s="12" t="str">
        <f>IFERROR(IF($C265&gt;=1,VLOOKUP($B265,'STUDENT SUCHI'!$A$7:$H$506,7,0),""),"")</f>
        <v/>
      </c>
      <c r="I265" s="13">
        <f t="shared" ref="I265:I328" si="14">IFERROR(IF(C265&gt;=1,(IF(F265&gt;=6,$N$11,IF(F265&gt;=1,$N$12,0))),0),0)</f>
        <v>0</v>
      </c>
      <c r="J265" s="10"/>
      <c r="K265" s="10" t="str">
        <f>IFERROR(IF($C265&gt;=1,VLOOKUP($B265,'STUDENT SUCHI'!$A$7:$H$506,8,0),""),"")</f>
        <v/>
      </c>
    </row>
    <row r="266" spans="1:11" ht="24.95" customHeight="1" x14ac:dyDescent="0.25">
      <c r="A266" s="1">
        <v>259</v>
      </c>
      <c r="B266" s="1">
        <f>IFERROR(IF($B$1&gt;=A266,SMALL('STUDENT SUCHI'!$A$7:$A$506,$B$2+A266),0),0)</f>
        <v>0</v>
      </c>
      <c r="C266" s="10">
        <f t="shared" si="12"/>
        <v>0</v>
      </c>
      <c r="D266" s="11" t="str">
        <f>IFERROR(IF($C266&gt;=1,VLOOKUP($B266,'STUDENT SUCHI'!$A$7:$H$506,4,0),""),"")</f>
        <v/>
      </c>
      <c r="E266" s="11" t="str">
        <f>IFERROR(IF($C266&gt;=1,VLOOKUP($B266,'STUDENT SUCHI'!$A$7:$H$506,5,0),""),"")</f>
        <v/>
      </c>
      <c r="F266" s="10" t="str">
        <f>IFERROR(IF($C266&gt;=1,VLOOKUP($B266,'STUDENT SUCHI'!$A$7:$H$506,6,0),""),"")</f>
        <v/>
      </c>
      <c r="G266" s="12">
        <f t="shared" si="13"/>
        <v>0</v>
      </c>
      <c r="H266" s="12" t="str">
        <f>IFERROR(IF($C266&gt;=1,VLOOKUP($B266,'STUDENT SUCHI'!$A$7:$H$506,7,0),""),"")</f>
        <v/>
      </c>
      <c r="I266" s="13">
        <f t="shared" si="14"/>
        <v>0</v>
      </c>
      <c r="J266" s="10"/>
      <c r="K266" s="10" t="str">
        <f>IFERROR(IF($C266&gt;=1,VLOOKUP($B266,'STUDENT SUCHI'!$A$7:$H$506,8,0),""),"")</f>
        <v/>
      </c>
    </row>
    <row r="267" spans="1:11" ht="24.95" customHeight="1" x14ac:dyDescent="0.25">
      <c r="A267" s="1">
        <v>260</v>
      </c>
      <c r="B267" s="1">
        <f>IFERROR(IF($B$1&gt;=A267,SMALL('STUDENT SUCHI'!$A$7:$A$506,$B$2+A267),0),0)</f>
        <v>0</v>
      </c>
      <c r="C267" s="10">
        <f t="shared" si="12"/>
        <v>0</v>
      </c>
      <c r="D267" s="11" t="str">
        <f>IFERROR(IF($C267&gt;=1,VLOOKUP($B267,'STUDENT SUCHI'!$A$7:$H$506,4,0),""),"")</f>
        <v/>
      </c>
      <c r="E267" s="11" t="str">
        <f>IFERROR(IF($C267&gt;=1,VLOOKUP($B267,'STUDENT SUCHI'!$A$7:$H$506,5,0),""),"")</f>
        <v/>
      </c>
      <c r="F267" s="10" t="str">
        <f>IFERROR(IF($C267&gt;=1,VLOOKUP($B267,'STUDENT SUCHI'!$A$7:$H$506,6,0),""),"")</f>
        <v/>
      </c>
      <c r="G267" s="12">
        <f t="shared" si="13"/>
        <v>0</v>
      </c>
      <c r="H267" s="12" t="str">
        <f>IFERROR(IF($C267&gt;=1,VLOOKUP($B267,'STUDENT SUCHI'!$A$7:$H$506,7,0),""),"")</f>
        <v/>
      </c>
      <c r="I267" s="13">
        <f t="shared" si="14"/>
        <v>0</v>
      </c>
      <c r="J267" s="10"/>
      <c r="K267" s="10" t="str">
        <f>IFERROR(IF($C267&gt;=1,VLOOKUP($B267,'STUDENT SUCHI'!$A$7:$H$506,8,0),""),"")</f>
        <v/>
      </c>
    </row>
    <row r="268" spans="1:11" ht="24.95" customHeight="1" x14ac:dyDescent="0.25">
      <c r="A268" s="1">
        <v>261</v>
      </c>
      <c r="B268" s="1">
        <f>IFERROR(IF($B$1&gt;=A268,SMALL('STUDENT SUCHI'!$A$7:$A$506,$B$2+A268),0),0)</f>
        <v>0</v>
      </c>
      <c r="C268" s="10">
        <f t="shared" si="12"/>
        <v>0</v>
      </c>
      <c r="D268" s="11" t="str">
        <f>IFERROR(IF($C268&gt;=1,VLOOKUP($B268,'STUDENT SUCHI'!$A$7:$H$506,4,0),""),"")</f>
        <v/>
      </c>
      <c r="E268" s="11" t="str">
        <f>IFERROR(IF($C268&gt;=1,VLOOKUP($B268,'STUDENT SUCHI'!$A$7:$H$506,5,0),""),"")</f>
        <v/>
      </c>
      <c r="F268" s="10" t="str">
        <f>IFERROR(IF($C268&gt;=1,VLOOKUP($B268,'STUDENT SUCHI'!$A$7:$H$506,6,0),""),"")</f>
        <v/>
      </c>
      <c r="G268" s="12">
        <f t="shared" si="13"/>
        <v>0</v>
      </c>
      <c r="H268" s="12" t="str">
        <f>IFERROR(IF($C268&gt;=1,VLOOKUP($B268,'STUDENT SUCHI'!$A$7:$H$506,7,0),""),"")</f>
        <v/>
      </c>
      <c r="I268" s="13">
        <f t="shared" si="14"/>
        <v>0</v>
      </c>
      <c r="J268" s="10"/>
      <c r="K268" s="10" t="str">
        <f>IFERROR(IF($C268&gt;=1,VLOOKUP($B268,'STUDENT SUCHI'!$A$7:$H$506,8,0),""),"")</f>
        <v/>
      </c>
    </row>
    <row r="269" spans="1:11" ht="24.95" customHeight="1" x14ac:dyDescent="0.25">
      <c r="A269" s="1">
        <v>262</v>
      </c>
      <c r="B269" s="1">
        <f>IFERROR(IF($B$1&gt;=A269,SMALL('STUDENT SUCHI'!$A$7:$A$506,$B$2+A269),0),0)</f>
        <v>0</v>
      </c>
      <c r="C269" s="10">
        <f t="shared" si="12"/>
        <v>0</v>
      </c>
      <c r="D269" s="11" t="str">
        <f>IFERROR(IF($C269&gt;=1,VLOOKUP($B269,'STUDENT SUCHI'!$A$7:$H$506,4,0),""),"")</f>
        <v/>
      </c>
      <c r="E269" s="11" t="str">
        <f>IFERROR(IF($C269&gt;=1,VLOOKUP($B269,'STUDENT SUCHI'!$A$7:$H$506,5,0),""),"")</f>
        <v/>
      </c>
      <c r="F269" s="10" t="str">
        <f>IFERROR(IF($C269&gt;=1,VLOOKUP($B269,'STUDENT SUCHI'!$A$7:$H$506,6,0),""),"")</f>
        <v/>
      </c>
      <c r="G269" s="12">
        <f t="shared" si="13"/>
        <v>0</v>
      </c>
      <c r="H269" s="12" t="str">
        <f>IFERROR(IF($C269&gt;=1,VLOOKUP($B269,'STUDENT SUCHI'!$A$7:$H$506,7,0),""),"")</f>
        <v/>
      </c>
      <c r="I269" s="13">
        <f t="shared" si="14"/>
        <v>0</v>
      </c>
      <c r="J269" s="10"/>
      <c r="K269" s="10" t="str">
        <f>IFERROR(IF($C269&gt;=1,VLOOKUP($B269,'STUDENT SUCHI'!$A$7:$H$506,8,0),""),"")</f>
        <v/>
      </c>
    </row>
    <row r="270" spans="1:11" ht="24.95" customHeight="1" x14ac:dyDescent="0.25">
      <c r="A270" s="1">
        <v>263</v>
      </c>
      <c r="B270" s="1">
        <f>IFERROR(IF($B$1&gt;=A270,SMALL('STUDENT SUCHI'!$A$7:$A$506,$B$2+A270),0),0)</f>
        <v>0</v>
      </c>
      <c r="C270" s="10">
        <f t="shared" si="12"/>
        <v>0</v>
      </c>
      <c r="D270" s="11" t="str">
        <f>IFERROR(IF($C270&gt;=1,VLOOKUP($B270,'STUDENT SUCHI'!$A$7:$H$506,4,0),""),"")</f>
        <v/>
      </c>
      <c r="E270" s="11" t="str">
        <f>IFERROR(IF($C270&gt;=1,VLOOKUP($B270,'STUDENT SUCHI'!$A$7:$H$506,5,0),""),"")</f>
        <v/>
      </c>
      <c r="F270" s="10" t="str">
        <f>IFERROR(IF($C270&gt;=1,VLOOKUP($B270,'STUDENT SUCHI'!$A$7:$H$506,6,0),""),"")</f>
        <v/>
      </c>
      <c r="G270" s="12">
        <f t="shared" si="13"/>
        <v>0</v>
      </c>
      <c r="H270" s="12" t="str">
        <f>IFERROR(IF($C270&gt;=1,VLOOKUP($B270,'STUDENT SUCHI'!$A$7:$H$506,7,0),""),"")</f>
        <v/>
      </c>
      <c r="I270" s="13">
        <f t="shared" si="14"/>
        <v>0</v>
      </c>
      <c r="J270" s="10"/>
      <c r="K270" s="10" t="str">
        <f>IFERROR(IF($C270&gt;=1,VLOOKUP($B270,'STUDENT SUCHI'!$A$7:$H$506,8,0),""),"")</f>
        <v/>
      </c>
    </row>
    <row r="271" spans="1:11" ht="24.95" customHeight="1" x14ac:dyDescent="0.25">
      <c r="A271" s="1">
        <v>264</v>
      </c>
      <c r="B271" s="1">
        <f>IFERROR(IF($B$1&gt;=A271,SMALL('STUDENT SUCHI'!$A$7:$A$506,$B$2+A271),0),0)</f>
        <v>0</v>
      </c>
      <c r="C271" s="10">
        <f t="shared" si="12"/>
        <v>0</v>
      </c>
      <c r="D271" s="11" t="str">
        <f>IFERROR(IF($C271&gt;=1,VLOOKUP($B271,'STUDENT SUCHI'!$A$7:$H$506,4,0),""),"")</f>
        <v/>
      </c>
      <c r="E271" s="11" t="str">
        <f>IFERROR(IF($C271&gt;=1,VLOOKUP($B271,'STUDENT SUCHI'!$A$7:$H$506,5,0),""),"")</f>
        <v/>
      </c>
      <c r="F271" s="10" t="str">
        <f>IFERROR(IF($C271&gt;=1,VLOOKUP($B271,'STUDENT SUCHI'!$A$7:$H$506,6,0),""),"")</f>
        <v/>
      </c>
      <c r="G271" s="12">
        <f t="shared" si="13"/>
        <v>0</v>
      </c>
      <c r="H271" s="12" t="str">
        <f>IFERROR(IF($C271&gt;=1,VLOOKUP($B271,'STUDENT SUCHI'!$A$7:$H$506,7,0),""),"")</f>
        <v/>
      </c>
      <c r="I271" s="13">
        <f t="shared" si="14"/>
        <v>0</v>
      </c>
      <c r="J271" s="10"/>
      <c r="K271" s="10" t="str">
        <f>IFERROR(IF($C271&gt;=1,VLOOKUP($B271,'STUDENT SUCHI'!$A$7:$H$506,8,0),""),"")</f>
        <v/>
      </c>
    </row>
    <row r="272" spans="1:11" ht="24.95" customHeight="1" x14ac:dyDescent="0.25">
      <c r="A272" s="1">
        <v>265</v>
      </c>
      <c r="B272" s="1">
        <f>IFERROR(IF($B$1&gt;=A272,SMALL('STUDENT SUCHI'!$A$7:$A$506,$B$2+A272),0),0)</f>
        <v>0</v>
      </c>
      <c r="C272" s="10">
        <f t="shared" si="12"/>
        <v>0</v>
      </c>
      <c r="D272" s="11" t="str">
        <f>IFERROR(IF($C272&gt;=1,VLOOKUP($B272,'STUDENT SUCHI'!$A$7:$H$506,4,0),""),"")</f>
        <v/>
      </c>
      <c r="E272" s="11" t="str">
        <f>IFERROR(IF($C272&gt;=1,VLOOKUP($B272,'STUDENT SUCHI'!$A$7:$H$506,5,0),""),"")</f>
        <v/>
      </c>
      <c r="F272" s="10" t="str">
        <f>IFERROR(IF($C272&gt;=1,VLOOKUP($B272,'STUDENT SUCHI'!$A$7:$H$506,6,0),""),"")</f>
        <v/>
      </c>
      <c r="G272" s="12">
        <f t="shared" si="13"/>
        <v>0</v>
      </c>
      <c r="H272" s="12" t="str">
        <f>IFERROR(IF($C272&gt;=1,VLOOKUP($B272,'STUDENT SUCHI'!$A$7:$H$506,7,0),""),"")</f>
        <v/>
      </c>
      <c r="I272" s="13">
        <f t="shared" si="14"/>
        <v>0</v>
      </c>
      <c r="J272" s="10"/>
      <c r="K272" s="10" t="str">
        <f>IFERROR(IF($C272&gt;=1,VLOOKUP($B272,'STUDENT SUCHI'!$A$7:$H$506,8,0),""),"")</f>
        <v/>
      </c>
    </row>
    <row r="273" spans="1:11" ht="24.95" customHeight="1" x14ac:dyDescent="0.25">
      <c r="A273" s="1">
        <v>266</v>
      </c>
      <c r="B273" s="1">
        <f>IFERROR(IF($B$1&gt;=A273,SMALL('STUDENT SUCHI'!$A$7:$A$506,$B$2+A273),0),0)</f>
        <v>0</v>
      </c>
      <c r="C273" s="10">
        <f t="shared" si="12"/>
        <v>0</v>
      </c>
      <c r="D273" s="11" t="str">
        <f>IFERROR(IF($C273&gt;=1,VLOOKUP($B273,'STUDENT SUCHI'!$A$7:$H$506,4,0),""),"")</f>
        <v/>
      </c>
      <c r="E273" s="11" t="str">
        <f>IFERROR(IF($C273&gt;=1,VLOOKUP($B273,'STUDENT SUCHI'!$A$7:$H$506,5,0),""),"")</f>
        <v/>
      </c>
      <c r="F273" s="10" t="str">
        <f>IFERROR(IF($C273&gt;=1,VLOOKUP($B273,'STUDENT SUCHI'!$A$7:$H$506,6,0),""),"")</f>
        <v/>
      </c>
      <c r="G273" s="12">
        <f t="shared" si="13"/>
        <v>0</v>
      </c>
      <c r="H273" s="12" t="str">
        <f>IFERROR(IF($C273&gt;=1,VLOOKUP($B273,'STUDENT SUCHI'!$A$7:$H$506,7,0),""),"")</f>
        <v/>
      </c>
      <c r="I273" s="13">
        <f t="shared" si="14"/>
        <v>0</v>
      </c>
      <c r="J273" s="10"/>
      <c r="K273" s="10" t="str">
        <f>IFERROR(IF($C273&gt;=1,VLOOKUP($B273,'STUDENT SUCHI'!$A$7:$H$506,8,0),""),"")</f>
        <v/>
      </c>
    </row>
    <row r="274" spans="1:11" ht="24.95" customHeight="1" x14ac:dyDescent="0.25">
      <c r="A274" s="1">
        <v>267</v>
      </c>
      <c r="B274" s="1">
        <f>IFERROR(IF($B$1&gt;=A274,SMALL('STUDENT SUCHI'!$A$7:$A$506,$B$2+A274),0),0)</f>
        <v>0</v>
      </c>
      <c r="C274" s="10">
        <f t="shared" si="12"/>
        <v>0</v>
      </c>
      <c r="D274" s="11" t="str">
        <f>IFERROR(IF($C274&gt;=1,VLOOKUP($B274,'STUDENT SUCHI'!$A$7:$H$506,4,0),""),"")</f>
        <v/>
      </c>
      <c r="E274" s="11" t="str">
        <f>IFERROR(IF($C274&gt;=1,VLOOKUP($B274,'STUDENT SUCHI'!$A$7:$H$506,5,0),""),"")</f>
        <v/>
      </c>
      <c r="F274" s="10" t="str">
        <f>IFERROR(IF($C274&gt;=1,VLOOKUP($B274,'STUDENT SUCHI'!$A$7:$H$506,6,0),""),"")</f>
        <v/>
      </c>
      <c r="G274" s="12">
        <f t="shared" si="13"/>
        <v>0</v>
      </c>
      <c r="H274" s="12" t="str">
        <f>IFERROR(IF($C274&gt;=1,VLOOKUP($B274,'STUDENT SUCHI'!$A$7:$H$506,7,0),""),"")</f>
        <v/>
      </c>
      <c r="I274" s="13">
        <f t="shared" si="14"/>
        <v>0</v>
      </c>
      <c r="J274" s="10"/>
      <c r="K274" s="10" t="str">
        <f>IFERROR(IF($C274&gt;=1,VLOOKUP($B274,'STUDENT SUCHI'!$A$7:$H$506,8,0),""),"")</f>
        <v/>
      </c>
    </row>
    <row r="275" spans="1:11" ht="24.95" customHeight="1" x14ac:dyDescent="0.25">
      <c r="A275" s="1">
        <v>268</v>
      </c>
      <c r="B275" s="1">
        <f>IFERROR(IF($B$1&gt;=A275,SMALL('STUDENT SUCHI'!$A$7:$A$506,$B$2+A275),0),0)</f>
        <v>0</v>
      </c>
      <c r="C275" s="10">
        <f t="shared" si="12"/>
        <v>0</v>
      </c>
      <c r="D275" s="11" t="str">
        <f>IFERROR(IF($C275&gt;=1,VLOOKUP($B275,'STUDENT SUCHI'!$A$7:$H$506,4,0),""),"")</f>
        <v/>
      </c>
      <c r="E275" s="11" t="str">
        <f>IFERROR(IF($C275&gt;=1,VLOOKUP($B275,'STUDENT SUCHI'!$A$7:$H$506,5,0),""),"")</f>
        <v/>
      </c>
      <c r="F275" s="10" t="str">
        <f>IFERROR(IF($C275&gt;=1,VLOOKUP($B275,'STUDENT SUCHI'!$A$7:$H$506,6,0),""),"")</f>
        <v/>
      </c>
      <c r="G275" s="12">
        <f t="shared" si="13"/>
        <v>0</v>
      </c>
      <c r="H275" s="12" t="str">
        <f>IFERROR(IF($C275&gt;=1,VLOOKUP($B275,'STUDENT SUCHI'!$A$7:$H$506,7,0),""),"")</f>
        <v/>
      </c>
      <c r="I275" s="13">
        <f t="shared" si="14"/>
        <v>0</v>
      </c>
      <c r="J275" s="10"/>
      <c r="K275" s="10" t="str">
        <f>IFERROR(IF($C275&gt;=1,VLOOKUP($B275,'STUDENT SUCHI'!$A$7:$H$506,8,0),""),"")</f>
        <v/>
      </c>
    </row>
    <row r="276" spans="1:11" ht="24.95" customHeight="1" x14ac:dyDescent="0.25">
      <c r="A276" s="1">
        <v>269</v>
      </c>
      <c r="B276" s="1">
        <f>IFERROR(IF($B$1&gt;=A276,SMALL('STUDENT SUCHI'!$A$7:$A$506,$B$2+A276),0),0)</f>
        <v>0</v>
      </c>
      <c r="C276" s="10">
        <f t="shared" si="12"/>
        <v>0</v>
      </c>
      <c r="D276" s="11" t="str">
        <f>IFERROR(IF($C276&gt;=1,VLOOKUP($B276,'STUDENT SUCHI'!$A$7:$H$506,4,0),""),"")</f>
        <v/>
      </c>
      <c r="E276" s="11" t="str">
        <f>IFERROR(IF($C276&gt;=1,VLOOKUP($B276,'STUDENT SUCHI'!$A$7:$H$506,5,0),""),"")</f>
        <v/>
      </c>
      <c r="F276" s="10" t="str">
        <f>IFERROR(IF($C276&gt;=1,VLOOKUP($B276,'STUDENT SUCHI'!$A$7:$H$506,6,0),""),"")</f>
        <v/>
      </c>
      <c r="G276" s="12">
        <f t="shared" si="13"/>
        <v>0</v>
      </c>
      <c r="H276" s="12" t="str">
        <f>IFERROR(IF($C276&gt;=1,VLOOKUP($B276,'STUDENT SUCHI'!$A$7:$H$506,7,0),""),"")</f>
        <v/>
      </c>
      <c r="I276" s="13">
        <f t="shared" si="14"/>
        <v>0</v>
      </c>
      <c r="J276" s="10"/>
      <c r="K276" s="10" t="str">
        <f>IFERROR(IF($C276&gt;=1,VLOOKUP($B276,'STUDENT SUCHI'!$A$7:$H$506,8,0),""),"")</f>
        <v/>
      </c>
    </row>
    <row r="277" spans="1:11" ht="24.95" customHeight="1" x14ac:dyDescent="0.25">
      <c r="A277" s="1">
        <v>270</v>
      </c>
      <c r="B277" s="1">
        <f>IFERROR(IF($B$1&gt;=A277,SMALL('STUDENT SUCHI'!$A$7:$A$506,$B$2+A277),0),0)</f>
        <v>0</v>
      </c>
      <c r="C277" s="10">
        <f t="shared" si="12"/>
        <v>0</v>
      </c>
      <c r="D277" s="11" t="str">
        <f>IFERROR(IF($C277&gt;=1,VLOOKUP($B277,'STUDENT SUCHI'!$A$7:$H$506,4,0),""),"")</f>
        <v/>
      </c>
      <c r="E277" s="11" t="str">
        <f>IFERROR(IF($C277&gt;=1,VLOOKUP($B277,'STUDENT SUCHI'!$A$7:$H$506,5,0),""),"")</f>
        <v/>
      </c>
      <c r="F277" s="10" t="str">
        <f>IFERROR(IF($C277&gt;=1,VLOOKUP($B277,'STUDENT SUCHI'!$A$7:$H$506,6,0),""),"")</f>
        <v/>
      </c>
      <c r="G277" s="12">
        <f t="shared" si="13"/>
        <v>0</v>
      </c>
      <c r="H277" s="12" t="str">
        <f>IFERROR(IF($C277&gt;=1,VLOOKUP($B277,'STUDENT SUCHI'!$A$7:$H$506,7,0),""),"")</f>
        <v/>
      </c>
      <c r="I277" s="13">
        <f t="shared" si="14"/>
        <v>0</v>
      </c>
      <c r="J277" s="10"/>
      <c r="K277" s="10" t="str">
        <f>IFERROR(IF($C277&gt;=1,VLOOKUP($B277,'STUDENT SUCHI'!$A$7:$H$506,8,0),""),"")</f>
        <v/>
      </c>
    </row>
    <row r="278" spans="1:11" ht="24.95" customHeight="1" x14ac:dyDescent="0.25">
      <c r="A278" s="1">
        <v>271</v>
      </c>
      <c r="B278" s="1">
        <f>IFERROR(IF($B$1&gt;=A278,SMALL('STUDENT SUCHI'!$A$7:$A$506,$B$2+A278),0),0)</f>
        <v>0</v>
      </c>
      <c r="C278" s="10">
        <f t="shared" si="12"/>
        <v>0</v>
      </c>
      <c r="D278" s="11" t="str">
        <f>IFERROR(IF($C278&gt;=1,VLOOKUP($B278,'STUDENT SUCHI'!$A$7:$H$506,4,0),""),"")</f>
        <v/>
      </c>
      <c r="E278" s="11" t="str">
        <f>IFERROR(IF($C278&gt;=1,VLOOKUP($B278,'STUDENT SUCHI'!$A$7:$H$506,5,0),""),"")</f>
        <v/>
      </c>
      <c r="F278" s="10" t="str">
        <f>IFERROR(IF($C278&gt;=1,VLOOKUP($B278,'STUDENT SUCHI'!$A$7:$H$506,6,0),""),"")</f>
        <v/>
      </c>
      <c r="G278" s="12">
        <f t="shared" si="13"/>
        <v>0</v>
      </c>
      <c r="H278" s="12" t="str">
        <f>IFERROR(IF($C278&gt;=1,VLOOKUP($B278,'STUDENT SUCHI'!$A$7:$H$506,7,0),""),"")</f>
        <v/>
      </c>
      <c r="I278" s="13">
        <f t="shared" si="14"/>
        <v>0</v>
      </c>
      <c r="J278" s="10"/>
      <c r="K278" s="10" t="str">
        <f>IFERROR(IF($C278&gt;=1,VLOOKUP($B278,'STUDENT SUCHI'!$A$7:$H$506,8,0),""),"")</f>
        <v/>
      </c>
    </row>
    <row r="279" spans="1:11" ht="24.95" customHeight="1" x14ac:dyDescent="0.25">
      <c r="A279" s="1">
        <v>272</v>
      </c>
      <c r="B279" s="1">
        <f>IFERROR(IF($B$1&gt;=A279,SMALL('STUDENT SUCHI'!$A$7:$A$506,$B$2+A279),0),0)</f>
        <v>0</v>
      </c>
      <c r="C279" s="10">
        <f t="shared" si="12"/>
        <v>0</v>
      </c>
      <c r="D279" s="11" t="str">
        <f>IFERROR(IF($C279&gt;=1,VLOOKUP($B279,'STUDENT SUCHI'!$A$7:$H$506,4,0),""),"")</f>
        <v/>
      </c>
      <c r="E279" s="11" t="str">
        <f>IFERROR(IF($C279&gt;=1,VLOOKUP($B279,'STUDENT SUCHI'!$A$7:$H$506,5,0),""),"")</f>
        <v/>
      </c>
      <c r="F279" s="10" t="str">
        <f>IFERROR(IF($C279&gt;=1,VLOOKUP($B279,'STUDENT SUCHI'!$A$7:$H$506,6,0),""),"")</f>
        <v/>
      </c>
      <c r="G279" s="12">
        <f t="shared" si="13"/>
        <v>0</v>
      </c>
      <c r="H279" s="12" t="str">
        <f>IFERROR(IF($C279&gt;=1,VLOOKUP($B279,'STUDENT SUCHI'!$A$7:$H$506,7,0),""),"")</f>
        <v/>
      </c>
      <c r="I279" s="13">
        <f t="shared" si="14"/>
        <v>0</v>
      </c>
      <c r="J279" s="10"/>
      <c r="K279" s="10" t="str">
        <f>IFERROR(IF($C279&gt;=1,VLOOKUP($B279,'STUDENT SUCHI'!$A$7:$H$506,8,0),""),"")</f>
        <v/>
      </c>
    </row>
    <row r="280" spans="1:11" ht="24.95" customHeight="1" x14ac:dyDescent="0.25">
      <c r="A280" s="1">
        <v>273</v>
      </c>
      <c r="B280" s="1">
        <f>IFERROR(IF($B$1&gt;=A280,SMALL('STUDENT SUCHI'!$A$7:$A$506,$B$2+A280),0),0)</f>
        <v>0</v>
      </c>
      <c r="C280" s="10">
        <f t="shared" si="12"/>
        <v>0</v>
      </c>
      <c r="D280" s="11" t="str">
        <f>IFERROR(IF($C280&gt;=1,VLOOKUP($B280,'STUDENT SUCHI'!$A$7:$H$506,4,0),""),"")</f>
        <v/>
      </c>
      <c r="E280" s="11" t="str">
        <f>IFERROR(IF($C280&gt;=1,VLOOKUP($B280,'STUDENT SUCHI'!$A$7:$H$506,5,0),""),"")</f>
        <v/>
      </c>
      <c r="F280" s="10" t="str">
        <f>IFERROR(IF($C280&gt;=1,VLOOKUP($B280,'STUDENT SUCHI'!$A$7:$H$506,6,0),""),"")</f>
        <v/>
      </c>
      <c r="G280" s="12">
        <f t="shared" si="13"/>
        <v>0</v>
      </c>
      <c r="H280" s="12" t="str">
        <f>IFERROR(IF($C280&gt;=1,VLOOKUP($B280,'STUDENT SUCHI'!$A$7:$H$506,7,0),""),"")</f>
        <v/>
      </c>
      <c r="I280" s="13">
        <f t="shared" si="14"/>
        <v>0</v>
      </c>
      <c r="J280" s="10"/>
      <c r="K280" s="10" t="str">
        <f>IFERROR(IF($C280&gt;=1,VLOOKUP($B280,'STUDENT SUCHI'!$A$7:$H$506,8,0),""),"")</f>
        <v/>
      </c>
    </row>
    <row r="281" spans="1:11" ht="24.95" customHeight="1" x14ac:dyDescent="0.25">
      <c r="A281" s="1">
        <v>274</v>
      </c>
      <c r="B281" s="1">
        <f>IFERROR(IF($B$1&gt;=A281,SMALL('STUDENT SUCHI'!$A$7:$A$506,$B$2+A281),0),0)</f>
        <v>0</v>
      </c>
      <c r="C281" s="10">
        <f t="shared" si="12"/>
        <v>0</v>
      </c>
      <c r="D281" s="11" t="str">
        <f>IFERROR(IF($C281&gt;=1,VLOOKUP($B281,'STUDENT SUCHI'!$A$7:$H$506,4,0),""),"")</f>
        <v/>
      </c>
      <c r="E281" s="11" t="str">
        <f>IFERROR(IF($C281&gt;=1,VLOOKUP($B281,'STUDENT SUCHI'!$A$7:$H$506,5,0),""),"")</f>
        <v/>
      </c>
      <c r="F281" s="10" t="str">
        <f>IFERROR(IF($C281&gt;=1,VLOOKUP($B281,'STUDENT SUCHI'!$A$7:$H$506,6,0),""),"")</f>
        <v/>
      </c>
      <c r="G281" s="12">
        <f t="shared" si="13"/>
        <v>0</v>
      </c>
      <c r="H281" s="12" t="str">
        <f>IFERROR(IF($C281&gt;=1,VLOOKUP($B281,'STUDENT SUCHI'!$A$7:$H$506,7,0),""),"")</f>
        <v/>
      </c>
      <c r="I281" s="13">
        <f t="shared" si="14"/>
        <v>0</v>
      </c>
      <c r="J281" s="10"/>
      <c r="K281" s="10" t="str">
        <f>IFERROR(IF($C281&gt;=1,VLOOKUP($B281,'STUDENT SUCHI'!$A$7:$H$506,8,0),""),"")</f>
        <v/>
      </c>
    </row>
    <row r="282" spans="1:11" ht="24.95" customHeight="1" x14ac:dyDescent="0.25">
      <c r="A282" s="1">
        <v>275</v>
      </c>
      <c r="B282" s="1">
        <f>IFERROR(IF($B$1&gt;=A282,SMALL('STUDENT SUCHI'!$A$7:$A$506,$B$2+A282),0),0)</f>
        <v>0</v>
      </c>
      <c r="C282" s="10">
        <f t="shared" si="12"/>
        <v>0</v>
      </c>
      <c r="D282" s="11" t="str">
        <f>IFERROR(IF($C282&gt;=1,VLOOKUP($B282,'STUDENT SUCHI'!$A$7:$H$506,4,0),""),"")</f>
        <v/>
      </c>
      <c r="E282" s="11" t="str">
        <f>IFERROR(IF($C282&gt;=1,VLOOKUP($B282,'STUDENT SUCHI'!$A$7:$H$506,5,0),""),"")</f>
        <v/>
      </c>
      <c r="F282" s="10" t="str">
        <f>IFERROR(IF($C282&gt;=1,VLOOKUP($B282,'STUDENT SUCHI'!$A$7:$H$506,6,0),""),"")</f>
        <v/>
      </c>
      <c r="G282" s="12">
        <f t="shared" si="13"/>
        <v>0</v>
      </c>
      <c r="H282" s="12" t="str">
        <f>IFERROR(IF($C282&gt;=1,VLOOKUP($B282,'STUDENT SUCHI'!$A$7:$H$506,7,0),""),"")</f>
        <v/>
      </c>
      <c r="I282" s="13">
        <f t="shared" si="14"/>
        <v>0</v>
      </c>
      <c r="J282" s="10"/>
      <c r="K282" s="10" t="str">
        <f>IFERROR(IF($C282&gt;=1,VLOOKUP($B282,'STUDENT SUCHI'!$A$7:$H$506,8,0),""),"")</f>
        <v/>
      </c>
    </row>
    <row r="283" spans="1:11" ht="24.95" customHeight="1" x14ac:dyDescent="0.25">
      <c r="A283" s="1">
        <v>276</v>
      </c>
      <c r="B283" s="1">
        <f>IFERROR(IF($B$1&gt;=A283,SMALL('STUDENT SUCHI'!$A$7:$A$506,$B$2+A283),0),0)</f>
        <v>0</v>
      </c>
      <c r="C283" s="10">
        <f t="shared" si="12"/>
        <v>0</v>
      </c>
      <c r="D283" s="11" t="str">
        <f>IFERROR(IF($C283&gt;=1,VLOOKUP($B283,'STUDENT SUCHI'!$A$7:$H$506,4,0),""),"")</f>
        <v/>
      </c>
      <c r="E283" s="11" t="str">
        <f>IFERROR(IF($C283&gt;=1,VLOOKUP($B283,'STUDENT SUCHI'!$A$7:$H$506,5,0),""),"")</f>
        <v/>
      </c>
      <c r="F283" s="10" t="str">
        <f>IFERROR(IF($C283&gt;=1,VLOOKUP($B283,'STUDENT SUCHI'!$A$7:$H$506,6,0),""),"")</f>
        <v/>
      </c>
      <c r="G283" s="12">
        <f t="shared" si="13"/>
        <v>0</v>
      </c>
      <c r="H283" s="12" t="str">
        <f>IFERROR(IF($C283&gt;=1,VLOOKUP($B283,'STUDENT SUCHI'!$A$7:$H$506,7,0),""),"")</f>
        <v/>
      </c>
      <c r="I283" s="13">
        <f t="shared" si="14"/>
        <v>0</v>
      </c>
      <c r="J283" s="10"/>
      <c r="K283" s="10" t="str">
        <f>IFERROR(IF($C283&gt;=1,VLOOKUP($B283,'STUDENT SUCHI'!$A$7:$H$506,8,0),""),"")</f>
        <v/>
      </c>
    </row>
    <row r="284" spans="1:11" ht="24.95" customHeight="1" x14ac:dyDescent="0.25">
      <c r="A284" s="1">
        <v>277</v>
      </c>
      <c r="B284" s="1">
        <f>IFERROR(IF($B$1&gt;=A284,SMALL('STUDENT SUCHI'!$A$7:$A$506,$B$2+A284),0),0)</f>
        <v>0</v>
      </c>
      <c r="C284" s="10">
        <f t="shared" si="12"/>
        <v>0</v>
      </c>
      <c r="D284" s="11" t="str">
        <f>IFERROR(IF($C284&gt;=1,VLOOKUP($B284,'STUDENT SUCHI'!$A$7:$H$506,4,0),""),"")</f>
        <v/>
      </c>
      <c r="E284" s="11" t="str">
        <f>IFERROR(IF($C284&gt;=1,VLOOKUP($B284,'STUDENT SUCHI'!$A$7:$H$506,5,0),""),"")</f>
        <v/>
      </c>
      <c r="F284" s="10" t="str">
        <f>IFERROR(IF($C284&gt;=1,VLOOKUP($B284,'STUDENT SUCHI'!$A$7:$H$506,6,0),""),"")</f>
        <v/>
      </c>
      <c r="G284" s="12">
        <f t="shared" si="13"/>
        <v>0</v>
      </c>
      <c r="H284" s="12" t="str">
        <f>IFERROR(IF($C284&gt;=1,VLOOKUP($B284,'STUDENT SUCHI'!$A$7:$H$506,7,0),""),"")</f>
        <v/>
      </c>
      <c r="I284" s="13">
        <f t="shared" si="14"/>
        <v>0</v>
      </c>
      <c r="J284" s="10"/>
      <c r="K284" s="10" t="str">
        <f>IFERROR(IF($C284&gt;=1,VLOOKUP($B284,'STUDENT SUCHI'!$A$7:$H$506,8,0),""),"")</f>
        <v/>
      </c>
    </row>
    <row r="285" spans="1:11" ht="24.95" customHeight="1" x14ac:dyDescent="0.25">
      <c r="A285" s="1">
        <v>278</v>
      </c>
      <c r="B285" s="1">
        <f>IFERROR(IF($B$1&gt;=A285,SMALL('STUDENT SUCHI'!$A$7:$A$506,$B$2+A285),0),0)</f>
        <v>0</v>
      </c>
      <c r="C285" s="10">
        <f t="shared" si="12"/>
        <v>0</v>
      </c>
      <c r="D285" s="11" t="str">
        <f>IFERROR(IF($C285&gt;=1,VLOOKUP($B285,'STUDENT SUCHI'!$A$7:$H$506,4,0),""),"")</f>
        <v/>
      </c>
      <c r="E285" s="11" t="str">
        <f>IFERROR(IF($C285&gt;=1,VLOOKUP($B285,'STUDENT SUCHI'!$A$7:$H$506,5,0),""),"")</f>
        <v/>
      </c>
      <c r="F285" s="10" t="str">
        <f>IFERROR(IF($C285&gt;=1,VLOOKUP($B285,'STUDENT SUCHI'!$A$7:$H$506,6,0),""),"")</f>
        <v/>
      </c>
      <c r="G285" s="12">
        <f t="shared" si="13"/>
        <v>0</v>
      </c>
      <c r="H285" s="12" t="str">
        <f>IFERROR(IF($C285&gt;=1,VLOOKUP($B285,'STUDENT SUCHI'!$A$7:$H$506,7,0),""),"")</f>
        <v/>
      </c>
      <c r="I285" s="13">
        <f t="shared" si="14"/>
        <v>0</v>
      </c>
      <c r="J285" s="10"/>
      <c r="K285" s="10" t="str">
        <f>IFERROR(IF($C285&gt;=1,VLOOKUP($B285,'STUDENT SUCHI'!$A$7:$H$506,8,0),""),"")</f>
        <v/>
      </c>
    </row>
    <row r="286" spans="1:11" ht="24.95" customHeight="1" x14ac:dyDescent="0.25">
      <c r="A286" s="1">
        <v>279</v>
      </c>
      <c r="B286" s="1">
        <f>IFERROR(IF($B$1&gt;=A286,SMALL('STUDENT SUCHI'!$A$7:$A$506,$B$2+A286),0),0)</f>
        <v>0</v>
      </c>
      <c r="C286" s="10">
        <f t="shared" si="12"/>
        <v>0</v>
      </c>
      <c r="D286" s="11" t="str">
        <f>IFERROR(IF($C286&gt;=1,VLOOKUP($B286,'STUDENT SUCHI'!$A$7:$H$506,4,0),""),"")</f>
        <v/>
      </c>
      <c r="E286" s="11" t="str">
        <f>IFERROR(IF($C286&gt;=1,VLOOKUP($B286,'STUDENT SUCHI'!$A$7:$H$506,5,0),""),"")</f>
        <v/>
      </c>
      <c r="F286" s="10" t="str">
        <f>IFERROR(IF($C286&gt;=1,VLOOKUP($B286,'STUDENT SUCHI'!$A$7:$H$506,6,0),""),"")</f>
        <v/>
      </c>
      <c r="G286" s="12">
        <f t="shared" si="13"/>
        <v>0</v>
      </c>
      <c r="H286" s="12" t="str">
        <f>IFERROR(IF($C286&gt;=1,VLOOKUP($B286,'STUDENT SUCHI'!$A$7:$H$506,7,0),""),"")</f>
        <v/>
      </c>
      <c r="I286" s="13">
        <f t="shared" si="14"/>
        <v>0</v>
      </c>
      <c r="J286" s="10"/>
      <c r="K286" s="10" t="str">
        <f>IFERROR(IF($C286&gt;=1,VLOOKUP($B286,'STUDENT SUCHI'!$A$7:$H$506,8,0),""),"")</f>
        <v/>
      </c>
    </row>
    <row r="287" spans="1:11" ht="24.95" customHeight="1" x14ac:dyDescent="0.25">
      <c r="A287" s="1">
        <v>280</v>
      </c>
      <c r="B287" s="1">
        <f>IFERROR(IF($B$1&gt;=A287,SMALL('STUDENT SUCHI'!$A$7:$A$506,$B$2+A287),0),0)</f>
        <v>0</v>
      </c>
      <c r="C287" s="10">
        <f t="shared" si="12"/>
        <v>0</v>
      </c>
      <c r="D287" s="11" t="str">
        <f>IFERROR(IF($C287&gt;=1,VLOOKUP($B287,'STUDENT SUCHI'!$A$7:$H$506,4,0),""),"")</f>
        <v/>
      </c>
      <c r="E287" s="11" t="str">
        <f>IFERROR(IF($C287&gt;=1,VLOOKUP($B287,'STUDENT SUCHI'!$A$7:$H$506,5,0),""),"")</f>
        <v/>
      </c>
      <c r="F287" s="10" t="str">
        <f>IFERROR(IF($C287&gt;=1,VLOOKUP($B287,'STUDENT SUCHI'!$A$7:$H$506,6,0),""),"")</f>
        <v/>
      </c>
      <c r="G287" s="12">
        <f t="shared" si="13"/>
        <v>0</v>
      </c>
      <c r="H287" s="12" t="str">
        <f>IFERROR(IF($C287&gt;=1,VLOOKUP($B287,'STUDENT SUCHI'!$A$7:$H$506,7,0),""),"")</f>
        <v/>
      </c>
      <c r="I287" s="13">
        <f t="shared" si="14"/>
        <v>0</v>
      </c>
      <c r="J287" s="10"/>
      <c r="K287" s="10" t="str">
        <f>IFERROR(IF($C287&gt;=1,VLOOKUP($B287,'STUDENT SUCHI'!$A$7:$H$506,8,0),""),"")</f>
        <v/>
      </c>
    </row>
    <row r="288" spans="1:11" ht="24.95" customHeight="1" x14ac:dyDescent="0.25">
      <c r="A288" s="1">
        <v>281</v>
      </c>
      <c r="B288" s="1">
        <f>IFERROR(IF($B$1&gt;=A288,SMALL('STUDENT SUCHI'!$A$7:$A$506,$B$2+A288),0),0)</f>
        <v>0</v>
      </c>
      <c r="C288" s="10">
        <f t="shared" si="12"/>
        <v>0</v>
      </c>
      <c r="D288" s="11" t="str">
        <f>IFERROR(IF($C288&gt;=1,VLOOKUP($B288,'STUDENT SUCHI'!$A$7:$H$506,4,0),""),"")</f>
        <v/>
      </c>
      <c r="E288" s="11" t="str">
        <f>IFERROR(IF($C288&gt;=1,VLOOKUP($B288,'STUDENT SUCHI'!$A$7:$H$506,5,0),""),"")</f>
        <v/>
      </c>
      <c r="F288" s="10" t="str">
        <f>IFERROR(IF($C288&gt;=1,VLOOKUP($B288,'STUDENT SUCHI'!$A$7:$H$506,6,0),""),"")</f>
        <v/>
      </c>
      <c r="G288" s="12">
        <f t="shared" si="13"/>
        <v>0</v>
      </c>
      <c r="H288" s="12" t="str">
        <f>IFERROR(IF($C288&gt;=1,VLOOKUP($B288,'STUDENT SUCHI'!$A$7:$H$506,7,0),""),"")</f>
        <v/>
      </c>
      <c r="I288" s="13">
        <f t="shared" si="14"/>
        <v>0</v>
      </c>
      <c r="J288" s="10"/>
      <c r="K288" s="10" t="str">
        <f>IFERROR(IF($C288&gt;=1,VLOOKUP($B288,'STUDENT SUCHI'!$A$7:$H$506,8,0),""),"")</f>
        <v/>
      </c>
    </row>
    <row r="289" spans="1:11" ht="24.95" customHeight="1" x14ac:dyDescent="0.25">
      <c r="A289" s="1">
        <v>282</v>
      </c>
      <c r="B289" s="1">
        <f>IFERROR(IF($B$1&gt;=A289,SMALL('STUDENT SUCHI'!$A$7:$A$506,$B$2+A289),0),0)</f>
        <v>0</v>
      </c>
      <c r="C289" s="10">
        <f t="shared" si="12"/>
        <v>0</v>
      </c>
      <c r="D289" s="11" t="str">
        <f>IFERROR(IF($C289&gt;=1,VLOOKUP($B289,'STUDENT SUCHI'!$A$7:$H$506,4,0),""),"")</f>
        <v/>
      </c>
      <c r="E289" s="11" t="str">
        <f>IFERROR(IF($C289&gt;=1,VLOOKUP($B289,'STUDENT SUCHI'!$A$7:$H$506,5,0),""),"")</f>
        <v/>
      </c>
      <c r="F289" s="10" t="str">
        <f>IFERROR(IF($C289&gt;=1,VLOOKUP($B289,'STUDENT SUCHI'!$A$7:$H$506,6,0),""),"")</f>
        <v/>
      </c>
      <c r="G289" s="12">
        <f t="shared" si="13"/>
        <v>0</v>
      </c>
      <c r="H289" s="12" t="str">
        <f>IFERROR(IF($C289&gt;=1,VLOOKUP($B289,'STUDENT SUCHI'!$A$7:$H$506,7,0),""),"")</f>
        <v/>
      </c>
      <c r="I289" s="13">
        <f t="shared" si="14"/>
        <v>0</v>
      </c>
      <c r="J289" s="10"/>
      <c r="K289" s="10" t="str">
        <f>IFERROR(IF($C289&gt;=1,VLOOKUP($B289,'STUDENT SUCHI'!$A$7:$H$506,8,0),""),"")</f>
        <v/>
      </c>
    </row>
    <row r="290" spans="1:11" ht="24.95" customHeight="1" x14ac:dyDescent="0.25">
      <c r="A290" s="1">
        <v>283</v>
      </c>
      <c r="B290" s="1">
        <f>IFERROR(IF($B$1&gt;=A290,SMALL('STUDENT SUCHI'!$A$7:$A$506,$B$2+A290),0),0)</f>
        <v>0</v>
      </c>
      <c r="C290" s="10">
        <f t="shared" si="12"/>
        <v>0</v>
      </c>
      <c r="D290" s="11" t="str">
        <f>IFERROR(IF($C290&gt;=1,VLOOKUP($B290,'STUDENT SUCHI'!$A$7:$H$506,4,0),""),"")</f>
        <v/>
      </c>
      <c r="E290" s="11" t="str">
        <f>IFERROR(IF($C290&gt;=1,VLOOKUP($B290,'STUDENT SUCHI'!$A$7:$H$506,5,0),""),"")</f>
        <v/>
      </c>
      <c r="F290" s="10" t="str">
        <f>IFERROR(IF($C290&gt;=1,VLOOKUP($B290,'STUDENT SUCHI'!$A$7:$H$506,6,0),""),"")</f>
        <v/>
      </c>
      <c r="G290" s="12">
        <f t="shared" si="13"/>
        <v>0</v>
      </c>
      <c r="H290" s="12" t="str">
        <f>IFERROR(IF($C290&gt;=1,VLOOKUP($B290,'STUDENT SUCHI'!$A$7:$H$506,7,0),""),"")</f>
        <v/>
      </c>
      <c r="I290" s="13">
        <f t="shared" si="14"/>
        <v>0</v>
      </c>
      <c r="J290" s="10"/>
      <c r="K290" s="10" t="str">
        <f>IFERROR(IF($C290&gt;=1,VLOOKUP($B290,'STUDENT SUCHI'!$A$7:$H$506,8,0),""),"")</f>
        <v/>
      </c>
    </row>
    <row r="291" spans="1:11" ht="24.95" customHeight="1" x14ac:dyDescent="0.25">
      <c r="A291" s="1">
        <v>284</v>
      </c>
      <c r="B291" s="1">
        <f>IFERROR(IF($B$1&gt;=A291,SMALL('STUDENT SUCHI'!$A$7:$A$506,$B$2+A291),0),0)</f>
        <v>0</v>
      </c>
      <c r="C291" s="10">
        <f t="shared" si="12"/>
        <v>0</v>
      </c>
      <c r="D291" s="11" t="str">
        <f>IFERROR(IF($C291&gt;=1,VLOOKUP($B291,'STUDENT SUCHI'!$A$7:$H$506,4,0),""),"")</f>
        <v/>
      </c>
      <c r="E291" s="11" t="str">
        <f>IFERROR(IF($C291&gt;=1,VLOOKUP($B291,'STUDENT SUCHI'!$A$7:$H$506,5,0),""),"")</f>
        <v/>
      </c>
      <c r="F291" s="10" t="str">
        <f>IFERROR(IF($C291&gt;=1,VLOOKUP($B291,'STUDENT SUCHI'!$A$7:$H$506,6,0),""),"")</f>
        <v/>
      </c>
      <c r="G291" s="12">
        <f t="shared" si="13"/>
        <v>0</v>
      </c>
      <c r="H291" s="12" t="str">
        <f>IFERROR(IF($C291&gt;=1,VLOOKUP($B291,'STUDENT SUCHI'!$A$7:$H$506,7,0),""),"")</f>
        <v/>
      </c>
      <c r="I291" s="13">
        <f t="shared" si="14"/>
        <v>0</v>
      </c>
      <c r="J291" s="10"/>
      <c r="K291" s="10" t="str">
        <f>IFERROR(IF($C291&gt;=1,VLOOKUP($B291,'STUDENT SUCHI'!$A$7:$H$506,8,0),""),"")</f>
        <v/>
      </c>
    </row>
    <row r="292" spans="1:11" ht="24.95" customHeight="1" x14ac:dyDescent="0.25">
      <c r="A292" s="1">
        <v>285</v>
      </c>
      <c r="B292" s="1">
        <f>IFERROR(IF($B$1&gt;=A292,SMALL('STUDENT SUCHI'!$A$7:$A$506,$B$2+A292),0),0)</f>
        <v>0</v>
      </c>
      <c r="C292" s="10">
        <f t="shared" si="12"/>
        <v>0</v>
      </c>
      <c r="D292" s="11" t="str">
        <f>IFERROR(IF($C292&gt;=1,VLOOKUP($B292,'STUDENT SUCHI'!$A$7:$H$506,4,0),""),"")</f>
        <v/>
      </c>
      <c r="E292" s="11" t="str">
        <f>IFERROR(IF($C292&gt;=1,VLOOKUP($B292,'STUDENT SUCHI'!$A$7:$H$506,5,0),""),"")</f>
        <v/>
      </c>
      <c r="F292" s="10" t="str">
        <f>IFERROR(IF($C292&gt;=1,VLOOKUP($B292,'STUDENT SUCHI'!$A$7:$H$506,6,0),""),"")</f>
        <v/>
      </c>
      <c r="G292" s="12">
        <f t="shared" si="13"/>
        <v>0</v>
      </c>
      <c r="H292" s="12" t="str">
        <f>IFERROR(IF($C292&gt;=1,VLOOKUP($B292,'STUDENT SUCHI'!$A$7:$H$506,7,0),""),"")</f>
        <v/>
      </c>
      <c r="I292" s="13">
        <f t="shared" si="14"/>
        <v>0</v>
      </c>
      <c r="J292" s="10"/>
      <c r="K292" s="10" t="str">
        <f>IFERROR(IF($C292&gt;=1,VLOOKUP($B292,'STUDENT SUCHI'!$A$7:$H$506,8,0),""),"")</f>
        <v/>
      </c>
    </row>
    <row r="293" spans="1:11" ht="24.95" customHeight="1" x14ac:dyDescent="0.25">
      <c r="A293" s="1">
        <v>286</v>
      </c>
      <c r="B293" s="1">
        <f>IFERROR(IF($B$1&gt;=A293,SMALL('STUDENT SUCHI'!$A$7:$A$506,$B$2+A293),0),0)</f>
        <v>0</v>
      </c>
      <c r="C293" s="10">
        <f t="shared" si="12"/>
        <v>0</v>
      </c>
      <c r="D293" s="11" t="str">
        <f>IFERROR(IF($C293&gt;=1,VLOOKUP($B293,'STUDENT SUCHI'!$A$7:$H$506,4,0),""),"")</f>
        <v/>
      </c>
      <c r="E293" s="11" t="str">
        <f>IFERROR(IF($C293&gt;=1,VLOOKUP($B293,'STUDENT SUCHI'!$A$7:$H$506,5,0),""),"")</f>
        <v/>
      </c>
      <c r="F293" s="10" t="str">
        <f>IFERROR(IF($C293&gt;=1,VLOOKUP($B293,'STUDENT SUCHI'!$A$7:$H$506,6,0),""),"")</f>
        <v/>
      </c>
      <c r="G293" s="12">
        <f t="shared" si="13"/>
        <v>0</v>
      </c>
      <c r="H293" s="12" t="str">
        <f>IFERROR(IF($C293&gt;=1,VLOOKUP($B293,'STUDENT SUCHI'!$A$7:$H$506,7,0),""),"")</f>
        <v/>
      </c>
      <c r="I293" s="13">
        <f t="shared" si="14"/>
        <v>0</v>
      </c>
      <c r="J293" s="10"/>
      <c r="K293" s="10" t="str">
        <f>IFERROR(IF($C293&gt;=1,VLOOKUP($B293,'STUDENT SUCHI'!$A$7:$H$506,8,0),""),"")</f>
        <v/>
      </c>
    </row>
    <row r="294" spans="1:11" ht="24.95" customHeight="1" x14ac:dyDescent="0.25">
      <c r="A294" s="1">
        <v>287</v>
      </c>
      <c r="B294" s="1">
        <f>IFERROR(IF($B$1&gt;=A294,SMALL('STUDENT SUCHI'!$A$7:$A$506,$B$2+A294),0),0)</f>
        <v>0</v>
      </c>
      <c r="C294" s="10">
        <f t="shared" si="12"/>
        <v>0</v>
      </c>
      <c r="D294" s="11" t="str">
        <f>IFERROR(IF($C294&gt;=1,VLOOKUP($B294,'STUDENT SUCHI'!$A$7:$H$506,4,0),""),"")</f>
        <v/>
      </c>
      <c r="E294" s="11" t="str">
        <f>IFERROR(IF($C294&gt;=1,VLOOKUP($B294,'STUDENT SUCHI'!$A$7:$H$506,5,0),""),"")</f>
        <v/>
      </c>
      <c r="F294" s="10" t="str">
        <f>IFERROR(IF($C294&gt;=1,VLOOKUP($B294,'STUDENT SUCHI'!$A$7:$H$506,6,0),""),"")</f>
        <v/>
      </c>
      <c r="G294" s="12">
        <f t="shared" si="13"/>
        <v>0</v>
      </c>
      <c r="H294" s="12" t="str">
        <f>IFERROR(IF($C294&gt;=1,VLOOKUP($B294,'STUDENT SUCHI'!$A$7:$H$506,7,0),""),"")</f>
        <v/>
      </c>
      <c r="I294" s="13">
        <f t="shared" si="14"/>
        <v>0</v>
      </c>
      <c r="J294" s="10"/>
      <c r="K294" s="10" t="str">
        <f>IFERROR(IF($C294&gt;=1,VLOOKUP($B294,'STUDENT SUCHI'!$A$7:$H$506,8,0),""),"")</f>
        <v/>
      </c>
    </row>
    <row r="295" spans="1:11" ht="24.95" customHeight="1" x14ac:dyDescent="0.25">
      <c r="A295" s="1">
        <v>288</v>
      </c>
      <c r="B295" s="1">
        <f>IFERROR(IF($B$1&gt;=A295,SMALL('STUDENT SUCHI'!$A$7:$A$506,$B$2+A295),0),0)</f>
        <v>0</v>
      </c>
      <c r="C295" s="10">
        <f t="shared" si="12"/>
        <v>0</v>
      </c>
      <c r="D295" s="11" t="str">
        <f>IFERROR(IF($C295&gt;=1,VLOOKUP($B295,'STUDENT SUCHI'!$A$7:$H$506,4,0),""),"")</f>
        <v/>
      </c>
      <c r="E295" s="11" t="str">
        <f>IFERROR(IF($C295&gt;=1,VLOOKUP($B295,'STUDENT SUCHI'!$A$7:$H$506,5,0),""),"")</f>
        <v/>
      </c>
      <c r="F295" s="10" t="str">
        <f>IFERROR(IF($C295&gt;=1,VLOOKUP($B295,'STUDENT SUCHI'!$A$7:$H$506,6,0),""),"")</f>
        <v/>
      </c>
      <c r="G295" s="12">
        <f t="shared" si="13"/>
        <v>0</v>
      </c>
      <c r="H295" s="12" t="str">
        <f>IFERROR(IF($C295&gt;=1,VLOOKUP($B295,'STUDENT SUCHI'!$A$7:$H$506,7,0),""),"")</f>
        <v/>
      </c>
      <c r="I295" s="13">
        <f t="shared" si="14"/>
        <v>0</v>
      </c>
      <c r="J295" s="10"/>
      <c r="K295" s="10" t="str">
        <f>IFERROR(IF($C295&gt;=1,VLOOKUP($B295,'STUDENT SUCHI'!$A$7:$H$506,8,0),""),"")</f>
        <v/>
      </c>
    </row>
    <row r="296" spans="1:11" ht="24.95" customHeight="1" x14ac:dyDescent="0.25">
      <c r="A296" s="1">
        <v>289</v>
      </c>
      <c r="B296" s="1">
        <f>IFERROR(IF($B$1&gt;=A296,SMALL('STUDENT SUCHI'!$A$7:$A$506,$B$2+A296),0),0)</f>
        <v>0</v>
      </c>
      <c r="C296" s="10">
        <f t="shared" si="12"/>
        <v>0</v>
      </c>
      <c r="D296" s="11" t="str">
        <f>IFERROR(IF($C296&gt;=1,VLOOKUP($B296,'STUDENT SUCHI'!$A$7:$H$506,4,0),""),"")</f>
        <v/>
      </c>
      <c r="E296" s="11" t="str">
        <f>IFERROR(IF($C296&gt;=1,VLOOKUP($B296,'STUDENT SUCHI'!$A$7:$H$506,5,0),""),"")</f>
        <v/>
      </c>
      <c r="F296" s="10" t="str">
        <f>IFERROR(IF($C296&gt;=1,VLOOKUP($B296,'STUDENT SUCHI'!$A$7:$H$506,6,0),""),"")</f>
        <v/>
      </c>
      <c r="G296" s="12">
        <f t="shared" si="13"/>
        <v>0</v>
      </c>
      <c r="H296" s="12" t="str">
        <f>IFERROR(IF($C296&gt;=1,VLOOKUP($B296,'STUDENT SUCHI'!$A$7:$H$506,7,0),""),"")</f>
        <v/>
      </c>
      <c r="I296" s="13">
        <f t="shared" si="14"/>
        <v>0</v>
      </c>
      <c r="J296" s="10"/>
      <c r="K296" s="10" t="str">
        <f>IFERROR(IF($C296&gt;=1,VLOOKUP($B296,'STUDENT SUCHI'!$A$7:$H$506,8,0),""),"")</f>
        <v/>
      </c>
    </row>
    <row r="297" spans="1:11" ht="24.95" customHeight="1" x14ac:dyDescent="0.25">
      <c r="A297" s="1">
        <v>290</v>
      </c>
      <c r="B297" s="1">
        <f>IFERROR(IF($B$1&gt;=A297,SMALL('STUDENT SUCHI'!$A$7:$A$506,$B$2+A297),0),0)</f>
        <v>0</v>
      </c>
      <c r="C297" s="10">
        <f t="shared" si="12"/>
        <v>0</v>
      </c>
      <c r="D297" s="11" t="str">
        <f>IFERROR(IF($C297&gt;=1,VLOOKUP($B297,'STUDENT SUCHI'!$A$7:$H$506,4,0),""),"")</f>
        <v/>
      </c>
      <c r="E297" s="11" t="str">
        <f>IFERROR(IF($C297&gt;=1,VLOOKUP($B297,'STUDENT SUCHI'!$A$7:$H$506,5,0),""),"")</f>
        <v/>
      </c>
      <c r="F297" s="10" t="str">
        <f>IFERROR(IF($C297&gt;=1,VLOOKUP($B297,'STUDENT SUCHI'!$A$7:$H$506,6,0),""),"")</f>
        <v/>
      </c>
      <c r="G297" s="12">
        <f t="shared" si="13"/>
        <v>0</v>
      </c>
      <c r="H297" s="12" t="str">
        <f>IFERROR(IF($C297&gt;=1,VLOOKUP($B297,'STUDENT SUCHI'!$A$7:$H$506,7,0),""),"")</f>
        <v/>
      </c>
      <c r="I297" s="13">
        <f t="shared" si="14"/>
        <v>0</v>
      </c>
      <c r="J297" s="10"/>
      <c r="K297" s="10" t="str">
        <f>IFERROR(IF($C297&gt;=1,VLOOKUP($B297,'STUDENT SUCHI'!$A$7:$H$506,8,0),""),"")</f>
        <v/>
      </c>
    </row>
    <row r="298" spans="1:11" ht="24.95" customHeight="1" x14ac:dyDescent="0.25">
      <c r="A298" s="1">
        <v>291</v>
      </c>
      <c r="B298" s="1">
        <f>IFERROR(IF($B$1&gt;=A298,SMALL('STUDENT SUCHI'!$A$7:$A$506,$B$2+A298),0),0)</f>
        <v>0</v>
      </c>
      <c r="C298" s="10">
        <f t="shared" si="12"/>
        <v>0</v>
      </c>
      <c r="D298" s="11" t="str">
        <f>IFERROR(IF($C298&gt;=1,VLOOKUP($B298,'STUDENT SUCHI'!$A$7:$H$506,4,0),""),"")</f>
        <v/>
      </c>
      <c r="E298" s="11" t="str">
        <f>IFERROR(IF($C298&gt;=1,VLOOKUP($B298,'STUDENT SUCHI'!$A$7:$H$506,5,0),""),"")</f>
        <v/>
      </c>
      <c r="F298" s="10" t="str">
        <f>IFERROR(IF($C298&gt;=1,VLOOKUP($B298,'STUDENT SUCHI'!$A$7:$H$506,6,0),""),"")</f>
        <v/>
      </c>
      <c r="G298" s="12">
        <f t="shared" si="13"/>
        <v>0</v>
      </c>
      <c r="H298" s="12" t="str">
        <f>IFERROR(IF($C298&gt;=1,VLOOKUP($B298,'STUDENT SUCHI'!$A$7:$H$506,7,0),""),"")</f>
        <v/>
      </c>
      <c r="I298" s="13">
        <f t="shared" si="14"/>
        <v>0</v>
      </c>
      <c r="J298" s="10"/>
      <c r="K298" s="10" t="str">
        <f>IFERROR(IF($C298&gt;=1,VLOOKUP($B298,'STUDENT SUCHI'!$A$7:$H$506,8,0),""),"")</f>
        <v/>
      </c>
    </row>
    <row r="299" spans="1:11" ht="24.95" customHeight="1" x14ac:dyDescent="0.25">
      <c r="A299" s="1">
        <v>292</v>
      </c>
      <c r="B299" s="1">
        <f>IFERROR(IF($B$1&gt;=A299,SMALL('STUDENT SUCHI'!$A$7:$A$506,$B$2+A299),0),0)</f>
        <v>0</v>
      </c>
      <c r="C299" s="10">
        <f t="shared" si="12"/>
        <v>0</v>
      </c>
      <c r="D299" s="11" t="str">
        <f>IFERROR(IF($C299&gt;=1,VLOOKUP($B299,'STUDENT SUCHI'!$A$7:$H$506,4,0),""),"")</f>
        <v/>
      </c>
      <c r="E299" s="11" t="str">
        <f>IFERROR(IF($C299&gt;=1,VLOOKUP($B299,'STUDENT SUCHI'!$A$7:$H$506,5,0),""),"")</f>
        <v/>
      </c>
      <c r="F299" s="10" t="str">
        <f>IFERROR(IF($C299&gt;=1,VLOOKUP($B299,'STUDENT SUCHI'!$A$7:$H$506,6,0),""),"")</f>
        <v/>
      </c>
      <c r="G299" s="12">
        <f t="shared" si="13"/>
        <v>0</v>
      </c>
      <c r="H299" s="12" t="str">
        <f>IFERROR(IF($C299&gt;=1,VLOOKUP($B299,'STUDENT SUCHI'!$A$7:$H$506,7,0),""),"")</f>
        <v/>
      </c>
      <c r="I299" s="13">
        <f t="shared" si="14"/>
        <v>0</v>
      </c>
      <c r="J299" s="10"/>
      <c r="K299" s="10" t="str">
        <f>IFERROR(IF($C299&gt;=1,VLOOKUP($B299,'STUDENT SUCHI'!$A$7:$H$506,8,0),""),"")</f>
        <v/>
      </c>
    </row>
    <row r="300" spans="1:11" ht="24.95" customHeight="1" x14ac:dyDescent="0.25">
      <c r="A300" s="1">
        <v>293</v>
      </c>
      <c r="B300" s="1">
        <f>IFERROR(IF($B$1&gt;=A300,SMALL('STUDENT SUCHI'!$A$7:$A$506,$B$2+A300),0),0)</f>
        <v>0</v>
      </c>
      <c r="C300" s="10">
        <f t="shared" si="12"/>
        <v>0</v>
      </c>
      <c r="D300" s="11" t="str">
        <f>IFERROR(IF($C300&gt;=1,VLOOKUP($B300,'STUDENT SUCHI'!$A$7:$H$506,4,0),""),"")</f>
        <v/>
      </c>
      <c r="E300" s="11" t="str">
        <f>IFERROR(IF($C300&gt;=1,VLOOKUP($B300,'STUDENT SUCHI'!$A$7:$H$506,5,0),""),"")</f>
        <v/>
      </c>
      <c r="F300" s="10" t="str">
        <f>IFERROR(IF($C300&gt;=1,VLOOKUP($B300,'STUDENT SUCHI'!$A$7:$H$506,6,0),""),"")</f>
        <v/>
      </c>
      <c r="G300" s="12">
        <f t="shared" si="13"/>
        <v>0</v>
      </c>
      <c r="H300" s="12" t="str">
        <f>IFERROR(IF($C300&gt;=1,VLOOKUP($B300,'STUDENT SUCHI'!$A$7:$H$506,7,0),""),"")</f>
        <v/>
      </c>
      <c r="I300" s="13">
        <f t="shared" si="14"/>
        <v>0</v>
      </c>
      <c r="J300" s="10"/>
      <c r="K300" s="10" t="str">
        <f>IFERROR(IF($C300&gt;=1,VLOOKUP($B300,'STUDENT SUCHI'!$A$7:$H$506,8,0),""),"")</f>
        <v/>
      </c>
    </row>
    <row r="301" spans="1:11" ht="24.95" customHeight="1" x14ac:dyDescent="0.25">
      <c r="A301" s="1">
        <v>294</v>
      </c>
      <c r="B301" s="1">
        <f>IFERROR(IF($B$1&gt;=A301,SMALL('STUDENT SUCHI'!$A$7:$A$506,$B$2+A301),0),0)</f>
        <v>0</v>
      </c>
      <c r="C301" s="10">
        <f t="shared" si="12"/>
        <v>0</v>
      </c>
      <c r="D301" s="11" t="str">
        <f>IFERROR(IF($C301&gt;=1,VLOOKUP($B301,'STUDENT SUCHI'!$A$7:$H$506,4,0),""),"")</f>
        <v/>
      </c>
      <c r="E301" s="11" t="str">
        <f>IFERROR(IF($C301&gt;=1,VLOOKUP($B301,'STUDENT SUCHI'!$A$7:$H$506,5,0),""),"")</f>
        <v/>
      </c>
      <c r="F301" s="10" t="str">
        <f>IFERROR(IF($C301&gt;=1,VLOOKUP($B301,'STUDENT SUCHI'!$A$7:$H$506,6,0),""),"")</f>
        <v/>
      </c>
      <c r="G301" s="12">
        <f t="shared" si="13"/>
        <v>0</v>
      </c>
      <c r="H301" s="12" t="str">
        <f>IFERROR(IF($C301&gt;=1,VLOOKUP($B301,'STUDENT SUCHI'!$A$7:$H$506,7,0),""),"")</f>
        <v/>
      </c>
      <c r="I301" s="13">
        <f t="shared" si="14"/>
        <v>0</v>
      </c>
      <c r="J301" s="10"/>
      <c r="K301" s="10" t="str">
        <f>IFERROR(IF($C301&gt;=1,VLOOKUP($B301,'STUDENT SUCHI'!$A$7:$H$506,8,0),""),"")</f>
        <v/>
      </c>
    </row>
    <row r="302" spans="1:11" ht="24.95" customHeight="1" x14ac:dyDescent="0.25">
      <c r="A302" s="1">
        <v>295</v>
      </c>
      <c r="B302" s="1">
        <f>IFERROR(IF($B$1&gt;=A302,SMALL('STUDENT SUCHI'!$A$7:$A$506,$B$2+A302),0),0)</f>
        <v>0</v>
      </c>
      <c r="C302" s="10">
        <f t="shared" si="12"/>
        <v>0</v>
      </c>
      <c r="D302" s="11" t="str">
        <f>IFERROR(IF($C302&gt;=1,VLOOKUP($B302,'STUDENT SUCHI'!$A$7:$H$506,4,0),""),"")</f>
        <v/>
      </c>
      <c r="E302" s="11" t="str">
        <f>IFERROR(IF($C302&gt;=1,VLOOKUP($B302,'STUDENT SUCHI'!$A$7:$H$506,5,0),""),"")</f>
        <v/>
      </c>
      <c r="F302" s="10" t="str">
        <f>IFERROR(IF($C302&gt;=1,VLOOKUP($B302,'STUDENT SUCHI'!$A$7:$H$506,6,0),""),"")</f>
        <v/>
      </c>
      <c r="G302" s="12">
        <f t="shared" si="13"/>
        <v>0</v>
      </c>
      <c r="H302" s="12" t="str">
        <f>IFERROR(IF($C302&gt;=1,VLOOKUP($B302,'STUDENT SUCHI'!$A$7:$H$506,7,0),""),"")</f>
        <v/>
      </c>
      <c r="I302" s="13">
        <f t="shared" si="14"/>
        <v>0</v>
      </c>
      <c r="J302" s="10"/>
      <c r="K302" s="10" t="str">
        <f>IFERROR(IF($C302&gt;=1,VLOOKUP($B302,'STUDENT SUCHI'!$A$7:$H$506,8,0),""),"")</f>
        <v/>
      </c>
    </row>
    <row r="303" spans="1:11" ht="24.95" customHeight="1" x14ac:dyDescent="0.25">
      <c r="A303" s="1">
        <v>296</v>
      </c>
      <c r="B303" s="1">
        <f>IFERROR(IF($B$1&gt;=A303,SMALL('STUDENT SUCHI'!$A$7:$A$506,$B$2+A303),0),0)</f>
        <v>0</v>
      </c>
      <c r="C303" s="10">
        <f t="shared" si="12"/>
        <v>0</v>
      </c>
      <c r="D303" s="11" t="str">
        <f>IFERROR(IF($C303&gt;=1,VLOOKUP($B303,'STUDENT SUCHI'!$A$7:$H$506,4,0),""),"")</f>
        <v/>
      </c>
      <c r="E303" s="11" t="str">
        <f>IFERROR(IF($C303&gt;=1,VLOOKUP($B303,'STUDENT SUCHI'!$A$7:$H$506,5,0),""),"")</f>
        <v/>
      </c>
      <c r="F303" s="10" t="str">
        <f>IFERROR(IF($C303&gt;=1,VLOOKUP($B303,'STUDENT SUCHI'!$A$7:$H$506,6,0),""),"")</f>
        <v/>
      </c>
      <c r="G303" s="12">
        <f t="shared" si="13"/>
        <v>0</v>
      </c>
      <c r="H303" s="12" t="str">
        <f>IFERROR(IF($C303&gt;=1,VLOOKUP($B303,'STUDENT SUCHI'!$A$7:$H$506,7,0),""),"")</f>
        <v/>
      </c>
      <c r="I303" s="13">
        <f t="shared" si="14"/>
        <v>0</v>
      </c>
      <c r="J303" s="10"/>
      <c r="K303" s="10" t="str">
        <f>IFERROR(IF($C303&gt;=1,VLOOKUP($B303,'STUDENT SUCHI'!$A$7:$H$506,8,0),""),"")</f>
        <v/>
      </c>
    </row>
    <row r="304" spans="1:11" ht="24.95" customHeight="1" x14ac:dyDescent="0.25">
      <c r="A304" s="1">
        <v>297</v>
      </c>
      <c r="B304" s="1">
        <f>IFERROR(IF($B$1&gt;=A304,SMALL('STUDENT SUCHI'!$A$7:$A$506,$B$2+A304),0),0)</f>
        <v>0</v>
      </c>
      <c r="C304" s="10">
        <f t="shared" si="12"/>
        <v>0</v>
      </c>
      <c r="D304" s="11" t="str">
        <f>IFERROR(IF($C304&gt;=1,VLOOKUP($B304,'STUDENT SUCHI'!$A$7:$H$506,4,0),""),"")</f>
        <v/>
      </c>
      <c r="E304" s="11" t="str">
        <f>IFERROR(IF($C304&gt;=1,VLOOKUP($B304,'STUDENT SUCHI'!$A$7:$H$506,5,0),""),"")</f>
        <v/>
      </c>
      <c r="F304" s="10" t="str">
        <f>IFERROR(IF($C304&gt;=1,VLOOKUP($B304,'STUDENT SUCHI'!$A$7:$H$506,6,0),""),"")</f>
        <v/>
      </c>
      <c r="G304" s="12">
        <f t="shared" si="13"/>
        <v>0</v>
      </c>
      <c r="H304" s="12" t="str">
        <f>IFERROR(IF($C304&gt;=1,VLOOKUP($B304,'STUDENT SUCHI'!$A$7:$H$506,7,0),""),"")</f>
        <v/>
      </c>
      <c r="I304" s="13">
        <f t="shared" si="14"/>
        <v>0</v>
      </c>
      <c r="J304" s="10"/>
      <c r="K304" s="10" t="str">
        <f>IFERROR(IF($C304&gt;=1,VLOOKUP($B304,'STUDENT SUCHI'!$A$7:$H$506,8,0),""),"")</f>
        <v/>
      </c>
    </row>
    <row r="305" spans="1:11" ht="24.95" customHeight="1" x14ac:dyDescent="0.25">
      <c r="A305" s="1">
        <v>298</v>
      </c>
      <c r="B305" s="1">
        <f>IFERROR(IF($B$1&gt;=A305,SMALL('STUDENT SUCHI'!$A$7:$A$506,$B$2+A305),0),0)</f>
        <v>0</v>
      </c>
      <c r="C305" s="10">
        <f t="shared" si="12"/>
        <v>0</v>
      </c>
      <c r="D305" s="11" t="str">
        <f>IFERROR(IF($C305&gt;=1,VLOOKUP($B305,'STUDENT SUCHI'!$A$7:$H$506,4,0),""),"")</f>
        <v/>
      </c>
      <c r="E305" s="11" t="str">
        <f>IFERROR(IF($C305&gt;=1,VLOOKUP($B305,'STUDENT SUCHI'!$A$7:$H$506,5,0),""),"")</f>
        <v/>
      </c>
      <c r="F305" s="10" t="str">
        <f>IFERROR(IF($C305&gt;=1,VLOOKUP($B305,'STUDENT SUCHI'!$A$7:$H$506,6,0),""),"")</f>
        <v/>
      </c>
      <c r="G305" s="12">
        <f t="shared" si="13"/>
        <v>0</v>
      </c>
      <c r="H305" s="12" t="str">
        <f>IFERROR(IF($C305&gt;=1,VLOOKUP($B305,'STUDENT SUCHI'!$A$7:$H$506,7,0),""),"")</f>
        <v/>
      </c>
      <c r="I305" s="13">
        <f t="shared" si="14"/>
        <v>0</v>
      </c>
      <c r="J305" s="10"/>
      <c r="K305" s="10" t="str">
        <f>IFERROR(IF($C305&gt;=1,VLOOKUP($B305,'STUDENT SUCHI'!$A$7:$H$506,8,0),""),"")</f>
        <v/>
      </c>
    </row>
    <row r="306" spans="1:11" ht="24.95" customHeight="1" x14ac:dyDescent="0.25">
      <c r="A306" s="1">
        <v>299</v>
      </c>
      <c r="B306" s="1">
        <f>IFERROR(IF($B$1&gt;=A306,SMALL('STUDENT SUCHI'!$A$7:$A$506,$B$2+A306),0),0)</f>
        <v>0</v>
      </c>
      <c r="C306" s="10">
        <f t="shared" si="12"/>
        <v>0</v>
      </c>
      <c r="D306" s="11" t="str">
        <f>IFERROR(IF($C306&gt;=1,VLOOKUP($B306,'STUDENT SUCHI'!$A$7:$H$506,4,0),""),"")</f>
        <v/>
      </c>
      <c r="E306" s="11" t="str">
        <f>IFERROR(IF($C306&gt;=1,VLOOKUP($B306,'STUDENT SUCHI'!$A$7:$H$506,5,0),""),"")</f>
        <v/>
      </c>
      <c r="F306" s="10" t="str">
        <f>IFERROR(IF($C306&gt;=1,VLOOKUP($B306,'STUDENT SUCHI'!$A$7:$H$506,6,0),""),"")</f>
        <v/>
      </c>
      <c r="G306" s="12">
        <f t="shared" si="13"/>
        <v>0</v>
      </c>
      <c r="H306" s="12" t="str">
        <f>IFERROR(IF($C306&gt;=1,VLOOKUP($B306,'STUDENT SUCHI'!$A$7:$H$506,7,0),""),"")</f>
        <v/>
      </c>
      <c r="I306" s="13">
        <f t="shared" si="14"/>
        <v>0</v>
      </c>
      <c r="J306" s="10"/>
      <c r="K306" s="10" t="str">
        <f>IFERROR(IF($C306&gt;=1,VLOOKUP($B306,'STUDENT SUCHI'!$A$7:$H$506,8,0),""),"")</f>
        <v/>
      </c>
    </row>
    <row r="307" spans="1:11" ht="24.95" customHeight="1" x14ac:dyDescent="0.25">
      <c r="A307" s="1">
        <v>300</v>
      </c>
      <c r="B307" s="1">
        <f>IFERROR(IF($B$1&gt;=A307,SMALL('STUDENT SUCHI'!$A$7:$A$506,$B$2+A307),0),0)</f>
        <v>0</v>
      </c>
      <c r="C307" s="10">
        <f t="shared" si="12"/>
        <v>0</v>
      </c>
      <c r="D307" s="11" t="str">
        <f>IFERROR(IF($C307&gt;=1,VLOOKUP($B307,'STUDENT SUCHI'!$A$7:$H$506,4,0),""),"")</f>
        <v/>
      </c>
      <c r="E307" s="11" t="str">
        <f>IFERROR(IF($C307&gt;=1,VLOOKUP($B307,'STUDENT SUCHI'!$A$7:$H$506,5,0),""),"")</f>
        <v/>
      </c>
      <c r="F307" s="10" t="str">
        <f>IFERROR(IF($C307&gt;=1,VLOOKUP($B307,'STUDENT SUCHI'!$A$7:$H$506,6,0),""),"")</f>
        <v/>
      </c>
      <c r="G307" s="12">
        <f t="shared" si="13"/>
        <v>0</v>
      </c>
      <c r="H307" s="12" t="str">
        <f>IFERROR(IF($C307&gt;=1,VLOOKUP($B307,'STUDENT SUCHI'!$A$7:$H$506,7,0),""),"")</f>
        <v/>
      </c>
      <c r="I307" s="13">
        <f t="shared" si="14"/>
        <v>0</v>
      </c>
      <c r="J307" s="10"/>
      <c r="K307" s="10" t="str">
        <f>IFERROR(IF($C307&gt;=1,VLOOKUP($B307,'STUDENT SUCHI'!$A$7:$H$506,8,0),""),"")</f>
        <v/>
      </c>
    </row>
    <row r="308" spans="1:11" ht="24.95" customHeight="1" x14ac:dyDescent="0.25">
      <c r="A308" s="1">
        <v>301</v>
      </c>
      <c r="B308" s="1">
        <f>IFERROR(IF($B$1&gt;=A308,SMALL('STUDENT SUCHI'!$A$7:$A$506,$B$2+A308),0),0)</f>
        <v>0</v>
      </c>
      <c r="C308" s="10">
        <f t="shared" si="12"/>
        <v>0</v>
      </c>
      <c r="D308" s="11" t="str">
        <f>IFERROR(IF($C308&gt;=1,VLOOKUP($B308,'STUDENT SUCHI'!$A$7:$H$506,4,0),""),"")</f>
        <v/>
      </c>
      <c r="E308" s="11" t="str">
        <f>IFERROR(IF($C308&gt;=1,VLOOKUP($B308,'STUDENT SUCHI'!$A$7:$H$506,5,0),""),"")</f>
        <v/>
      </c>
      <c r="F308" s="10" t="str">
        <f>IFERROR(IF($C308&gt;=1,VLOOKUP($B308,'STUDENT SUCHI'!$A$7:$H$506,6,0),""),"")</f>
        <v/>
      </c>
      <c r="G308" s="12">
        <f t="shared" si="13"/>
        <v>0</v>
      </c>
      <c r="H308" s="12" t="str">
        <f>IFERROR(IF($C308&gt;=1,VLOOKUP($B308,'STUDENT SUCHI'!$A$7:$H$506,7,0),""),"")</f>
        <v/>
      </c>
      <c r="I308" s="13">
        <f t="shared" si="14"/>
        <v>0</v>
      </c>
      <c r="J308" s="10"/>
      <c r="K308" s="10" t="str">
        <f>IFERROR(IF($C308&gt;=1,VLOOKUP($B308,'STUDENT SUCHI'!$A$7:$H$506,8,0),""),"")</f>
        <v/>
      </c>
    </row>
    <row r="309" spans="1:11" ht="24.95" customHeight="1" x14ac:dyDescent="0.25">
      <c r="A309" s="1">
        <v>302</v>
      </c>
      <c r="B309" s="1">
        <f>IFERROR(IF($B$1&gt;=A309,SMALL('STUDENT SUCHI'!$A$7:$A$506,$B$2+A309),0),0)</f>
        <v>0</v>
      </c>
      <c r="C309" s="10">
        <f t="shared" si="12"/>
        <v>0</v>
      </c>
      <c r="D309" s="11" t="str">
        <f>IFERROR(IF($C309&gt;=1,VLOOKUP($B309,'STUDENT SUCHI'!$A$7:$H$506,4,0),""),"")</f>
        <v/>
      </c>
      <c r="E309" s="11" t="str">
        <f>IFERROR(IF($C309&gt;=1,VLOOKUP($B309,'STUDENT SUCHI'!$A$7:$H$506,5,0),""),"")</f>
        <v/>
      </c>
      <c r="F309" s="10" t="str">
        <f>IFERROR(IF($C309&gt;=1,VLOOKUP($B309,'STUDENT SUCHI'!$A$7:$H$506,6,0),""),"")</f>
        <v/>
      </c>
      <c r="G309" s="12">
        <f t="shared" si="13"/>
        <v>0</v>
      </c>
      <c r="H309" s="12" t="str">
        <f>IFERROR(IF($C309&gt;=1,VLOOKUP($B309,'STUDENT SUCHI'!$A$7:$H$506,7,0),""),"")</f>
        <v/>
      </c>
      <c r="I309" s="13">
        <f t="shared" si="14"/>
        <v>0</v>
      </c>
      <c r="J309" s="10"/>
      <c r="K309" s="10" t="str">
        <f>IFERROR(IF($C309&gt;=1,VLOOKUP($B309,'STUDENT SUCHI'!$A$7:$H$506,8,0),""),"")</f>
        <v/>
      </c>
    </row>
    <row r="310" spans="1:11" ht="24.95" customHeight="1" x14ac:dyDescent="0.25">
      <c r="A310" s="1">
        <v>303</v>
      </c>
      <c r="B310" s="1">
        <f>IFERROR(IF($B$1&gt;=A310,SMALL('STUDENT SUCHI'!$A$7:$A$506,$B$2+A310),0),0)</f>
        <v>0</v>
      </c>
      <c r="C310" s="10">
        <f t="shared" si="12"/>
        <v>0</v>
      </c>
      <c r="D310" s="11" t="str">
        <f>IFERROR(IF($C310&gt;=1,VLOOKUP($B310,'STUDENT SUCHI'!$A$7:$H$506,4,0),""),"")</f>
        <v/>
      </c>
      <c r="E310" s="11" t="str">
        <f>IFERROR(IF($C310&gt;=1,VLOOKUP($B310,'STUDENT SUCHI'!$A$7:$H$506,5,0),""),"")</f>
        <v/>
      </c>
      <c r="F310" s="10" t="str">
        <f>IFERROR(IF($C310&gt;=1,VLOOKUP($B310,'STUDENT SUCHI'!$A$7:$H$506,6,0),""),"")</f>
        <v/>
      </c>
      <c r="G310" s="12">
        <f t="shared" si="13"/>
        <v>0</v>
      </c>
      <c r="H310" s="12" t="str">
        <f>IFERROR(IF($C310&gt;=1,VLOOKUP($B310,'STUDENT SUCHI'!$A$7:$H$506,7,0),""),"")</f>
        <v/>
      </c>
      <c r="I310" s="13">
        <f t="shared" si="14"/>
        <v>0</v>
      </c>
      <c r="J310" s="10"/>
      <c r="K310" s="10" t="str">
        <f>IFERROR(IF($C310&gt;=1,VLOOKUP($B310,'STUDENT SUCHI'!$A$7:$H$506,8,0),""),"")</f>
        <v/>
      </c>
    </row>
    <row r="311" spans="1:11" ht="24.95" customHeight="1" x14ac:dyDescent="0.25">
      <c r="A311" s="1">
        <v>304</v>
      </c>
      <c r="B311" s="1">
        <f>IFERROR(IF($B$1&gt;=A311,SMALL('STUDENT SUCHI'!$A$7:$A$506,$B$2+A311),0),0)</f>
        <v>0</v>
      </c>
      <c r="C311" s="10">
        <f t="shared" si="12"/>
        <v>0</v>
      </c>
      <c r="D311" s="11" t="str">
        <f>IFERROR(IF($C311&gt;=1,VLOOKUP($B311,'STUDENT SUCHI'!$A$7:$H$506,4,0),""),"")</f>
        <v/>
      </c>
      <c r="E311" s="11" t="str">
        <f>IFERROR(IF($C311&gt;=1,VLOOKUP($B311,'STUDENT SUCHI'!$A$7:$H$506,5,0),""),"")</f>
        <v/>
      </c>
      <c r="F311" s="10" t="str">
        <f>IFERROR(IF($C311&gt;=1,VLOOKUP($B311,'STUDENT SUCHI'!$A$7:$H$506,6,0),""),"")</f>
        <v/>
      </c>
      <c r="G311" s="12">
        <f t="shared" si="13"/>
        <v>0</v>
      </c>
      <c r="H311" s="12" t="str">
        <f>IFERROR(IF($C311&gt;=1,VLOOKUP($B311,'STUDENT SUCHI'!$A$7:$H$506,7,0),""),"")</f>
        <v/>
      </c>
      <c r="I311" s="13">
        <f t="shared" si="14"/>
        <v>0</v>
      </c>
      <c r="J311" s="10"/>
      <c r="K311" s="10" t="str">
        <f>IFERROR(IF($C311&gt;=1,VLOOKUP($B311,'STUDENT SUCHI'!$A$7:$H$506,8,0),""),"")</f>
        <v/>
      </c>
    </row>
    <row r="312" spans="1:11" ht="24.95" customHeight="1" x14ac:dyDescent="0.25">
      <c r="A312" s="1">
        <v>305</v>
      </c>
      <c r="B312" s="1">
        <f>IFERROR(IF($B$1&gt;=A312,SMALL('STUDENT SUCHI'!$A$7:$A$506,$B$2+A312),0),0)</f>
        <v>0</v>
      </c>
      <c r="C312" s="10">
        <f t="shared" si="12"/>
        <v>0</v>
      </c>
      <c r="D312" s="11" t="str">
        <f>IFERROR(IF($C312&gt;=1,VLOOKUP($B312,'STUDENT SUCHI'!$A$7:$H$506,4,0),""),"")</f>
        <v/>
      </c>
      <c r="E312" s="11" t="str">
        <f>IFERROR(IF($C312&gt;=1,VLOOKUP($B312,'STUDENT SUCHI'!$A$7:$H$506,5,0),""),"")</f>
        <v/>
      </c>
      <c r="F312" s="10" t="str">
        <f>IFERROR(IF($C312&gt;=1,VLOOKUP($B312,'STUDENT SUCHI'!$A$7:$H$506,6,0),""),"")</f>
        <v/>
      </c>
      <c r="G312" s="12">
        <f t="shared" si="13"/>
        <v>0</v>
      </c>
      <c r="H312" s="12" t="str">
        <f>IFERROR(IF($C312&gt;=1,VLOOKUP($B312,'STUDENT SUCHI'!$A$7:$H$506,7,0),""),"")</f>
        <v/>
      </c>
      <c r="I312" s="13">
        <f t="shared" si="14"/>
        <v>0</v>
      </c>
      <c r="J312" s="10"/>
      <c r="K312" s="10" t="str">
        <f>IFERROR(IF($C312&gt;=1,VLOOKUP($B312,'STUDENT SUCHI'!$A$7:$H$506,8,0),""),"")</f>
        <v/>
      </c>
    </row>
    <row r="313" spans="1:11" ht="24.95" customHeight="1" x14ac:dyDescent="0.25">
      <c r="A313" s="1">
        <v>306</v>
      </c>
      <c r="B313" s="1">
        <f>IFERROR(IF($B$1&gt;=A313,SMALL('STUDENT SUCHI'!$A$7:$A$506,$B$2+A313),0),0)</f>
        <v>0</v>
      </c>
      <c r="C313" s="10">
        <f t="shared" si="12"/>
        <v>0</v>
      </c>
      <c r="D313" s="11" t="str">
        <f>IFERROR(IF($C313&gt;=1,VLOOKUP($B313,'STUDENT SUCHI'!$A$7:$H$506,4,0),""),"")</f>
        <v/>
      </c>
      <c r="E313" s="11" t="str">
        <f>IFERROR(IF($C313&gt;=1,VLOOKUP($B313,'STUDENT SUCHI'!$A$7:$H$506,5,0),""),"")</f>
        <v/>
      </c>
      <c r="F313" s="10" t="str">
        <f>IFERROR(IF($C313&gt;=1,VLOOKUP($B313,'STUDENT SUCHI'!$A$7:$H$506,6,0),""),"")</f>
        <v/>
      </c>
      <c r="G313" s="12">
        <f t="shared" si="13"/>
        <v>0</v>
      </c>
      <c r="H313" s="12" t="str">
        <f>IFERROR(IF($C313&gt;=1,VLOOKUP($B313,'STUDENT SUCHI'!$A$7:$H$506,7,0),""),"")</f>
        <v/>
      </c>
      <c r="I313" s="13">
        <f t="shared" si="14"/>
        <v>0</v>
      </c>
      <c r="J313" s="10"/>
      <c r="K313" s="10" t="str">
        <f>IFERROR(IF($C313&gt;=1,VLOOKUP($B313,'STUDENT SUCHI'!$A$7:$H$506,8,0),""),"")</f>
        <v/>
      </c>
    </row>
    <row r="314" spans="1:11" ht="24.95" customHeight="1" x14ac:dyDescent="0.25">
      <c r="A314" s="1">
        <v>307</v>
      </c>
      <c r="B314" s="1">
        <f>IFERROR(IF($B$1&gt;=A314,SMALL('STUDENT SUCHI'!$A$7:$A$506,$B$2+A314),0),0)</f>
        <v>0</v>
      </c>
      <c r="C314" s="10">
        <f t="shared" si="12"/>
        <v>0</v>
      </c>
      <c r="D314" s="11" t="str">
        <f>IFERROR(IF($C314&gt;=1,VLOOKUP($B314,'STUDENT SUCHI'!$A$7:$H$506,4,0),""),"")</f>
        <v/>
      </c>
      <c r="E314" s="11" t="str">
        <f>IFERROR(IF($C314&gt;=1,VLOOKUP($B314,'STUDENT SUCHI'!$A$7:$H$506,5,0),""),"")</f>
        <v/>
      </c>
      <c r="F314" s="10" t="str">
        <f>IFERROR(IF($C314&gt;=1,VLOOKUP($B314,'STUDENT SUCHI'!$A$7:$H$506,6,0),""),"")</f>
        <v/>
      </c>
      <c r="G314" s="12">
        <f t="shared" si="13"/>
        <v>0</v>
      </c>
      <c r="H314" s="12" t="str">
        <f>IFERROR(IF($C314&gt;=1,VLOOKUP($B314,'STUDENT SUCHI'!$A$7:$H$506,7,0),""),"")</f>
        <v/>
      </c>
      <c r="I314" s="13">
        <f t="shared" si="14"/>
        <v>0</v>
      </c>
      <c r="J314" s="10"/>
      <c r="K314" s="10" t="str">
        <f>IFERROR(IF($C314&gt;=1,VLOOKUP($B314,'STUDENT SUCHI'!$A$7:$H$506,8,0),""),"")</f>
        <v/>
      </c>
    </row>
    <row r="315" spans="1:11" ht="24.95" customHeight="1" x14ac:dyDescent="0.25">
      <c r="A315" s="1">
        <v>308</v>
      </c>
      <c r="B315" s="1">
        <f>IFERROR(IF($B$1&gt;=A315,SMALL('STUDENT SUCHI'!$A$7:$A$506,$B$2+A315),0),0)</f>
        <v>0</v>
      </c>
      <c r="C315" s="10">
        <f t="shared" si="12"/>
        <v>0</v>
      </c>
      <c r="D315" s="11" t="str">
        <f>IFERROR(IF($C315&gt;=1,VLOOKUP($B315,'STUDENT SUCHI'!$A$7:$H$506,4,0),""),"")</f>
        <v/>
      </c>
      <c r="E315" s="11" t="str">
        <f>IFERROR(IF($C315&gt;=1,VLOOKUP($B315,'STUDENT SUCHI'!$A$7:$H$506,5,0),""),"")</f>
        <v/>
      </c>
      <c r="F315" s="10" t="str">
        <f>IFERROR(IF($C315&gt;=1,VLOOKUP($B315,'STUDENT SUCHI'!$A$7:$H$506,6,0),""),"")</f>
        <v/>
      </c>
      <c r="G315" s="12">
        <f t="shared" si="13"/>
        <v>0</v>
      </c>
      <c r="H315" s="12" t="str">
        <f>IFERROR(IF($C315&gt;=1,VLOOKUP($B315,'STUDENT SUCHI'!$A$7:$H$506,7,0),""),"")</f>
        <v/>
      </c>
      <c r="I315" s="13">
        <f t="shared" si="14"/>
        <v>0</v>
      </c>
      <c r="J315" s="10"/>
      <c r="K315" s="10" t="str">
        <f>IFERROR(IF($C315&gt;=1,VLOOKUP($B315,'STUDENT SUCHI'!$A$7:$H$506,8,0),""),"")</f>
        <v/>
      </c>
    </row>
    <row r="316" spans="1:11" ht="24.95" customHeight="1" x14ac:dyDescent="0.25">
      <c r="A316" s="1">
        <v>309</v>
      </c>
      <c r="B316" s="1">
        <f>IFERROR(IF($B$1&gt;=A316,SMALL('STUDENT SUCHI'!$A$7:$A$506,$B$2+A316),0),0)</f>
        <v>0</v>
      </c>
      <c r="C316" s="10">
        <f t="shared" si="12"/>
        <v>0</v>
      </c>
      <c r="D316" s="11" t="str">
        <f>IFERROR(IF($C316&gt;=1,VLOOKUP($B316,'STUDENT SUCHI'!$A$7:$H$506,4,0),""),"")</f>
        <v/>
      </c>
      <c r="E316" s="11" t="str">
        <f>IFERROR(IF($C316&gt;=1,VLOOKUP($B316,'STUDENT SUCHI'!$A$7:$H$506,5,0),""),"")</f>
        <v/>
      </c>
      <c r="F316" s="10" t="str">
        <f>IFERROR(IF($C316&gt;=1,VLOOKUP($B316,'STUDENT SUCHI'!$A$7:$H$506,6,0),""),"")</f>
        <v/>
      </c>
      <c r="G316" s="12">
        <f t="shared" si="13"/>
        <v>0</v>
      </c>
      <c r="H316" s="12" t="str">
        <f>IFERROR(IF($C316&gt;=1,VLOOKUP($B316,'STUDENT SUCHI'!$A$7:$H$506,7,0),""),"")</f>
        <v/>
      </c>
      <c r="I316" s="13">
        <f t="shared" si="14"/>
        <v>0</v>
      </c>
      <c r="J316" s="10"/>
      <c r="K316" s="10" t="str">
        <f>IFERROR(IF($C316&gt;=1,VLOOKUP($B316,'STUDENT SUCHI'!$A$7:$H$506,8,0),""),"")</f>
        <v/>
      </c>
    </row>
    <row r="317" spans="1:11" ht="24.95" customHeight="1" x14ac:dyDescent="0.25">
      <c r="A317" s="1">
        <v>310</v>
      </c>
      <c r="B317" s="1">
        <f>IFERROR(IF($B$1&gt;=A317,SMALL('STUDENT SUCHI'!$A$7:$A$506,$B$2+A317),0),0)</f>
        <v>0</v>
      </c>
      <c r="C317" s="10">
        <f t="shared" si="12"/>
        <v>0</v>
      </c>
      <c r="D317" s="11" t="str">
        <f>IFERROR(IF($C317&gt;=1,VLOOKUP($B317,'STUDENT SUCHI'!$A$7:$H$506,4,0),""),"")</f>
        <v/>
      </c>
      <c r="E317" s="11" t="str">
        <f>IFERROR(IF($C317&gt;=1,VLOOKUP($B317,'STUDENT SUCHI'!$A$7:$H$506,5,0),""),"")</f>
        <v/>
      </c>
      <c r="F317" s="10" t="str">
        <f>IFERROR(IF($C317&gt;=1,VLOOKUP($B317,'STUDENT SUCHI'!$A$7:$H$506,6,0),""),"")</f>
        <v/>
      </c>
      <c r="G317" s="12">
        <f t="shared" si="13"/>
        <v>0</v>
      </c>
      <c r="H317" s="12" t="str">
        <f>IFERROR(IF($C317&gt;=1,VLOOKUP($B317,'STUDENT SUCHI'!$A$7:$H$506,7,0),""),"")</f>
        <v/>
      </c>
      <c r="I317" s="13">
        <f t="shared" si="14"/>
        <v>0</v>
      </c>
      <c r="J317" s="10"/>
      <c r="K317" s="10" t="str">
        <f>IFERROR(IF($C317&gt;=1,VLOOKUP($B317,'STUDENT SUCHI'!$A$7:$H$506,8,0),""),"")</f>
        <v/>
      </c>
    </row>
    <row r="318" spans="1:11" ht="24.95" customHeight="1" x14ac:dyDescent="0.25">
      <c r="A318" s="1">
        <v>311</v>
      </c>
      <c r="B318" s="1">
        <f>IFERROR(IF($B$1&gt;=A318,SMALL('STUDENT SUCHI'!$A$7:$A$506,$B$2+A318),0),0)</f>
        <v>0</v>
      </c>
      <c r="C318" s="10">
        <f t="shared" si="12"/>
        <v>0</v>
      </c>
      <c r="D318" s="11" t="str">
        <f>IFERROR(IF($C318&gt;=1,VLOOKUP($B318,'STUDENT SUCHI'!$A$7:$H$506,4,0),""),"")</f>
        <v/>
      </c>
      <c r="E318" s="11" t="str">
        <f>IFERROR(IF($C318&gt;=1,VLOOKUP($B318,'STUDENT SUCHI'!$A$7:$H$506,5,0),""),"")</f>
        <v/>
      </c>
      <c r="F318" s="10" t="str">
        <f>IFERROR(IF($C318&gt;=1,VLOOKUP($B318,'STUDENT SUCHI'!$A$7:$H$506,6,0),""),"")</f>
        <v/>
      </c>
      <c r="G318" s="12">
        <f t="shared" si="13"/>
        <v>0</v>
      </c>
      <c r="H318" s="12" t="str">
        <f>IFERROR(IF($C318&gt;=1,VLOOKUP($B318,'STUDENT SUCHI'!$A$7:$H$506,7,0),""),"")</f>
        <v/>
      </c>
      <c r="I318" s="13">
        <f t="shared" si="14"/>
        <v>0</v>
      </c>
      <c r="J318" s="10"/>
      <c r="K318" s="10" t="str">
        <f>IFERROR(IF($C318&gt;=1,VLOOKUP($B318,'STUDENT SUCHI'!$A$7:$H$506,8,0),""),"")</f>
        <v/>
      </c>
    </row>
    <row r="319" spans="1:11" ht="24.95" customHeight="1" x14ac:dyDescent="0.25">
      <c r="A319" s="1">
        <v>312</v>
      </c>
      <c r="B319" s="1">
        <f>IFERROR(IF($B$1&gt;=A319,SMALL('STUDENT SUCHI'!$A$7:$A$506,$B$2+A319),0),0)</f>
        <v>0</v>
      </c>
      <c r="C319" s="10">
        <f t="shared" si="12"/>
        <v>0</v>
      </c>
      <c r="D319" s="11" t="str">
        <f>IFERROR(IF($C319&gt;=1,VLOOKUP($B319,'STUDENT SUCHI'!$A$7:$H$506,4,0),""),"")</f>
        <v/>
      </c>
      <c r="E319" s="11" t="str">
        <f>IFERROR(IF($C319&gt;=1,VLOOKUP($B319,'STUDENT SUCHI'!$A$7:$H$506,5,0),""),"")</f>
        <v/>
      </c>
      <c r="F319" s="10" t="str">
        <f>IFERROR(IF($C319&gt;=1,VLOOKUP($B319,'STUDENT SUCHI'!$A$7:$H$506,6,0),""),"")</f>
        <v/>
      </c>
      <c r="G319" s="12">
        <f t="shared" si="13"/>
        <v>0</v>
      </c>
      <c r="H319" s="12" t="str">
        <f>IFERROR(IF($C319&gt;=1,VLOOKUP($B319,'STUDENT SUCHI'!$A$7:$H$506,7,0),""),"")</f>
        <v/>
      </c>
      <c r="I319" s="13">
        <f t="shared" si="14"/>
        <v>0</v>
      </c>
      <c r="J319" s="10"/>
      <c r="K319" s="10" t="str">
        <f>IFERROR(IF($C319&gt;=1,VLOOKUP($B319,'STUDENT SUCHI'!$A$7:$H$506,8,0),""),"")</f>
        <v/>
      </c>
    </row>
    <row r="320" spans="1:11" ht="24.95" customHeight="1" x14ac:dyDescent="0.25">
      <c r="A320" s="1">
        <v>313</v>
      </c>
      <c r="B320" s="1">
        <f>IFERROR(IF($B$1&gt;=A320,SMALL('STUDENT SUCHI'!$A$7:$A$506,$B$2+A320),0),0)</f>
        <v>0</v>
      </c>
      <c r="C320" s="10">
        <f t="shared" si="12"/>
        <v>0</v>
      </c>
      <c r="D320" s="11" t="str">
        <f>IFERROR(IF($C320&gt;=1,VLOOKUP($B320,'STUDENT SUCHI'!$A$7:$H$506,4,0),""),"")</f>
        <v/>
      </c>
      <c r="E320" s="11" t="str">
        <f>IFERROR(IF($C320&gt;=1,VLOOKUP($B320,'STUDENT SUCHI'!$A$7:$H$506,5,0),""),"")</f>
        <v/>
      </c>
      <c r="F320" s="10" t="str">
        <f>IFERROR(IF($C320&gt;=1,VLOOKUP($B320,'STUDENT SUCHI'!$A$7:$H$506,6,0),""),"")</f>
        <v/>
      </c>
      <c r="G320" s="12">
        <f t="shared" si="13"/>
        <v>0</v>
      </c>
      <c r="H320" s="12" t="str">
        <f>IFERROR(IF($C320&gt;=1,VLOOKUP($B320,'STUDENT SUCHI'!$A$7:$H$506,7,0),""),"")</f>
        <v/>
      </c>
      <c r="I320" s="13">
        <f t="shared" si="14"/>
        <v>0</v>
      </c>
      <c r="J320" s="10"/>
      <c r="K320" s="10" t="str">
        <f>IFERROR(IF($C320&gt;=1,VLOOKUP($B320,'STUDENT SUCHI'!$A$7:$H$506,8,0),""),"")</f>
        <v/>
      </c>
    </row>
    <row r="321" spans="1:11" ht="24.95" customHeight="1" x14ac:dyDescent="0.25">
      <c r="A321" s="1">
        <v>314</v>
      </c>
      <c r="B321" s="1">
        <f>IFERROR(IF($B$1&gt;=A321,SMALL('STUDENT SUCHI'!$A$7:$A$506,$B$2+A321),0),0)</f>
        <v>0</v>
      </c>
      <c r="C321" s="10">
        <f t="shared" si="12"/>
        <v>0</v>
      </c>
      <c r="D321" s="11" t="str">
        <f>IFERROR(IF($C321&gt;=1,VLOOKUP($B321,'STUDENT SUCHI'!$A$7:$H$506,4,0),""),"")</f>
        <v/>
      </c>
      <c r="E321" s="11" t="str">
        <f>IFERROR(IF($C321&gt;=1,VLOOKUP($B321,'STUDENT SUCHI'!$A$7:$H$506,5,0),""),"")</f>
        <v/>
      </c>
      <c r="F321" s="10" t="str">
        <f>IFERROR(IF($C321&gt;=1,VLOOKUP($B321,'STUDENT SUCHI'!$A$7:$H$506,6,0),""),"")</f>
        <v/>
      </c>
      <c r="G321" s="12">
        <f t="shared" si="13"/>
        <v>0</v>
      </c>
      <c r="H321" s="12" t="str">
        <f>IFERROR(IF($C321&gt;=1,VLOOKUP($B321,'STUDENT SUCHI'!$A$7:$H$506,7,0),""),"")</f>
        <v/>
      </c>
      <c r="I321" s="13">
        <f t="shared" si="14"/>
        <v>0</v>
      </c>
      <c r="J321" s="10"/>
      <c r="K321" s="10" t="str">
        <f>IFERROR(IF($C321&gt;=1,VLOOKUP($B321,'STUDENT SUCHI'!$A$7:$H$506,8,0),""),"")</f>
        <v/>
      </c>
    </row>
    <row r="322" spans="1:11" ht="24.95" customHeight="1" x14ac:dyDescent="0.25">
      <c r="A322" s="1">
        <v>315</v>
      </c>
      <c r="B322" s="1">
        <f>IFERROR(IF($B$1&gt;=A322,SMALL('STUDENT SUCHI'!$A$7:$A$506,$B$2+A322),0),0)</f>
        <v>0</v>
      </c>
      <c r="C322" s="10">
        <f t="shared" si="12"/>
        <v>0</v>
      </c>
      <c r="D322" s="11" t="str">
        <f>IFERROR(IF($C322&gt;=1,VLOOKUP($B322,'STUDENT SUCHI'!$A$7:$H$506,4,0),""),"")</f>
        <v/>
      </c>
      <c r="E322" s="11" t="str">
        <f>IFERROR(IF($C322&gt;=1,VLOOKUP($B322,'STUDENT SUCHI'!$A$7:$H$506,5,0),""),"")</f>
        <v/>
      </c>
      <c r="F322" s="10" t="str">
        <f>IFERROR(IF($C322&gt;=1,VLOOKUP($B322,'STUDENT SUCHI'!$A$7:$H$506,6,0),""),"")</f>
        <v/>
      </c>
      <c r="G322" s="12">
        <f t="shared" si="13"/>
        <v>0</v>
      </c>
      <c r="H322" s="12" t="str">
        <f>IFERROR(IF($C322&gt;=1,VLOOKUP($B322,'STUDENT SUCHI'!$A$7:$H$506,7,0),""),"")</f>
        <v/>
      </c>
      <c r="I322" s="13">
        <f t="shared" si="14"/>
        <v>0</v>
      </c>
      <c r="J322" s="10"/>
      <c r="K322" s="10" t="str">
        <f>IFERROR(IF($C322&gt;=1,VLOOKUP($B322,'STUDENT SUCHI'!$A$7:$H$506,8,0),""),"")</f>
        <v/>
      </c>
    </row>
    <row r="323" spans="1:11" ht="24.95" customHeight="1" x14ac:dyDescent="0.25">
      <c r="A323" s="1">
        <v>316</v>
      </c>
      <c r="B323" s="1">
        <f>IFERROR(IF($B$1&gt;=A323,SMALL('STUDENT SUCHI'!$A$7:$A$506,$B$2+A323),0),0)</f>
        <v>0</v>
      </c>
      <c r="C323" s="10">
        <f t="shared" si="12"/>
        <v>0</v>
      </c>
      <c r="D323" s="11" t="str">
        <f>IFERROR(IF($C323&gt;=1,VLOOKUP($B323,'STUDENT SUCHI'!$A$7:$H$506,4,0),""),"")</f>
        <v/>
      </c>
      <c r="E323" s="11" t="str">
        <f>IFERROR(IF($C323&gt;=1,VLOOKUP($B323,'STUDENT SUCHI'!$A$7:$H$506,5,0),""),"")</f>
        <v/>
      </c>
      <c r="F323" s="10" t="str">
        <f>IFERROR(IF($C323&gt;=1,VLOOKUP($B323,'STUDENT SUCHI'!$A$7:$H$506,6,0),""),"")</f>
        <v/>
      </c>
      <c r="G323" s="12">
        <f t="shared" si="13"/>
        <v>0</v>
      </c>
      <c r="H323" s="12" t="str">
        <f>IFERROR(IF($C323&gt;=1,VLOOKUP($B323,'STUDENT SUCHI'!$A$7:$H$506,7,0),""),"")</f>
        <v/>
      </c>
      <c r="I323" s="13">
        <f t="shared" si="14"/>
        <v>0</v>
      </c>
      <c r="J323" s="10"/>
      <c r="K323" s="10" t="str">
        <f>IFERROR(IF($C323&gt;=1,VLOOKUP($B323,'STUDENT SUCHI'!$A$7:$H$506,8,0),""),"")</f>
        <v/>
      </c>
    </row>
    <row r="324" spans="1:11" ht="24.95" customHeight="1" x14ac:dyDescent="0.25">
      <c r="A324" s="1">
        <v>317</v>
      </c>
      <c r="B324" s="1">
        <f>IFERROR(IF($B$1&gt;=A324,SMALL('STUDENT SUCHI'!$A$7:$A$506,$B$2+A324),0),0)</f>
        <v>0</v>
      </c>
      <c r="C324" s="10">
        <f t="shared" si="12"/>
        <v>0</v>
      </c>
      <c r="D324" s="11" t="str">
        <f>IFERROR(IF($C324&gt;=1,VLOOKUP($B324,'STUDENT SUCHI'!$A$7:$H$506,4,0),""),"")</f>
        <v/>
      </c>
      <c r="E324" s="11" t="str">
        <f>IFERROR(IF($C324&gt;=1,VLOOKUP($B324,'STUDENT SUCHI'!$A$7:$H$506,5,0),""),"")</f>
        <v/>
      </c>
      <c r="F324" s="10" t="str">
        <f>IFERROR(IF($C324&gt;=1,VLOOKUP($B324,'STUDENT SUCHI'!$A$7:$H$506,6,0),""),"")</f>
        <v/>
      </c>
      <c r="G324" s="12">
        <f t="shared" si="13"/>
        <v>0</v>
      </c>
      <c r="H324" s="12" t="str">
        <f>IFERROR(IF($C324&gt;=1,VLOOKUP($B324,'STUDENT SUCHI'!$A$7:$H$506,7,0),""),"")</f>
        <v/>
      </c>
      <c r="I324" s="13">
        <f t="shared" si="14"/>
        <v>0</v>
      </c>
      <c r="J324" s="10"/>
      <c r="K324" s="10" t="str">
        <f>IFERROR(IF($C324&gt;=1,VLOOKUP($B324,'STUDENT SUCHI'!$A$7:$H$506,8,0),""),"")</f>
        <v/>
      </c>
    </row>
    <row r="325" spans="1:11" ht="24.95" customHeight="1" x14ac:dyDescent="0.25">
      <c r="A325" s="1">
        <v>318</v>
      </c>
      <c r="B325" s="1">
        <f>IFERROR(IF($B$1&gt;=A325,SMALL('STUDENT SUCHI'!$A$7:$A$506,$B$2+A325),0),0)</f>
        <v>0</v>
      </c>
      <c r="C325" s="10">
        <f t="shared" si="12"/>
        <v>0</v>
      </c>
      <c r="D325" s="11" t="str">
        <f>IFERROR(IF($C325&gt;=1,VLOOKUP($B325,'STUDENT SUCHI'!$A$7:$H$506,4,0),""),"")</f>
        <v/>
      </c>
      <c r="E325" s="11" t="str">
        <f>IFERROR(IF($C325&gt;=1,VLOOKUP($B325,'STUDENT SUCHI'!$A$7:$H$506,5,0),""),"")</f>
        <v/>
      </c>
      <c r="F325" s="10" t="str">
        <f>IFERROR(IF($C325&gt;=1,VLOOKUP($B325,'STUDENT SUCHI'!$A$7:$H$506,6,0),""),"")</f>
        <v/>
      </c>
      <c r="G325" s="12">
        <f t="shared" si="13"/>
        <v>0</v>
      </c>
      <c r="H325" s="12" t="str">
        <f>IFERROR(IF($C325&gt;=1,VLOOKUP($B325,'STUDENT SUCHI'!$A$7:$H$506,7,0),""),"")</f>
        <v/>
      </c>
      <c r="I325" s="13">
        <f t="shared" si="14"/>
        <v>0</v>
      </c>
      <c r="J325" s="10"/>
      <c r="K325" s="10" t="str">
        <f>IFERROR(IF($C325&gt;=1,VLOOKUP($B325,'STUDENT SUCHI'!$A$7:$H$506,8,0),""),"")</f>
        <v/>
      </c>
    </row>
    <row r="326" spans="1:11" ht="24.95" customHeight="1" x14ac:dyDescent="0.25">
      <c r="A326" s="1">
        <v>319</v>
      </c>
      <c r="B326" s="1">
        <f>IFERROR(IF($B$1&gt;=A326,SMALL('STUDENT SUCHI'!$A$7:$A$506,$B$2+A326),0),0)</f>
        <v>0</v>
      </c>
      <c r="C326" s="10">
        <f t="shared" si="12"/>
        <v>0</v>
      </c>
      <c r="D326" s="11" t="str">
        <f>IFERROR(IF($C326&gt;=1,VLOOKUP($B326,'STUDENT SUCHI'!$A$7:$H$506,4,0),""),"")</f>
        <v/>
      </c>
      <c r="E326" s="11" t="str">
        <f>IFERROR(IF($C326&gt;=1,VLOOKUP($B326,'STUDENT SUCHI'!$A$7:$H$506,5,0),""),"")</f>
        <v/>
      </c>
      <c r="F326" s="10" t="str">
        <f>IFERROR(IF($C326&gt;=1,VLOOKUP($B326,'STUDENT SUCHI'!$A$7:$H$506,6,0),""),"")</f>
        <v/>
      </c>
      <c r="G326" s="12">
        <f t="shared" si="13"/>
        <v>0</v>
      </c>
      <c r="H326" s="12" t="str">
        <f>IFERROR(IF($C326&gt;=1,VLOOKUP($B326,'STUDENT SUCHI'!$A$7:$H$506,7,0),""),"")</f>
        <v/>
      </c>
      <c r="I326" s="13">
        <f t="shared" si="14"/>
        <v>0</v>
      </c>
      <c r="J326" s="10"/>
      <c r="K326" s="10" t="str">
        <f>IFERROR(IF($C326&gt;=1,VLOOKUP($B326,'STUDENT SUCHI'!$A$7:$H$506,8,0),""),"")</f>
        <v/>
      </c>
    </row>
    <row r="327" spans="1:11" ht="24.95" customHeight="1" x14ac:dyDescent="0.25">
      <c r="A327" s="1">
        <v>320</v>
      </c>
      <c r="B327" s="1">
        <f>IFERROR(IF($B$1&gt;=A327,SMALL('STUDENT SUCHI'!$A$7:$A$506,$B$2+A327),0),0)</f>
        <v>0</v>
      </c>
      <c r="C327" s="10">
        <f t="shared" si="12"/>
        <v>0</v>
      </c>
      <c r="D327" s="11" t="str">
        <f>IFERROR(IF($C327&gt;=1,VLOOKUP($B327,'STUDENT SUCHI'!$A$7:$H$506,4,0),""),"")</f>
        <v/>
      </c>
      <c r="E327" s="11" t="str">
        <f>IFERROR(IF($C327&gt;=1,VLOOKUP($B327,'STUDENT SUCHI'!$A$7:$H$506,5,0),""),"")</f>
        <v/>
      </c>
      <c r="F327" s="10" t="str">
        <f>IFERROR(IF($C327&gt;=1,VLOOKUP($B327,'STUDENT SUCHI'!$A$7:$H$506,6,0),""),"")</f>
        <v/>
      </c>
      <c r="G327" s="12">
        <f t="shared" si="13"/>
        <v>0</v>
      </c>
      <c r="H327" s="12" t="str">
        <f>IFERROR(IF($C327&gt;=1,VLOOKUP($B327,'STUDENT SUCHI'!$A$7:$H$506,7,0),""),"")</f>
        <v/>
      </c>
      <c r="I327" s="13">
        <f t="shared" si="14"/>
        <v>0</v>
      </c>
      <c r="J327" s="10"/>
      <c r="K327" s="10" t="str">
        <f>IFERROR(IF($C327&gt;=1,VLOOKUP($B327,'STUDENT SUCHI'!$A$7:$H$506,8,0),""),"")</f>
        <v/>
      </c>
    </row>
    <row r="328" spans="1:11" ht="24.95" customHeight="1" x14ac:dyDescent="0.25">
      <c r="A328" s="1">
        <v>321</v>
      </c>
      <c r="B328" s="1">
        <f>IFERROR(IF($B$1&gt;=A328,SMALL('STUDENT SUCHI'!$A$7:$A$506,$B$2+A328),0),0)</f>
        <v>0</v>
      </c>
      <c r="C328" s="10">
        <f t="shared" si="12"/>
        <v>0</v>
      </c>
      <c r="D328" s="11" t="str">
        <f>IFERROR(IF($C328&gt;=1,VLOOKUP($B328,'STUDENT SUCHI'!$A$7:$H$506,4,0),""),"")</f>
        <v/>
      </c>
      <c r="E328" s="11" t="str">
        <f>IFERROR(IF($C328&gt;=1,VLOOKUP($B328,'STUDENT SUCHI'!$A$7:$H$506,5,0),""),"")</f>
        <v/>
      </c>
      <c r="F328" s="10" t="str">
        <f>IFERROR(IF($C328&gt;=1,VLOOKUP($B328,'STUDENT SUCHI'!$A$7:$H$506,6,0),""),"")</f>
        <v/>
      </c>
      <c r="G328" s="12">
        <f t="shared" si="13"/>
        <v>0</v>
      </c>
      <c r="H328" s="12" t="str">
        <f>IFERROR(IF($C328&gt;=1,VLOOKUP($B328,'STUDENT SUCHI'!$A$7:$H$506,7,0),""),"")</f>
        <v/>
      </c>
      <c r="I328" s="13">
        <f t="shared" si="14"/>
        <v>0</v>
      </c>
      <c r="J328" s="10"/>
      <c r="K328" s="10" t="str">
        <f>IFERROR(IF($C328&gt;=1,VLOOKUP($B328,'STUDENT SUCHI'!$A$7:$H$506,8,0),""),"")</f>
        <v/>
      </c>
    </row>
    <row r="329" spans="1:11" ht="24.95" customHeight="1" x14ac:dyDescent="0.25">
      <c r="A329" s="1">
        <v>322</v>
      </c>
      <c r="B329" s="1">
        <f>IFERROR(IF($B$1&gt;=A329,SMALL('STUDENT SUCHI'!$A$7:$A$506,$B$2+A329),0),0)</f>
        <v>0</v>
      </c>
      <c r="C329" s="10">
        <f t="shared" ref="C329:C392" si="15">IFERROR(IF(B329&gt;=1000,A329,0),0)</f>
        <v>0</v>
      </c>
      <c r="D329" s="11" t="str">
        <f>IFERROR(IF($C329&gt;=1,VLOOKUP($B329,'STUDENT SUCHI'!$A$7:$H$506,4,0),""),"")</f>
        <v/>
      </c>
      <c r="E329" s="11" t="str">
        <f>IFERROR(IF($C329&gt;=1,VLOOKUP($B329,'STUDENT SUCHI'!$A$7:$H$506,5,0),""),"")</f>
        <v/>
      </c>
      <c r="F329" s="10" t="str">
        <f>IFERROR(IF($C329&gt;=1,VLOOKUP($B329,'STUDENT SUCHI'!$A$7:$H$506,6,0),""),"")</f>
        <v/>
      </c>
      <c r="G329" s="12">
        <f t="shared" ref="G329:G392" si="16">IFERROR(IF(C329&gt;=1,(IF(F329&gt;=1,I329-H329,0)),0),0)</f>
        <v>0</v>
      </c>
      <c r="H329" s="12" t="str">
        <f>IFERROR(IF($C329&gt;=1,VLOOKUP($B329,'STUDENT SUCHI'!$A$7:$H$506,7,0),""),"")</f>
        <v/>
      </c>
      <c r="I329" s="13">
        <f t="shared" ref="I329:I392" si="17">IFERROR(IF(C329&gt;=1,(IF(F329&gt;=6,$N$11,IF(F329&gt;=1,$N$12,0))),0),0)</f>
        <v>0</v>
      </c>
      <c r="J329" s="10"/>
      <c r="K329" s="10" t="str">
        <f>IFERROR(IF($C329&gt;=1,VLOOKUP($B329,'STUDENT SUCHI'!$A$7:$H$506,8,0),""),"")</f>
        <v/>
      </c>
    </row>
    <row r="330" spans="1:11" ht="24.95" customHeight="1" x14ac:dyDescent="0.25">
      <c r="A330" s="1">
        <v>323</v>
      </c>
      <c r="B330" s="1">
        <f>IFERROR(IF($B$1&gt;=A330,SMALL('STUDENT SUCHI'!$A$7:$A$506,$B$2+A330),0),0)</f>
        <v>0</v>
      </c>
      <c r="C330" s="10">
        <f t="shared" si="15"/>
        <v>0</v>
      </c>
      <c r="D330" s="11" t="str">
        <f>IFERROR(IF($C330&gt;=1,VLOOKUP($B330,'STUDENT SUCHI'!$A$7:$H$506,4,0),""),"")</f>
        <v/>
      </c>
      <c r="E330" s="11" t="str">
        <f>IFERROR(IF($C330&gt;=1,VLOOKUP($B330,'STUDENT SUCHI'!$A$7:$H$506,5,0),""),"")</f>
        <v/>
      </c>
      <c r="F330" s="10" t="str">
        <f>IFERROR(IF($C330&gt;=1,VLOOKUP($B330,'STUDENT SUCHI'!$A$7:$H$506,6,0),""),"")</f>
        <v/>
      </c>
      <c r="G330" s="12">
        <f t="shared" si="16"/>
        <v>0</v>
      </c>
      <c r="H330" s="12" t="str">
        <f>IFERROR(IF($C330&gt;=1,VLOOKUP($B330,'STUDENT SUCHI'!$A$7:$H$506,7,0),""),"")</f>
        <v/>
      </c>
      <c r="I330" s="13">
        <f t="shared" si="17"/>
        <v>0</v>
      </c>
      <c r="J330" s="10"/>
      <c r="K330" s="10" t="str">
        <f>IFERROR(IF($C330&gt;=1,VLOOKUP($B330,'STUDENT SUCHI'!$A$7:$H$506,8,0),""),"")</f>
        <v/>
      </c>
    </row>
    <row r="331" spans="1:11" ht="24.95" customHeight="1" x14ac:dyDescent="0.25">
      <c r="A331" s="1">
        <v>324</v>
      </c>
      <c r="B331" s="1">
        <f>IFERROR(IF($B$1&gt;=A331,SMALL('STUDENT SUCHI'!$A$7:$A$506,$B$2+A331),0),0)</f>
        <v>0</v>
      </c>
      <c r="C331" s="10">
        <f t="shared" si="15"/>
        <v>0</v>
      </c>
      <c r="D331" s="11" t="str">
        <f>IFERROR(IF($C331&gt;=1,VLOOKUP($B331,'STUDENT SUCHI'!$A$7:$H$506,4,0),""),"")</f>
        <v/>
      </c>
      <c r="E331" s="11" t="str">
        <f>IFERROR(IF($C331&gt;=1,VLOOKUP($B331,'STUDENT SUCHI'!$A$7:$H$506,5,0),""),"")</f>
        <v/>
      </c>
      <c r="F331" s="10" t="str">
        <f>IFERROR(IF($C331&gt;=1,VLOOKUP($B331,'STUDENT SUCHI'!$A$7:$H$506,6,0),""),"")</f>
        <v/>
      </c>
      <c r="G331" s="12">
        <f t="shared" si="16"/>
        <v>0</v>
      </c>
      <c r="H331" s="12" t="str">
        <f>IFERROR(IF($C331&gt;=1,VLOOKUP($B331,'STUDENT SUCHI'!$A$7:$H$506,7,0),""),"")</f>
        <v/>
      </c>
      <c r="I331" s="13">
        <f t="shared" si="17"/>
        <v>0</v>
      </c>
      <c r="J331" s="10"/>
      <c r="K331" s="10" t="str">
        <f>IFERROR(IF($C331&gt;=1,VLOOKUP($B331,'STUDENT SUCHI'!$A$7:$H$506,8,0),""),"")</f>
        <v/>
      </c>
    </row>
    <row r="332" spans="1:11" ht="24.95" customHeight="1" x14ac:dyDescent="0.25">
      <c r="A332" s="1">
        <v>325</v>
      </c>
      <c r="B332" s="1">
        <f>IFERROR(IF($B$1&gt;=A332,SMALL('STUDENT SUCHI'!$A$7:$A$506,$B$2+A332),0),0)</f>
        <v>0</v>
      </c>
      <c r="C332" s="10">
        <f t="shared" si="15"/>
        <v>0</v>
      </c>
      <c r="D332" s="11" t="str">
        <f>IFERROR(IF($C332&gt;=1,VLOOKUP($B332,'STUDENT SUCHI'!$A$7:$H$506,4,0),""),"")</f>
        <v/>
      </c>
      <c r="E332" s="11" t="str">
        <f>IFERROR(IF($C332&gt;=1,VLOOKUP($B332,'STUDENT SUCHI'!$A$7:$H$506,5,0),""),"")</f>
        <v/>
      </c>
      <c r="F332" s="10" t="str">
        <f>IFERROR(IF($C332&gt;=1,VLOOKUP($B332,'STUDENT SUCHI'!$A$7:$H$506,6,0),""),"")</f>
        <v/>
      </c>
      <c r="G332" s="12">
        <f t="shared" si="16"/>
        <v>0</v>
      </c>
      <c r="H332" s="12" t="str">
        <f>IFERROR(IF($C332&gt;=1,VLOOKUP($B332,'STUDENT SUCHI'!$A$7:$H$506,7,0),""),"")</f>
        <v/>
      </c>
      <c r="I332" s="13">
        <f t="shared" si="17"/>
        <v>0</v>
      </c>
      <c r="J332" s="10"/>
      <c r="K332" s="10" t="str">
        <f>IFERROR(IF($C332&gt;=1,VLOOKUP($B332,'STUDENT SUCHI'!$A$7:$H$506,8,0),""),"")</f>
        <v/>
      </c>
    </row>
    <row r="333" spans="1:11" ht="24.95" customHeight="1" x14ac:dyDescent="0.25">
      <c r="A333" s="1">
        <v>326</v>
      </c>
      <c r="B333" s="1">
        <f>IFERROR(IF($B$1&gt;=A333,SMALL('STUDENT SUCHI'!$A$7:$A$506,$B$2+A333),0),0)</f>
        <v>0</v>
      </c>
      <c r="C333" s="10">
        <f t="shared" si="15"/>
        <v>0</v>
      </c>
      <c r="D333" s="11" t="str">
        <f>IFERROR(IF($C333&gt;=1,VLOOKUP($B333,'STUDENT SUCHI'!$A$7:$H$506,4,0),""),"")</f>
        <v/>
      </c>
      <c r="E333" s="11" t="str">
        <f>IFERROR(IF($C333&gt;=1,VLOOKUP($B333,'STUDENT SUCHI'!$A$7:$H$506,5,0),""),"")</f>
        <v/>
      </c>
      <c r="F333" s="10" t="str">
        <f>IFERROR(IF($C333&gt;=1,VLOOKUP($B333,'STUDENT SUCHI'!$A$7:$H$506,6,0),""),"")</f>
        <v/>
      </c>
      <c r="G333" s="12">
        <f t="shared" si="16"/>
        <v>0</v>
      </c>
      <c r="H333" s="12" t="str">
        <f>IFERROR(IF($C333&gt;=1,VLOOKUP($B333,'STUDENT SUCHI'!$A$7:$H$506,7,0),""),"")</f>
        <v/>
      </c>
      <c r="I333" s="13">
        <f t="shared" si="17"/>
        <v>0</v>
      </c>
      <c r="J333" s="10"/>
      <c r="K333" s="10" t="str">
        <f>IFERROR(IF($C333&gt;=1,VLOOKUP($B333,'STUDENT SUCHI'!$A$7:$H$506,8,0),""),"")</f>
        <v/>
      </c>
    </row>
    <row r="334" spans="1:11" ht="24.95" customHeight="1" x14ac:dyDescent="0.25">
      <c r="A334" s="1">
        <v>327</v>
      </c>
      <c r="B334" s="1">
        <f>IFERROR(IF($B$1&gt;=A334,SMALL('STUDENT SUCHI'!$A$7:$A$506,$B$2+A334),0),0)</f>
        <v>0</v>
      </c>
      <c r="C334" s="10">
        <f t="shared" si="15"/>
        <v>0</v>
      </c>
      <c r="D334" s="11" t="str">
        <f>IFERROR(IF($C334&gt;=1,VLOOKUP($B334,'STUDENT SUCHI'!$A$7:$H$506,4,0),""),"")</f>
        <v/>
      </c>
      <c r="E334" s="11" t="str">
        <f>IFERROR(IF($C334&gt;=1,VLOOKUP($B334,'STUDENT SUCHI'!$A$7:$H$506,5,0),""),"")</f>
        <v/>
      </c>
      <c r="F334" s="10" t="str">
        <f>IFERROR(IF($C334&gt;=1,VLOOKUP($B334,'STUDENT SUCHI'!$A$7:$H$506,6,0),""),"")</f>
        <v/>
      </c>
      <c r="G334" s="12">
        <f t="shared" si="16"/>
        <v>0</v>
      </c>
      <c r="H334" s="12" t="str">
        <f>IFERROR(IF($C334&gt;=1,VLOOKUP($B334,'STUDENT SUCHI'!$A$7:$H$506,7,0),""),"")</f>
        <v/>
      </c>
      <c r="I334" s="13">
        <f t="shared" si="17"/>
        <v>0</v>
      </c>
      <c r="J334" s="10"/>
      <c r="K334" s="10" t="str">
        <f>IFERROR(IF($C334&gt;=1,VLOOKUP($B334,'STUDENT SUCHI'!$A$7:$H$506,8,0),""),"")</f>
        <v/>
      </c>
    </row>
    <row r="335" spans="1:11" ht="24.95" customHeight="1" x14ac:dyDescent="0.25">
      <c r="A335" s="1">
        <v>328</v>
      </c>
      <c r="B335" s="1">
        <f>IFERROR(IF($B$1&gt;=A335,SMALL('STUDENT SUCHI'!$A$7:$A$506,$B$2+A335),0),0)</f>
        <v>0</v>
      </c>
      <c r="C335" s="10">
        <f t="shared" si="15"/>
        <v>0</v>
      </c>
      <c r="D335" s="11" t="str">
        <f>IFERROR(IF($C335&gt;=1,VLOOKUP($B335,'STUDENT SUCHI'!$A$7:$H$506,4,0),""),"")</f>
        <v/>
      </c>
      <c r="E335" s="11" t="str">
        <f>IFERROR(IF($C335&gt;=1,VLOOKUP($B335,'STUDENT SUCHI'!$A$7:$H$506,5,0),""),"")</f>
        <v/>
      </c>
      <c r="F335" s="10" t="str">
        <f>IFERROR(IF($C335&gt;=1,VLOOKUP($B335,'STUDENT SUCHI'!$A$7:$H$506,6,0),""),"")</f>
        <v/>
      </c>
      <c r="G335" s="12">
        <f t="shared" si="16"/>
        <v>0</v>
      </c>
      <c r="H335" s="12" t="str">
        <f>IFERROR(IF($C335&gt;=1,VLOOKUP($B335,'STUDENT SUCHI'!$A$7:$H$506,7,0),""),"")</f>
        <v/>
      </c>
      <c r="I335" s="13">
        <f t="shared" si="17"/>
        <v>0</v>
      </c>
      <c r="J335" s="10"/>
      <c r="K335" s="10" t="str">
        <f>IFERROR(IF($C335&gt;=1,VLOOKUP($B335,'STUDENT SUCHI'!$A$7:$H$506,8,0),""),"")</f>
        <v/>
      </c>
    </row>
    <row r="336" spans="1:11" ht="24.95" customHeight="1" x14ac:dyDescent="0.25">
      <c r="A336" s="1">
        <v>329</v>
      </c>
      <c r="B336" s="1">
        <f>IFERROR(IF($B$1&gt;=A336,SMALL('STUDENT SUCHI'!$A$7:$A$506,$B$2+A336),0),0)</f>
        <v>0</v>
      </c>
      <c r="C336" s="10">
        <f t="shared" si="15"/>
        <v>0</v>
      </c>
      <c r="D336" s="11" t="str">
        <f>IFERROR(IF($C336&gt;=1,VLOOKUP($B336,'STUDENT SUCHI'!$A$7:$H$506,4,0),""),"")</f>
        <v/>
      </c>
      <c r="E336" s="11" t="str">
        <f>IFERROR(IF($C336&gt;=1,VLOOKUP($B336,'STUDENT SUCHI'!$A$7:$H$506,5,0),""),"")</f>
        <v/>
      </c>
      <c r="F336" s="10" t="str">
        <f>IFERROR(IF($C336&gt;=1,VLOOKUP($B336,'STUDENT SUCHI'!$A$7:$H$506,6,0),""),"")</f>
        <v/>
      </c>
      <c r="G336" s="12">
        <f t="shared" si="16"/>
        <v>0</v>
      </c>
      <c r="H336" s="12" t="str">
        <f>IFERROR(IF($C336&gt;=1,VLOOKUP($B336,'STUDENT SUCHI'!$A$7:$H$506,7,0),""),"")</f>
        <v/>
      </c>
      <c r="I336" s="13">
        <f t="shared" si="17"/>
        <v>0</v>
      </c>
      <c r="J336" s="10"/>
      <c r="K336" s="10" t="str">
        <f>IFERROR(IF($C336&gt;=1,VLOOKUP($B336,'STUDENT SUCHI'!$A$7:$H$506,8,0),""),"")</f>
        <v/>
      </c>
    </row>
    <row r="337" spans="1:11" ht="24.95" customHeight="1" x14ac:dyDescent="0.25">
      <c r="A337" s="1">
        <v>330</v>
      </c>
      <c r="B337" s="1">
        <f>IFERROR(IF($B$1&gt;=A337,SMALL('STUDENT SUCHI'!$A$7:$A$506,$B$2+A337),0),0)</f>
        <v>0</v>
      </c>
      <c r="C337" s="10">
        <f t="shared" si="15"/>
        <v>0</v>
      </c>
      <c r="D337" s="11" t="str">
        <f>IFERROR(IF($C337&gt;=1,VLOOKUP($B337,'STUDENT SUCHI'!$A$7:$H$506,4,0),""),"")</f>
        <v/>
      </c>
      <c r="E337" s="11" t="str">
        <f>IFERROR(IF($C337&gt;=1,VLOOKUP($B337,'STUDENT SUCHI'!$A$7:$H$506,5,0),""),"")</f>
        <v/>
      </c>
      <c r="F337" s="10" t="str">
        <f>IFERROR(IF($C337&gt;=1,VLOOKUP($B337,'STUDENT SUCHI'!$A$7:$H$506,6,0),""),"")</f>
        <v/>
      </c>
      <c r="G337" s="12">
        <f t="shared" si="16"/>
        <v>0</v>
      </c>
      <c r="H337" s="12" t="str">
        <f>IFERROR(IF($C337&gt;=1,VLOOKUP($B337,'STUDENT SUCHI'!$A$7:$H$506,7,0),""),"")</f>
        <v/>
      </c>
      <c r="I337" s="13">
        <f t="shared" si="17"/>
        <v>0</v>
      </c>
      <c r="J337" s="10"/>
      <c r="K337" s="10" t="str">
        <f>IFERROR(IF($C337&gt;=1,VLOOKUP($B337,'STUDENT SUCHI'!$A$7:$H$506,8,0),""),"")</f>
        <v/>
      </c>
    </row>
    <row r="338" spans="1:11" ht="24.95" customHeight="1" x14ac:dyDescent="0.25">
      <c r="A338" s="1">
        <v>331</v>
      </c>
      <c r="B338" s="1">
        <f>IFERROR(IF($B$1&gt;=A338,SMALL('STUDENT SUCHI'!$A$7:$A$506,$B$2+A338),0),0)</f>
        <v>0</v>
      </c>
      <c r="C338" s="10">
        <f t="shared" si="15"/>
        <v>0</v>
      </c>
      <c r="D338" s="11" t="str">
        <f>IFERROR(IF($C338&gt;=1,VLOOKUP($B338,'STUDENT SUCHI'!$A$7:$H$506,4,0),""),"")</f>
        <v/>
      </c>
      <c r="E338" s="11" t="str">
        <f>IFERROR(IF($C338&gt;=1,VLOOKUP($B338,'STUDENT SUCHI'!$A$7:$H$506,5,0),""),"")</f>
        <v/>
      </c>
      <c r="F338" s="10" t="str">
        <f>IFERROR(IF($C338&gt;=1,VLOOKUP($B338,'STUDENT SUCHI'!$A$7:$H$506,6,0),""),"")</f>
        <v/>
      </c>
      <c r="G338" s="12">
        <f t="shared" si="16"/>
        <v>0</v>
      </c>
      <c r="H338" s="12" t="str">
        <f>IFERROR(IF($C338&gt;=1,VLOOKUP($B338,'STUDENT SUCHI'!$A$7:$H$506,7,0),""),"")</f>
        <v/>
      </c>
      <c r="I338" s="13">
        <f t="shared" si="17"/>
        <v>0</v>
      </c>
      <c r="J338" s="10"/>
      <c r="K338" s="10" t="str">
        <f>IFERROR(IF($C338&gt;=1,VLOOKUP($B338,'STUDENT SUCHI'!$A$7:$H$506,8,0),""),"")</f>
        <v/>
      </c>
    </row>
    <row r="339" spans="1:11" ht="24.95" customHeight="1" x14ac:dyDescent="0.25">
      <c r="A339" s="1">
        <v>332</v>
      </c>
      <c r="B339" s="1">
        <f>IFERROR(IF($B$1&gt;=A339,SMALL('STUDENT SUCHI'!$A$7:$A$506,$B$2+A339),0),0)</f>
        <v>0</v>
      </c>
      <c r="C339" s="10">
        <f t="shared" si="15"/>
        <v>0</v>
      </c>
      <c r="D339" s="11" t="str">
        <f>IFERROR(IF($C339&gt;=1,VLOOKUP($B339,'STUDENT SUCHI'!$A$7:$H$506,4,0),""),"")</f>
        <v/>
      </c>
      <c r="E339" s="11" t="str">
        <f>IFERROR(IF($C339&gt;=1,VLOOKUP($B339,'STUDENT SUCHI'!$A$7:$H$506,5,0),""),"")</f>
        <v/>
      </c>
      <c r="F339" s="10" t="str">
        <f>IFERROR(IF($C339&gt;=1,VLOOKUP($B339,'STUDENT SUCHI'!$A$7:$H$506,6,0),""),"")</f>
        <v/>
      </c>
      <c r="G339" s="12">
        <f t="shared" si="16"/>
        <v>0</v>
      </c>
      <c r="H339" s="12" t="str">
        <f>IFERROR(IF($C339&gt;=1,VLOOKUP($B339,'STUDENT SUCHI'!$A$7:$H$506,7,0),""),"")</f>
        <v/>
      </c>
      <c r="I339" s="13">
        <f t="shared" si="17"/>
        <v>0</v>
      </c>
      <c r="J339" s="10"/>
      <c r="K339" s="10" t="str">
        <f>IFERROR(IF($C339&gt;=1,VLOOKUP($B339,'STUDENT SUCHI'!$A$7:$H$506,8,0),""),"")</f>
        <v/>
      </c>
    </row>
    <row r="340" spans="1:11" ht="24.95" customHeight="1" x14ac:dyDescent="0.25">
      <c r="A340" s="1">
        <v>333</v>
      </c>
      <c r="B340" s="1">
        <f>IFERROR(IF($B$1&gt;=A340,SMALL('STUDENT SUCHI'!$A$7:$A$506,$B$2+A340),0),0)</f>
        <v>0</v>
      </c>
      <c r="C340" s="10">
        <f t="shared" si="15"/>
        <v>0</v>
      </c>
      <c r="D340" s="11" t="str">
        <f>IFERROR(IF($C340&gt;=1,VLOOKUP($B340,'STUDENT SUCHI'!$A$7:$H$506,4,0),""),"")</f>
        <v/>
      </c>
      <c r="E340" s="11" t="str">
        <f>IFERROR(IF($C340&gt;=1,VLOOKUP($B340,'STUDENT SUCHI'!$A$7:$H$506,5,0),""),"")</f>
        <v/>
      </c>
      <c r="F340" s="10" t="str">
        <f>IFERROR(IF($C340&gt;=1,VLOOKUP($B340,'STUDENT SUCHI'!$A$7:$H$506,6,0),""),"")</f>
        <v/>
      </c>
      <c r="G340" s="12">
        <f t="shared" si="16"/>
        <v>0</v>
      </c>
      <c r="H340" s="12" t="str">
        <f>IFERROR(IF($C340&gt;=1,VLOOKUP($B340,'STUDENT SUCHI'!$A$7:$H$506,7,0),""),"")</f>
        <v/>
      </c>
      <c r="I340" s="13">
        <f t="shared" si="17"/>
        <v>0</v>
      </c>
      <c r="J340" s="10"/>
      <c r="K340" s="10" t="str">
        <f>IFERROR(IF($C340&gt;=1,VLOOKUP($B340,'STUDENT SUCHI'!$A$7:$H$506,8,0),""),"")</f>
        <v/>
      </c>
    </row>
    <row r="341" spans="1:11" ht="24.95" customHeight="1" x14ac:dyDescent="0.25">
      <c r="A341" s="1">
        <v>334</v>
      </c>
      <c r="B341" s="1">
        <f>IFERROR(IF($B$1&gt;=A341,SMALL('STUDENT SUCHI'!$A$7:$A$506,$B$2+A341),0),0)</f>
        <v>0</v>
      </c>
      <c r="C341" s="10">
        <f t="shared" si="15"/>
        <v>0</v>
      </c>
      <c r="D341" s="11" t="str">
        <f>IFERROR(IF($C341&gt;=1,VLOOKUP($B341,'STUDENT SUCHI'!$A$7:$H$506,4,0),""),"")</f>
        <v/>
      </c>
      <c r="E341" s="11" t="str">
        <f>IFERROR(IF($C341&gt;=1,VLOOKUP($B341,'STUDENT SUCHI'!$A$7:$H$506,5,0),""),"")</f>
        <v/>
      </c>
      <c r="F341" s="10" t="str">
        <f>IFERROR(IF($C341&gt;=1,VLOOKUP($B341,'STUDENT SUCHI'!$A$7:$H$506,6,0),""),"")</f>
        <v/>
      </c>
      <c r="G341" s="12">
        <f t="shared" si="16"/>
        <v>0</v>
      </c>
      <c r="H341" s="12" t="str">
        <f>IFERROR(IF($C341&gt;=1,VLOOKUP($B341,'STUDENT SUCHI'!$A$7:$H$506,7,0),""),"")</f>
        <v/>
      </c>
      <c r="I341" s="13">
        <f t="shared" si="17"/>
        <v>0</v>
      </c>
      <c r="J341" s="10"/>
      <c r="K341" s="10" t="str">
        <f>IFERROR(IF($C341&gt;=1,VLOOKUP($B341,'STUDENT SUCHI'!$A$7:$H$506,8,0),""),"")</f>
        <v/>
      </c>
    </row>
    <row r="342" spans="1:11" ht="24.95" customHeight="1" x14ac:dyDescent="0.25">
      <c r="A342" s="1">
        <v>335</v>
      </c>
      <c r="B342" s="1">
        <f>IFERROR(IF($B$1&gt;=A342,SMALL('STUDENT SUCHI'!$A$7:$A$506,$B$2+A342),0),0)</f>
        <v>0</v>
      </c>
      <c r="C342" s="10">
        <f t="shared" si="15"/>
        <v>0</v>
      </c>
      <c r="D342" s="11" t="str">
        <f>IFERROR(IF($C342&gt;=1,VLOOKUP($B342,'STUDENT SUCHI'!$A$7:$H$506,4,0),""),"")</f>
        <v/>
      </c>
      <c r="E342" s="11" t="str">
        <f>IFERROR(IF($C342&gt;=1,VLOOKUP($B342,'STUDENT SUCHI'!$A$7:$H$506,5,0),""),"")</f>
        <v/>
      </c>
      <c r="F342" s="10" t="str">
        <f>IFERROR(IF($C342&gt;=1,VLOOKUP($B342,'STUDENT SUCHI'!$A$7:$H$506,6,0),""),"")</f>
        <v/>
      </c>
      <c r="G342" s="12">
        <f t="shared" si="16"/>
        <v>0</v>
      </c>
      <c r="H342" s="12" t="str">
        <f>IFERROR(IF($C342&gt;=1,VLOOKUP($B342,'STUDENT SUCHI'!$A$7:$H$506,7,0),""),"")</f>
        <v/>
      </c>
      <c r="I342" s="13">
        <f t="shared" si="17"/>
        <v>0</v>
      </c>
      <c r="J342" s="10"/>
      <c r="K342" s="10" t="str">
        <f>IFERROR(IF($C342&gt;=1,VLOOKUP($B342,'STUDENT SUCHI'!$A$7:$H$506,8,0),""),"")</f>
        <v/>
      </c>
    </row>
    <row r="343" spans="1:11" ht="24.95" customHeight="1" x14ac:dyDescent="0.25">
      <c r="A343" s="1">
        <v>336</v>
      </c>
      <c r="B343" s="1">
        <f>IFERROR(IF($B$1&gt;=A343,SMALL('STUDENT SUCHI'!$A$7:$A$506,$B$2+A343),0),0)</f>
        <v>0</v>
      </c>
      <c r="C343" s="10">
        <f t="shared" si="15"/>
        <v>0</v>
      </c>
      <c r="D343" s="11" t="str">
        <f>IFERROR(IF($C343&gt;=1,VLOOKUP($B343,'STUDENT SUCHI'!$A$7:$H$506,4,0),""),"")</f>
        <v/>
      </c>
      <c r="E343" s="11" t="str">
        <f>IFERROR(IF($C343&gt;=1,VLOOKUP($B343,'STUDENT SUCHI'!$A$7:$H$506,5,0),""),"")</f>
        <v/>
      </c>
      <c r="F343" s="10" t="str">
        <f>IFERROR(IF($C343&gt;=1,VLOOKUP($B343,'STUDENT SUCHI'!$A$7:$H$506,6,0),""),"")</f>
        <v/>
      </c>
      <c r="G343" s="12">
        <f t="shared" si="16"/>
        <v>0</v>
      </c>
      <c r="H343" s="12" t="str">
        <f>IFERROR(IF($C343&gt;=1,VLOOKUP($B343,'STUDENT SUCHI'!$A$7:$H$506,7,0),""),"")</f>
        <v/>
      </c>
      <c r="I343" s="13">
        <f t="shared" si="17"/>
        <v>0</v>
      </c>
      <c r="J343" s="10"/>
      <c r="K343" s="10" t="str">
        <f>IFERROR(IF($C343&gt;=1,VLOOKUP($B343,'STUDENT SUCHI'!$A$7:$H$506,8,0),""),"")</f>
        <v/>
      </c>
    </row>
    <row r="344" spans="1:11" ht="24.95" customHeight="1" x14ac:dyDescent="0.25">
      <c r="A344" s="1">
        <v>337</v>
      </c>
      <c r="B344" s="1">
        <f>IFERROR(IF($B$1&gt;=A344,SMALL('STUDENT SUCHI'!$A$7:$A$506,$B$2+A344),0),0)</f>
        <v>0</v>
      </c>
      <c r="C344" s="10">
        <f t="shared" si="15"/>
        <v>0</v>
      </c>
      <c r="D344" s="11" t="str">
        <f>IFERROR(IF($C344&gt;=1,VLOOKUP($B344,'STUDENT SUCHI'!$A$7:$H$506,4,0),""),"")</f>
        <v/>
      </c>
      <c r="E344" s="11" t="str">
        <f>IFERROR(IF($C344&gt;=1,VLOOKUP($B344,'STUDENT SUCHI'!$A$7:$H$506,5,0),""),"")</f>
        <v/>
      </c>
      <c r="F344" s="10" t="str">
        <f>IFERROR(IF($C344&gt;=1,VLOOKUP($B344,'STUDENT SUCHI'!$A$7:$H$506,6,0),""),"")</f>
        <v/>
      </c>
      <c r="G344" s="12">
        <f t="shared" si="16"/>
        <v>0</v>
      </c>
      <c r="H344" s="12" t="str">
        <f>IFERROR(IF($C344&gt;=1,VLOOKUP($B344,'STUDENT SUCHI'!$A$7:$H$506,7,0),""),"")</f>
        <v/>
      </c>
      <c r="I344" s="13">
        <f t="shared" si="17"/>
        <v>0</v>
      </c>
      <c r="J344" s="10"/>
      <c r="K344" s="10" t="str">
        <f>IFERROR(IF($C344&gt;=1,VLOOKUP($B344,'STUDENT SUCHI'!$A$7:$H$506,8,0),""),"")</f>
        <v/>
      </c>
    </row>
    <row r="345" spans="1:11" ht="24.95" customHeight="1" x14ac:dyDescent="0.25">
      <c r="A345" s="1">
        <v>338</v>
      </c>
      <c r="B345" s="1">
        <f>IFERROR(IF($B$1&gt;=A345,SMALL('STUDENT SUCHI'!$A$7:$A$506,$B$2+A345),0),0)</f>
        <v>0</v>
      </c>
      <c r="C345" s="10">
        <f t="shared" si="15"/>
        <v>0</v>
      </c>
      <c r="D345" s="11" t="str">
        <f>IFERROR(IF($C345&gt;=1,VLOOKUP($B345,'STUDENT SUCHI'!$A$7:$H$506,4,0),""),"")</f>
        <v/>
      </c>
      <c r="E345" s="11" t="str">
        <f>IFERROR(IF($C345&gt;=1,VLOOKUP($B345,'STUDENT SUCHI'!$A$7:$H$506,5,0),""),"")</f>
        <v/>
      </c>
      <c r="F345" s="10" t="str">
        <f>IFERROR(IF($C345&gt;=1,VLOOKUP($B345,'STUDENT SUCHI'!$A$7:$H$506,6,0),""),"")</f>
        <v/>
      </c>
      <c r="G345" s="12">
        <f t="shared" si="16"/>
        <v>0</v>
      </c>
      <c r="H345" s="12" t="str">
        <f>IFERROR(IF($C345&gt;=1,VLOOKUP($B345,'STUDENT SUCHI'!$A$7:$H$506,7,0),""),"")</f>
        <v/>
      </c>
      <c r="I345" s="13">
        <f t="shared" si="17"/>
        <v>0</v>
      </c>
      <c r="J345" s="10"/>
      <c r="K345" s="10" t="str">
        <f>IFERROR(IF($C345&gt;=1,VLOOKUP($B345,'STUDENT SUCHI'!$A$7:$H$506,8,0),""),"")</f>
        <v/>
      </c>
    </row>
    <row r="346" spans="1:11" ht="24.95" customHeight="1" x14ac:dyDescent="0.25">
      <c r="A346" s="1">
        <v>339</v>
      </c>
      <c r="B346" s="1">
        <f>IFERROR(IF($B$1&gt;=A346,SMALL('STUDENT SUCHI'!$A$7:$A$506,$B$2+A346),0),0)</f>
        <v>0</v>
      </c>
      <c r="C346" s="10">
        <f t="shared" si="15"/>
        <v>0</v>
      </c>
      <c r="D346" s="11" t="str">
        <f>IFERROR(IF($C346&gt;=1,VLOOKUP($B346,'STUDENT SUCHI'!$A$7:$H$506,4,0),""),"")</f>
        <v/>
      </c>
      <c r="E346" s="11" t="str">
        <f>IFERROR(IF($C346&gt;=1,VLOOKUP($B346,'STUDENT SUCHI'!$A$7:$H$506,5,0),""),"")</f>
        <v/>
      </c>
      <c r="F346" s="10" t="str">
        <f>IFERROR(IF($C346&gt;=1,VLOOKUP($B346,'STUDENT SUCHI'!$A$7:$H$506,6,0),""),"")</f>
        <v/>
      </c>
      <c r="G346" s="12">
        <f t="shared" si="16"/>
        <v>0</v>
      </c>
      <c r="H346" s="12" t="str">
        <f>IFERROR(IF($C346&gt;=1,VLOOKUP($B346,'STUDENT SUCHI'!$A$7:$H$506,7,0),""),"")</f>
        <v/>
      </c>
      <c r="I346" s="13">
        <f t="shared" si="17"/>
        <v>0</v>
      </c>
      <c r="J346" s="10"/>
      <c r="K346" s="10" t="str">
        <f>IFERROR(IF($C346&gt;=1,VLOOKUP($B346,'STUDENT SUCHI'!$A$7:$H$506,8,0),""),"")</f>
        <v/>
      </c>
    </row>
    <row r="347" spans="1:11" ht="24.95" customHeight="1" x14ac:dyDescent="0.25">
      <c r="A347" s="1">
        <v>340</v>
      </c>
      <c r="B347" s="1">
        <f>IFERROR(IF($B$1&gt;=A347,SMALL('STUDENT SUCHI'!$A$7:$A$506,$B$2+A347),0),0)</f>
        <v>0</v>
      </c>
      <c r="C347" s="10">
        <f t="shared" si="15"/>
        <v>0</v>
      </c>
      <c r="D347" s="11" t="str">
        <f>IFERROR(IF($C347&gt;=1,VLOOKUP($B347,'STUDENT SUCHI'!$A$7:$H$506,4,0),""),"")</f>
        <v/>
      </c>
      <c r="E347" s="11" t="str">
        <f>IFERROR(IF($C347&gt;=1,VLOOKUP($B347,'STUDENT SUCHI'!$A$7:$H$506,5,0),""),"")</f>
        <v/>
      </c>
      <c r="F347" s="10" t="str">
        <f>IFERROR(IF($C347&gt;=1,VLOOKUP($B347,'STUDENT SUCHI'!$A$7:$H$506,6,0),""),"")</f>
        <v/>
      </c>
      <c r="G347" s="12">
        <f t="shared" si="16"/>
        <v>0</v>
      </c>
      <c r="H347" s="12" t="str">
        <f>IFERROR(IF($C347&gt;=1,VLOOKUP($B347,'STUDENT SUCHI'!$A$7:$H$506,7,0),""),"")</f>
        <v/>
      </c>
      <c r="I347" s="13">
        <f t="shared" si="17"/>
        <v>0</v>
      </c>
      <c r="J347" s="10"/>
      <c r="K347" s="10" t="str">
        <f>IFERROR(IF($C347&gt;=1,VLOOKUP($B347,'STUDENT SUCHI'!$A$7:$H$506,8,0),""),"")</f>
        <v/>
      </c>
    </row>
    <row r="348" spans="1:11" ht="24.95" customHeight="1" x14ac:dyDescent="0.25">
      <c r="A348" s="1">
        <v>341</v>
      </c>
      <c r="B348" s="1">
        <f>IFERROR(IF($B$1&gt;=A348,SMALL('STUDENT SUCHI'!$A$7:$A$506,$B$2+A348),0),0)</f>
        <v>0</v>
      </c>
      <c r="C348" s="10">
        <f t="shared" si="15"/>
        <v>0</v>
      </c>
      <c r="D348" s="11" t="str">
        <f>IFERROR(IF($C348&gt;=1,VLOOKUP($B348,'STUDENT SUCHI'!$A$7:$H$506,4,0),""),"")</f>
        <v/>
      </c>
      <c r="E348" s="11" t="str">
        <f>IFERROR(IF($C348&gt;=1,VLOOKUP($B348,'STUDENT SUCHI'!$A$7:$H$506,5,0),""),"")</f>
        <v/>
      </c>
      <c r="F348" s="10" t="str">
        <f>IFERROR(IF($C348&gt;=1,VLOOKUP($B348,'STUDENT SUCHI'!$A$7:$H$506,6,0),""),"")</f>
        <v/>
      </c>
      <c r="G348" s="12">
        <f t="shared" si="16"/>
        <v>0</v>
      </c>
      <c r="H348" s="12" t="str">
        <f>IFERROR(IF($C348&gt;=1,VLOOKUP($B348,'STUDENT SUCHI'!$A$7:$H$506,7,0),""),"")</f>
        <v/>
      </c>
      <c r="I348" s="13">
        <f t="shared" si="17"/>
        <v>0</v>
      </c>
      <c r="J348" s="10"/>
      <c r="K348" s="10" t="str">
        <f>IFERROR(IF($C348&gt;=1,VLOOKUP($B348,'STUDENT SUCHI'!$A$7:$H$506,8,0),""),"")</f>
        <v/>
      </c>
    </row>
    <row r="349" spans="1:11" ht="24.95" customHeight="1" x14ac:dyDescent="0.25">
      <c r="A349" s="1">
        <v>342</v>
      </c>
      <c r="B349" s="1">
        <f>IFERROR(IF($B$1&gt;=A349,SMALL('STUDENT SUCHI'!$A$7:$A$506,$B$2+A349),0),0)</f>
        <v>0</v>
      </c>
      <c r="C349" s="10">
        <f t="shared" si="15"/>
        <v>0</v>
      </c>
      <c r="D349" s="11" t="str">
        <f>IFERROR(IF($C349&gt;=1,VLOOKUP($B349,'STUDENT SUCHI'!$A$7:$H$506,4,0),""),"")</f>
        <v/>
      </c>
      <c r="E349" s="11" t="str">
        <f>IFERROR(IF($C349&gt;=1,VLOOKUP($B349,'STUDENT SUCHI'!$A$7:$H$506,5,0),""),"")</f>
        <v/>
      </c>
      <c r="F349" s="10" t="str">
        <f>IFERROR(IF($C349&gt;=1,VLOOKUP($B349,'STUDENT SUCHI'!$A$7:$H$506,6,0),""),"")</f>
        <v/>
      </c>
      <c r="G349" s="12">
        <f t="shared" si="16"/>
        <v>0</v>
      </c>
      <c r="H349" s="12" t="str">
        <f>IFERROR(IF($C349&gt;=1,VLOOKUP($B349,'STUDENT SUCHI'!$A$7:$H$506,7,0),""),"")</f>
        <v/>
      </c>
      <c r="I349" s="13">
        <f t="shared" si="17"/>
        <v>0</v>
      </c>
      <c r="J349" s="10"/>
      <c r="K349" s="10" t="str">
        <f>IFERROR(IF($C349&gt;=1,VLOOKUP($B349,'STUDENT SUCHI'!$A$7:$H$506,8,0),""),"")</f>
        <v/>
      </c>
    </row>
    <row r="350" spans="1:11" ht="24.95" customHeight="1" x14ac:dyDescent="0.25">
      <c r="A350" s="1">
        <v>343</v>
      </c>
      <c r="B350" s="1">
        <f>IFERROR(IF($B$1&gt;=A350,SMALL('STUDENT SUCHI'!$A$7:$A$506,$B$2+A350),0),0)</f>
        <v>0</v>
      </c>
      <c r="C350" s="10">
        <f t="shared" si="15"/>
        <v>0</v>
      </c>
      <c r="D350" s="11" t="str">
        <f>IFERROR(IF($C350&gt;=1,VLOOKUP($B350,'STUDENT SUCHI'!$A$7:$H$506,4,0),""),"")</f>
        <v/>
      </c>
      <c r="E350" s="11" t="str">
        <f>IFERROR(IF($C350&gt;=1,VLOOKUP($B350,'STUDENT SUCHI'!$A$7:$H$506,5,0),""),"")</f>
        <v/>
      </c>
      <c r="F350" s="10" t="str">
        <f>IFERROR(IF($C350&gt;=1,VLOOKUP($B350,'STUDENT SUCHI'!$A$7:$H$506,6,0),""),"")</f>
        <v/>
      </c>
      <c r="G350" s="12">
        <f t="shared" si="16"/>
        <v>0</v>
      </c>
      <c r="H350" s="12" t="str">
        <f>IFERROR(IF($C350&gt;=1,VLOOKUP($B350,'STUDENT SUCHI'!$A$7:$H$506,7,0),""),"")</f>
        <v/>
      </c>
      <c r="I350" s="13">
        <f t="shared" si="17"/>
        <v>0</v>
      </c>
      <c r="J350" s="10"/>
      <c r="K350" s="10" t="str">
        <f>IFERROR(IF($C350&gt;=1,VLOOKUP($B350,'STUDENT SUCHI'!$A$7:$H$506,8,0),""),"")</f>
        <v/>
      </c>
    </row>
    <row r="351" spans="1:11" ht="24.95" customHeight="1" x14ac:dyDescent="0.25">
      <c r="A351" s="1">
        <v>344</v>
      </c>
      <c r="B351" s="1">
        <f>IFERROR(IF($B$1&gt;=A351,SMALL('STUDENT SUCHI'!$A$7:$A$506,$B$2+A351),0),0)</f>
        <v>0</v>
      </c>
      <c r="C351" s="10">
        <f t="shared" si="15"/>
        <v>0</v>
      </c>
      <c r="D351" s="11" t="str">
        <f>IFERROR(IF($C351&gt;=1,VLOOKUP($B351,'STUDENT SUCHI'!$A$7:$H$506,4,0),""),"")</f>
        <v/>
      </c>
      <c r="E351" s="11" t="str">
        <f>IFERROR(IF($C351&gt;=1,VLOOKUP($B351,'STUDENT SUCHI'!$A$7:$H$506,5,0),""),"")</f>
        <v/>
      </c>
      <c r="F351" s="10" t="str">
        <f>IFERROR(IF($C351&gt;=1,VLOOKUP($B351,'STUDENT SUCHI'!$A$7:$H$506,6,0),""),"")</f>
        <v/>
      </c>
      <c r="G351" s="12">
        <f t="shared" si="16"/>
        <v>0</v>
      </c>
      <c r="H351" s="12" t="str">
        <f>IFERROR(IF($C351&gt;=1,VLOOKUP($B351,'STUDENT SUCHI'!$A$7:$H$506,7,0),""),"")</f>
        <v/>
      </c>
      <c r="I351" s="13">
        <f t="shared" si="17"/>
        <v>0</v>
      </c>
      <c r="J351" s="10"/>
      <c r="K351" s="10" t="str">
        <f>IFERROR(IF($C351&gt;=1,VLOOKUP($B351,'STUDENT SUCHI'!$A$7:$H$506,8,0),""),"")</f>
        <v/>
      </c>
    </row>
    <row r="352" spans="1:11" ht="24.95" customHeight="1" x14ac:dyDescent="0.25">
      <c r="A352" s="1">
        <v>345</v>
      </c>
      <c r="B352" s="1">
        <f>IFERROR(IF($B$1&gt;=A352,SMALL('STUDENT SUCHI'!$A$7:$A$506,$B$2+A352),0),0)</f>
        <v>0</v>
      </c>
      <c r="C352" s="10">
        <f t="shared" si="15"/>
        <v>0</v>
      </c>
      <c r="D352" s="11" t="str">
        <f>IFERROR(IF($C352&gt;=1,VLOOKUP($B352,'STUDENT SUCHI'!$A$7:$H$506,4,0),""),"")</f>
        <v/>
      </c>
      <c r="E352" s="11" t="str">
        <f>IFERROR(IF($C352&gt;=1,VLOOKUP($B352,'STUDENT SUCHI'!$A$7:$H$506,5,0),""),"")</f>
        <v/>
      </c>
      <c r="F352" s="10" t="str">
        <f>IFERROR(IF($C352&gt;=1,VLOOKUP($B352,'STUDENT SUCHI'!$A$7:$H$506,6,0),""),"")</f>
        <v/>
      </c>
      <c r="G352" s="12">
        <f t="shared" si="16"/>
        <v>0</v>
      </c>
      <c r="H352" s="12" t="str">
        <f>IFERROR(IF($C352&gt;=1,VLOOKUP($B352,'STUDENT SUCHI'!$A$7:$H$506,7,0),""),"")</f>
        <v/>
      </c>
      <c r="I352" s="13">
        <f t="shared" si="17"/>
        <v>0</v>
      </c>
      <c r="J352" s="10"/>
      <c r="K352" s="10" t="str">
        <f>IFERROR(IF($C352&gt;=1,VLOOKUP($B352,'STUDENT SUCHI'!$A$7:$H$506,8,0),""),"")</f>
        <v/>
      </c>
    </row>
    <row r="353" spans="1:11" ht="24.95" customHeight="1" x14ac:dyDescent="0.25">
      <c r="A353" s="1">
        <v>346</v>
      </c>
      <c r="B353" s="1">
        <f>IFERROR(IF($B$1&gt;=A353,SMALL('STUDENT SUCHI'!$A$7:$A$506,$B$2+A353),0),0)</f>
        <v>0</v>
      </c>
      <c r="C353" s="10">
        <f t="shared" si="15"/>
        <v>0</v>
      </c>
      <c r="D353" s="11" t="str">
        <f>IFERROR(IF($C353&gt;=1,VLOOKUP($B353,'STUDENT SUCHI'!$A$7:$H$506,4,0),""),"")</f>
        <v/>
      </c>
      <c r="E353" s="11" t="str">
        <f>IFERROR(IF($C353&gt;=1,VLOOKUP($B353,'STUDENT SUCHI'!$A$7:$H$506,5,0),""),"")</f>
        <v/>
      </c>
      <c r="F353" s="10" t="str">
        <f>IFERROR(IF($C353&gt;=1,VLOOKUP($B353,'STUDENT SUCHI'!$A$7:$H$506,6,0),""),"")</f>
        <v/>
      </c>
      <c r="G353" s="12">
        <f t="shared" si="16"/>
        <v>0</v>
      </c>
      <c r="H353" s="12" t="str">
        <f>IFERROR(IF($C353&gt;=1,VLOOKUP($B353,'STUDENT SUCHI'!$A$7:$H$506,7,0),""),"")</f>
        <v/>
      </c>
      <c r="I353" s="13">
        <f t="shared" si="17"/>
        <v>0</v>
      </c>
      <c r="J353" s="10"/>
      <c r="K353" s="10" t="str">
        <f>IFERROR(IF($C353&gt;=1,VLOOKUP($B353,'STUDENT SUCHI'!$A$7:$H$506,8,0),""),"")</f>
        <v/>
      </c>
    </row>
    <row r="354" spans="1:11" ht="24.95" customHeight="1" x14ac:dyDescent="0.25">
      <c r="A354" s="1">
        <v>347</v>
      </c>
      <c r="B354" s="1">
        <f>IFERROR(IF($B$1&gt;=A354,SMALL('STUDENT SUCHI'!$A$7:$A$506,$B$2+A354),0),0)</f>
        <v>0</v>
      </c>
      <c r="C354" s="10">
        <f t="shared" si="15"/>
        <v>0</v>
      </c>
      <c r="D354" s="11" t="str">
        <f>IFERROR(IF($C354&gt;=1,VLOOKUP($B354,'STUDENT SUCHI'!$A$7:$H$506,4,0),""),"")</f>
        <v/>
      </c>
      <c r="E354" s="11" t="str">
        <f>IFERROR(IF($C354&gt;=1,VLOOKUP($B354,'STUDENT SUCHI'!$A$7:$H$506,5,0),""),"")</f>
        <v/>
      </c>
      <c r="F354" s="10" t="str">
        <f>IFERROR(IF($C354&gt;=1,VLOOKUP($B354,'STUDENT SUCHI'!$A$7:$H$506,6,0),""),"")</f>
        <v/>
      </c>
      <c r="G354" s="12">
        <f t="shared" si="16"/>
        <v>0</v>
      </c>
      <c r="H354" s="12" t="str">
        <f>IFERROR(IF($C354&gt;=1,VLOOKUP($B354,'STUDENT SUCHI'!$A$7:$H$506,7,0),""),"")</f>
        <v/>
      </c>
      <c r="I354" s="13">
        <f t="shared" si="17"/>
        <v>0</v>
      </c>
      <c r="J354" s="10"/>
      <c r="K354" s="10" t="str">
        <f>IFERROR(IF($C354&gt;=1,VLOOKUP($B354,'STUDENT SUCHI'!$A$7:$H$506,8,0),""),"")</f>
        <v/>
      </c>
    </row>
    <row r="355" spans="1:11" ht="24.95" customHeight="1" x14ac:dyDescent="0.25">
      <c r="A355" s="1">
        <v>348</v>
      </c>
      <c r="B355" s="1">
        <f>IFERROR(IF($B$1&gt;=A355,SMALL('STUDENT SUCHI'!$A$7:$A$506,$B$2+A355),0),0)</f>
        <v>0</v>
      </c>
      <c r="C355" s="10">
        <f t="shared" si="15"/>
        <v>0</v>
      </c>
      <c r="D355" s="11" t="str">
        <f>IFERROR(IF($C355&gt;=1,VLOOKUP($B355,'STUDENT SUCHI'!$A$7:$H$506,4,0),""),"")</f>
        <v/>
      </c>
      <c r="E355" s="11" t="str">
        <f>IFERROR(IF($C355&gt;=1,VLOOKUP($B355,'STUDENT SUCHI'!$A$7:$H$506,5,0),""),"")</f>
        <v/>
      </c>
      <c r="F355" s="10" t="str">
        <f>IFERROR(IF($C355&gt;=1,VLOOKUP($B355,'STUDENT SUCHI'!$A$7:$H$506,6,0),""),"")</f>
        <v/>
      </c>
      <c r="G355" s="12">
        <f t="shared" si="16"/>
        <v>0</v>
      </c>
      <c r="H355" s="12" t="str">
        <f>IFERROR(IF($C355&gt;=1,VLOOKUP($B355,'STUDENT SUCHI'!$A$7:$H$506,7,0),""),"")</f>
        <v/>
      </c>
      <c r="I355" s="13">
        <f t="shared" si="17"/>
        <v>0</v>
      </c>
      <c r="J355" s="10"/>
      <c r="K355" s="10" t="str">
        <f>IFERROR(IF($C355&gt;=1,VLOOKUP($B355,'STUDENT SUCHI'!$A$7:$H$506,8,0),""),"")</f>
        <v/>
      </c>
    </row>
    <row r="356" spans="1:11" ht="24.95" customHeight="1" x14ac:dyDescent="0.25">
      <c r="A356" s="1">
        <v>349</v>
      </c>
      <c r="B356" s="1">
        <f>IFERROR(IF($B$1&gt;=A356,SMALL('STUDENT SUCHI'!$A$7:$A$506,$B$2+A356),0),0)</f>
        <v>0</v>
      </c>
      <c r="C356" s="10">
        <f t="shared" si="15"/>
        <v>0</v>
      </c>
      <c r="D356" s="11" t="str">
        <f>IFERROR(IF($C356&gt;=1,VLOOKUP($B356,'STUDENT SUCHI'!$A$7:$H$506,4,0),""),"")</f>
        <v/>
      </c>
      <c r="E356" s="11" t="str">
        <f>IFERROR(IF($C356&gt;=1,VLOOKUP($B356,'STUDENT SUCHI'!$A$7:$H$506,5,0),""),"")</f>
        <v/>
      </c>
      <c r="F356" s="10" t="str">
        <f>IFERROR(IF($C356&gt;=1,VLOOKUP($B356,'STUDENT SUCHI'!$A$7:$H$506,6,0),""),"")</f>
        <v/>
      </c>
      <c r="G356" s="12">
        <f t="shared" si="16"/>
        <v>0</v>
      </c>
      <c r="H356" s="12" t="str">
        <f>IFERROR(IF($C356&gt;=1,VLOOKUP($B356,'STUDENT SUCHI'!$A$7:$H$506,7,0),""),"")</f>
        <v/>
      </c>
      <c r="I356" s="13">
        <f t="shared" si="17"/>
        <v>0</v>
      </c>
      <c r="J356" s="10"/>
      <c r="K356" s="10" t="str">
        <f>IFERROR(IF($C356&gt;=1,VLOOKUP($B356,'STUDENT SUCHI'!$A$7:$H$506,8,0),""),"")</f>
        <v/>
      </c>
    </row>
    <row r="357" spans="1:11" ht="24.95" customHeight="1" x14ac:dyDescent="0.25">
      <c r="A357" s="1">
        <v>350</v>
      </c>
      <c r="B357" s="1">
        <f>IFERROR(IF($B$1&gt;=A357,SMALL('STUDENT SUCHI'!$A$7:$A$506,$B$2+A357),0),0)</f>
        <v>0</v>
      </c>
      <c r="C357" s="10">
        <f t="shared" si="15"/>
        <v>0</v>
      </c>
      <c r="D357" s="11" t="str">
        <f>IFERROR(IF($C357&gt;=1,VLOOKUP($B357,'STUDENT SUCHI'!$A$7:$H$506,4,0),""),"")</f>
        <v/>
      </c>
      <c r="E357" s="11" t="str">
        <f>IFERROR(IF($C357&gt;=1,VLOOKUP($B357,'STUDENT SUCHI'!$A$7:$H$506,5,0),""),"")</f>
        <v/>
      </c>
      <c r="F357" s="10" t="str">
        <f>IFERROR(IF($C357&gt;=1,VLOOKUP($B357,'STUDENT SUCHI'!$A$7:$H$506,6,0),""),"")</f>
        <v/>
      </c>
      <c r="G357" s="12">
        <f t="shared" si="16"/>
        <v>0</v>
      </c>
      <c r="H357" s="12" t="str">
        <f>IFERROR(IF($C357&gt;=1,VLOOKUP($B357,'STUDENT SUCHI'!$A$7:$H$506,7,0),""),"")</f>
        <v/>
      </c>
      <c r="I357" s="13">
        <f t="shared" si="17"/>
        <v>0</v>
      </c>
      <c r="J357" s="10"/>
      <c r="K357" s="10" t="str">
        <f>IFERROR(IF($C357&gt;=1,VLOOKUP($B357,'STUDENT SUCHI'!$A$7:$H$506,8,0),""),"")</f>
        <v/>
      </c>
    </row>
    <row r="358" spans="1:11" ht="24.95" customHeight="1" x14ac:dyDescent="0.25">
      <c r="A358" s="1">
        <v>351</v>
      </c>
      <c r="B358" s="1">
        <f>IFERROR(IF($B$1&gt;=A358,SMALL('STUDENT SUCHI'!$A$7:$A$506,$B$2+A358),0),0)</f>
        <v>0</v>
      </c>
      <c r="C358" s="10">
        <f t="shared" si="15"/>
        <v>0</v>
      </c>
      <c r="D358" s="11" t="str">
        <f>IFERROR(IF($C358&gt;=1,VLOOKUP($B358,'STUDENT SUCHI'!$A$7:$H$506,4,0),""),"")</f>
        <v/>
      </c>
      <c r="E358" s="11" t="str">
        <f>IFERROR(IF($C358&gt;=1,VLOOKUP($B358,'STUDENT SUCHI'!$A$7:$H$506,5,0),""),"")</f>
        <v/>
      </c>
      <c r="F358" s="10" t="str">
        <f>IFERROR(IF($C358&gt;=1,VLOOKUP($B358,'STUDENT SUCHI'!$A$7:$H$506,6,0),""),"")</f>
        <v/>
      </c>
      <c r="G358" s="12">
        <f t="shared" si="16"/>
        <v>0</v>
      </c>
      <c r="H358" s="12" t="str">
        <f>IFERROR(IF($C358&gt;=1,VLOOKUP($B358,'STUDENT SUCHI'!$A$7:$H$506,7,0),""),"")</f>
        <v/>
      </c>
      <c r="I358" s="13">
        <f t="shared" si="17"/>
        <v>0</v>
      </c>
      <c r="J358" s="10"/>
      <c r="K358" s="10" t="str">
        <f>IFERROR(IF($C358&gt;=1,VLOOKUP($B358,'STUDENT SUCHI'!$A$7:$H$506,8,0),""),"")</f>
        <v/>
      </c>
    </row>
    <row r="359" spans="1:11" ht="24.95" customHeight="1" x14ac:dyDescent="0.25">
      <c r="A359" s="1">
        <v>352</v>
      </c>
      <c r="B359" s="1">
        <f>IFERROR(IF($B$1&gt;=A359,SMALL('STUDENT SUCHI'!$A$7:$A$506,$B$2+A359),0),0)</f>
        <v>0</v>
      </c>
      <c r="C359" s="10">
        <f t="shared" si="15"/>
        <v>0</v>
      </c>
      <c r="D359" s="11" t="str">
        <f>IFERROR(IF($C359&gt;=1,VLOOKUP($B359,'STUDENT SUCHI'!$A$7:$H$506,4,0),""),"")</f>
        <v/>
      </c>
      <c r="E359" s="11" t="str">
        <f>IFERROR(IF($C359&gt;=1,VLOOKUP($B359,'STUDENT SUCHI'!$A$7:$H$506,5,0),""),"")</f>
        <v/>
      </c>
      <c r="F359" s="10" t="str">
        <f>IFERROR(IF($C359&gt;=1,VLOOKUP($B359,'STUDENT SUCHI'!$A$7:$H$506,6,0),""),"")</f>
        <v/>
      </c>
      <c r="G359" s="12">
        <f t="shared" si="16"/>
        <v>0</v>
      </c>
      <c r="H359" s="12" t="str">
        <f>IFERROR(IF($C359&gt;=1,VLOOKUP($B359,'STUDENT SUCHI'!$A$7:$H$506,7,0),""),"")</f>
        <v/>
      </c>
      <c r="I359" s="13">
        <f t="shared" si="17"/>
        <v>0</v>
      </c>
      <c r="J359" s="10"/>
      <c r="K359" s="10" t="str">
        <f>IFERROR(IF($C359&gt;=1,VLOOKUP($B359,'STUDENT SUCHI'!$A$7:$H$506,8,0),""),"")</f>
        <v/>
      </c>
    </row>
    <row r="360" spans="1:11" ht="24.95" customHeight="1" x14ac:dyDescent="0.25">
      <c r="A360" s="1">
        <v>353</v>
      </c>
      <c r="B360" s="1">
        <f>IFERROR(IF($B$1&gt;=A360,SMALL('STUDENT SUCHI'!$A$7:$A$506,$B$2+A360),0),0)</f>
        <v>0</v>
      </c>
      <c r="C360" s="10">
        <f t="shared" si="15"/>
        <v>0</v>
      </c>
      <c r="D360" s="11" t="str">
        <f>IFERROR(IF($C360&gt;=1,VLOOKUP($B360,'STUDENT SUCHI'!$A$7:$H$506,4,0),""),"")</f>
        <v/>
      </c>
      <c r="E360" s="11" t="str">
        <f>IFERROR(IF($C360&gt;=1,VLOOKUP($B360,'STUDENT SUCHI'!$A$7:$H$506,5,0),""),"")</f>
        <v/>
      </c>
      <c r="F360" s="10" t="str">
        <f>IFERROR(IF($C360&gt;=1,VLOOKUP($B360,'STUDENT SUCHI'!$A$7:$H$506,6,0),""),"")</f>
        <v/>
      </c>
      <c r="G360" s="12">
        <f t="shared" si="16"/>
        <v>0</v>
      </c>
      <c r="H360" s="12" t="str">
        <f>IFERROR(IF($C360&gt;=1,VLOOKUP($B360,'STUDENT SUCHI'!$A$7:$H$506,7,0),""),"")</f>
        <v/>
      </c>
      <c r="I360" s="13">
        <f t="shared" si="17"/>
        <v>0</v>
      </c>
      <c r="J360" s="10"/>
      <c r="K360" s="10" t="str">
        <f>IFERROR(IF($C360&gt;=1,VLOOKUP($B360,'STUDENT SUCHI'!$A$7:$H$506,8,0),""),"")</f>
        <v/>
      </c>
    </row>
    <row r="361" spans="1:11" ht="24.95" customHeight="1" x14ac:dyDescent="0.25">
      <c r="A361" s="1">
        <v>354</v>
      </c>
      <c r="B361" s="1">
        <f>IFERROR(IF($B$1&gt;=A361,SMALL('STUDENT SUCHI'!$A$7:$A$506,$B$2+A361),0),0)</f>
        <v>0</v>
      </c>
      <c r="C361" s="10">
        <f t="shared" si="15"/>
        <v>0</v>
      </c>
      <c r="D361" s="11" t="str">
        <f>IFERROR(IF($C361&gt;=1,VLOOKUP($B361,'STUDENT SUCHI'!$A$7:$H$506,4,0),""),"")</f>
        <v/>
      </c>
      <c r="E361" s="11" t="str">
        <f>IFERROR(IF($C361&gt;=1,VLOOKUP($B361,'STUDENT SUCHI'!$A$7:$H$506,5,0),""),"")</f>
        <v/>
      </c>
      <c r="F361" s="10" t="str">
        <f>IFERROR(IF($C361&gt;=1,VLOOKUP($B361,'STUDENT SUCHI'!$A$7:$H$506,6,0),""),"")</f>
        <v/>
      </c>
      <c r="G361" s="12">
        <f t="shared" si="16"/>
        <v>0</v>
      </c>
      <c r="H361" s="12" t="str">
        <f>IFERROR(IF($C361&gt;=1,VLOOKUP($B361,'STUDENT SUCHI'!$A$7:$H$506,7,0),""),"")</f>
        <v/>
      </c>
      <c r="I361" s="13">
        <f t="shared" si="17"/>
        <v>0</v>
      </c>
      <c r="J361" s="10"/>
      <c r="K361" s="10" t="str">
        <f>IFERROR(IF($C361&gt;=1,VLOOKUP($B361,'STUDENT SUCHI'!$A$7:$H$506,8,0),""),"")</f>
        <v/>
      </c>
    </row>
    <row r="362" spans="1:11" ht="24.95" customHeight="1" x14ac:dyDescent="0.25">
      <c r="A362" s="1">
        <v>355</v>
      </c>
      <c r="B362" s="1">
        <f>IFERROR(IF($B$1&gt;=A362,SMALL('STUDENT SUCHI'!$A$7:$A$506,$B$2+A362),0),0)</f>
        <v>0</v>
      </c>
      <c r="C362" s="10">
        <f t="shared" si="15"/>
        <v>0</v>
      </c>
      <c r="D362" s="11" t="str">
        <f>IFERROR(IF($C362&gt;=1,VLOOKUP($B362,'STUDENT SUCHI'!$A$7:$H$506,4,0),""),"")</f>
        <v/>
      </c>
      <c r="E362" s="11" t="str">
        <f>IFERROR(IF($C362&gt;=1,VLOOKUP($B362,'STUDENT SUCHI'!$A$7:$H$506,5,0),""),"")</f>
        <v/>
      </c>
      <c r="F362" s="10" t="str">
        <f>IFERROR(IF($C362&gt;=1,VLOOKUP($B362,'STUDENT SUCHI'!$A$7:$H$506,6,0),""),"")</f>
        <v/>
      </c>
      <c r="G362" s="12">
        <f t="shared" si="16"/>
        <v>0</v>
      </c>
      <c r="H362" s="12" t="str">
        <f>IFERROR(IF($C362&gt;=1,VLOOKUP($B362,'STUDENT SUCHI'!$A$7:$H$506,7,0),""),"")</f>
        <v/>
      </c>
      <c r="I362" s="13">
        <f t="shared" si="17"/>
        <v>0</v>
      </c>
      <c r="J362" s="10"/>
      <c r="K362" s="10" t="str">
        <f>IFERROR(IF($C362&gt;=1,VLOOKUP($B362,'STUDENT SUCHI'!$A$7:$H$506,8,0),""),"")</f>
        <v/>
      </c>
    </row>
    <row r="363" spans="1:11" ht="24.95" customHeight="1" x14ac:dyDescent="0.25">
      <c r="A363" s="1">
        <v>356</v>
      </c>
      <c r="B363" s="1">
        <f>IFERROR(IF($B$1&gt;=A363,SMALL('STUDENT SUCHI'!$A$7:$A$506,$B$2+A363),0),0)</f>
        <v>0</v>
      </c>
      <c r="C363" s="10">
        <f t="shared" si="15"/>
        <v>0</v>
      </c>
      <c r="D363" s="11" t="str">
        <f>IFERROR(IF($C363&gt;=1,VLOOKUP($B363,'STUDENT SUCHI'!$A$7:$H$506,4,0),""),"")</f>
        <v/>
      </c>
      <c r="E363" s="11" t="str">
        <f>IFERROR(IF($C363&gt;=1,VLOOKUP($B363,'STUDENT SUCHI'!$A$7:$H$506,5,0),""),"")</f>
        <v/>
      </c>
      <c r="F363" s="10" t="str">
        <f>IFERROR(IF($C363&gt;=1,VLOOKUP($B363,'STUDENT SUCHI'!$A$7:$H$506,6,0),""),"")</f>
        <v/>
      </c>
      <c r="G363" s="12">
        <f t="shared" si="16"/>
        <v>0</v>
      </c>
      <c r="H363" s="12" t="str">
        <f>IFERROR(IF($C363&gt;=1,VLOOKUP($B363,'STUDENT SUCHI'!$A$7:$H$506,7,0),""),"")</f>
        <v/>
      </c>
      <c r="I363" s="13">
        <f t="shared" si="17"/>
        <v>0</v>
      </c>
      <c r="J363" s="10"/>
      <c r="K363" s="10" t="str">
        <f>IFERROR(IF($C363&gt;=1,VLOOKUP($B363,'STUDENT SUCHI'!$A$7:$H$506,8,0),""),"")</f>
        <v/>
      </c>
    </row>
    <row r="364" spans="1:11" ht="24.95" customHeight="1" x14ac:dyDescent="0.25">
      <c r="A364" s="1">
        <v>357</v>
      </c>
      <c r="B364" s="1">
        <f>IFERROR(IF($B$1&gt;=A364,SMALL('STUDENT SUCHI'!$A$7:$A$506,$B$2+A364),0),0)</f>
        <v>0</v>
      </c>
      <c r="C364" s="10">
        <f t="shared" si="15"/>
        <v>0</v>
      </c>
      <c r="D364" s="11" t="str">
        <f>IFERROR(IF($C364&gt;=1,VLOOKUP($B364,'STUDENT SUCHI'!$A$7:$H$506,4,0),""),"")</f>
        <v/>
      </c>
      <c r="E364" s="11" t="str">
        <f>IFERROR(IF($C364&gt;=1,VLOOKUP($B364,'STUDENT SUCHI'!$A$7:$H$506,5,0),""),"")</f>
        <v/>
      </c>
      <c r="F364" s="10" t="str">
        <f>IFERROR(IF($C364&gt;=1,VLOOKUP($B364,'STUDENT SUCHI'!$A$7:$H$506,6,0),""),"")</f>
        <v/>
      </c>
      <c r="G364" s="12">
        <f t="shared" si="16"/>
        <v>0</v>
      </c>
      <c r="H364" s="12" t="str">
        <f>IFERROR(IF($C364&gt;=1,VLOOKUP($B364,'STUDENT SUCHI'!$A$7:$H$506,7,0),""),"")</f>
        <v/>
      </c>
      <c r="I364" s="13">
        <f t="shared" si="17"/>
        <v>0</v>
      </c>
      <c r="J364" s="10"/>
      <c r="K364" s="10" t="str">
        <f>IFERROR(IF($C364&gt;=1,VLOOKUP($B364,'STUDENT SUCHI'!$A$7:$H$506,8,0),""),"")</f>
        <v/>
      </c>
    </row>
    <row r="365" spans="1:11" ht="24.95" customHeight="1" x14ac:dyDescent="0.25">
      <c r="A365" s="1">
        <v>358</v>
      </c>
      <c r="B365" s="1">
        <f>IFERROR(IF($B$1&gt;=A365,SMALL('STUDENT SUCHI'!$A$7:$A$506,$B$2+A365),0),0)</f>
        <v>0</v>
      </c>
      <c r="C365" s="10">
        <f t="shared" si="15"/>
        <v>0</v>
      </c>
      <c r="D365" s="11" t="str">
        <f>IFERROR(IF($C365&gt;=1,VLOOKUP($B365,'STUDENT SUCHI'!$A$7:$H$506,4,0),""),"")</f>
        <v/>
      </c>
      <c r="E365" s="11" t="str">
        <f>IFERROR(IF($C365&gt;=1,VLOOKUP($B365,'STUDENT SUCHI'!$A$7:$H$506,5,0),""),"")</f>
        <v/>
      </c>
      <c r="F365" s="10" t="str">
        <f>IFERROR(IF($C365&gt;=1,VLOOKUP($B365,'STUDENT SUCHI'!$A$7:$H$506,6,0),""),"")</f>
        <v/>
      </c>
      <c r="G365" s="12">
        <f t="shared" si="16"/>
        <v>0</v>
      </c>
      <c r="H365" s="12" t="str">
        <f>IFERROR(IF($C365&gt;=1,VLOOKUP($B365,'STUDENT SUCHI'!$A$7:$H$506,7,0),""),"")</f>
        <v/>
      </c>
      <c r="I365" s="13">
        <f t="shared" si="17"/>
        <v>0</v>
      </c>
      <c r="J365" s="10"/>
      <c r="K365" s="10" t="str">
        <f>IFERROR(IF($C365&gt;=1,VLOOKUP($B365,'STUDENT SUCHI'!$A$7:$H$506,8,0),""),"")</f>
        <v/>
      </c>
    </row>
    <row r="366" spans="1:11" ht="24.95" customHeight="1" x14ac:dyDescent="0.25">
      <c r="A366" s="1">
        <v>359</v>
      </c>
      <c r="B366" s="1">
        <f>IFERROR(IF($B$1&gt;=A366,SMALL('STUDENT SUCHI'!$A$7:$A$506,$B$2+A366),0),0)</f>
        <v>0</v>
      </c>
      <c r="C366" s="10">
        <f t="shared" si="15"/>
        <v>0</v>
      </c>
      <c r="D366" s="11" t="str">
        <f>IFERROR(IF($C366&gt;=1,VLOOKUP($B366,'STUDENT SUCHI'!$A$7:$H$506,4,0),""),"")</f>
        <v/>
      </c>
      <c r="E366" s="11" t="str">
        <f>IFERROR(IF($C366&gt;=1,VLOOKUP($B366,'STUDENT SUCHI'!$A$7:$H$506,5,0),""),"")</f>
        <v/>
      </c>
      <c r="F366" s="10" t="str">
        <f>IFERROR(IF($C366&gt;=1,VLOOKUP($B366,'STUDENT SUCHI'!$A$7:$H$506,6,0),""),"")</f>
        <v/>
      </c>
      <c r="G366" s="12">
        <f t="shared" si="16"/>
        <v>0</v>
      </c>
      <c r="H366" s="12" t="str">
        <f>IFERROR(IF($C366&gt;=1,VLOOKUP($B366,'STUDENT SUCHI'!$A$7:$H$506,7,0),""),"")</f>
        <v/>
      </c>
      <c r="I366" s="13">
        <f t="shared" si="17"/>
        <v>0</v>
      </c>
      <c r="J366" s="10"/>
      <c r="K366" s="10" t="str">
        <f>IFERROR(IF($C366&gt;=1,VLOOKUP($B366,'STUDENT SUCHI'!$A$7:$H$506,8,0),""),"")</f>
        <v/>
      </c>
    </row>
    <row r="367" spans="1:11" ht="24.95" customHeight="1" x14ac:dyDescent="0.25">
      <c r="A367" s="1">
        <v>360</v>
      </c>
      <c r="B367" s="1">
        <f>IFERROR(IF($B$1&gt;=A367,SMALL('STUDENT SUCHI'!$A$7:$A$506,$B$2+A367),0),0)</f>
        <v>0</v>
      </c>
      <c r="C367" s="10">
        <f t="shared" si="15"/>
        <v>0</v>
      </c>
      <c r="D367" s="11" t="str">
        <f>IFERROR(IF($C367&gt;=1,VLOOKUP($B367,'STUDENT SUCHI'!$A$7:$H$506,4,0),""),"")</f>
        <v/>
      </c>
      <c r="E367" s="11" t="str">
        <f>IFERROR(IF($C367&gt;=1,VLOOKUP($B367,'STUDENT SUCHI'!$A$7:$H$506,5,0),""),"")</f>
        <v/>
      </c>
      <c r="F367" s="10" t="str">
        <f>IFERROR(IF($C367&gt;=1,VLOOKUP($B367,'STUDENT SUCHI'!$A$7:$H$506,6,0),""),"")</f>
        <v/>
      </c>
      <c r="G367" s="12">
        <f t="shared" si="16"/>
        <v>0</v>
      </c>
      <c r="H367" s="12" t="str">
        <f>IFERROR(IF($C367&gt;=1,VLOOKUP($B367,'STUDENT SUCHI'!$A$7:$H$506,7,0),""),"")</f>
        <v/>
      </c>
      <c r="I367" s="13">
        <f t="shared" si="17"/>
        <v>0</v>
      </c>
      <c r="J367" s="10"/>
      <c r="K367" s="10" t="str">
        <f>IFERROR(IF($C367&gt;=1,VLOOKUP($B367,'STUDENT SUCHI'!$A$7:$H$506,8,0),""),"")</f>
        <v/>
      </c>
    </row>
    <row r="368" spans="1:11" ht="24.95" customHeight="1" x14ac:dyDescent="0.25">
      <c r="A368" s="1">
        <v>361</v>
      </c>
      <c r="B368" s="1">
        <f>IFERROR(IF($B$1&gt;=A368,SMALL('STUDENT SUCHI'!$A$7:$A$506,$B$2+A368),0),0)</f>
        <v>0</v>
      </c>
      <c r="C368" s="10">
        <f t="shared" si="15"/>
        <v>0</v>
      </c>
      <c r="D368" s="11" t="str">
        <f>IFERROR(IF($C368&gt;=1,VLOOKUP($B368,'STUDENT SUCHI'!$A$7:$H$506,4,0),""),"")</f>
        <v/>
      </c>
      <c r="E368" s="11" t="str">
        <f>IFERROR(IF($C368&gt;=1,VLOOKUP($B368,'STUDENT SUCHI'!$A$7:$H$506,5,0),""),"")</f>
        <v/>
      </c>
      <c r="F368" s="10" t="str">
        <f>IFERROR(IF($C368&gt;=1,VLOOKUP($B368,'STUDENT SUCHI'!$A$7:$H$506,6,0),""),"")</f>
        <v/>
      </c>
      <c r="G368" s="12">
        <f t="shared" si="16"/>
        <v>0</v>
      </c>
      <c r="H368" s="12" t="str">
        <f>IFERROR(IF($C368&gt;=1,VLOOKUP($B368,'STUDENT SUCHI'!$A$7:$H$506,7,0),""),"")</f>
        <v/>
      </c>
      <c r="I368" s="13">
        <f t="shared" si="17"/>
        <v>0</v>
      </c>
      <c r="J368" s="10"/>
      <c r="K368" s="10" t="str">
        <f>IFERROR(IF($C368&gt;=1,VLOOKUP($B368,'STUDENT SUCHI'!$A$7:$H$506,8,0),""),"")</f>
        <v/>
      </c>
    </row>
    <row r="369" spans="1:11" ht="24.95" customHeight="1" x14ac:dyDescent="0.25">
      <c r="A369" s="1">
        <v>362</v>
      </c>
      <c r="B369" s="1">
        <f>IFERROR(IF($B$1&gt;=A369,SMALL('STUDENT SUCHI'!$A$7:$A$506,$B$2+A369),0),0)</f>
        <v>0</v>
      </c>
      <c r="C369" s="10">
        <f t="shared" si="15"/>
        <v>0</v>
      </c>
      <c r="D369" s="11" t="str">
        <f>IFERROR(IF($C369&gt;=1,VLOOKUP($B369,'STUDENT SUCHI'!$A$7:$H$506,4,0),""),"")</f>
        <v/>
      </c>
      <c r="E369" s="11" t="str">
        <f>IFERROR(IF($C369&gt;=1,VLOOKUP($B369,'STUDENT SUCHI'!$A$7:$H$506,5,0),""),"")</f>
        <v/>
      </c>
      <c r="F369" s="10" t="str">
        <f>IFERROR(IF($C369&gt;=1,VLOOKUP($B369,'STUDENT SUCHI'!$A$7:$H$506,6,0),""),"")</f>
        <v/>
      </c>
      <c r="G369" s="12">
        <f t="shared" si="16"/>
        <v>0</v>
      </c>
      <c r="H369" s="12" t="str">
        <f>IFERROR(IF($C369&gt;=1,VLOOKUP($B369,'STUDENT SUCHI'!$A$7:$H$506,7,0),""),"")</f>
        <v/>
      </c>
      <c r="I369" s="13">
        <f t="shared" si="17"/>
        <v>0</v>
      </c>
      <c r="J369" s="10"/>
      <c r="K369" s="10" t="str">
        <f>IFERROR(IF($C369&gt;=1,VLOOKUP($B369,'STUDENT SUCHI'!$A$7:$H$506,8,0),""),"")</f>
        <v/>
      </c>
    </row>
    <row r="370" spans="1:11" ht="24.95" customHeight="1" x14ac:dyDescent="0.25">
      <c r="A370" s="1">
        <v>363</v>
      </c>
      <c r="B370" s="1">
        <f>IFERROR(IF($B$1&gt;=A370,SMALL('STUDENT SUCHI'!$A$7:$A$506,$B$2+A370),0),0)</f>
        <v>0</v>
      </c>
      <c r="C370" s="10">
        <f t="shared" si="15"/>
        <v>0</v>
      </c>
      <c r="D370" s="11" t="str">
        <f>IFERROR(IF($C370&gt;=1,VLOOKUP($B370,'STUDENT SUCHI'!$A$7:$H$506,4,0),""),"")</f>
        <v/>
      </c>
      <c r="E370" s="11" t="str">
        <f>IFERROR(IF($C370&gt;=1,VLOOKUP($B370,'STUDENT SUCHI'!$A$7:$H$506,5,0),""),"")</f>
        <v/>
      </c>
      <c r="F370" s="10" t="str">
        <f>IFERROR(IF($C370&gt;=1,VLOOKUP($B370,'STUDENT SUCHI'!$A$7:$H$506,6,0),""),"")</f>
        <v/>
      </c>
      <c r="G370" s="12">
        <f t="shared" si="16"/>
        <v>0</v>
      </c>
      <c r="H370" s="12" t="str">
        <f>IFERROR(IF($C370&gt;=1,VLOOKUP($B370,'STUDENT SUCHI'!$A$7:$H$506,7,0),""),"")</f>
        <v/>
      </c>
      <c r="I370" s="13">
        <f t="shared" si="17"/>
        <v>0</v>
      </c>
      <c r="J370" s="10"/>
      <c r="K370" s="10" t="str">
        <f>IFERROR(IF($C370&gt;=1,VLOOKUP($B370,'STUDENT SUCHI'!$A$7:$H$506,8,0),""),"")</f>
        <v/>
      </c>
    </row>
    <row r="371" spans="1:11" ht="24.95" customHeight="1" x14ac:dyDescent="0.25">
      <c r="A371" s="1">
        <v>364</v>
      </c>
      <c r="B371" s="1">
        <f>IFERROR(IF($B$1&gt;=A371,SMALL('STUDENT SUCHI'!$A$7:$A$506,$B$2+A371),0),0)</f>
        <v>0</v>
      </c>
      <c r="C371" s="10">
        <f t="shared" si="15"/>
        <v>0</v>
      </c>
      <c r="D371" s="11" t="str">
        <f>IFERROR(IF($C371&gt;=1,VLOOKUP($B371,'STUDENT SUCHI'!$A$7:$H$506,4,0),""),"")</f>
        <v/>
      </c>
      <c r="E371" s="11" t="str">
        <f>IFERROR(IF($C371&gt;=1,VLOOKUP($B371,'STUDENT SUCHI'!$A$7:$H$506,5,0),""),"")</f>
        <v/>
      </c>
      <c r="F371" s="10" t="str">
        <f>IFERROR(IF($C371&gt;=1,VLOOKUP($B371,'STUDENT SUCHI'!$A$7:$H$506,6,0),""),"")</f>
        <v/>
      </c>
      <c r="G371" s="12">
        <f t="shared" si="16"/>
        <v>0</v>
      </c>
      <c r="H371" s="12" t="str">
        <f>IFERROR(IF($C371&gt;=1,VLOOKUP($B371,'STUDENT SUCHI'!$A$7:$H$506,7,0),""),"")</f>
        <v/>
      </c>
      <c r="I371" s="13">
        <f t="shared" si="17"/>
        <v>0</v>
      </c>
      <c r="J371" s="10"/>
      <c r="K371" s="10" t="str">
        <f>IFERROR(IF($C371&gt;=1,VLOOKUP($B371,'STUDENT SUCHI'!$A$7:$H$506,8,0),""),"")</f>
        <v/>
      </c>
    </row>
    <row r="372" spans="1:11" ht="24.95" customHeight="1" x14ac:dyDescent="0.25">
      <c r="A372" s="1">
        <v>365</v>
      </c>
      <c r="B372" s="1">
        <f>IFERROR(IF($B$1&gt;=A372,SMALL('STUDENT SUCHI'!$A$7:$A$506,$B$2+A372),0),0)</f>
        <v>0</v>
      </c>
      <c r="C372" s="10">
        <f t="shared" si="15"/>
        <v>0</v>
      </c>
      <c r="D372" s="11" t="str">
        <f>IFERROR(IF($C372&gt;=1,VLOOKUP($B372,'STUDENT SUCHI'!$A$7:$H$506,4,0),""),"")</f>
        <v/>
      </c>
      <c r="E372" s="11" t="str">
        <f>IFERROR(IF($C372&gt;=1,VLOOKUP($B372,'STUDENT SUCHI'!$A$7:$H$506,5,0),""),"")</f>
        <v/>
      </c>
      <c r="F372" s="10" t="str">
        <f>IFERROR(IF($C372&gt;=1,VLOOKUP($B372,'STUDENT SUCHI'!$A$7:$H$506,6,0),""),"")</f>
        <v/>
      </c>
      <c r="G372" s="12">
        <f t="shared" si="16"/>
        <v>0</v>
      </c>
      <c r="H372" s="12" t="str">
        <f>IFERROR(IF($C372&gt;=1,VLOOKUP($B372,'STUDENT SUCHI'!$A$7:$H$506,7,0),""),"")</f>
        <v/>
      </c>
      <c r="I372" s="13">
        <f t="shared" si="17"/>
        <v>0</v>
      </c>
      <c r="J372" s="10"/>
      <c r="K372" s="10" t="str">
        <f>IFERROR(IF($C372&gt;=1,VLOOKUP($B372,'STUDENT SUCHI'!$A$7:$H$506,8,0),""),"")</f>
        <v/>
      </c>
    </row>
    <row r="373" spans="1:11" ht="24.95" customHeight="1" x14ac:dyDescent="0.25">
      <c r="A373" s="1">
        <v>366</v>
      </c>
      <c r="B373" s="1">
        <f>IFERROR(IF($B$1&gt;=A373,SMALL('STUDENT SUCHI'!$A$7:$A$506,$B$2+A373),0),0)</f>
        <v>0</v>
      </c>
      <c r="C373" s="10">
        <f t="shared" si="15"/>
        <v>0</v>
      </c>
      <c r="D373" s="11" t="str">
        <f>IFERROR(IF($C373&gt;=1,VLOOKUP($B373,'STUDENT SUCHI'!$A$7:$H$506,4,0),""),"")</f>
        <v/>
      </c>
      <c r="E373" s="11" t="str">
        <f>IFERROR(IF($C373&gt;=1,VLOOKUP($B373,'STUDENT SUCHI'!$A$7:$H$506,5,0),""),"")</f>
        <v/>
      </c>
      <c r="F373" s="10" t="str">
        <f>IFERROR(IF($C373&gt;=1,VLOOKUP($B373,'STUDENT SUCHI'!$A$7:$H$506,6,0),""),"")</f>
        <v/>
      </c>
      <c r="G373" s="12">
        <f t="shared" si="16"/>
        <v>0</v>
      </c>
      <c r="H373" s="12" t="str">
        <f>IFERROR(IF($C373&gt;=1,VLOOKUP($B373,'STUDENT SUCHI'!$A$7:$H$506,7,0),""),"")</f>
        <v/>
      </c>
      <c r="I373" s="13">
        <f t="shared" si="17"/>
        <v>0</v>
      </c>
      <c r="J373" s="10"/>
      <c r="K373" s="10" t="str">
        <f>IFERROR(IF($C373&gt;=1,VLOOKUP($B373,'STUDENT SUCHI'!$A$7:$H$506,8,0),""),"")</f>
        <v/>
      </c>
    </row>
    <row r="374" spans="1:11" ht="24.95" customHeight="1" x14ac:dyDescent="0.25">
      <c r="A374" s="1">
        <v>367</v>
      </c>
      <c r="B374" s="1">
        <f>IFERROR(IF($B$1&gt;=A374,SMALL('STUDENT SUCHI'!$A$7:$A$506,$B$2+A374),0),0)</f>
        <v>0</v>
      </c>
      <c r="C374" s="10">
        <f t="shared" si="15"/>
        <v>0</v>
      </c>
      <c r="D374" s="11" t="str">
        <f>IFERROR(IF($C374&gt;=1,VLOOKUP($B374,'STUDENT SUCHI'!$A$7:$H$506,4,0),""),"")</f>
        <v/>
      </c>
      <c r="E374" s="11" t="str">
        <f>IFERROR(IF($C374&gt;=1,VLOOKUP($B374,'STUDENT SUCHI'!$A$7:$H$506,5,0),""),"")</f>
        <v/>
      </c>
      <c r="F374" s="10" t="str">
        <f>IFERROR(IF($C374&gt;=1,VLOOKUP($B374,'STUDENT SUCHI'!$A$7:$H$506,6,0),""),"")</f>
        <v/>
      </c>
      <c r="G374" s="12">
        <f t="shared" si="16"/>
        <v>0</v>
      </c>
      <c r="H374" s="12" t="str">
        <f>IFERROR(IF($C374&gt;=1,VLOOKUP($B374,'STUDENT SUCHI'!$A$7:$H$506,7,0),""),"")</f>
        <v/>
      </c>
      <c r="I374" s="13">
        <f t="shared" si="17"/>
        <v>0</v>
      </c>
      <c r="J374" s="10"/>
      <c r="K374" s="10" t="str">
        <f>IFERROR(IF($C374&gt;=1,VLOOKUP($B374,'STUDENT SUCHI'!$A$7:$H$506,8,0),""),"")</f>
        <v/>
      </c>
    </row>
    <row r="375" spans="1:11" ht="24.95" customHeight="1" x14ac:dyDescent="0.25">
      <c r="A375" s="1">
        <v>368</v>
      </c>
      <c r="B375" s="1">
        <f>IFERROR(IF($B$1&gt;=A375,SMALL('STUDENT SUCHI'!$A$7:$A$506,$B$2+A375),0),0)</f>
        <v>0</v>
      </c>
      <c r="C375" s="10">
        <f t="shared" si="15"/>
        <v>0</v>
      </c>
      <c r="D375" s="11" t="str">
        <f>IFERROR(IF($C375&gt;=1,VLOOKUP($B375,'STUDENT SUCHI'!$A$7:$H$506,4,0),""),"")</f>
        <v/>
      </c>
      <c r="E375" s="11" t="str">
        <f>IFERROR(IF($C375&gt;=1,VLOOKUP($B375,'STUDENT SUCHI'!$A$7:$H$506,5,0),""),"")</f>
        <v/>
      </c>
      <c r="F375" s="10" t="str">
        <f>IFERROR(IF($C375&gt;=1,VLOOKUP($B375,'STUDENT SUCHI'!$A$7:$H$506,6,0),""),"")</f>
        <v/>
      </c>
      <c r="G375" s="12">
        <f t="shared" si="16"/>
        <v>0</v>
      </c>
      <c r="H375" s="12" t="str">
        <f>IFERROR(IF($C375&gt;=1,VLOOKUP($B375,'STUDENT SUCHI'!$A$7:$H$506,7,0),""),"")</f>
        <v/>
      </c>
      <c r="I375" s="13">
        <f t="shared" si="17"/>
        <v>0</v>
      </c>
      <c r="J375" s="10"/>
      <c r="K375" s="10" t="str">
        <f>IFERROR(IF($C375&gt;=1,VLOOKUP($B375,'STUDENT SUCHI'!$A$7:$H$506,8,0),""),"")</f>
        <v/>
      </c>
    </row>
    <row r="376" spans="1:11" ht="24.95" customHeight="1" x14ac:dyDescent="0.25">
      <c r="A376" s="1">
        <v>369</v>
      </c>
      <c r="B376" s="1">
        <f>IFERROR(IF($B$1&gt;=A376,SMALL('STUDENT SUCHI'!$A$7:$A$506,$B$2+A376),0),0)</f>
        <v>0</v>
      </c>
      <c r="C376" s="10">
        <f t="shared" si="15"/>
        <v>0</v>
      </c>
      <c r="D376" s="11" t="str">
        <f>IFERROR(IF($C376&gt;=1,VLOOKUP($B376,'STUDENT SUCHI'!$A$7:$H$506,4,0),""),"")</f>
        <v/>
      </c>
      <c r="E376" s="11" t="str">
        <f>IFERROR(IF($C376&gt;=1,VLOOKUP($B376,'STUDENT SUCHI'!$A$7:$H$506,5,0),""),"")</f>
        <v/>
      </c>
      <c r="F376" s="10" t="str">
        <f>IFERROR(IF($C376&gt;=1,VLOOKUP($B376,'STUDENT SUCHI'!$A$7:$H$506,6,0),""),"")</f>
        <v/>
      </c>
      <c r="G376" s="12">
        <f t="shared" si="16"/>
        <v>0</v>
      </c>
      <c r="H376" s="12" t="str">
        <f>IFERROR(IF($C376&gt;=1,VLOOKUP($B376,'STUDENT SUCHI'!$A$7:$H$506,7,0),""),"")</f>
        <v/>
      </c>
      <c r="I376" s="13">
        <f t="shared" si="17"/>
        <v>0</v>
      </c>
      <c r="J376" s="10"/>
      <c r="K376" s="10" t="str">
        <f>IFERROR(IF($C376&gt;=1,VLOOKUP($B376,'STUDENT SUCHI'!$A$7:$H$506,8,0),""),"")</f>
        <v/>
      </c>
    </row>
    <row r="377" spans="1:11" ht="24.95" customHeight="1" x14ac:dyDescent="0.25">
      <c r="A377" s="1">
        <v>370</v>
      </c>
      <c r="B377" s="1">
        <f>IFERROR(IF($B$1&gt;=A377,SMALL('STUDENT SUCHI'!$A$7:$A$506,$B$2+A377),0),0)</f>
        <v>0</v>
      </c>
      <c r="C377" s="10">
        <f t="shared" si="15"/>
        <v>0</v>
      </c>
      <c r="D377" s="11" t="str">
        <f>IFERROR(IF($C377&gt;=1,VLOOKUP($B377,'STUDENT SUCHI'!$A$7:$H$506,4,0),""),"")</f>
        <v/>
      </c>
      <c r="E377" s="11" t="str">
        <f>IFERROR(IF($C377&gt;=1,VLOOKUP($B377,'STUDENT SUCHI'!$A$7:$H$506,5,0),""),"")</f>
        <v/>
      </c>
      <c r="F377" s="10" t="str">
        <f>IFERROR(IF($C377&gt;=1,VLOOKUP($B377,'STUDENT SUCHI'!$A$7:$H$506,6,0),""),"")</f>
        <v/>
      </c>
      <c r="G377" s="12">
        <f t="shared" si="16"/>
        <v>0</v>
      </c>
      <c r="H377" s="12" t="str">
        <f>IFERROR(IF($C377&gt;=1,VLOOKUP($B377,'STUDENT SUCHI'!$A$7:$H$506,7,0),""),"")</f>
        <v/>
      </c>
      <c r="I377" s="13">
        <f t="shared" si="17"/>
        <v>0</v>
      </c>
      <c r="J377" s="10"/>
      <c r="K377" s="10" t="str">
        <f>IFERROR(IF($C377&gt;=1,VLOOKUP($B377,'STUDENT SUCHI'!$A$7:$H$506,8,0),""),"")</f>
        <v/>
      </c>
    </row>
    <row r="378" spans="1:11" ht="24.95" customHeight="1" x14ac:dyDescent="0.25">
      <c r="A378" s="1">
        <v>371</v>
      </c>
      <c r="B378" s="1">
        <f>IFERROR(IF($B$1&gt;=A378,SMALL('STUDENT SUCHI'!$A$7:$A$506,$B$2+A378),0),0)</f>
        <v>0</v>
      </c>
      <c r="C378" s="10">
        <f t="shared" si="15"/>
        <v>0</v>
      </c>
      <c r="D378" s="11" t="str">
        <f>IFERROR(IF($C378&gt;=1,VLOOKUP($B378,'STUDENT SUCHI'!$A$7:$H$506,4,0),""),"")</f>
        <v/>
      </c>
      <c r="E378" s="11" t="str">
        <f>IFERROR(IF($C378&gt;=1,VLOOKUP($B378,'STUDENT SUCHI'!$A$7:$H$506,5,0),""),"")</f>
        <v/>
      </c>
      <c r="F378" s="10" t="str">
        <f>IFERROR(IF($C378&gt;=1,VLOOKUP($B378,'STUDENT SUCHI'!$A$7:$H$506,6,0),""),"")</f>
        <v/>
      </c>
      <c r="G378" s="12">
        <f t="shared" si="16"/>
        <v>0</v>
      </c>
      <c r="H378" s="12" t="str">
        <f>IFERROR(IF($C378&gt;=1,VLOOKUP($B378,'STUDENT SUCHI'!$A$7:$H$506,7,0),""),"")</f>
        <v/>
      </c>
      <c r="I378" s="13">
        <f t="shared" si="17"/>
        <v>0</v>
      </c>
      <c r="J378" s="10"/>
      <c r="K378" s="10" t="str">
        <f>IFERROR(IF($C378&gt;=1,VLOOKUP($B378,'STUDENT SUCHI'!$A$7:$H$506,8,0),""),"")</f>
        <v/>
      </c>
    </row>
    <row r="379" spans="1:11" ht="24.95" customHeight="1" x14ac:dyDescent="0.25">
      <c r="A379" s="1">
        <v>372</v>
      </c>
      <c r="B379" s="1">
        <f>IFERROR(IF($B$1&gt;=A379,SMALL('STUDENT SUCHI'!$A$7:$A$506,$B$2+A379),0),0)</f>
        <v>0</v>
      </c>
      <c r="C379" s="10">
        <f t="shared" si="15"/>
        <v>0</v>
      </c>
      <c r="D379" s="11" t="str">
        <f>IFERROR(IF($C379&gt;=1,VLOOKUP($B379,'STUDENT SUCHI'!$A$7:$H$506,4,0),""),"")</f>
        <v/>
      </c>
      <c r="E379" s="11" t="str">
        <f>IFERROR(IF($C379&gt;=1,VLOOKUP($B379,'STUDENT SUCHI'!$A$7:$H$506,5,0),""),"")</f>
        <v/>
      </c>
      <c r="F379" s="10" t="str">
        <f>IFERROR(IF($C379&gt;=1,VLOOKUP($B379,'STUDENT SUCHI'!$A$7:$H$506,6,0),""),"")</f>
        <v/>
      </c>
      <c r="G379" s="12">
        <f t="shared" si="16"/>
        <v>0</v>
      </c>
      <c r="H379" s="12" t="str">
        <f>IFERROR(IF($C379&gt;=1,VLOOKUP($B379,'STUDENT SUCHI'!$A$7:$H$506,7,0),""),"")</f>
        <v/>
      </c>
      <c r="I379" s="13">
        <f t="shared" si="17"/>
        <v>0</v>
      </c>
      <c r="J379" s="10"/>
      <c r="K379" s="10" t="str">
        <f>IFERROR(IF($C379&gt;=1,VLOOKUP($B379,'STUDENT SUCHI'!$A$7:$H$506,8,0),""),"")</f>
        <v/>
      </c>
    </row>
    <row r="380" spans="1:11" ht="24.95" customHeight="1" x14ac:dyDescent="0.25">
      <c r="A380" s="1">
        <v>373</v>
      </c>
      <c r="B380" s="1">
        <f>IFERROR(IF($B$1&gt;=A380,SMALL('STUDENT SUCHI'!$A$7:$A$506,$B$2+A380),0),0)</f>
        <v>0</v>
      </c>
      <c r="C380" s="10">
        <f t="shared" si="15"/>
        <v>0</v>
      </c>
      <c r="D380" s="11" t="str">
        <f>IFERROR(IF($C380&gt;=1,VLOOKUP($B380,'STUDENT SUCHI'!$A$7:$H$506,4,0),""),"")</f>
        <v/>
      </c>
      <c r="E380" s="11" t="str">
        <f>IFERROR(IF($C380&gt;=1,VLOOKUP($B380,'STUDENT SUCHI'!$A$7:$H$506,5,0),""),"")</f>
        <v/>
      </c>
      <c r="F380" s="10" t="str">
        <f>IFERROR(IF($C380&gt;=1,VLOOKUP($B380,'STUDENT SUCHI'!$A$7:$H$506,6,0),""),"")</f>
        <v/>
      </c>
      <c r="G380" s="12">
        <f t="shared" si="16"/>
        <v>0</v>
      </c>
      <c r="H380" s="12" t="str">
        <f>IFERROR(IF($C380&gt;=1,VLOOKUP($B380,'STUDENT SUCHI'!$A$7:$H$506,7,0),""),"")</f>
        <v/>
      </c>
      <c r="I380" s="13">
        <f t="shared" si="17"/>
        <v>0</v>
      </c>
      <c r="J380" s="10"/>
      <c r="K380" s="10" t="str">
        <f>IFERROR(IF($C380&gt;=1,VLOOKUP($B380,'STUDENT SUCHI'!$A$7:$H$506,8,0),""),"")</f>
        <v/>
      </c>
    </row>
    <row r="381" spans="1:11" ht="24.95" customHeight="1" x14ac:dyDescent="0.25">
      <c r="A381" s="1">
        <v>374</v>
      </c>
      <c r="B381" s="1">
        <f>IFERROR(IF($B$1&gt;=A381,SMALL('STUDENT SUCHI'!$A$7:$A$506,$B$2+A381),0),0)</f>
        <v>0</v>
      </c>
      <c r="C381" s="10">
        <f t="shared" si="15"/>
        <v>0</v>
      </c>
      <c r="D381" s="11" t="str">
        <f>IFERROR(IF($C381&gt;=1,VLOOKUP($B381,'STUDENT SUCHI'!$A$7:$H$506,4,0),""),"")</f>
        <v/>
      </c>
      <c r="E381" s="11" t="str">
        <f>IFERROR(IF($C381&gt;=1,VLOOKUP($B381,'STUDENT SUCHI'!$A$7:$H$506,5,0),""),"")</f>
        <v/>
      </c>
      <c r="F381" s="10" t="str">
        <f>IFERROR(IF($C381&gt;=1,VLOOKUP($B381,'STUDENT SUCHI'!$A$7:$H$506,6,0),""),"")</f>
        <v/>
      </c>
      <c r="G381" s="12">
        <f t="shared" si="16"/>
        <v>0</v>
      </c>
      <c r="H381" s="12" t="str">
        <f>IFERROR(IF($C381&gt;=1,VLOOKUP($B381,'STUDENT SUCHI'!$A$7:$H$506,7,0),""),"")</f>
        <v/>
      </c>
      <c r="I381" s="13">
        <f t="shared" si="17"/>
        <v>0</v>
      </c>
      <c r="J381" s="10"/>
      <c r="K381" s="10" t="str">
        <f>IFERROR(IF($C381&gt;=1,VLOOKUP($B381,'STUDENT SUCHI'!$A$7:$H$506,8,0),""),"")</f>
        <v/>
      </c>
    </row>
    <row r="382" spans="1:11" ht="24.95" customHeight="1" x14ac:dyDescent="0.25">
      <c r="A382" s="1">
        <v>375</v>
      </c>
      <c r="B382" s="1">
        <f>IFERROR(IF($B$1&gt;=A382,SMALL('STUDENT SUCHI'!$A$7:$A$506,$B$2+A382),0),0)</f>
        <v>0</v>
      </c>
      <c r="C382" s="10">
        <f t="shared" si="15"/>
        <v>0</v>
      </c>
      <c r="D382" s="11" t="str">
        <f>IFERROR(IF($C382&gt;=1,VLOOKUP($B382,'STUDENT SUCHI'!$A$7:$H$506,4,0),""),"")</f>
        <v/>
      </c>
      <c r="E382" s="11" t="str">
        <f>IFERROR(IF($C382&gt;=1,VLOOKUP($B382,'STUDENT SUCHI'!$A$7:$H$506,5,0),""),"")</f>
        <v/>
      </c>
      <c r="F382" s="10" t="str">
        <f>IFERROR(IF($C382&gt;=1,VLOOKUP($B382,'STUDENT SUCHI'!$A$7:$H$506,6,0),""),"")</f>
        <v/>
      </c>
      <c r="G382" s="12">
        <f t="shared" si="16"/>
        <v>0</v>
      </c>
      <c r="H382" s="12" t="str">
        <f>IFERROR(IF($C382&gt;=1,VLOOKUP($B382,'STUDENT SUCHI'!$A$7:$H$506,7,0),""),"")</f>
        <v/>
      </c>
      <c r="I382" s="13">
        <f t="shared" si="17"/>
        <v>0</v>
      </c>
      <c r="J382" s="10"/>
      <c r="K382" s="10" t="str">
        <f>IFERROR(IF($C382&gt;=1,VLOOKUP($B382,'STUDENT SUCHI'!$A$7:$H$506,8,0),""),"")</f>
        <v/>
      </c>
    </row>
    <row r="383" spans="1:11" ht="24.95" customHeight="1" x14ac:dyDescent="0.25">
      <c r="A383" s="1">
        <v>376</v>
      </c>
      <c r="B383" s="1">
        <f>IFERROR(IF($B$1&gt;=A383,SMALL('STUDENT SUCHI'!$A$7:$A$506,$B$2+A383),0),0)</f>
        <v>0</v>
      </c>
      <c r="C383" s="10">
        <f t="shared" si="15"/>
        <v>0</v>
      </c>
      <c r="D383" s="11" t="str">
        <f>IFERROR(IF($C383&gt;=1,VLOOKUP($B383,'STUDENT SUCHI'!$A$7:$H$506,4,0),""),"")</f>
        <v/>
      </c>
      <c r="E383" s="11" t="str">
        <f>IFERROR(IF($C383&gt;=1,VLOOKUP($B383,'STUDENT SUCHI'!$A$7:$H$506,5,0),""),"")</f>
        <v/>
      </c>
      <c r="F383" s="10" t="str">
        <f>IFERROR(IF($C383&gt;=1,VLOOKUP($B383,'STUDENT SUCHI'!$A$7:$H$506,6,0),""),"")</f>
        <v/>
      </c>
      <c r="G383" s="12">
        <f t="shared" si="16"/>
        <v>0</v>
      </c>
      <c r="H383" s="12" t="str">
        <f>IFERROR(IF($C383&gt;=1,VLOOKUP($B383,'STUDENT SUCHI'!$A$7:$H$506,7,0),""),"")</f>
        <v/>
      </c>
      <c r="I383" s="13">
        <f t="shared" si="17"/>
        <v>0</v>
      </c>
      <c r="J383" s="10"/>
      <c r="K383" s="10" t="str">
        <f>IFERROR(IF($C383&gt;=1,VLOOKUP($B383,'STUDENT SUCHI'!$A$7:$H$506,8,0),""),"")</f>
        <v/>
      </c>
    </row>
    <row r="384" spans="1:11" ht="24.95" customHeight="1" x14ac:dyDescent="0.25">
      <c r="A384" s="1">
        <v>377</v>
      </c>
      <c r="B384" s="1">
        <f>IFERROR(IF($B$1&gt;=A384,SMALL('STUDENT SUCHI'!$A$7:$A$506,$B$2+A384),0),0)</f>
        <v>0</v>
      </c>
      <c r="C384" s="10">
        <f t="shared" si="15"/>
        <v>0</v>
      </c>
      <c r="D384" s="11" t="str">
        <f>IFERROR(IF($C384&gt;=1,VLOOKUP($B384,'STUDENT SUCHI'!$A$7:$H$506,4,0),""),"")</f>
        <v/>
      </c>
      <c r="E384" s="11" t="str">
        <f>IFERROR(IF($C384&gt;=1,VLOOKUP($B384,'STUDENT SUCHI'!$A$7:$H$506,5,0),""),"")</f>
        <v/>
      </c>
      <c r="F384" s="10" t="str">
        <f>IFERROR(IF($C384&gt;=1,VLOOKUP($B384,'STUDENT SUCHI'!$A$7:$H$506,6,0),""),"")</f>
        <v/>
      </c>
      <c r="G384" s="12">
        <f t="shared" si="16"/>
        <v>0</v>
      </c>
      <c r="H384" s="12" t="str">
        <f>IFERROR(IF($C384&gt;=1,VLOOKUP($B384,'STUDENT SUCHI'!$A$7:$H$506,7,0),""),"")</f>
        <v/>
      </c>
      <c r="I384" s="13">
        <f t="shared" si="17"/>
        <v>0</v>
      </c>
      <c r="J384" s="10"/>
      <c r="K384" s="10" t="str">
        <f>IFERROR(IF($C384&gt;=1,VLOOKUP($B384,'STUDENT SUCHI'!$A$7:$H$506,8,0),""),"")</f>
        <v/>
      </c>
    </row>
    <row r="385" spans="1:11" ht="24.95" customHeight="1" x14ac:dyDescent="0.25">
      <c r="A385" s="1">
        <v>378</v>
      </c>
      <c r="B385" s="1">
        <f>IFERROR(IF($B$1&gt;=A385,SMALL('STUDENT SUCHI'!$A$7:$A$506,$B$2+A385),0),0)</f>
        <v>0</v>
      </c>
      <c r="C385" s="10">
        <f t="shared" si="15"/>
        <v>0</v>
      </c>
      <c r="D385" s="11" t="str">
        <f>IFERROR(IF($C385&gt;=1,VLOOKUP($B385,'STUDENT SUCHI'!$A$7:$H$506,4,0),""),"")</f>
        <v/>
      </c>
      <c r="E385" s="11" t="str">
        <f>IFERROR(IF($C385&gt;=1,VLOOKUP($B385,'STUDENT SUCHI'!$A$7:$H$506,5,0),""),"")</f>
        <v/>
      </c>
      <c r="F385" s="10" t="str">
        <f>IFERROR(IF($C385&gt;=1,VLOOKUP($B385,'STUDENT SUCHI'!$A$7:$H$506,6,0),""),"")</f>
        <v/>
      </c>
      <c r="G385" s="12">
        <f t="shared" si="16"/>
        <v>0</v>
      </c>
      <c r="H385" s="12" t="str">
        <f>IFERROR(IF($C385&gt;=1,VLOOKUP($B385,'STUDENT SUCHI'!$A$7:$H$506,7,0),""),"")</f>
        <v/>
      </c>
      <c r="I385" s="13">
        <f t="shared" si="17"/>
        <v>0</v>
      </c>
      <c r="J385" s="10"/>
      <c r="K385" s="10" t="str">
        <f>IFERROR(IF($C385&gt;=1,VLOOKUP($B385,'STUDENT SUCHI'!$A$7:$H$506,8,0),""),"")</f>
        <v/>
      </c>
    </row>
    <row r="386" spans="1:11" ht="24.95" customHeight="1" x14ac:dyDescent="0.25">
      <c r="A386" s="1">
        <v>379</v>
      </c>
      <c r="B386" s="1">
        <f>IFERROR(IF($B$1&gt;=A386,SMALL('STUDENT SUCHI'!$A$7:$A$506,$B$2+A386),0),0)</f>
        <v>0</v>
      </c>
      <c r="C386" s="10">
        <f t="shared" si="15"/>
        <v>0</v>
      </c>
      <c r="D386" s="11" t="str">
        <f>IFERROR(IF($C386&gt;=1,VLOOKUP($B386,'STUDENT SUCHI'!$A$7:$H$506,4,0),""),"")</f>
        <v/>
      </c>
      <c r="E386" s="11" t="str">
        <f>IFERROR(IF($C386&gt;=1,VLOOKUP($B386,'STUDENT SUCHI'!$A$7:$H$506,5,0),""),"")</f>
        <v/>
      </c>
      <c r="F386" s="10" t="str">
        <f>IFERROR(IF($C386&gt;=1,VLOOKUP($B386,'STUDENT SUCHI'!$A$7:$H$506,6,0),""),"")</f>
        <v/>
      </c>
      <c r="G386" s="12">
        <f t="shared" si="16"/>
        <v>0</v>
      </c>
      <c r="H386" s="12" t="str">
        <f>IFERROR(IF($C386&gt;=1,VLOOKUP($B386,'STUDENT SUCHI'!$A$7:$H$506,7,0),""),"")</f>
        <v/>
      </c>
      <c r="I386" s="13">
        <f t="shared" si="17"/>
        <v>0</v>
      </c>
      <c r="J386" s="10"/>
      <c r="K386" s="10" t="str">
        <f>IFERROR(IF($C386&gt;=1,VLOOKUP($B386,'STUDENT SUCHI'!$A$7:$H$506,8,0),""),"")</f>
        <v/>
      </c>
    </row>
    <row r="387" spans="1:11" ht="24.95" customHeight="1" x14ac:dyDescent="0.25">
      <c r="A387" s="1">
        <v>380</v>
      </c>
      <c r="B387" s="1">
        <f>IFERROR(IF($B$1&gt;=A387,SMALL('STUDENT SUCHI'!$A$7:$A$506,$B$2+A387),0),0)</f>
        <v>0</v>
      </c>
      <c r="C387" s="10">
        <f t="shared" si="15"/>
        <v>0</v>
      </c>
      <c r="D387" s="11" t="str">
        <f>IFERROR(IF($C387&gt;=1,VLOOKUP($B387,'STUDENT SUCHI'!$A$7:$H$506,4,0),""),"")</f>
        <v/>
      </c>
      <c r="E387" s="11" t="str">
        <f>IFERROR(IF($C387&gt;=1,VLOOKUP($B387,'STUDENT SUCHI'!$A$7:$H$506,5,0),""),"")</f>
        <v/>
      </c>
      <c r="F387" s="10" t="str">
        <f>IFERROR(IF($C387&gt;=1,VLOOKUP($B387,'STUDENT SUCHI'!$A$7:$H$506,6,0),""),"")</f>
        <v/>
      </c>
      <c r="G387" s="12">
        <f t="shared" si="16"/>
        <v>0</v>
      </c>
      <c r="H387" s="12" t="str">
        <f>IFERROR(IF($C387&gt;=1,VLOOKUP($B387,'STUDENT SUCHI'!$A$7:$H$506,7,0),""),"")</f>
        <v/>
      </c>
      <c r="I387" s="13">
        <f t="shared" si="17"/>
        <v>0</v>
      </c>
      <c r="J387" s="10"/>
      <c r="K387" s="10" t="str">
        <f>IFERROR(IF($C387&gt;=1,VLOOKUP($B387,'STUDENT SUCHI'!$A$7:$H$506,8,0),""),"")</f>
        <v/>
      </c>
    </row>
    <row r="388" spans="1:11" ht="24.95" customHeight="1" x14ac:dyDescent="0.25">
      <c r="A388" s="1">
        <v>381</v>
      </c>
      <c r="B388" s="1">
        <f>IFERROR(IF($B$1&gt;=A388,SMALL('STUDENT SUCHI'!$A$7:$A$506,$B$2+A388),0),0)</f>
        <v>0</v>
      </c>
      <c r="C388" s="10">
        <f t="shared" si="15"/>
        <v>0</v>
      </c>
      <c r="D388" s="11" t="str">
        <f>IFERROR(IF($C388&gt;=1,VLOOKUP($B388,'STUDENT SUCHI'!$A$7:$H$506,4,0),""),"")</f>
        <v/>
      </c>
      <c r="E388" s="11" t="str">
        <f>IFERROR(IF($C388&gt;=1,VLOOKUP($B388,'STUDENT SUCHI'!$A$7:$H$506,5,0),""),"")</f>
        <v/>
      </c>
      <c r="F388" s="10" t="str">
        <f>IFERROR(IF($C388&gt;=1,VLOOKUP($B388,'STUDENT SUCHI'!$A$7:$H$506,6,0),""),"")</f>
        <v/>
      </c>
      <c r="G388" s="12">
        <f t="shared" si="16"/>
        <v>0</v>
      </c>
      <c r="H388" s="12" t="str">
        <f>IFERROR(IF($C388&gt;=1,VLOOKUP($B388,'STUDENT SUCHI'!$A$7:$H$506,7,0),""),"")</f>
        <v/>
      </c>
      <c r="I388" s="13">
        <f t="shared" si="17"/>
        <v>0</v>
      </c>
      <c r="J388" s="10"/>
      <c r="K388" s="10" t="str">
        <f>IFERROR(IF($C388&gt;=1,VLOOKUP($B388,'STUDENT SUCHI'!$A$7:$H$506,8,0),""),"")</f>
        <v/>
      </c>
    </row>
    <row r="389" spans="1:11" ht="24.95" customHeight="1" x14ac:dyDescent="0.25">
      <c r="A389" s="1">
        <v>382</v>
      </c>
      <c r="B389" s="1">
        <f>IFERROR(IF($B$1&gt;=A389,SMALL('STUDENT SUCHI'!$A$7:$A$506,$B$2+A389),0),0)</f>
        <v>0</v>
      </c>
      <c r="C389" s="10">
        <f t="shared" si="15"/>
        <v>0</v>
      </c>
      <c r="D389" s="11" t="str">
        <f>IFERROR(IF($C389&gt;=1,VLOOKUP($B389,'STUDENT SUCHI'!$A$7:$H$506,4,0),""),"")</f>
        <v/>
      </c>
      <c r="E389" s="11" t="str">
        <f>IFERROR(IF($C389&gt;=1,VLOOKUP($B389,'STUDENT SUCHI'!$A$7:$H$506,5,0),""),"")</f>
        <v/>
      </c>
      <c r="F389" s="10" t="str">
        <f>IFERROR(IF($C389&gt;=1,VLOOKUP($B389,'STUDENT SUCHI'!$A$7:$H$506,6,0),""),"")</f>
        <v/>
      </c>
      <c r="G389" s="12">
        <f t="shared" si="16"/>
        <v>0</v>
      </c>
      <c r="H389" s="12" t="str">
        <f>IFERROR(IF($C389&gt;=1,VLOOKUP($B389,'STUDENT SUCHI'!$A$7:$H$506,7,0),""),"")</f>
        <v/>
      </c>
      <c r="I389" s="13">
        <f t="shared" si="17"/>
        <v>0</v>
      </c>
      <c r="J389" s="10"/>
      <c r="K389" s="10" t="str">
        <f>IFERROR(IF($C389&gt;=1,VLOOKUP($B389,'STUDENT SUCHI'!$A$7:$H$506,8,0),""),"")</f>
        <v/>
      </c>
    </row>
    <row r="390" spans="1:11" ht="24.95" customHeight="1" x14ac:dyDescent="0.25">
      <c r="A390" s="1">
        <v>383</v>
      </c>
      <c r="B390" s="1">
        <f>IFERROR(IF($B$1&gt;=A390,SMALL('STUDENT SUCHI'!$A$7:$A$506,$B$2+A390),0),0)</f>
        <v>0</v>
      </c>
      <c r="C390" s="10">
        <f t="shared" si="15"/>
        <v>0</v>
      </c>
      <c r="D390" s="11" t="str">
        <f>IFERROR(IF($C390&gt;=1,VLOOKUP($B390,'STUDENT SUCHI'!$A$7:$H$506,4,0),""),"")</f>
        <v/>
      </c>
      <c r="E390" s="11" t="str">
        <f>IFERROR(IF($C390&gt;=1,VLOOKUP($B390,'STUDENT SUCHI'!$A$7:$H$506,5,0),""),"")</f>
        <v/>
      </c>
      <c r="F390" s="10" t="str">
        <f>IFERROR(IF($C390&gt;=1,VLOOKUP($B390,'STUDENT SUCHI'!$A$7:$H$506,6,0),""),"")</f>
        <v/>
      </c>
      <c r="G390" s="12">
        <f t="shared" si="16"/>
        <v>0</v>
      </c>
      <c r="H390" s="12" t="str">
        <f>IFERROR(IF($C390&gt;=1,VLOOKUP($B390,'STUDENT SUCHI'!$A$7:$H$506,7,0),""),"")</f>
        <v/>
      </c>
      <c r="I390" s="13">
        <f t="shared" si="17"/>
        <v>0</v>
      </c>
      <c r="J390" s="10"/>
      <c r="K390" s="10" t="str">
        <f>IFERROR(IF($C390&gt;=1,VLOOKUP($B390,'STUDENT SUCHI'!$A$7:$H$506,8,0),""),"")</f>
        <v/>
      </c>
    </row>
    <row r="391" spans="1:11" ht="24.95" customHeight="1" x14ac:dyDescent="0.25">
      <c r="A391" s="1">
        <v>384</v>
      </c>
      <c r="B391" s="1">
        <f>IFERROR(IF($B$1&gt;=A391,SMALL('STUDENT SUCHI'!$A$7:$A$506,$B$2+A391),0),0)</f>
        <v>0</v>
      </c>
      <c r="C391" s="10">
        <f t="shared" si="15"/>
        <v>0</v>
      </c>
      <c r="D391" s="11" t="str">
        <f>IFERROR(IF($C391&gt;=1,VLOOKUP($B391,'STUDENT SUCHI'!$A$7:$H$506,4,0),""),"")</f>
        <v/>
      </c>
      <c r="E391" s="11" t="str">
        <f>IFERROR(IF($C391&gt;=1,VLOOKUP($B391,'STUDENT SUCHI'!$A$7:$H$506,5,0),""),"")</f>
        <v/>
      </c>
      <c r="F391" s="10" t="str">
        <f>IFERROR(IF($C391&gt;=1,VLOOKUP($B391,'STUDENT SUCHI'!$A$7:$H$506,6,0),""),"")</f>
        <v/>
      </c>
      <c r="G391" s="12">
        <f t="shared" si="16"/>
        <v>0</v>
      </c>
      <c r="H391" s="12" t="str">
        <f>IFERROR(IF($C391&gt;=1,VLOOKUP($B391,'STUDENT SUCHI'!$A$7:$H$506,7,0),""),"")</f>
        <v/>
      </c>
      <c r="I391" s="13">
        <f t="shared" si="17"/>
        <v>0</v>
      </c>
      <c r="J391" s="10"/>
      <c r="K391" s="10" t="str">
        <f>IFERROR(IF($C391&gt;=1,VLOOKUP($B391,'STUDENT SUCHI'!$A$7:$H$506,8,0),""),"")</f>
        <v/>
      </c>
    </row>
    <row r="392" spans="1:11" ht="24.95" customHeight="1" x14ac:dyDescent="0.25">
      <c r="A392" s="1">
        <v>385</v>
      </c>
      <c r="B392" s="1">
        <f>IFERROR(IF($B$1&gt;=A392,SMALL('STUDENT SUCHI'!$A$7:$A$506,$B$2+A392),0),0)</f>
        <v>0</v>
      </c>
      <c r="C392" s="10">
        <f t="shared" si="15"/>
        <v>0</v>
      </c>
      <c r="D392" s="11" t="str">
        <f>IFERROR(IF($C392&gt;=1,VLOOKUP($B392,'STUDENT SUCHI'!$A$7:$H$506,4,0),""),"")</f>
        <v/>
      </c>
      <c r="E392" s="11" t="str">
        <f>IFERROR(IF($C392&gt;=1,VLOOKUP($B392,'STUDENT SUCHI'!$A$7:$H$506,5,0),""),"")</f>
        <v/>
      </c>
      <c r="F392" s="10" t="str">
        <f>IFERROR(IF($C392&gt;=1,VLOOKUP($B392,'STUDENT SUCHI'!$A$7:$H$506,6,0),""),"")</f>
        <v/>
      </c>
      <c r="G392" s="12">
        <f t="shared" si="16"/>
        <v>0</v>
      </c>
      <c r="H392" s="12" t="str">
        <f>IFERROR(IF($C392&gt;=1,VLOOKUP($B392,'STUDENT SUCHI'!$A$7:$H$506,7,0),""),"")</f>
        <v/>
      </c>
      <c r="I392" s="13">
        <f t="shared" si="17"/>
        <v>0</v>
      </c>
      <c r="J392" s="10"/>
      <c r="K392" s="10" t="str">
        <f>IFERROR(IF($C392&gt;=1,VLOOKUP($B392,'STUDENT SUCHI'!$A$7:$H$506,8,0),""),"")</f>
        <v/>
      </c>
    </row>
    <row r="393" spans="1:11" ht="24.95" customHeight="1" x14ac:dyDescent="0.25">
      <c r="A393" s="1">
        <v>386</v>
      </c>
      <c r="B393" s="1">
        <f>IFERROR(IF($B$1&gt;=A393,SMALL('STUDENT SUCHI'!$A$7:$A$506,$B$2+A393),0),0)</f>
        <v>0</v>
      </c>
      <c r="C393" s="10">
        <f t="shared" ref="C393:C456" si="18">IFERROR(IF(B393&gt;=1000,A393,0),0)</f>
        <v>0</v>
      </c>
      <c r="D393" s="11" t="str">
        <f>IFERROR(IF($C393&gt;=1,VLOOKUP($B393,'STUDENT SUCHI'!$A$7:$H$506,4,0),""),"")</f>
        <v/>
      </c>
      <c r="E393" s="11" t="str">
        <f>IFERROR(IF($C393&gt;=1,VLOOKUP($B393,'STUDENT SUCHI'!$A$7:$H$506,5,0),""),"")</f>
        <v/>
      </c>
      <c r="F393" s="10" t="str">
        <f>IFERROR(IF($C393&gt;=1,VLOOKUP($B393,'STUDENT SUCHI'!$A$7:$H$506,6,0),""),"")</f>
        <v/>
      </c>
      <c r="G393" s="12">
        <f t="shared" ref="G393:G456" si="19">IFERROR(IF(C393&gt;=1,(IF(F393&gt;=1,I393-H393,0)),0),0)</f>
        <v>0</v>
      </c>
      <c r="H393" s="12" t="str">
        <f>IFERROR(IF($C393&gt;=1,VLOOKUP($B393,'STUDENT SUCHI'!$A$7:$H$506,7,0),""),"")</f>
        <v/>
      </c>
      <c r="I393" s="13">
        <f t="shared" ref="I393:I456" si="20">IFERROR(IF(C393&gt;=1,(IF(F393&gt;=6,$N$11,IF(F393&gt;=1,$N$12,0))),0),0)</f>
        <v>0</v>
      </c>
      <c r="J393" s="10"/>
      <c r="K393" s="10" t="str">
        <f>IFERROR(IF($C393&gt;=1,VLOOKUP($B393,'STUDENT SUCHI'!$A$7:$H$506,8,0),""),"")</f>
        <v/>
      </c>
    </row>
    <row r="394" spans="1:11" ht="24.95" customHeight="1" x14ac:dyDescent="0.25">
      <c r="A394" s="1">
        <v>387</v>
      </c>
      <c r="B394" s="1">
        <f>IFERROR(IF($B$1&gt;=A394,SMALL('STUDENT SUCHI'!$A$7:$A$506,$B$2+A394),0),0)</f>
        <v>0</v>
      </c>
      <c r="C394" s="10">
        <f t="shared" si="18"/>
        <v>0</v>
      </c>
      <c r="D394" s="11" t="str">
        <f>IFERROR(IF($C394&gt;=1,VLOOKUP($B394,'STUDENT SUCHI'!$A$7:$H$506,4,0),""),"")</f>
        <v/>
      </c>
      <c r="E394" s="11" t="str">
        <f>IFERROR(IF($C394&gt;=1,VLOOKUP($B394,'STUDENT SUCHI'!$A$7:$H$506,5,0),""),"")</f>
        <v/>
      </c>
      <c r="F394" s="10" t="str">
        <f>IFERROR(IF($C394&gt;=1,VLOOKUP($B394,'STUDENT SUCHI'!$A$7:$H$506,6,0),""),"")</f>
        <v/>
      </c>
      <c r="G394" s="12">
        <f t="shared" si="19"/>
        <v>0</v>
      </c>
      <c r="H394" s="12" t="str">
        <f>IFERROR(IF($C394&gt;=1,VLOOKUP($B394,'STUDENT SUCHI'!$A$7:$H$506,7,0),""),"")</f>
        <v/>
      </c>
      <c r="I394" s="13">
        <f t="shared" si="20"/>
        <v>0</v>
      </c>
      <c r="J394" s="10"/>
      <c r="K394" s="10" t="str">
        <f>IFERROR(IF($C394&gt;=1,VLOOKUP($B394,'STUDENT SUCHI'!$A$7:$H$506,8,0),""),"")</f>
        <v/>
      </c>
    </row>
    <row r="395" spans="1:11" ht="24.95" customHeight="1" x14ac:dyDescent="0.25">
      <c r="A395" s="1">
        <v>388</v>
      </c>
      <c r="B395" s="1">
        <f>IFERROR(IF($B$1&gt;=A395,SMALL('STUDENT SUCHI'!$A$7:$A$506,$B$2+A395),0),0)</f>
        <v>0</v>
      </c>
      <c r="C395" s="10">
        <f t="shared" si="18"/>
        <v>0</v>
      </c>
      <c r="D395" s="11" t="str">
        <f>IFERROR(IF($C395&gt;=1,VLOOKUP($B395,'STUDENT SUCHI'!$A$7:$H$506,4,0),""),"")</f>
        <v/>
      </c>
      <c r="E395" s="11" t="str">
        <f>IFERROR(IF($C395&gt;=1,VLOOKUP($B395,'STUDENT SUCHI'!$A$7:$H$506,5,0),""),"")</f>
        <v/>
      </c>
      <c r="F395" s="10" t="str">
        <f>IFERROR(IF($C395&gt;=1,VLOOKUP($B395,'STUDENT SUCHI'!$A$7:$H$506,6,0),""),"")</f>
        <v/>
      </c>
      <c r="G395" s="12">
        <f t="shared" si="19"/>
        <v>0</v>
      </c>
      <c r="H395" s="12" t="str">
        <f>IFERROR(IF($C395&gt;=1,VLOOKUP($B395,'STUDENT SUCHI'!$A$7:$H$506,7,0),""),"")</f>
        <v/>
      </c>
      <c r="I395" s="13">
        <f t="shared" si="20"/>
        <v>0</v>
      </c>
      <c r="J395" s="10"/>
      <c r="K395" s="10" t="str">
        <f>IFERROR(IF($C395&gt;=1,VLOOKUP($B395,'STUDENT SUCHI'!$A$7:$H$506,8,0),""),"")</f>
        <v/>
      </c>
    </row>
    <row r="396" spans="1:11" ht="24.95" customHeight="1" x14ac:dyDescent="0.25">
      <c r="A396" s="1">
        <v>389</v>
      </c>
      <c r="B396" s="1">
        <f>IFERROR(IF($B$1&gt;=A396,SMALL('STUDENT SUCHI'!$A$7:$A$506,$B$2+A396),0),0)</f>
        <v>0</v>
      </c>
      <c r="C396" s="10">
        <f t="shared" si="18"/>
        <v>0</v>
      </c>
      <c r="D396" s="11" t="str">
        <f>IFERROR(IF($C396&gt;=1,VLOOKUP($B396,'STUDENT SUCHI'!$A$7:$H$506,4,0),""),"")</f>
        <v/>
      </c>
      <c r="E396" s="11" t="str">
        <f>IFERROR(IF($C396&gt;=1,VLOOKUP($B396,'STUDENT SUCHI'!$A$7:$H$506,5,0),""),"")</f>
        <v/>
      </c>
      <c r="F396" s="10" t="str">
        <f>IFERROR(IF($C396&gt;=1,VLOOKUP($B396,'STUDENT SUCHI'!$A$7:$H$506,6,0),""),"")</f>
        <v/>
      </c>
      <c r="G396" s="12">
        <f t="shared" si="19"/>
        <v>0</v>
      </c>
      <c r="H396" s="12" t="str">
        <f>IFERROR(IF($C396&gt;=1,VLOOKUP($B396,'STUDENT SUCHI'!$A$7:$H$506,7,0),""),"")</f>
        <v/>
      </c>
      <c r="I396" s="13">
        <f t="shared" si="20"/>
        <v>0</v>
      </c>
      <c r="J396" s="10"/>
      <c r="K396" s="10" t="str">
        <f>IFERROR(IF($C396&gt;=1,VLOOKUP($B396,'STUDENT SUCHI'!$A$7:$H$506,8,0),""),"")</f>
        <v/>
      </c>
    </row>
    <row r="397" spans="1:11" ht="24.95" customHeight="1" x14ac:dyDescent="0.25">
      <c r="A397" s="1">
        <v>390</v>
      </c>
      <c r="B397" s="1">
        <f>IFERROR(IF($B$1&gt;=A397,SMALL('STUDENT SUCHI'!$A$7:$A$506,$B$2+A397),0),0)</f>
        <v>0</v>
      </c>
      <c r="C397" s="10">
        <f t="shared" si="18"/>
        <v>0</v>
      </c>
      <c r="D397" s="11" t="str">
        <f>IFERROR(IF($C397&gt;=1,VLOOKUP($B397,'STUDENT SUCHI'!$A$7:$H$506,4,0),""),"")</f>
        <v/>
      </c>
      <c r="E397" s="11" t="str">
        <f>IFERROR(IF($C397&gt;=1,VLOOKUP($B397,'STUDENT SUCHI'!$A$7:$H$506,5,0),""),"")</f>
        <v/>
      </c>
      <c r="F397" s="10" t="str">
        <f>IFERROR(IF($C397&gt;=1,VLOOKUP($B397,'STUDENT SUCHI'!$A$7:$H$506,6,0),""),"")</f>
        <v/>
      </c>
      <c r="G397" s="12">
        <f t="shared" si="19"/>
        <v>0</v>
      </c>
      <c r="H397" s="12" t="str">
        <f>IFERROR(IF($C397&gt;=1,VLOOKUP($B397,'STUDENT SUCHI'!$A$7:$H$506,7,0),""),"")</f>
        <v/>
      </c>
      <c r="I397" s="13">
        <f t="shared" si="20"/>
        <v>0</v>
      </c>
      <c r="J397" s="10"/>
      <c r="K397" s="10" t="str">
        <f>IFERROR(IF($C397&gt;=1,VLOOKUP($B397,'STUDENT SUCHI'!$A$7:$H$506,8,0),""),"")</f>
        <v/>
      </c>
    </row>
    <row r="398" spans="1:11" ht="24.95" customHeight="1" x14ac:dyDescent="0.25">
      <c r="A398" s="1">
        <v>391</v>
      </c>
      <c r="B398" s="1">
        <f>IFERROR(IF($B$1&gt;=A398,SMALL('STUDENT SUCHI'!$A$7:$A$506,$B$2+A398),0),0)</f>
        <v>0</v>
      </c>
      <c r="C398" s="10">
        <f t="shared" si="18"/>
        <v>0</v>
      </c>
      <c r="D398" s="11" t="str">
        <f>IFERROR(IF($C398&gt;=1,VLOOKUP($B398,'STUDENT SUCHI'!$A$7:$H$506,4,0),""),"")</f>
        <v/>
      </c>
      <c r="E398" s="11" t="str">
        <f>IFERROR(IF($C398&gt;=1,VLOOKUP($B398,'STUDENT SUCHI'!$A$7:$H$506,5,0),""),"")</f>
        <v/>
      </c>
      <c r="F398" s="10" t="str">
        <f>IFERROR(IF($C398&gt;=1,VLOOKUP($B398,'STUDENT SUCHI'!$A$7:$H$506,6,0),""),"")</f>
        <v/>
      </c>
      <c r="G398" s="12">
        <f t="shared" si="19"/>
        <v>0</v>
      </c>
      <c r="H398" s="12" t="str">
        <f>IFERROR(IF($C398&gt;=1,VLOOKUP($B398,'STUDENT SUCHI'!$A$7:$H$506,7,0),""),"")</f>
        <v/>
      </c>
      <c r="I398" s="13">
        <f t="shared" si="20"/>
        <v>0</v>
      </c>
      <c r="J398" s="10"/>
      <c r="K398" s="10" t="str">
        <f>IFERROR(IF($C398&gt;=1,VLOOKUP($B398,'STUDENT SUCHI'!$A$7:$H$506,8,0),""),"")</f>
        <v/>
      </c>
    </row>
    <row r="399" spans="1:11" ht="24.95" customHeight="1" x14ac:dyDescent="0.25">
      <c r="A399" s="1">
        <v>392</v>
      </c>
      <c r="B399" s="1">
        <f>IFERROR(IF($B$1&gt;=A399,SMALL('STUDENT SUCHI'!$A$7:$A$506,$B$2+A399),0),0)</f>
        <v>0</v>
      </c>
      <c r="C399" s="10">
        <f t="shared" si="18"/>
        <v>0</v>
      </c>
      <c r="D399" s="11" t="str">
        <f>IFERROR(IF($C399&gt;=1,VLOOKUP($B399,'STUDENT SUCHI'!$A$7:$H$506,4,0),""),"")</f>
        <v/>
      </c>
      <c r="E399" s="11" t="str">
        <f>IFERROR(IF($C399&gt;=1,VLOOKUP($B399,'STUDENT SUCHI'!$A$7:$H$506,5,0),""),"")</f>
        <v/>
      </c>
      <c r="F399" s="10" t="str">
        <f>IFERROR(IF($C399&gt;=1,VLOOKUP($B399,'STUDENT SUCHI'!$A$7:$H$506,6,0),""),"")</f>
        <v/>
      </c>
      <c r="G399" s="12">
        <f t="shared" si="19"/>
        <v>0</v>
      </c>
      <c r="H399" s="12" t="str">
        <f>IFERROR(IF($C399&gt;=1,VLOOKUP($B399,'STUDENT SUCHI'!$A$7:$H$506,7,0),""),"")</f>
        <v/>
      </c>
      <c r="I399" s="13">
        <f t="shared" si="20"/>
        <v>0</v>
      </c>
      <c r="J399" s="10"/>
      <c r="K399" s="10" t="str">
        <f>IFERROR(IF($C399&gt;=1,VLOOKUP($B399,'STUDENT SUCHI'!$A$7:$H$506,8,0),""),"")</f>
        <v/>
      </c>
    </row>
    <row r="400" spans="1:11" ht="24.95" customHeight="1" x14ac:dyDescent="0.25">
      <c r="A400" s="1">
        <v>393</v>
      </c>
      <c r="B400" s="1">
        <f>IFERROR(IF($B$1&gt;=A400,SMALL('STUDENT SUCHI'!$A$7:$A$506,$B$2+A400),0),0)</f>
        <v>0</v>
      </c>
      <c r="C400" s="10">
        <f t="shared" si="18"/>
        <v>0</v>
      </c>
      <c r="D400" s="11" t="str">
        <f>IFERROR(IF($C400&gt;=1,VLOOKUP($B400,'STUDENT SUCHI'!$A$7:$H$506,4,0),""),"")</f>
        <v/>
      </c>
      <c r="E400" s="11" t="str">
        <f>IFERROR(IF($C400&gt;=1,VLOOKUP($B400,'STUDENT SUCHI'!$A$7:$H$506,5,0),""),"")</f>
        <v/>
      </c>
      <c r="F400" s="10" t="str">
        <f>IFERROR(IF($C400&gt;=1,VLOOKUP($B400,'STUDENT SUCHI'!$A$7:$H$506,6,0),""),"")</f>
        <v/>
      </c>
      <c r="G400" s="12">
        <f t="shared" si="19"/>
        <v>0</v>
      </c>
      <c r="H400" s="12" t="str">
        <f>IFERROR(IF($C400&gt;=1,VLOOKUP($B400,'STUDENT SUCHI'!$A$7:$H$506,7,0),""),"")</f>
        <v/>
      </c>
      <c r="I400" s="13">
        <f t="shared" si="20"/>
        <v>0</v>
      </c>
      <c r="J400" s="10"/>
      <c r="K400" s="10" t="str">
        <f>IFERROR(IF($C400&gt;=1,VLOOKUP($B400,'STUDENT SUCHI'!$A$7:$H$506,8,0),""),"")</f>
        <v/>
      </c>
    </row>
    <row r="401" spans="1:11" ht="24.95" customHeight="1" x14ac:dyDescent="0.25">
      <c r="A401" s="1">
        <v>394</v>
      </c>
      <c r="B401" s="1">
        <f>IFERROR(IF($B$1&gt;=A401,SMALL('STUDENT SUCHI'!$A$7:$A$506,$B$2+A401),0),0)</f>
        <v>0</v>
      </c>
      <c r="C401" s="10">
        <f t="shared" si="18"/>
        <v>0</v>
      </c>
      <c r="D401" s="11" t="str">
        <f>IFERROR(IF($C401&gt;=1,VLOOKUP($B401,'STUDENT SUCHI'!$A$7:$H$506,4,0),""),"")</f>
        <v/>
      </c>
      <c r="E401" s="11" t="str">
        <f>IFERROR(IF($C401&gt;=1,VLOOKUP($B401,'STUDENT SUCHI'!$A$7:$H$506,5,0),""),"")</f>
        <v/>
      </c>
      <c r="F401" s="10" t="str">
        <f>IFERROR(IF($C401&gt;=1,VLOOKUP($B401,'STUDENT SUCHI'!$A$7:$H$506,6,0),""),"")</f>
        <v/>
      </c>
      <c r="G401" s="12">
        <f t="shared" si="19"/>
        <v>0</v>
      </c>
      <c r="H401" s="12" t="str">
        <f>IFERROR(IF($C401&gt;=1,VLOOKUP($B401,'STUDENT SUCHI'!$A$7:$H$506,7,0),""),"")</f>
        <v/>
      </c>
      <c r="I401" s="13">
        <f t="shared" si="20"/>
        <v>0</v>
      </c>
      <c r="J401" s="10"/>
      <c r="K401" s="10" t="str">
        <f>IFERROR(IF($C401&gt;=1,VLOOKUP($B401,'STUDENT SUCHI'!$A$7:$H$506,8,0),""),"")</f>
        <v/>
      </c>
    </row>
    <row r="402" spans="1:11" ht="24.95" customHeight="1" x14ac:dyDescent="0.25">
      <c r="A402" s="1">
        <v>395</v>
      </c>
      <c r="B402" s="1">
        <f>IFERROR(IF($B$1&gt;=A402,SMALL('STUDENT SUCHI'!$A$7:$A$506,$B$2+A402),0),0)</f>
        <v>0</v>
      </c>
      <c r="C402" s="10">
        <f t="shared" si="18"/>
        <v>0</v>
      </c>
      <c r="D402" s="11" t="str">
        <f>IFERROR(IF($C402&gt;=1,VLOOKUP($B402,'STUDENT SUCHI'!$A$7:$H$506,4,0),""),"")</f>
        <v/>
      </c>
      <c r="E402" s="11" t="str">
        <f>IFERROR(IF($C402&gt;=1,VLOOKUP($B402,'STUDENT SUCHI'!$A$7:$H$506,5,0),""),"")</f>
        <v/>
      </c>
      <c r="F402" s="10" t="str">
        <f>IFERROR(IF($C402&gt;=1,VLOOKUP($B402,'STUDENT SUCHI'!$A$7:$H$506,6,0),""),"")</f>
        <v/>
      </c>
      <c r="G402" s="12">
        <f t="shared" si="19"/>
        <v>0</v>
      </c>
      <c r="H402" s="12" t="str">
        <f>IFERROR(IF($C402&gt;=1,VLOOKUP($B402,'STUDENT SUCHI'!$A$7:$H$506,7,0),""),"")</f>
        <v/>
      </c>
      <c r="I402" s="13">
        <f t="shared" si="20"/>
        <v>0</v>
      </c>
      <c r="J402" s="10"/>
      <c r="K402" s="10" t="str">
        <f>IFERROR(IF($C402&gt;=1,VLOOKUP($B402,'STUDENT SUCHI'!$A$7:$H$506,8,0),""),"")</f>
        <v/>
      </c>
    </row>
    <row r="403" spans="1:11" ht="24.95" customHeight="1" x14ac:dyDescent="0.25">
      <c r="A403" s="1">
        <v>396</v>
      </c>
      <c r="B403" s="1">
        <f>IFERROR(IF($B$1&gt;=A403,SMALL('STUDENT SUCHI'!$A$7:$A$506,$B$2+A403),0),0)</f>
        <v>0</v>
      </c>
      <c r="C403" s="10">
        <f t="shared" si="18"/>
        <v>0</v>
      </c>
      <c r="D403" s="11" t="str">
        <f>IFERROR(IF($C403&gt;=1,VLOOKUP($B403,'STUDENT SUCHI'!$A$7:$H$506,4,0),""),"")</f>
        <v/>
      </c>
      <c r="E403" s="11" t="str">
        <f>IFERROR(IF($C403&gt;=1,VLOOKUP($B403,'STUDENT SUCHI'!$A$7:$H$506,5,0),""),"")</f>
        <v/>
      </c>
      <c r="F403" s="10" t="str">
        <f>IFERROR(IF($C403&gt;=1,VLOOKUP($B403,'STUDENT SUCHI'!$A$7:$H$506,6,0),""),"")</f>
        <v/>
      </c>
      <c r="G403" s="12">
        <f t="shared" si="19"/>
        <v>0</v>
      </c>
      <c r="H403" s="12" t="str">
        <f>IFERROR(IF($C403&gt;=1,VLOOKUP($B403,'STUDENT SUCHI'!$A$7:$H$506,7,0),""),"")</f>
        <v/>
      </c>
      <c r="I403" s="13">
        <f t="shared" si="20"/>
        <v>0</v>
      </c>
      <c r="J403" s="10"/>
      <c r="K403" s="10" t="str">
        <f>IFERROR(IF($C403&gt;=1,VLOOKUP($B403,'STUDENT SUCHI'!$A$7:$H$506,8,0),""),"")</f>
        <v/>
      </c>
    </row>
    <row r="404" spans="1:11" ht="24.95" customHeight="1" x14ac:dyDescent="0.25">
      <c r="A404" s="1">
        <v>397</v>
      </c>
      <c r="B404" s="1">
        <f>IFERROR(IF($B$1&gt;=A404,SMALL('STUDENT SUCHI'!$A$7:$A$506,$B$2+A404),0),0)</f>
        <v>0</v>
      </c>
      <c r="C404" s="10">
        <f t="shared" si="18"/>
        <v>0</v>
      </c>
      <c r="D404" s="11" t="str">
        <f>IFERROR(IF($C404&gt;=1,VLOOKUP($B404,'STUDENT SUCHI'!$A$7:$H$506,4,0),""),"")</f>
        <v/>
      </c>
      <c r="E404" s="11" t="str">
        <f>IFERROR(IF($C404&gt;=1,VLOOKUP($B404,'STUDENT SUCHI'!$A$7:$H$506,5,0),""),"")</f>
        <v/>
      </c>
      <c r="F404" s="10" t="str">
        <f>IFERROR(IF($C404&gt;=1,VLOOKUP($B404,'STUDENT SUCHI'!$A$7:$H$506,6,0),""),"")</f>
        <v/>
      </c>
      <c r="G404" s="12">
        <f t="shared" si="19"/>
        <v>0</v>
      </c>
      <c r="H404" s="12" t="str">
        <f>IFERROR(IF($C404&gt;=1,VLOOKUP($B404,'STUDENT SUCHI'!$A$7:$H$506,7,0),""),"")</f>
        <v/>
      </c>
      <c r="I404" s="13">
        <f t="shared" si="20"/>
        <v>0</v>
      </c>
      <c r="J404" s="10"/>
      <c r="K404" s="10" t="str">
        <f>IFERROR(IF($C404&gt;=1,VLOOKUP($B404,'STUDENT SUCHI'!$A$7:$H$506,8,0),""),"")</f>
        <v/>
      </c>
    </row>
    <row r="405" spans="1:11" ht="24.95" customHeight="1" x14ac:dyDescent="0.25">
      <c r="A405" s="1">
        <v>398</v>
      </c>
      <c r="B405" s="1">
        <f>IFERROR(IF($B$1&gt;=A405,SMALL('STUDENT SUCHI'!$A$7:$A$506,$B$2+A405),0),0)</f>
        <v>0</v>
      </c>
      <c r="C405" s="10">
        <f t="shared" si="18"/>
        <v>0</v>
      </c>
      <c r="D405" s="11" t="str">
        <f>IFERROR(IF($C405&gt;=1,VLOOKUP($B405,'STUDENT SUCHI'!$A$7:$H$506,4,0),""),"")</f>
        <v/>
      </c>
      <c r="E405" s="11" t="str">
        <f>IFERROR(IF($C405&gt;=1,VLOOKUP($B405,'STUDENT SUCHI'!$A$7:$H$506,5,0),""),"")</f>
        <v/>
      </c>
      <c r="F405" s="10" t="str">
        <f>IFERROR(IF($C405&gt;=1,VLOOKUP($B405,'STUDENT SUCHI'!$A$7:$H$506,6,0),""),"")</f>
        <v/>
      </c>
      <c r="G405" s="12">
        <f t="shared" si="19"/>
        <v>0</v>
      </c>
      <c r="H405" s="12" t="str">
        <f>IFERROR(IF($C405&gt;=1,VLOOKUP($B405,'STUDENT SUCHI'!$A$7:$H$506,7,0),""),"")</f>
        <v/>
      </c>
      <c r="I405" s="13">
        <f t="shared" si="20"/>
        <v>0</v>
      </c>
      <c r="J405" s="10"/>
      <c r="K405" s="10" t="str">
        <f>IFERROR(IF($C405&gt;=1,VLOOKUP($B405,'STUDENT SUCHI'!$A$7:$H$506,8,0),""),"")</f>
        <v/>
      </c>
    </row>
    <row r="406" spans="1:11" ht="24.95" customHeight="1" x14ac:dyDescent="0.25">
      <c r="A406" s="1">
        <v>399</v>
      </c>
      <c r="B406" s="1">
        <f>IFERROR(IF($B$1&gt;=A406,SMALL('STUDENT SUCHI'!$A$7:$A$506,$B$2+A406),0),0)</f>
        <v>0</v>
      </c>
      <c r="C406" s="10">
        <f t="shared" si="18"/>
        <v>0</v>
      </c>
      <c r="D406" s="11" t="str">
        <f>IFERROR(IF($C406&gt;=1,VLOOKUP($B406,'STUDENT SUCHI'!$A$7:$H$506,4,0),""),"")</f>
        <v/>
      </c>
      <c r="E406" s="11" t="str">
        <f>IFERROR(IF($C406&gt;=1,VLOOKUP($B406,'STUDENT SUCHI'!$A$7:$H$506,5,0),""),"")</f>
        <v/>
      </c>
      <c r="F406" s="10" t="str">
        <f>IFERROR(IF($C406&gt;=1,VLOOKUP($B406,'STUDENT SUCHI'!$A$7:$H$506,6,0),""),"")</f>
        <v/>
      </c>
      <c r="G406" s="12">
        <f t="shared" si="19"/>
        <v>0</v>
      </c>
      <c r="H406" s="12" t="str">
        <f>IFERROR(IF($C406&gt;=1,VLOOKUP($B406,'STUDENT SUCHI'!$A$7:$H$506,7,0),""),"")</f>
        <v/>
      </c>
      <c r="I406" s="13">
        <f t="shared" si="20"/>
        <v>0</v>
      </c>
      <c r="J406" s="10"/>
      <c r="K406" s="10" t="str">
        <f>IFERROR(IF($C406&gt;=1,VLOOKUP($B406,'STUDENT SUCHI'!$A$7:$H$506,8,0),""),"")</f>
        <v/>
      </c>
    </row>
    <row r="407" spans="1:11" ht="24.95" customHeight="1" x14ac:dyDescent="0.25">
      <c r="A407" s="1">
        <v>400</v>
      </c>
      <c r="B407" s="1">
        <f>IFERROR(IF($B$1&gt;=A407,SMALL('STUDENT SUCHI'!$A$7:$A$506,$B$2+A407),0),0)</f>
        <v>0</v>
      </c>
      <c r="C407" s="10">
        <f t="shared" si="18"/>
        <v>0</v>
      </c>
      <c r="D407" s="11" t="str">
        <f>IFERROR(IF($C407&gt;=1,VLOOKUP($B407,'STUDENT SUCHI'!$A$7:$H$506,4,0),""),"")</f>
        <v/>
      </c>
      <c r="E407" s="11" t="str">
        <f>IFERROR(IF($C407&gt;=1,VLOOKUP($B407,'STUDENT SUCHI'!$A$7:$H$506,5,0),""),"")</f>
        <v/>
      </c>
      <c r="F407" s="10" t="str">
        <f>IFERROR(IF($C407&gt;=1,VLOOKUP($B407,'STUDENT SUCHI'!$A$7:$H$506,6,0),""),"")</f>
        <v/>
      </c>
      <c r="G407" s="12">
        <f t="shared" si="19"/>
        <v>0</v>
      </c>
      <c r="H407" s="12" t="str">
        <f>IFERROR(IF($C407&gt;=1,VLOOKUP($B407,'STUDENT SUCHI'!$A$7:$H$506,7,0),""),"")</f>
        <v/>
      </c>
      <c r="I407" s="13">
        <f t="shared" si="20"/>
        <v>0</v>
      </c>
      <c r="J407" s="10"/>
      <c r="K407" s="10" t="str">
        <f>IFERROR(IF($C407&gt;=1,VLOOKUP($B407,'STUDENT SUCHI'!$A$7:$H$506,8,0),""),"")</f>
        <v/>
      </c>
    </row>
    <row r="408" spans="1:11" ht="24.95" customHeight="1" x14ac:dyDescent="0.25">
      <c r="A408" s="1">
        <v>401</v>
      </c>
      <c r="B408" s="1">
        <f>IFERROR(IF($B$1&gt;=A408,SMALL('STUDENT SUCHI'!$A$7:$A$506,$B$2+A408),0),0)</f>
        <v>0</v>
      </c>
      <c r="C408" s="10">
        <f t="shared" si="18"/>
        <v>0</v>
      </c>
      <c r="D408" s="11" t="str">
        <f>IFERROR(IF($C408&gt;=1,VLOOKUP($B408,'STUDENT SUCHI'!$A$7:$H$506,4,0),""),"")</f>
        <v/>
      </c>
      <c r="E408" s="11" t="str">
        <f>IFERROR(IF($C408&gt;=1,VLOOKUP($B408,'STUDENT SUCHI'!$A$7:$H$506,5,0),""),"")</f>
        <v/>
      </c>
      <c r="F408" s="10" t="str">
        <f>IFERROR(IF($C408&gt;=1,VLOOKUP($B408,'STUDENT SUCHI'!$A$7:$H$506,6,0),""),"")</f>
        <v/>
      </c>
      <c r="G408" s="12">
        <f t="shared" si="19"/>
        <v>0</v>
      </c>
      <c r="H408" s="12" t="str">
        <f>IFERROR(IF($C408&gt;=1,VLOOKUP($B408,'STUDENT SUCHI'!$A$7:$H$506,7,0),""),"")</f>
        <v/>
      </c>
      <c r="I408" s="13">
        <f t="shared" si="20"/>
        <v>0</v>
      </c>
      <c r="J408" s="10"/>
      <c r="K408" s="10" t="str">
        <f>IFERROR(IF($C408&gt;=1,VLOOKUP($B408,'STUDENT SUCHI'!$A$7:$H$506,8,0),""),"")</f>
        <v/>
      </c>
    </row>
    <row r="409" spans="1:11" ht="24.95" customHeight="1" x14ac:dyDescent="0.25">
      <c r="A409" s="1">
        <v>402</v>
      </c>
      <c r="B409" s="1">
        <f>IFERROR(IF($B$1&gt;=A409,SMALL('STUDENT SUCHI'!$A$7:$A$506,$B$2+A409),0),0)</f>
        <v>0</v>
      </c>
      <c r="C409" s="10">
        <f t="shared" si="18"/>
        <v>0</v>
      </c>
      <c r="D409" s="11" t="str">
        <f>IFERROR(IF($C409&gt;=1,VLOOKUP($B409,'STUDENT SUCHI'!$A$7:$H$506,4,0),""),"")</f>
        <v/>
      </c>
      <c r="E409" s="11" t="str">
        <f>IFERROR(IF($C409&gt;=1,VLOOKUP($B409,'STUDENT SUCHI'!$A$7:$H$506,5,0),""),"")</f>
        <v/>
      </c>
      <c r="F409" s="10" t="str">
        <f>IFERROR(IF($C409&gt;=1,VLOOKUP($B409,'STUDENT SUCHI'!$A$7:$H$506,6,0),""),"")</f>
        <v/>
      </c>
      <c r="G409" s="12">
        <f t="shared" si="19"/>
        <v>0</v>
      </c>
      <c r="H409" s="12" t="str">
        <f>IFERROR(IF($C409&gt;=1,VLOOKUP($B409,'STUDENT SUCHI'!$A$7:$H$506,7,0),""),"")</f>
        <v/>
      </c>
      <c r="I409" s="13">
        <f t="shared" si="20"/>
        <v>0</v>
      </c>
      <c r="J409" s="10"/>
      <c r="K409" s="10" t="str">
        <f>IFERROR(IF($C409&gt;=1,VLOOKUP($B409,'STUDENT SUCHI'!$A$7:$H$506,8,0),""),"")</f>
        <v/>
      </c>
    </row>
    <row r="410" spans="1:11" ht="24.95" customHeight="1" x14ac:dyDescent="0.25">
      <c r="A410" s="1">
        <v>403</v>
      </c>
      <c r="B410" s="1">
        <f>IFERROR(IF($B$1&gt;=A410,SMALL('STUDENT SUCHI'!$A$7:$A$506,$B$2+A410),0),0)</f>
        <v>0</v>
      </c>
      <c r="C410" s="10">
        <f t="shared" si="18"/>
        <v>0</v>
      </c>
      <c r="D410" s="11" t="str">
        <f>IFERROR(IF($C410&gt;=1,VLOOKUP($B410,'STUDENT SUCHI'!$A$7:$H$506,4,0),""),"")</f>
        <v/>
      </c>
      <c r="E410" s="11" t="str">
        <f>IFERROR(IF($C410&gt;=1,VLOOKUP($B410,'STUDENT SUCHI'!$A$7:$H$506,5,0),""),"")</f>
        <v/>
      </c>
      <c r="F410" s="10" t="str">
        <f>IFERROR(IF($C410&gt;=1,VLOOKUP($B410,'STUDENT SUCHI'!$A$7:$H$506,6,0),""),"")</f>
        <v/>
      </c>
      <c r="G410" s="12">
        <f t="shared" si="19"/>
        <v>0</v>
      </c>
      <c r="H410" s="12" t="str">
        <f>IFERROR(IF($C410&gt;=1,VLOOKUP($B410,'STUDENT SUCHI'!$A$7:$H$506,7,0),""),"")</f>
        <v/>
      </c>
      <c r="I410" s="13">
        <f t="shared" si="20"/>
        <v>0</v>
      </c>
      <c r="J410" s="10"/>
      <c r="K410" s="10" t="str">
        <f>IFERROR(IF($C410&gt;=1,VLOOKUP($B410,'STUDENT SUCHI'!$A$7:$H$506,8,0),""),"")</f>
        <v/>
      </c>
    </row>
    <row r="411" spans="1:11" ht="24.95" customHeight="1" x14ac:dyDescent="0.25">
      <c r="A411" s="1">
        <v>404</v>
      </c>
      <c r="B411" s="1">
        <f>IFERROR(IF($B$1&gt;=A411,SMALL('STUDENT SUCHI'!$A$7:$A$506,$B$2+A411),0),0)</f>
        <v>0</v>
      </c>
      <c r="C411" s="10">
        <f t="shared" si="18"/>
        <v>0</v>
      </c>
      <c r="D411" s="11" t="str">
        <f>IFERROR(IF($C411&gt;=1,VLOOKUP($B411,'STUDENT SUCHI'!$A$7:$H$506,4,0),""),"")</f>
        <v/>
      </c>
      <c r="E411" s="11" t="str">
        <f>IFERROR(IF($C411&gt;=1,VLOOKUP($B411,'STUDENT SUCHI'!$A$7:$H$506,5,0),""),"")</f>
        <v/>
      </c>
      <c r="F411" s="10" t="str">
        <f>IFERROR(IF($C411&gt;=1,VLOOKUP($B411,'STUDENT SUCHI'!$A$7:$H$506,6,0),""),"")</f>
        <v/>
      </c>
      <c r="G411" s="12">
        <f t="shared" si="19"/>
        <v>0</v>
      </c>
      <c r="H411" s="12" t="str">
        <f>IFERROR(IF($C411&gt;=1,VLOOKUP($B411,'STUDENT SUCHI'!$A$7:$H$506,7,0),""),"")</f>
        <v/>
      </c>
      <c r="I411" s="13">
        <f t="shared" si="20"/>
        <v>0</v>
      </c>
      <c r="J411" s="10"/>
      <c r="K411" s="10" t="str">
        <f>IFERROR(IF($C411&gt;=1,VLOOKUP($B411,'STUDENT SUCHI'!$A$7:$H$506,8,0),""),"")</f>
        <v/>
      </c>
    </row>
    <row r="412" spans="1:11" ht="24.95" customHeight="1" x14ac:dyDescent="0.25">
      <c r="A412" s="1">
        <v>405</v>
      </c>
      <c r="B412" s="1">
        <f>IFERROR(IF($B$1&gt;=A412,SMALL('STUDENT SUCHI'!$A$7:$A$506,$B$2+A412),0),0)</f>
        <v>0</v>
      </c>
      <c r="C412" s="10">
        <f t="shared" si="18"/>
        <v>0</v>
      </c>
      <c r="D412" s="11" t="str">
        <f>IFERROR(IF($C412&gt;=1,VLOOKUP($B412,'STUDENT SUCHI'!$A$7:$H$506,4,0),""),"")</f>
        <v/>
      </c>
      <c r="E412" s="11" t="str">
        <f>IFERROR(IF($C412&gt;=1,VLOOKUP($B412,'STUDENT SUCHI'!$A$7:$H$506,5,0),""),"")</f>
        <v/>
      </c>
      <c r="F412" s="10" t="str">
        <f>IFERROR(IF($C412&gt;=1,VLOOKUP($B412,'STUDENT SUCHI'!$A$7:$H$506,6,0),""),"")</f>
        <v/>
      </c>
      <c r="G412" s="12">
        <f t="shared" si="19"/>
        <v>0</v>
      </c>
      <c r="H412" s="12" t="str">
        <f>IFERROR(IF($C412&gt;=1,VLOOKUP($B412,'STUDENT SUCHI'!$A$7:$H$506,7,0),""),"")</f>
        <v/>
      </c>
      <c r="I412" s="13">
        <f t="shared" si="20"/>
        <v>0</v>
      </c>
      <c r="J412" s="10"/>
      <c r="K412" s="10" t="str">
        <f>IFERROR(IF($C412&gt;=1,VLOOKUP($B412,'STUDENT SUCHI'!$A$7:$H$506,8,0),""),"")</f>
        <v/>
      </c>
    </row>
    <row r="413" spans="1:11" ht="24.95" customHeight="1" x14ac:dyDescent="0.25">
      <c r="A413" s="1">
        <v>406</v>
      </c>
      <c r="B413" s="1">
        <f>IFERROR(IF($B$1&gt;=A413,SMALL('STUDENT SUCHI'!$A$7:$A$506,$B$2+A413),0),0)</f>
        <v>0</v>
      </c>
      <c r="C413" s="10">
        <f t="shared" si="18"/>
        <v>0</v>
      </c>
      <c r="D413" s="11" t="str">
        <f>IFERROR(IF($C413&gt;=1,VLOOKUP($B413,'STUDENT SUCHI'!$A$7:$H$506,4,0),""),"")</f>
        <v/>
      </c>
      <c r="E413" s="11" t="str">
        <f>IFERROR(IF($C413&gt;=1,VLOOKUP($B413,'STUDENT SUCHI'!$A$7:$H$506,5,0),""),"")</f>
        <v/>
      </c>
      <c r="F413" s="10" t="str">
        <f>IFERROR(IF($C413&gt;=1,VLOOKUP($B413,'STUDENT SUCHI'!$A$7:$H$506,6,0),""),"")</f>
        <v/>
      </c>
      <c r="G413" s="12">
        <f t="shared" si="19"/>
        <v>0</v>
      </c>
      <c r="H413" s="12" t="str">
        <f>IFERROR(IF($C413&gt;=1,VLOOKUP($B413,'STUDENT SUCHI'!$A$7:$H$506,7,0),""),"")</f>
        <v/>
      </c>
      <c r="I413" s="13">
        <f t="shared" si="20"/>
        <v>0</v>
      </c>
      <c r="J413" s="10"/>
      <c r="K413" s="10" t="str">
        <f>IFERROR(IF($C413&gt;=1,VLOOKUP($B413,'STUDENT SUCHI'!$A$7:$H$506,8,0),""),"")</f>
        <v/>
      </c>
    </row>
    <row r="414" spans="1:11" ht="24.95" customHeight="1" x14ac:dyDescent="0.25">
      <c r="A414" s="1">
        <v>407</v>
      </c>
      <c r="B414" s="1">
        <f>IFERROR(IF($B$1&gt;=A414,SMALL('STUDENT SUCHI'!$A$7:$A$506,$B$2+A414),0),0)</f>
        <v>0</v>
      </c>
      <c r="C414" s="10">
        <f t="shared" si="18"/>
        <v>0</v>
      </c>
      <c r="D414" s="11" t="str">
        <f>IFERROR(IF($C414&gt;=1,VLOOKUP($B414,'STUDENT SUCHI'!$A$7:$H$506,4,0),""),"")</f>
        <v/>
      </c>
      <c r="E414" s="11" t="str">
        <f>IFERROR(IF($C414&gt;=1,VLOOKUP($B414,'STUDENT SUCHI'!$A$7:$H$506,5,0),""),"")</f>
        <v/>
      </c>
      <c r="F414" s="10" t="str">
        <f>IFERROR(IF($C414&gt;=1,VLOOKUP($B414,'STUDENT SUCHI'!$A$7:$H$506,6,0),""),"")</f>
        <v/>
      </c>
      <c r="G414" s="12">
        <f t="shared" si="19"/>
        <v>0</v>
      </c>
      <c r="H414" s="12" t="str">
        <f>IFERROR(IF($C414&gt;=1,VLOOKUP($B414,'STUDENT SUCHI'!$A$7:$H$506,7,0),""),"")</f>
        <v/>
      </c>
      <c r="I414" s="13">
        <f t="shared" si="20"/>
        <v>0</v>
      </c>
      <c r="J414" s="10"/>
      <c r="K414" s="10" t="str">
        <f>IFERROR(IF($C414&gt;=1,VLOOKUP($B414,'STUDENT SUCHI'!$A$7:$H$506,8,0),""),"")</f>
        <v/>
      </c>
    </row>
    <row r="415" spans="1:11" ht="24.95" customHeight="1" x14ac:dyDescent="0.25">
      <c r="A415" s="1">
        <v>408</v>
      </c>
      <c r="B415" s="1">
        <f>IFERROR(IF($B$1&gt;=A415,SMALL('STUDENT SUCHI'!$A$7:$A$506,$B$2+A415),0),0)</f>
        <v>0</v>
      </c>
      <c r="C415" s="10">
        <f t="shared" si="18"/>
        <v>0</v>
      </c>
      <c r="D415" s="11" t="str">
        <f>IFERROR(IF($C415&gt;=1,VLOOKUP($B415,'STUDENT SUCHI'!$A$7:$H$506,4,0),""),"")</f>
        <v/>
      </c>
      <c r="E415" s="11" t="str">
        <f>IFERROR(IF($C415&gt;=1,VLOOKUP($B415,'STUDENT SUCHI'!$A$7:$H$506,5,0),""),"")</f>
        <v/>
      </c>
      <c r="F415" s="10" t="str">
        <f>IFERROR(IF($C415&gt;=1,VLOOKUP($B415,'STUDENT SUCHI'!$A$7:$H$506,6,0),""),"")</f>
        <v/>
      </c>
      <c r="G415" s="12">
        <f t="shared" si="19"/>
        <v>0</v>
      </c>
      <c r="H415" s="12" t="str">
        <f>IFERROR(IF($C415&gt;=1,VLOOKUP($B415,'STUDENT SUCHI'!$A$7:$H$506,7,0),""),"")</f>
        <v/>
      </c>
      <c r="I415" s="13">
        <f t="shared" si="20"/>
        <v>0</v>
      </c>
      <c r="J415" s="10"/>
      <c r="K415" s="10" t="str">
        <f>IFERROR(IF($C415&gt;=1,VLOOKUP($B415,'STUDENT SUCHI'!$A$7:$H$506,8,0),""),"")</f>
        <v/>
      </c>
    </row>
    <row r="416" spans="1:11" ht="24.95" customHeight="1" x14ac:dyDescent="0.25">
      <c r="A416" s="1">
        <v>409</v>
      </c>
      <c r="B416" s="1">
        <f>IFERROR(IF($B$1&gt;=A416,SMALL('STUDENT SUCHI'!$A$7:$A$506,$B$2+A416),0),0)</f>
        <v>0</v>
      </c>
      <c r="C416" s="10">
        <f t="shared" si="18"/>
        <v>0</v>
      </c>
      <c r="D416" s="11" t="str">
        <f>IFERROR(IF($C416&gt;=1,VLOOKUP($B416,'STUDENT SUCHI'!$A$7:$H$506,4,0),""),"")</f>
        <v/>
      </c>
      <c r="E416" s="11" t="str">
        <f>IFERROR(IF($C416&gt;=1,VLOOKUP($B416,'STUDENT SUCHI'!$A$7:$H$506,5,0),""),"")</f>
        <v/>
      </c>
      <c r="F416" s="10" t="str">
        <f>IFERROR(IF($C416&gt;=1,VLOOKUP($B416,'STUDENT SUCHI'!$A$7:$H$506,6,0),""),"")</f>
        <v/>
      </c>
      <c r="G416" s="12">
        <f t="shared" si="19"/>
        <v>0</v>
      </c>
      <c r="H416" s="12" t="str">
        <f>IFERROR(IF($C416&gt;=1,VLOOKUP($B416,'STUDENT SUCHI'!$A$7:$H$506,7,0),""),"")</f>
        <v/>
      </c>
      <c r="I416" s="13">
        <f t="shared" si="20"/>
        <v>0</v>
      </c>
      <c r="J416" s="10"/>
      <c r="K416" s="10" t="str">
        <f>IFERROR(IF($C416&gt;=1,VLOOKUP($B416,'STUDENT SUCHI'!$A$7:$H$506,8,0),""),"")</f>
        <v/>
      </c>
    </row>
    <row r="417" spans="1:11" ht="24.95" customHeight="1" x14ac:dyDescent="0.25">
      <c r="A417" s="1">
        <v>410</v>
      </c>
      <c r="B417" s="1">
        <f>IFERROR(IF($B$1&gt;=A417,SMALL('STUDENT SUCHI'!$A$7:$A$506,$B$2+A417),0),0)</f>
        <v>0</v>
      </c>
      <c r="C417" s="10">
        <f t="shared" si="18"/>
        <v>0</v>
      </c>
      <c r="D417" s="11" t="str">
        <f>IFERROR(IF($C417&gt;=1,VLOOKUP($B417,'STUDENT SUCHI'!$A$7:$H$506,4,0),""),"")</f>
        <v/>
      </c>
      <c r="E417" s="11" t="str">
        <f>IFERROR(IF($C417&gt;=1,VLOOKUP($B417,'STUDENT SUCHI'!$A$7:$H$506,5,0),""),"")</f>
        <v/>
      </c>
      <c r="F417" s="10" t="str">
        <f>IFERROR(IF($C417&gt;=1,VLOOKUP($B417,'STUDENT SUCHI'!$A$7:$H$506,6,0),""),"")</f>
        <v/>
      </c>
      <c r="G417" s="12">
        <f t="shared" si="19"/>
        <v>0</v>
      </c>
      <c r="H417" s="12" t="str">
        <f>IFERROR(IF($C417&gt;=1,VLOOKUP($B417,'STUDENT SUCHI'!$A$7:$H$506,7,0),""),"")</f>
        <v/>
      </c>
      <c r="I417" s="13">
        <f t="shared" si="20"/>
        <v>0</v>
      </c>
      <c r="J417" s="10"/>
      <c r="K417" s="10" t="str">
        <f>IFERROR(IF($C417&gt;=1,VLOOKUP($B417,'STUDENT SUCHI'!$A$7:$H$506,8,0),""),"")</f>
        <v/>
      </c>
    </row>
    <row r="418" spans="1:11" ht="24.95" customHeight="1" x14ac:dyDescent="0.25">
      <c r="A418" s="1">
        <v>411</v>
      </c>
      <c r="B418" s="1">
        <f>IFERROR(IF($B$1&gt;=A418,SMALL('STUDENT SUCHI'!$A$7:$A$506,$B$2+A418),0),0)</f>
        <v>0</v>
      </c>
      <c r="C418" s="10">
        <f t="shared" si="18"/>
        <v>0</v>
      </c>
      <c r="D418" s="11" t="str">
        <f>IFERROR(IF($C418&gt;=1,VLOOKUP($B418,'STUDENT SUCHI'!$A$7:$H$506,4,0),""),"")</f>
        <v/>
      </c>
      <c r="E418" s="11" t="str">
        <f>IFERROR(IF($C418&gt;=1,VLOOKUP($B418,'STUDENT SUCHI'!$A$7:$H$506,5,0),""),"")</f>
        <v/>
      </c>
      <c r="F418" s="10" t="str">
        <f>IFERROR(IF($C418&gt;=1,VLOOKUP($B418,'STUDENT SUCHI'!$A$7:$H$506,6,0),""),"")</f>
        <v/>
      </c>
      <c r="G418" s="12">
        <f t="shared" si="19"/>
        <v>0</v>
      </c>
      <c r="H418" s="12" t="str">
        <f>IFERROR(IF($C418&gt;=1,VLOOKUP($B418,'STUDENT SUCHI'!$A$7:$H$506,7,0),""),"")</f>
        <v/>
      </c>
      <c r="I418" s="13">
        <f t="shared" si="20"/>
        <v>0</v>
      </c>
      <c r="J418" s="10"/>
      <c r="K418" s="10" t="str">
        <f>IFERROR(IF($C418&gt;=1,VLOOKUP($B418,'STUDENT SUCHI'!$A$7:$H$506,8,0),""),"")</f>
        <v/>
      </c>
    </row>
    <row r="419" spans="1:11" ht="24.95" customHeight="1" x14ac:dyDescent="0.25">
      <c r="A419" s="1">
        <v>412</v>
      </c>
      <c r="B419" s="1">
        <f>IFERROR(IF($B$1&gt;=A419,SMALL('STUDENT SUCHI'!$A$7:$A$506,$B$2+A419),0),0)</f>
        <v>0</v>
      </c>
      <c r="C419" s="10">
        <f t="shared" si="18"/>
        <v>0</v>
      </c>
      <c r="D419" s="11" t="str">
        <f>IFERROR(IF($C419&gt;=1,VLOOKUP($B419,'STUDENT SUCHI'!$A$7:$H$506,4,0),""),"")</f>
        <v/>
      </c>
      <c r="E419" s="11" t="str">
        <f>IFERROR(IF($C419&gt;=1,VLOOKUP($B419,'STUDENT SUCHI'!$A$7:$H$506,5,0),""),"")</f>
        <v/>
      </c>
      <c r="F419" s="10" t="str">
        <f>IFERROR(IF($C419&gt;=1,VLOOKUP($B419,'STUDENT SUCHI'!$A$7:$H$506,6,0),""),"")</f>
        <v/>
      </c>
      <c r="G419" s="12">
        <f t="shared" si="19"/>
        <v>0</v>
      </c>
      <c r="H419" s="12" t="str">
        <f>IFERROR(IF($C419&gt;=1,VLOOKUP($B419,'STUDENT SUCHI'!$A$7:$H$506,7,0),""),"")</f>
        <v/>
      </c>
      <c r="I419" s="13">
        <f t="shared" si="20"/>
        <v>0</v>
      </c>
      <c r="J419" s="10"/>
      <c r="K419" s="10" t="str">
        <f>IFERROR(IF($C419&gt;=1,VLOOKUP($B419,'STUDENT SUCHI'!$A$7:$H$506,8,0),""),"")</f>
        <v/>
      </c>
    </row>
    <row r="420" spans="1:11" ht="24.95" customHeight="1" x14ac:dyDescent="0.25">
      <c r="A420" s="1">
        <v>413</v>
      </c>
      <c r="B420" s="1">
        <f>IFERROR(IF($B$1&gt;=A420,SMALL('STUDENT SUCHI'!$A$7:$A$506,$B$2+A420),0),0)</f>
        <v>0</v>
      </c>
      <c r="C420" s="10">
        <f t="shared" si="18"/>
        <v>0</v>
      </c>
      <c r="D420" s="11" t="str">
        <f>IFERROR(IF($C420&gt;=1,VLOOKUP($B420,'STUDENT SUCHI'!$A$7:$H$506,4,0),""),"")</f>
        <v/>
      </c>
      <c r="E420" s="11" t="str">
        <f>IFERROR(IF($C420&gt;=1,VLOOKUP($B420,'STUDENT SUCHI'!$A$7:$H$506,5,0),""),"")</f>
        <v/>
      </c>
      <c r="F420" s="10" t="str">
        <f>IFERROR(IF($C420&gt;=1,VLOOKUP($B420,'STUDENT SUCHI'!$A$7:$H$506,6,0),""),"")</f>
        <v/>
      </c>
      <c r="G420" s="12">
        <f t="shared" si="19"/>
        <v>0</v>
      </c>
      <c r="H420" s="12" t="str">
        <f>IFERROR(IF($C420&gt;=1,VLOOKUP($B420,'STUDENT SUCHI'!$A$7:$H$506,7,0),""),"")</f>
        <v/>
      </c>
      <c r="I420" s="13">
        <f t="shared" si="20"/>
        <v>0</v>
      </c>
      <c r="J420" s="10"/>
      <c r="K420" s="10" t="str">
        <f>IFERROR(IF($C420&gt;=1,VLOOKUP($B420,'STUDENT SUCHI'!$A$7:$H$506,8,0),""),"")</f>
        <v/>
      </c>
    </row>
    <row r="421" spans="1:11" ht="24.95" customHeight="1" x14ac:dyDescent="0.25">
      <c r="A421" s="1">
        <v>414</v>
      </c>
      <c r="B421" s="1">
        <f>IFERROR(IF($B$1&gt;=A421,SMALL('STUDENT SUCHI'!$A$7:$A$506,$B$2+A421),0),0)</f>
        <v>0</v>
      </c>
      <c r="C421" s="10">
        <f t="shared" si="18"/>
        <v>0</v>
      </c>
      <c r="D421" s="11" t="str">
        <f>IFERROR(IF($C421&gt;=1,VLOOKUP($B421,'STUDENT SUCHI'!$A$7:$H$506,4,0),""),"")</f>
        <v/>
      </c>
      <c r="E421" s="11" t="str">
        <f>IFERROR(IF($C421&gt;=1,VLOOKUP($B421,'STUDENT SUCHI'!$A$7:$H$506,5,0),""),"")</f>
        <v/>
      </c>
      <c r="F421" s="10" t="str">
        <f>IFERROR(IF($C421&gt;=1,VLOOKUP($B421,'STUDENT SUCHI'!$A$7:$H$506,6,0),""),"")</f>
        <v/>
      </c>
      <c r="G421" s="12">
        <f t="shared" si="19"/>
        <v>0</v>
      </c>
      <c r="H421" s="12" t="str">
        <f>IFERROR(IF($C421&gt;=1,VLOOKUP($B421,'STUDENT SUCHI'!$A$7:$H$506,7,0),""),"")</f>
        <v/>
      </c>
      <c r="I421" s="13">
        <f t="shared" si="20"/>
        <v>0</v>
      </c>
      <c r="J421" s="10"/>
      <c r="K421" s="10" t="str">
        <f>IFERROR(IF($C421&gt;=1,VLOOKUP($B421,'STUDENT SUCHI'!$A$7:$H$506,8,0),""),"")</f>
        <v/>
      </c>
    </row>
    <row r="422" spans="1:11" ht="24.95" customHeight="1" x14ac:dyDescent="0.25">
      <c r="A422" s="1">
        <v>415</v>
      </c>
      <c r="B422" s="1">
        <f>IFERROR(IF($B$1&gt;=A422,SMALL('STUDENT SUCHI'!$A$7:$A$506,$B$2+A422),0),0)</f>
        <v>0</v>
      </c>
      <c r="C422" s="10">
        <f t="shared" si="18"/>
        <v>0</v>
      </c>
      <c r="D422" s="11" t="str">
        <f>IFERROR(IF($C422&gt;=1,VLOOKUP($B422,'STUDENT SUCHI'!$A$7:$H$506,4,0),""),"")</f>
        <v/>
      </c>
      <c r="E422" s="11" t="str">
        <f>IFERROR(IF($C422&gt;=1,VLOOKUP($B422,'STUDENT SUCHI'!$A$7:$H$506,5,0),""),"")</f>
        <v/>
      </c>
      <c r="F422" s="10" t="str">
        <f>IFERROR(IF($C422&gt;=1,VLOOKUP($B422,'STUDENT SUCHI'!$A$7:$H$506,6,0),""),"")</f>
        <v/>
      </c>
      <c r="G422" s="12">
        <f t="shared" si="19"/>
        <v>0</v>
      </c>
      <c r="H422" s="12" t="str">
        <f>IFERROR(IF($C422&gt;=1,VLOOKUP($B422,'STUDENT SUCHI'!$A$7:$H$506,7,0),""),"")</f>
        <v/>
      </c>
      <c r="I422" s="13">
        <f t="shared" si="20"/>
        <v>0</v>
      </c>
      <c r="J422" s="10"/>
      <c r="K422" s="10" t="str">
        <f>IFERROR(IF($C422&gt;=1,VLOOKUP($B422,'STUDENT SUCHI'!$A$7:$H$506,8,0),""),"")</f>
        <v/>
      </c>
    </row>
    <row r="423" spans="1:11" ht="24.95" customHeight="1" x14ac:dyDescent="0.25">
      <c r="A423" s="1">
        <v>416</v>
      </c>
      <c r="B423" s="1">
        <f>IFERROR(IF($B$1&gt;=A423,SMALL('STUDENT SUCHI'!$A$7:$A$506,$B$2+A423),0),0)</f>
        <v>0</v>
      </c>
      <c r="C423" s="10">
        <f t="shared" si="18"/>
        <v>0</v>
      </c>
      <c r="D423" s="11" t="str">
        <f>IFERROR(IF($C423&gt;=1,VLOOKUP($B423,'STUDENT SUCHI'!$A$7:$H$506,4,0),""),"")</f>
        <v/>
      </c>
      <c r="E423" s="11" t="str">
        <f>IFERROR(IF($C423&gt;=1,VLOOKUP($B423,'STUDENT SUCHI'!$A$7:$H$506,5,0),""),"")</f>
        <v/>
      </c>
      <c r="F423" s="10" t="str">
        <f>IFERROR(IF($C423&gt;=1,VLOOKUP($B423,'STUDENT SUCHI'!$A$7:$H$506,6,0),""),"")</f>
        <v/>
      </c>
      <c r="G423" s="12">
        <f t="shared" si="19"/>
        <v>0</v>
      </c>
      <c r="H423" s="12" t="str">
        <f>IFERROR(IF($C423&gt;=1,VLOOKUP($B423,'STUDENT SUCHI'!$A$7:$H$506,7,0),""),"")</f>
        <v/>
      </c>
      <c r="I423" s="13">
        <f t="shared" si="20"/>
        <v>0</v>
      </c>
      <c r="J423" s="10"/>
      <c r="K423" s="10" t="str">
        <f>IFERROR(IF($C423&gt;=1,VLOOKUP($B423,'STUDENT SUCHI'!$A$7:$H$506,8,0),""),"")</f>
        <v/>
      </c>
    </row>
    <row r="424" spans="1:11" ht="24.95" customHeight="1" x14ac:dyDescent="0.25">
      <c r="A424" s="1">
        <v>417</v>
      </c>
      <c r="B424" s="1">
        <f>IFERROR(IF($B$1&gt;=A424,SMALL('STUDENT SUCHI'!$A$7:$A$506,$B$2+A424),0),0)</f>
        <v>0</v>
      </c>
      <c r="C424" s="10">
        <f t="shared" si="18"/>
        <v>0</v>
      </c>
      <c r="D424" s="11" t="str">
        <f>IFERROR(IF($C424&gt;=1,VLOOKUP($B424,'STUDENT SUCHI'!$A$7:$H$506,4,0),""),"")</f>
        <v/>
      </c>
      <c r="E424" s="11" t="str">
        <f>IFERROR(IF($C424&gt;=1,VLOOKUP($B424,'STUDENT SUCHI'!$A$7:$H$506,5,0),""),"")</f>
        <v/>
      </c>
      <c r="F424" s="10" t="str">
        <f>IFERROR(IF($C424&gt;=1,VLOOKUP($B424,'STUDENT SUCHI'!$A$7:$H$506,6,0),""),"")</f>
        <v/>
      </c>
      <c r="G424" s="12">
        <f t="shared" si="19"/>
        <v>0</v>
      </c>
      <c r="H424" s="12" t="str">
        <f>IFERROR(IF($C424&gt;=1,VLOOKUP($B424,'STUDENT SUCHI'!$A$7:$H$506,7,0),""),"")</f>
        <v/>
      </c>
      <c r="I424" s="13">
        <f t="shared" si="20"/>
        <v>0</v>
      </c>
      <c r="J424" s="10"/>
      <c r="K424" s="10" t="str">
        <f>IFERROR(IF($C424&gt;=1,VLOOKUP($B424,'STUDENT SUCHI'!$A$7:$H$506,8,0),""),"")</f>
        <v/>
      </c>
    </row>
    <row r="425" spans="1:11" ht="24.95" customHeight="1" x14ac:dyDescent="0.25">
      <c r="A425" s="1">
        <v>418</v>
      </c>
      <c r="B425" s="1">
        <f>IFERROR(IF($B$1&gt;=A425,SMALL('STUDENT SUCHI'!$A$7:$A$506,$B$2+A425),0),0)</f>
        <v>0</v>
      </c>
      <c r="C425" s="10">
        <f t="shared" si="18"/>
        <v>0</v>
      </c>
      <c r="D425" s="11" t="str">
        <f>IFERROR(IF($C425&gt;=1,VLOOKUP($B425,'STUDENT SUCHI'!$A$7:$H$506,4,0),""),"")</f>
        <v/>
      </c>
      <c r="E425" s="11" t="str">
        <f>IFERROR(IF($C425&gt;=1,VLOOKUP($B425,'STUDENT SUCHI'!$A$7:$H$506,5,0),""),"")</f>
        <v/>
      </c>
      <c r="F425" s="10" t="str">
        <f>IFERROR(IF($C425&gt;=1,VLOOKUP($B425,'STUDENT SUCHI'!$A$7:$H$506,6,0),""),"")</f>
        <v/>
      </c>
      <c r="G425" s="12">
        <f t="shared" si="19"/>
        <v>0</v>
      </c>
      <c r="H425" s="12" t="str">
        <f>IFERROR(IF($C425&gt;=1,VLOOKUP($B425,'STUDENT SUCHI'!$A$7:$H$506,7,0),""),"")</f>
        <v/>
      </c>
      <c r="I425" s="13">
        <f t="shared" si="20"/>
        <v>0</v>
      </c>
      <c r="J425" s="10"/>
      <c r="K425" s="10" t="str">
        <f>IFERROR(IF($C425&gt;=1,VLOOKUP($B425,'STUDENT SUCHI'!$A$7:$H$506,8,0),""),"")</f>
        <v/>
      </c>
    </row>
    <row r="426" spans="1:11" ht="24.95" customHeight="1" x14ac:dyDescent="0.25">
      <c r="A426" s="1">
        <v>419</v>
      </c>
      <c r="B426" s="1">
        <f>IFERROR(IF($B$1&gt;=A426,SMALL('STUDENT SUCHI'!$A$7:$A$506,$B$2+A426),0),0)</f>
        <v>0</v>
      </c>
      <c r="C426" s="10">
        <f t="shared" si="18"/>
        <v>0</v>
      </c>
      <c r="D426" s="11" t="str">
        <f>IFERROR(IF($C426&gt;=1,VLOOKUP($B426,'STUDENT SUCHI'!$A$7:$H$506,4,0),""),"")</f>
        <v/>
      </c>
      <c r="E426" s="11" t="str">
        <f>IFERROR(IF($C426&gt;=1,VLOOKUP($B426,'STUDENT SUCHI'!$A$7:$H$506,5,0),""),"")</f>
        <v/>
      </c>
      <c r="F426" s="10" t="str">
        <f>IFERROR(IF($C426&gt;=1,VLOOKUP($B426,'STUDENT SUCHI'!$A$7:$H$506,6,0),""),"")</f>
        <v/>
      </c>
      <c r="G426" s="12">
        <f t="shared" si="19"/>
        <v>0</v>
      </c>
      <c r="H426" s="12" t="str">
        <f>IFERROR(IF($C426&gt;=1,VLOOKUP($B426,'STUDENT SUCHI'!$A$7:$H$506,7,0),""),"")</f>
        <v/>
      </c>
      <c r="I426" s="13">
        <f t="shared" si="20"/>
        <v>0</v>
      </c>
      <c r="J426" s="10"/>
      <c r="K426" s="10" t="str">
        <f>IFERROR(IF($C426&gt;=1,VLOOKUP($B426,'STUDENT SUCHI'!$A$7:$H$506,8,0),""),"")</f>
        <v/>
      </c>
    </row>
    <row r="427" spans="1:11" ht="24.95" customHeight="1" x14ac:dyDescent="0.25">
      <c r="A427" s="1">
        <v>420</v>
      </c>
      <c r="B427" s="1">
        <f>IFERROR(IF($B$1&gt;=A427,SMALL('STUDENT SUCHI'!$A$7:$A$506,$B$2+A427),0),0)</f>
        <v>0</v>
      </c>
      <c r="C427" s="10">
        <f t="shared" si="18"/>
        <v>0</v>
      </c>
      <c r="D427" s="11" t="str">
        <f>IFERROR(IF($C427&gt;=1,VLOOKUP($B427,'STUDENT SUCHI'!$A$7:$H$506,4,0),""),"")</f>
        <v/>
      </c>
      <c r="E427" s="11" t="str">
        <f>IFERROR(IF($C427&gt;=1,VLOOKUP($B427,'STUDENT SUCHI'!$A$7:$H$506,5,0),""),"")</f>
        <v/>
      </c>
      <c r="F427" s="10" t="str">
        <f>IFERROR(IF($C427&gt;=1,VLOOKUP($B427,'STUDENT SUCHI'!$A$7:$H$506,6,0),""),"")</f>
        <v/>
      </c>
      <c r="G427" s="12">
        <f t="shared" si="19"/>
        <v>0</v>
      </c>
      <c r="H427" s="12" t="str">
        <f>IFERROR(IF($C427&gt;=1,VLOOKUP($B427,'STUDENT SUCHI'!$A$7:$H$506,7,0),""),"")</f>
        <v/>
      </c>
      <c r="I427" s="13">
        <f t="shared" si="20"/>
        <v>0</v>
      </c>
      <c r="J427" s="10"/>
      <c r="K427" s="10" t="str">
        <f>IFERROR(IF($C427&gt;=1,VLOOKUP($B427,'STUDENT SUCHI'!$A$7:$H$506,8,0),""),"")</f>
        <v/>
      </c>
    </row>
    <row r="428" spans="1:11" ht="24.95" customHeight="1" x14ac:dyDescent="0.25">
      <c r="A428" s="1">
        <v>421</v>
      </c>
      <c r="B428" s="1">
        <f>IFERROR(IF($B$1&gt;=A428,SMALL('STUDENT SUCHI'!$A$7:$A$506,$B$2+A428),0),0)</f>
        <v>0</v>
      </c>
      <c r="C428" s="10">
        <f t="shared" si="18"/>
        <v>0</v>
      </c>
      <c r="D428" s="11" t="str">
        <f>IFERROR(IF($C428&gt;=1,VLOOKUP($B428,'STUDENT SUCHI'!$A$7:$H$506,4,0),""),"")</f>
        <v/>
      </c>
      <c r="E428" s="11" t="str">
        <f>IFERROR(IF($C428&gt;=1,VLOOKUP($B428,'STUDENT SUCHI'!$A$7:$H$506,5,0),""),"")</f>
        <v/>
      </c>
      <c r="F428" s="10" t="str">
        <f>IFERROR(IF($C428&gt;=1,VLOOKUP($B428,'STUDENT SUCHI'!$A$7:$H$506,6,0),""),"")</f>
        <v/>
      </c>
      <c r="G428" s="12">
        <f t="shared" si="19"/>
        <v>0</v>
      </c>
      <c r="H428" s="12" t="str">
        <f>IFERROR(IF($C428&gt;=1,VLOOKUP($B428,'STUDENT SUCHI'!$A$7:$H$506,7,0),""),"")</f>
        <v/>
      </c>
      <c r="I428" s="13">
        <f t="shared" si="20"/>
        <v>0</v>
      </c>
      <c r="J428" s="10"/>
      <c r="K428" s="10" t="str">
        <f>IFERROR(IF($C428&gt;=1,VLOOKUP($B428,'STUDENT SUCHI'!$A$7:$H$506,8,0),""),"")</f>
        <v/>
      </c>
    </row>
    <row r="429" spans="1:11" ht="24.95" customHeight="1" x14ac:dyDescent="0.25">
      <c r="A429" s="1">
        <v>422</v>
      </c>
      <c r="B429" s="1">
        <f>IFERROR(IF($B$1&gt;=A429,SMALL('STUDENT SUCHI'!$A$7:$A$506,$B$2+A429),0),0)</f>
        <v>0</v>
      </c>
      <c r="C429" s="10">
        <f t="shared" si="18"/>
        <v>0</v>
      </c>
      <c r="D429" s="11" t="str">
        <f>IFERROR(IF($C429&gt;=1,VLOOKUP($B429,'STUDENT SUCHI'!$A$7:$H$506,4,0),""),"")</f>
        <v/>
      </c>
      <c r="E429" s="11" t="str">
        <f>IFERROR(IF($C429&gt;=1,VLOOKUP($B429,'STUDENT SUCHI'!$A$7:$H$506,5,0),""),"")</f>
        <v/>
      </c>
      <c r="F429" s="10" t="str">
        <f>IFERROR(IF($C429&gt;=1,VLOOKUP($B429,'STUDENT SUCHI'!$A$7:$H$506,6,0),""),"")</f>
        <v/>
      </c>
      <c r="G429" s="12">
        <f t="shared" si="19"/>
        <v>0</v>
      </c>
      <c r="H429" s="12" t="str">
        <f>IFERROR(IF($C429&gt;=1,VLOOKUP($B429,'STUDENT SUCHI'!$A$7:$H$506,7,0),""),"")</f>
        <v/>
      </c>
      <c r="I429" s="13">
        <f t="shared" si="20"/>
        <v>0</v>
      </c>
      <c r="J429" s="10"/>
      <c r="K429" s="10" t="str">
        <f>IFERROR(IF($C429&gt;=1,VLOOKUP($B429,'STUDENT SUCHI'!$A$7:$H$506,8,0),""),"")</f>
        <v/>
      </c>
    </row>
    <row r="430" spans="1:11" ht="24.95" customHeight="1" x14ac:dyDescent="0.25">
      <c r="A430" s="1">
        <v>423</v>
      </c>
      <c r="B430" s="1">
        <f>IFERROR(IF($B$1&gt;=A430,SMALL('STUDENT SUCHI'!$A$7:$A$506,$B$2+A430),0),0)</f>
        <v>0</v>
      </c>
      <c r="C430" s="10">
        <f t="shared" si="18"/>
        <v>0</v>
      </c>
      <c r="D430" s="11" t="str">
        <f>IFERROR(IF($C430&gt;=1,VLOOKUP($B430,'STUDENT SUCHI'!$A$7:$H$506,4,0),""),"")</f>
        <v/>
      </c>
      <c r="E430" s="11" t="str">
        <f>IFERROR(IF($C430&gt;=1,VLOOKUP($B430,'STUDENT SUCHI'!$A$7:$H$506,5,0),""),"")</f>
        <v/>
      </c>
      <c r="F430" s="10" t="str">
        <f>IFERROR(IF($C430&gt;=1,VLOOKUP($B430,'STUDENT SUCHI'!$A$7:$H$506,6,0),""),"")</f>
        <v/>
      </c>
      <c r="G430" s="12">
        <f t="shared" si="19"/>
        <v>0</v>
      </c>
      <c r="H430" s="12" t="str">
        <f>IFERROR(IF($C430&gt;=1,VLOOKUP($B430,'STUDENT SUCHI'!$A$7:$H$506,7,0),""),"")</f>
        <v/>
      </c>
      <c r="I430" s="13">
        <f t="shared" si="20"/>
        <v>0</v>
      </c>
      <c r="J430" s="10"/>
      <c r="K430" s="10" t="str">
        <f>IFERROR(IF($C430&gt;=1,VLOOKUP($B430,'STUDENT SUCHI'!$A$7:$H$506,8,0),""),"")</f>
        <v/>
      </c>
    </row>
    <row r="431" spans="1:11" ht="24.95" customHeight="1" x14ac:dyDescent="0.25">
      <c r="A431" s="1">
        <v>424</v>
      </c>
      <c r="B431" s="1">
        <f>IFERROR(IF($B$1&gt;=A431,SMALL('STUDENT SUCHI'!$A$7:$A$506,$B$2+A431),0),0)</f>
        <v>0</v>
      </c>
      <c r="C431" s="10">
        <f t="shared" si="18"/>
        <v>0</v>
      </c>
      <c r="D431" s="11" t="str">
        <f>IFERROR(IF($C431&gt;=1,VLOOKUP($B431,'STUDENT SUCHI'!$A$7:$H$506,4,0),""),"")</f>
        <v/>
      </c>
      <c r="E431" s="11" t="str">
        <f>IFERROR(IF($C431&gt;=1,VLOOKUP($B431,'STUDENT SUCHI'!$A$7:$H$506,5,0),""),"")</f>
        <v/>
      </c>
      <c r="F431" s="10" t="str">
        <f>IFERROR(IF($C431&gt;=1,VLOOKUP($B431,'STUDENT SUCHI'!$A$7:$H$506,6,0),""),"")</f>
        <v/>
      </c>
      <c r="G431" s="12">
        <f t="shared" si="19"/>
        <v>0</v>
      </c>
      <c r="H431" s="12" t="str">
        <f>IFERROR(IF($C431&gt;=1,VLOOKUP($B431,'STUDENT SUCHI'!$A$7:$H$506,7,0),""),"")</f>
        <v/>
      </c>
      <c r="I431" s="13">
        <f t="shared" si="20"/>
        <v>0</v>
      </c>
      <c r="J431" s="10"/>
      <c r="K431" s="10" t="str">
        <f>IFERROR(IF($C431&gt;=1,VLOOKUP($B431,'STUDENT SUCHI'!$A$7:$H$506,8,0),""),"")</f>
        <v/>
      </c>
    </row>
    <row r="432" spans="1:11" ht="24.95" customHeight="1" x14ac:dyDescent="0.25">
      <c r="A432" s="1">
        <v>425</v>
      </c>
      <c r="B432" s="1">
        <f>IFERROR(IF($B$1&gt;=A432,SMALL('STUDENT SUCHI'!$A$7:$A$506,$B$2+A432),0),0)</f>
        <v>0</v>
      </c>
      <c r="C432" s="10">
        <f t="shared" si="18"/>
        <v>0</v>
      </c>
      <c r="D432" s="11" t="str">
        <f>IFERROR(IF($C432&gt;=1,VLOOKUP($B432,'STUDENT SUCHI'!$A$7:$H$506,4,0),""),"")</f>
        <v/>
      </c>
      <c r="E432" s="11" t="str">
        <f>IFERROR(IF($C432&gt;=1,VLOOKUP($B432,'STUDENT SUCHI'!$A$7:$H$506,5,0),""),"")</f>
        <v/>
      </c>
      <c r="F432" s="10" t="str">
        <f>IFERROR(IF($C432&gt;=1,VLOOKUP($B432,'STUDENT SUCHI'!$A$7:$H$506,6,0),""),"")</f>
        <v/>
      </c>
      <c r="G432" s="12">
        <f t="shared" si="19"/>
        <v>0</v>
      </c>
      <c r="H432" s="12" t="str">
        <f>IFERROR(IF($C432&gt;=1,VLOOKUP($B432,'STUDENT SUCHI'!$A$7:$H$506,7,0),""),"")</f>
        <v/>
      </c>
      <c r="I432" s="13">
        <f t="shared" si="20"/>
        <v>0</v>
      </c>
      <c r="J432" s="10"/>
      <c r="K432" s="10" t="str">
        <f>IFERROR(IF($C432&gt;=1,VLOOKUP($B432,'STUDENT SUCHI'!$A$7:$H$506,8,0),""),"")</f>
        <v/>
      </c>
    </row>
    <row r="433" spans="1:11" ht="24.95" customHeight="1" x14ac:dyDescent="0.25">
      <c r="A433" s="1">
        <v>426</v>
      </c>
      <c r="B433" s="1">
        <f>IFERROR(IF($B$1&gt;=A433,SMALL('STUDENT SUCHI'!$A$7:$A$506,$B$2+A433),0),0)</f>
        <v>0</v>
      </c>
      <c r="C433" s="10">
        <f t="shared" si="18"/>
        <v>0</v>
      </c>
      <c r="D433" s="11" t="str">
        <f>IFERROR(IF($C433&gt;=1,VLOOKUP($B433,'STUDENT SUCHI'!$A$7:$H$506,4,0),""),"")</f>
        <v/>
      </c>
      <c r="E433" s="11" t="str">
        <f>IFERROR(IF($C433&gt;=1,VLOOKUP($B433,'STUDENT SUCHI'!$A$7:$H$506,5,0),""),"")</f>
        <v/>
      </c>
      <c r="F433" s="10" t="str">
        <f>IFERROR(IF($C433&gt;=1,VLOOKUP($B433,'STUDENT SUCHI'!$A$7:$H$506,6,0),""),"")</f>
        <v/>
      </c>
      <c r="G433" s="12">
        <f t="shared" si="19"/>
        <v>0</v>
      </c>
      <c r="H433" s="12" t="str">
        <f>IFERROR(IF($C433&gt;=1,VLOOKUP($B433,'STUDENT SUCHI'!$A$7:$H$506,7,0),""),"")</f>
        <v/>
      </c>
      <c r="I433" s="13">
        <f t="shared" si="20"/>
        <v>0</v>
      </c>
      <c r="J433" s="10"/>
      <c r="K433" s="10" t="str">
        <f>IFERROR(IF($C433&gt;=1,VLOOKUP($B433,'STUDENT SUCHI'!$A$7:$H$506,8,0),""),"")</f>
        <v/>
      </c>
    </row>
    <row r="434" spans="1:11" ht="24.95" customHeight="1" x14ac:dyDescent="0.25">
      <c r="A434" s="1">
        <v>427</v>
      </c>
      <c r="B434" s="1">
        <f>IFERROR(IF($B$1&gt;=A434,SMALL('STUDENT SUCHI'!$A$7:$A$506,$B$2+A434),0),0)</f>
        <v>0</v>
      </c>
      <c r="C434" s="10">
        <f t="shared" si="18"/>
        <v>0</v>
      </c>
      <c r="D434" s="11" t="str">
        <f>IFERROR(IF($C434&gt;=1,VLOOKUP($B434,'STUDENT SUCHI'!$A$7:$H$506,4,0),""),"")</f>
        <v/>
      </c>
      <c r="E434" s="11" t="str">
        <f>IFERROR(IF($C434&gt;=1,VLOOKUP($B434,'STUDENT SUCHI'!$A$7:$H$506,5,0),""),"")</f>
        <v/>
      </c>
      <c r="F434" s="10" t="str">
        <f>IFERROR(IF($C434&gt;=1,VLOOKUP($B434,'STUDENT SUCHI'!$A$7:$H$506,6,0),""),"")</f>
        <v/>
      </c>
      <c r="G434" s="12">
        <f t="shared" si="19"/>
        <v>0</v>
      </c>
      <c r="H434" s="12" t="str">
        <f>IFERROR(IF($C434&gt;=1,VLOOKUP($B434,'STUDENT SUCHI'!$A$7:$H$506,7,0),""),"")</f>
        <v/>
      </c>
      <c r="I434" s="13">
        <f t="shared" si="20"/>
        <v>0</v>
      </c>
      <c r="J434" s="10"/>
      <c r="K434" s="10" t="str">
        <f>IFERROR(IF($C434&gt;=1,VLOOKUP($B434,'STUDENT SUCHI'!$A$7:$H$506,8,0),""),"")</f>
        <v/>
      </c>
    </row>
    <row r="435" spans="1:11" ht="24.95" customHeight="1" x14ac:dyDescent="0.25">
      <c r="A435" s="1">
        <v>428</v>
      </c>
      <c r="B435" s="1">
        <f>IFERROR(IF($B$1&gt;=A435,SMALL('STUDENT SUCHI'!$A$7:$A$506,$B$2+A435),0),0)</f>
        <v>0</v>
      </c>
      <c r="C435" s="10">
        <f t="shared" si="18"/>
        <v>0</v>
      </c>
      <c r="D435" s="11" t="str">
        <f>IFERROR(IF($C435&gt;=1,VLOOKUP($B435,'STUDENT SUCHI'!$A$7:$H$506,4,0),""),"")</f>
        <v/>
      </c>
      <c r="E435" s="11" t="str">
        <f>IFERROR(IF($C435&gt;=1,VLOOKUP($B435,'STUDENT SUCHI'!$A$7:$H$506,5,0),""),"")</f>
        <v/>
      </c>
      <c r="F435" s="10" t="str">
        <f>IFERROR(IF($C435&gt;=1,VLOOKUP($B435,'STUDENT SUCHI'!$A$7:$H$506,6,0),""),"")</f>
        <v/>
      </c>
      <c r="G435" s="12">
        <f t="shared" si="19"/>
        <v>0</v>
      </c>
      <c r="H435" s="12" t="str">
        <f>IFERROR(IF($C435&gt;=1,VLOOKUP($B435,'STUDENT SUCHI'!$A$7:$H$506,7,0),""),"")</f>
        <v/>
      </c>
      <c r="I435" s="13">
        <f t="shared" si="20"/>
        <v>0</v>
      </c>
      <c r="J435" s="10"/>
      <c r="K435" s="10" t="str">
        <f>IFERROR(IF($C435&gt;=1,VLOOKUP($B435,'STUDENT SUCHI'!$A$7:$H$506,8,0),""),"")</f>
        <v/>
      </c>
    </row>
    <row r="436" spans="1:11" ht="24.95" customHeight="1" x14ac:dyDescent="0.25">
      <c r="A436" s="1">
        <v>429</v>
      </c>
      <c r="B436" s="1">
        <f>IFERROR(IF($B$1&gt;=A436,SMALL('STUDENT SUCHI'!$A$7:$A$506,$B$2+A436),0),0)</f>
        <v>0</v>
      </c>
      <c r="C436" s="10">
        <f t="shared" si="18"/>
        <v>0</v>
      </c>
      <c r="D436" s="11" t="str">
        <f>IFERROR(IF($C436&gt;=1,VLOOKUP($B436,'STUDENT SUCHI'!$A$7:$H$506,4,0),""),"")</f>
        <v/>
      </c>
      <c r="E436" s="11" t="str">
        <f>IFERROR(IF($C436&gt;=1,VLOOKUP($B436,'STUDENT SUCHI'!$A$7:$H$506,5,0),""),"")</f>
        <v/>
      </c>
      <c r="F436" s="10" t="str">
        <f>IFERROR(IF($C436&gt;=1,VLOOKUP($B436,'STUDENT SUCHI'!$A$7:$H$506,6,0),""),"")</f>
        <v/>
      </c>
      <c r="G436" s="12">
        <f t="shared" si="19"/>
        <v>0</v>
      </c>
      <c r="H436" s="12" t="str">
        <f>IFERROR(IF($C436&gt;=1,VLOOKUP($B436,'STUDENT SUCHI'!$A$7:$H$506,7,0),""),"")</f>
        <v/>
      </c>
      <c r="I436" s="13">
        <f t="shared" si="20"/>
        <v>0</v>
      </c>
      <c r="J436" s="10"/>
      <c r="K436" s="10" t="str">
        <f>IFERROR(IF($C436&gt;=1,VLOOKUP($B436,'STUDENT SUCHI'!$A$7:$H$506,8,0),""),"")</f>
        <v/>
      </c>
    </row>
    <row r="437" spans="1:11" ht="24.95" customHeight="1" x14ac:dyDescent="0.25">
      <c r="A437" s="1">
        <v>430</v>
      </c>
      <c r="B437" s="1">
        <f>IFERROR(IF($B$1&gt;=A437,SMALL('STUDENT SUCHI'!$A$7:$A$506,$B$2+A437),0),0)</f>
        <v>0</v>
      </c>
      <c r="C437" s="10">
        <f t="shared" si="18"/>
        <v>0</v>
      </c>
      <c r="D437" s="11" t="str">
        <f>IFERROR(IF($C437&gt;=1,VLOOKUP($B437,'STUDENT SUCHI'!$A$7:$H$506,4,0),""),"")</f>
        <v/>
      </c>
      <c r="E437" s="11" t="str">
        <f>IFERROR(IF($C437&gt;=1,VLOOKUP($B437,'STUDENT SUCHI'!$A$7:$H$506,5,0),""),"")</f>
        <v/>
      </c>
      <c r="F437" s="10" t="str">
        <f>IFERROR(IF($C437&gt;=1,VLOOKUP($B437,'STUDENT SUCHI'!$A$7:$H$506,6,0),""),"")</f>
        <v/>
      </c>
      <c r="G437" s="12">
        <f t="shared" si="19"/>
        <v>0</v>
      </c>
      <c r="H437" s="12" t="str">
        <f>IFERROR(IF($C437&gt;=1,VLOOKUP($B437,'STUDENT SUCHI'!$A$7:$H$506,7,0),""),"")</f>
        <v/>
      </c>
      <c r="I437" s="13">
        <f t="shared" si="20"/>
        <v>0</v>
      </c>
      <c r="J437" s="10"/>
      <c r="K437" s="10" t="str">
        <f>IFERROR(IF($C437&gt;=1,VLOOKUP($B437,'STUDENT SUCHI'!$A$7:$H$506,8,0),""),"")</f>
        <v/>
      </c>
    </row>
    <row r="438" spans="1:11" ht="24.95" customHeight="1" x14ac:dyDescent="0.25">
      <c r="A438" s="1">
        <v>431</v>
      </c>
      <c r="B438" s="1">
        <f>IFERROR(IF($B$1&gt;=A438,SMALL('STUDENT SUCHI'!$A$7:$A$506,$B$2+A438),0),0)</f>
        <v>0</v>
      </c>
      <c r="C438" s="10">
        <f t="shared" si="18"/>
        <v>0</v>
      </c>
      <c r="D438" s="11" t="str">
        <f>IFERROR(IF($C438&gt;=1,VLOOKUP($B438,'STUDENT SUCHI'!$A$7:$H$506,4,0),""),"")</f>
        <v/>
      </c>
      <c r="E438" s="11" t="str">
        <f>IFERROR(IF($C438&gt;=1,VLOOKUP($B438,'STUDENT SUCHI'!$A$7:$H$506,5,0),""),"")</f>
        <v/>
      </c>
      <c r="F438" s="10" t="str">
        <f>IFERROR(IF($C438&gt;=1,VLOOKUP($B438,'STUDENT SUCHI'!$A$7:$H$506,6,0),""),"")</f>
        <v/>
      </c>
      <c r="G438" s="12">
        <f t="shared" si="19"/>
        <v>0</v>
      </c>
      <c r="H438" s="12" t="str">
        <f>IFERROR(IF($C438&gt;=1,VLOOKUP($B438,'STUDENT SUCHI'!$A$7:$H$506,7,0),""),"")</f>
        <v/>
      </c>
      <c r="I438" s="13">
        <f t="shared" si="20"/>
        <v>0</v>
      </c>
      <c r="J438" s="10"/>
      <c r="K438" s="10" t="str">
        <f>IFERROR(IF($C438&gt;=1,VLOOKUP($B438,'STUDENT SUCHI'!$A$7:$H$506,8,0),""),"")</f>
        <v/>
      </c>
    </row>
    <row r="439" spans="1:11" ht="24.95" customHeight="1" x14ac:dyDescent="0.25">
      <c r="A439" s="1">
        <v>432</v>
      </c>
      <c r="B439" s="1">
        <f>IFERROR(IF($B$1&gt;=A439,SMALL('STUDENT SUCHI'!$A$7:$A$506,$B$2+A439),0),0)</f>
        <v>0</v>
      </c>
      <c r="C439" s="10">
        <f t="shared" si="18"/>
        <v>0</v>
      </c>
      <c r="D439" s="11" t="str">
        <f>IFERROR(IF($C439&gt;=1,VLOOKUP($B439,'STUDENT SUCHI'!$A$7:$H$506,4,0),""),"")</f>
        <v/>
      </c>
      <c r="E439" s="11" t="str">
        <f>IFERROR(IF($C439&gt;=1,VLOOKUP($B439,'STUDENT SUCHI'!$A$7:$H$506,5,0),""),"")</f>
        <v/>
      </c>
      <c r="F439" s="10" t="str">
        <f>IFERROR(IF($C439&gt;=1,VLOOKUP($B439,'STUDENT SUCHI'!$A$7:$H$506,6,0),""),"")</f>
        <v/>
      </c>
      <c r="G439" s="12">
        <f t="shared" si="19"/>
        <v>0</v>
      </c>
      <c r="H439" s="12" t="str">
        <f>IFERROR(IF($C439&gt;=1,VLOOKUP($B439,'STUDENT SUCHI'!$A$7:$H$506,7,0),""),"")</f>
        <v/>
      </c>
      <c r="I439" s="13">
        <f t="shared" si="20"/>
        <v>0</v>
      </c>
      <c r="J439" s="10"/>
      <c r="K439" s="10" t="str">
        <f>IFERROR(IF($C439&gt;=1,VLOOKUP($B439,'STUDENT SUCHI'!$A$7:$H$506,8,0),""),"")</f>
        <v/>
      </c>
    </row>
    <row r="440" spans="1:11" ht="24.95" customHeight="1" x14ac:dyDescent="0.25">
      <c r="A440" s="1">
        <v>433</v>
      </c>
      <c r="B440" s="1">
        <f>IFERROR(IF($B$1&gt;=A440,SMALL('STUDENT SUCHI'!$A$7:$A$506,$B$2+A440),0),0)</f>
        <v>0</v>
      </c>
      <c r="C440" s="10">
        <f t="shared" si="18"/>
        <v>0</v>
      </c>
      <c r="D440" s="11" t="str">
        <f>IFERROR(IF($C440&gt;=1,VLOOKUP($B440,'STUDENT SUCHI'!$A$7:$H$506,4,0),""),"")</f>
        <v/>
      </c>
      <c r="E440" s="11" t="str">
        <f>IFERROR(IF($C440&gt;=1,VLOOKUP($B440,'STUDENT SUCHI'!$A$7:$H$506,5,0),""),"")</f>
        <v/>
      </c>
      <c r="F440" s="10" t="str">
        <f>IFERROR(IF($C440&gt;=1,VLOOKUP($B440,'STUDENT SUCHI'!$A$7:$H$506,6,0),""),"")</f>
        <v/>
      </c>
      <c r="G440" s="12">
        <f t="shared" si="19"/>
        <v>0</v>
      </c>
      <c r="H440" s="12" t="str">
        <f>IFERROR(IF($C440&gt;=1,VLOOKUP($B440,'STUDENT SUCHI'!$A$7:$H$506,7,0),""),"")</f>
        <v/>
      </c>
      <c r="I440" s="13">
        <f t="shared" si="20"/>
        <v>0</v>
      </c>
      <c r="J440" s="10"/>
      <c r="K440" s="10" t="str">
        <f>IFERROR(IF($C440&gt;=1,VLOOKUP($B440,'STUDENT SUCHI'!$A$7:$H$506,8,0),""),"")</f>
        <v/>
      </c>
    </row>
    <row r="441" spans="1:11" ht="24.95" customHeight="1" x14ac:dyDescent="0.25">
      <c r="A441" s="1">
        <v>434</v>
      </c>
      <c r="B441" s="1">
        <f>IFERROR(IF($B$1&gt;=A441,SMALL('STUDENT SUCHI'!$A$7:$A$506,$B$2+A441),0),0)</f>
        <v>0</v>
      </c>
      <c r="C441" s="10">
        <f t="shared" si="18"/>
        <v>0</v>
      </c>
      <c r="D441" s="11" t="str">
        <f>IFERROR(IF($C441&gt;=1,VLOOKUP($B441,'STUDENT SUCHI'!$A$7:$H$506,4,0),""),"")</f>
        <v/>
      </c>
      <c r="E441" s="11" t="str">
        <f>IFERROR(IF($C441&gt;=1,VLOOKUP($B441,'STUDENT SUCHI'!$A$7:$H$506,5,0),""),"")</f>
        <v/>
      </c>
      <c r="F441" s="10" t="str">
        <f>IFERROR(IF($C441&gt;=1,VLOOKUP($B441,'STUDENT SUCHI'!$A$7:$H$506,6,0),""),"")</f>
        <v/>
      </c>
      <c r="G441" s="12">
        <f t="shared" si="19"/>
        <v>0</v>
      </c>
      <c r="H441" s="12" t="str">
        <f>IFERROR(IF($C441&gt;=1,VLOOKUP($B441,'STUDENT SUCHI'!$A$7:$H$506,7,0),""),"")</f>
        <v/>
      </c>
      <c r="I441" s="13">
        <f t="shared" si="20"/>
        <v>0</v>
      </c>
      <c r="J441" s="10"/>
      <c r="K441" s="10" t="str">
        <f>IFERROR(IF($C441&gt;=1,VLOOKUP($B441,'STUDENT SUCHI'!$A$7:$H$506,8,0),""),"")</f>
        <v/>
      </c>
    </row>
    <row r="442" spans="1:11" ht="24.95" customHeight="1" x14ac:dyDescent="0.25">
      <c r="A442" s="1">
        <v>435</v>
      </c>
      <c r="B442" s="1">
        <f>IFERROR(IF($B$1&gt;=A442,SMALL('STUDENT SUCHI'!$A$7:$A$506,$B$2+A442),0),0)</f>
        <v>0</v>
      </c>
      <c r="C442" s="10">
        <f t="shared" si="18"/>
        <v>0</v>
      </c>
      <c r="D442" s="11" t="str">
        <f>IFERROR(IF($C442&gt;=1,VLOOKUP($B442,'STUDENT SUCHI'!$A$7:$H$506,4,0),""),"")</f>
        <v/>
      </c>
      <c r="E442" s="11" t="str">
        <f>IFERROR(IF($C442&gt;=1,VLOOKUP($B442,'STUDENT SUCHI'!$A$7:$H$506,5,0),""),"")</f>
        <v/>
      </c>
      <c r="F442" s="10" t="str">
        <f>IFERROR(IF($C442&gt;=1,VLOOKUP($B442,'STUDENT SUCHI'!$A$7:$H$506,6,0),""),"")</f>
        <v/>
      </c>
      <c r="G442" s="12">
        <f t="shared" si="19"/>
        <v>0</v>
      </c>
      <c r="H442" s="12" t="str">
        <f>IFERROR(IF($C442&gt;=1,VLOOKUP($B442,'STUDENT SUCHI'!$A$7:$H$506,7,0),""),"")</f>
        <v/>
      </c>
      <c r="I442" s="13">
        <f t="shared" si="20"/>
        <v>0</v>
      </c>
      <c r="J442" s="10"/>
      <c r="K442" s="10" t="str">
        <f>IFERROR(IF($C442&gt;=1,VLOOKUP($B442,'STUDENT SUCHI'!$A$7:$H$506,8,0),""),"")</f>
        <v/>
      </c>
    </row>
    <row r="443" spans="1:11" ht="24.95" customHeight="1" x14ac:dyDescent="0.25">
      <c r="A443" s="1">
        <v>436</v>
      </c>
      <c r="B443" s="1">
        <f>IFERROR(IF($B$1&gt;=A443,SMALL('STUDENT SUCHI'!$A$7:$A$506,$B$2+A443),0),0)</f>
        <v>0</v>
      </c>
      <c r="C443" s="10">
        <f t="shared" si="18"/>
        <v>0</v>
      </c>
      <c r="D443" s="11" t="str">
        <f>IFERROR(IF($C443&gt;=1,VLOOKUP($B443,'STUDENT SUCHI'!$A$7:$H$506,4,0),""),"")</f>
        <v/>
      </c>
      <c r="E443" s="11" t="str">
        <f>IFERROR(IF($C443&gt;=1,VLOOKUP($B443,'STUDENT SUCHI'!$A$7:$H$506,5,0),""),"")</f>
        <v/>
      </c>
      <c r="F443" s="10" t="str">
        <f>IFERROR(IF($C443&gt;=1,VLOOKUP($B443,'STUDENT SUCHI'!$A$7:$H$506,6,0),""),"")</f>
        <v/>
      </c>
      <c r="G443" s="12">
        <f t="shared" si="19"/>
        <v>0</v>
      </c>
      <c r="H443" s="12" t="str">
        <f>IFERROR(IF($C443&gt;=1,VLOOKUP($B443,'STUDENT SUCHI'!$A$7:$H$506,7,0),""),"")</f>
        <v/>
      </c>
      <c r="I443" s="13">
        <f t="shared" si="20"/>
        <v>0</v>
      </c>
      <c r="J443" s="10"/>
      <c r="K443" s="10" t="str">
        <f>IFERROR(IF($C443&gt;=1,VLOOKUP($B443,'STUDENT SUCHI'!$A$7:$H$506,8,0),""),"")</f>
        <v/>
      </c>
    </row>
    <row r="444" spans="1:11" ht="24.95" customHeight="1" x14ac:dyDescent="0.25">
      <c r="A444" s="1">
        <v>437</v>
      </c>
      <c r="B444" s="1">
        <f>IFERROR(IF($B$1&gt;=A444,SMALL('STUDENT SUCHI'!$A$7:$A$506,$B$2+A444),0),0)</f>
        <v>0</v>
      </c>
      <c r="C444" s="10">
        <f t="shared" si="18"/>
        <v>0</v>
      </c>
      <c r="D444" s="11" t="str">
        <f>IFERROR(IF($C444&gt;=1,VLOOKUP($B444,'STUDENT SUCHI'!$A$7:$H$506,4,0),""),"")</f>
        <v/>
      </c>
      <c r="E444" s="11" t="str">
        <f>IFERROR(IF($C444&gt;=1,VLOOKUP($B444,'STUDENT SUCHI'!$A$7:$H$506,5,0),""),"")</f>
        <v/>
      </c>
      <c r="F444" s="10" t="str">
        <f>IFERROR(IF($C444&gt;=1,VLOOKUP($B444,'STUDENT SUCHI'!$A$7:$H$506,6,0),""),"")</f>
        <v/>
      </c>
      <c r="G444" s="12">
        <f t="shared" si="19"/>
        <v>0</v>
      </c>
      <c r="H444" s="12" t="str">
        <f>IFERROR(IF($C444&gt;=1,VLOOKUP($B444,'STUDENT SUCHI'!$A$7:$H$506,7,0),""),"")</f>
        <v/>
      </c>
      <c r="I444" s="13">
        <f t="shared" si="20"/>
        <v>0</v>
      </c>
      <c r="J444" s="10"/>
      <c r="K444" s="10" t="str">
        <f>IFERROR(IF($C444&gt;=1,VLOOKUP($B444,'STUDENT SUCHI'!$A$7:$H$506,8,0),""),"")</f>
        <v/>
      </c>
    </row>
    <row r="445" spans="1:11" ht="24.95" customHeight="1" x14ac:dyDescent="0.25">
      <c r="A445" s="1">
        <v>438</v>
      </c>
      <c r="B445" s="1">
        <f>IFERROR(IF($B$1&gt;=A445,SMALL('STUDENT SUCHI'!$A$7:$A$506,$B$2+A445),0),0)</f>
        <v>0</v>
      </c>
      <c r="C445" s="10">
        <f t="shared" si="18"/>
        <v>0</v>
      </c>
      <c r="D445" s="11" t="str">
        <f>IFERROR(IF($C445&gt;=1,VLOOKUP($B445,'STUDENT SUCHI'!$A$7:$H$506,4,0),""),"")</f>
        <v/>
      </c>
      <c r="E445" s="11" t="str">
        <f>IFERROR(IF($C445&gt;=1,VLOOKUP($B445,'STUDENT SUCHI'!$A$7:$H$506,5,0),""),"")</f>
        <v/>
      </c>
      <c r="F445" s="10" t="str">
        <f>IFERROR(IF($C445&gt;=1,VLOOKUP($B445,'STUDENT SUCHI'!$A$7:$H$506,6,0),""),"")</f>
        <v/>
      </c>
      <c r="G445" s="12">
        <f t="shared" si="19"/>
        <v>0</v>
      </c>
      <c r="H445" s="12" t="str">
        <f>IFERROR(IF($C445&gt;=1,VLOOKUP($B445,'STUDENT SUCHI'!$A$7:$H$506,7,0),""),"")</f>
        <v/>
      </c>
      <c r="I445" s="13">
        <f t="shared" si="20"/>
        <v>0</v>
      </c>
      <c r="J445" s="10"/>
      <c r="K445" s="10" t="str">
        <f>IFERROR(IF($C445&gt;=1,VLOOKUP($B445,'STUDENT SUCHI'!$A$7:$H$506,8,0),""),"")</f>
        <v/>
      </c>
    </row>
    <row r="446" spans="1:11" ht="24.95" customHeight="1" x14ac:dyDescent="0.25">
      <c r="A446" s="1">
        <v>439</v>
      </c>
      <c r="B446" s="1">
        <f>IFERROR(IF($B$1&gt;=A446,SMALL('STUDENT SUCHI'!$A$7:$A$506,$B$2+A446),0),0)</f>
        <v>0</v>
      </c>
      <c r="C446" s="10">
        <f t="shared" si="18"/>
        <v>0</v>
      </c>
      <c r="D446" s="11" t="str">
        <f>IFERROR(IF($C446&gt;=1,VLOOKUP($B446,'STUDENT SUCHI'!$A$7:$H$506,4,0),""),"")</f>
        <v/>
      </c>
      <c r="E446" s="11" t="str">
        <f>IFERROR(IF($C446&gt;=1,VLOOKUP($B446,'STUDENT SUCHI'!$A$7:$H$506,5,0),""),"")</f>
        <v/>
      </c>
      <c r="F446" s="10" t="str">
        <f>IFERROR(IF($C446&gt;=1,VLOOKUP($B446,'STUDENT SUCHI'!$A$7:$H$506,6,0),""),"")</f>
        <v/>
      </c>
      <c r="G446" s="12">
        <f t="shared" si="19"/>
        <v>0</v>
      </c>
      <c r="H446" s="12" t="str">
        <f>IFERROR(IF($C446&gt;=1,VLOOKUP($B446,'STUDENT SUCHI'!$A$7:$H$506,7,0),""),"")</f>
        <v/>
      </c>
      <c r="I446" s="13">
        <f t="shared" si="20"/>
        <v>0</v>
      </c>
      <c r="J446" s="10"/>
      <c r="K446" s="10" t="str">
        <f>IFERROR(IF($C446&gt;=1,VLOOKUP($B446,'STUDENT SUCHI'!$A$7:$H$506,8,0),""),"")</f>
        <v/>
      </c>
    </row>
    <row r="447" spans="1:11" ht="24.95" customHeight="1" x14ac:dyDescent="0.25">
      <c r="A447" s="1">
        <v>440</v>
      </c>
      <c r="B447" s="1">
        <f>IFERROR(IF($B$1&gt;=A447,SMALL('STUDENT SUCHI'!$A$7:$A$506,$B$2+A447),0),0)</f>
        <v>0</v>
      </c>
      <c r="C447" s="10">
        <f t="shared" si="18"/>
        <v>0</v>
      </c>
      <c r="D447" s="11" t="str">
        <f>IFERROR(IF($C447&gt;=1,VLOOKUP($B447,'STUDENT SUCHI'!$A$7:$H$506,4,0),""),"")</f>
        <v/>
      </c>
      <c r="E447" s="11" t="str">
        <f>IFERROR(IF($C447&gt;=1,VLOOKUP($B447,'STUDENT SUCHI'!$A$7:$H$506,5,0),""),"")</f>
        <v/>
      </c>
      <c r="F447" s="10" t="str">
        <f>IFERROR(IF($C447&gt;=1,VLOOKUP($B447,'STUDENT SUCHI'!$A$7:$H$506,6,0),""),"")</f>
        <v/>
      </c>
      <c r="G447" s="12">
        <f t="shared" si="19"/>
        <v>0</v>
      </c>
      <c r="H447" s="12" t="str">
        <f>IFERROR(IF($C447&gt;=1,VLOOKUP($B447,'STUDENT SUCHI'!$A$7:$H$506,7,0),""),"")</f>
        <v/>
      </c>
      <c r="I447" s="13">
        <f t="shared" si="20"/>
        <v>0</v>
      </c>
      <c r="J447" s="10"/>
      <c r="K447" s="10" t="str">
        <f>IFERROR(IF($C447&gt;=1,VLOOKUP($B447,'STUDENT SUCHI'!$A$7:$H$506,8,0),""),"")</f>
        <v/>
      </c>
    </row>
    <row r="448" spans="1:11" ht="24.95" customHeight="1" x14ac:dyDescent="0.25">
      <c r="A448" s="1">
        <v>441</v>
      </c>
      <c r="B448" s="1">
        <f>IFERROR(IF($B$1&gt;=A448,SMALL('STUDENT SUCHI'!$A$7:$A$506,$B$2+A448),0),0)</f>
        <v>0</v>
      </c>
      <c r="C448" s="10">
        <f t="shared" si="18"/>
        <v>0</v>
      </c>
      <c r="D448" s="11" t="str">
        <f>IFERROR(IF($C448&gt;=1,VLOOKUP($B448,'STUDENT SUCHI'!$A$7:$H$506,4,0),""),"")</f>
        <v/>
      </c>
      <c r="E448" s="11" t="str">
        <f>IFERROR(IF($C448&gt;=1,VLOOKUP($B448,'STUDENT SUCHI'!$A$7:$H$506,5,0),""),"")</f>
        <v/>
      </c>
      <c r="F448" s="10" t="str">
        <f>IFERROR(IF($C448&gt;=1,VLOOKUP($B448,'STUDENT SUCHI'!$A$7:$H$506,6,0),""),"")</f>
        <v/>
      </c>
      <c r="G448" s="12">
        <f t="shared" si="19"/>
        <v>0</v>
      </c>
      <c r="H448" s="12" t="str">
        <f>IFERROR(IF($C448&gt;=1,VLOOKUP($B448,'STUDENT SUCHI'!$A$7:$H$506,7,0),""),"")</f>
        <v/>
      </c>
      <c r="I448" s="13">
        <f t="shared" si="20"/>
        <v>0</v>
      </c>
      <c r="J448" s="10"/>
      <c r="K448" s="10" t="str">
        <f>IFERROR(IF($C448&gt;=1,VLOOKUP($B448,'STUDENT SUCHI'!$A$7:$H$506,8,0),""),"")</f>
        <v/>
      </c>
    </row>
    <row r="449" spans="1:11" ht="24.95" customHeight="1" x14ac:dyDescent="0.25">
      <c r="A449" s="1">
        <v>442</v>
      </c>
      <c r="B449" s="1">
        <f>IFERROR(IF($B$1&gt;=A449,SMALL('STUDENT SUCHI'!$A$7:$A$506,$B$2+A449),0),0)</f>
        <v>0</v>
      </c>
      <c r="C449" s="10">
        <f t="shared" si="18"/>
        <v>0</v>
      </c>
      <c r="D449" s="11" t="str">
        <f>IFERROR(IF($C449&gt;=1,VLOOKUP($B449,'STUDENT SUCHI'!$A$7:$H$506,4,0),""),"")</f>
        <v/>
      </c>
      <c r="E449" s="11" t="str">
        <f>IFERROR(IF($C449&gt;=1,VLOOKUP($B449,'STUDENT SUCHI'!$A$7:$H$506,5,0),""),"")</f>
        <v/>
      </c>
      <c r="F449" s="10" t="str">
        <f>IFERROR(IF($C449&gt;=1,VLOOKUP($B449,'STUDENT SUCHI'!$A$7:$H$506,6,0),""),"")</f>
        <v/>
      </c>
      <c r="G449" s="12">
        <f t="shared" si="19"/>
        <v>0</v>
      </c>
      <c r="H449" s="12" t="str">
        <f>IFERROR(IF($C449&gt;=1,VLOOKUP($B449,'STUDENT SUCHI'!$A$7:$H$506,7,0),""),"")</f>
        <v/>
      </c>
      <c r="I449" s="13">
        <f t="shared" si="20"/>
        <v>0</v>
      </c>
      <c r="J449" s="10"/>
      <c r="K449" s="10" t="str">
        <f>IFERROR(IF($C449&gt;=1,VLOOKUP($B449,'STUDENT SUCHI'!$A$7:$H$506,8,0),""),"")</f>
        <v/>
      </c>
    </row>
    <row r="450" spans="1:11" ht="24.95" customHeight="1" x14ac:dyDescent="0.25">
      <c r="A450" s="1">
        <v>443</v>
      </c>
      <c r="B450" s="1">
        <f>IFERROR(IF($B$1&gt;=A450,SMALL('STUDENT SUCHI'!$A$7:$A$506,$B$2+A450),0),0)</f>
        <v>0</v>
      </c>
      <c r="C450" s="10">
        <f t="shared" si="18"/>
        <v>0</v>
      </c>
      <c r="D450" s="11" t="str">
        <f>IFERROR(IF($C450&gt;=1,VLOOKUP($B450,'STUDENT SUCHI'!$A$7:$H$506,4,0),""),"")</f>
        <v/>
      </c>
      <c r="E450" s="11" t="str">
        <f>IFERROR(IF($C450&gt;=1,VLOOKUP($B450,'STUDENT SUCHI'!$A$7:$H$506,5,0),""),"")</f>
        <v/>
      </c>
      <c r="F450" s="10" t="str">
        <f>IFERROR(IF($C450&gt;=1,VLOOKUP($B450,'STUDENT SUCHI'!$A$7:$H$506,6,0),""),"")</f>
        <v/>
      </c>
      <c r="G450" s="12">
        <f t="shared" si="19"/>
        <v>0</v>
      </c>
      <c r="H450" s="12" t="str">
        <f>IFERROR(IF($C450&gt;=1,VLOOKUP($B450,'STUDENT SUCHI'!$A$7:$H$506,7,0),""),"")</f>
        <v/>
      </c>
      <c r="I450" s="13">
        <f t="shared" si="20"/>
        <v>0</v>
      </c>
      <c r="J450" s="10"/>
      <c r="K450" s="10" t="str">
        <f>IFERROR(IF($C450&gt;=1,VLOOKUP($B450,'STUDENT SUCHI'!$A$7:$H$506,8,0),""),"")</f>
        <v/>
      </c>
    </row>
    <row r="451" spans="1:11" ht="24.95" customHeight="1" x14ac:dyDescent="0.25">
      <c r="A451" s="1">
        <v>444</v>
      </c>
      <c r="B451" s="1">
        <f>IFERROR(IF($B$1&gt;=A451,SMALL('STUDENT SUCHI'!$A$7:$A$506,$B$2+A451),0),0)</f>
        <v>0</v>
      </c>
      <c r="C451" s="10">
        <f t="shared" si="18"/>
        <v>0</v>
      </c>
      <c r="D451" s="11" t="str">
        <f>IFERROR(IF($C451&gt;=1,VLOOKUP($B451,'STUDENT SUCHI'!$A$7:$H$506,4,0),""),"")</f>
        <v/>
      </c>
      <c r="E451" s="11" t="str">
        <f>IFERROR(IF($C451&gt;=1,VLOOKUP($B451,'STUDENT SUCHI'!$A$7:$H$506,5,0),""),"")</f>
        <v/>
      </c>
      <c r="F451" s="10" t="str">
        <f>IFERROR(IF($C451&gt;=1,VLOOKUP($B451,'STUDENT SUCHI'!$A$7:$H$506,6,0),""),"")</f>
        <v/>
      </c>
      <c r="G451" s="12">
        <f t="shared" si="19"/>
        <v>0</v>
      </c>
      <c r="H451" s="12" t="str">
        <f>IFERROR(IF($C451&gt;=1,VLOOKUP($B451,'STUDENT SUCHI'!$A$7:$H$506,7,0),""),"")</f>
        <v/>
      </c>
      <c r="I451" s="13">
        <f t="shared" si="20"/>
        <v>0</v>
      </c>
      <c r="J451" s="10"/>
      <c r="K451" s="10" t="str">
        <f>IFERROR(IF($C451&gt;=1,VLOOKUP($B451,'STUDENT SUCHI'!$A$7:$H$506,8,0),""),"")</f>
        <v/>
      </c>
    </row>
    <row r="452" spans="1:11" ht="24.95" customHeight="1" x14ac:dyDescent="0.25">
      <c r="A452" s="1">
        <v>445</v>
      </c>
      <c r="B452" s="1">
        <f>IFERROR(IF($B$1&gt;=A452,SMALL('STUDENT SUCHI'!$A$7:$A$506,$B$2+A452),0),0)</f>
        <v>0</v>
      </c>
      <c r="C452" s="10">
        <f t="shared" si="18"/>
        <v>0</v>
      </c>
      <c r="D452" s="11" t="str">
        <f>IFERROR(IF($C452&gt;=1,VLOOKUP($B452,'STUDENT SUCHI'!$A$7:$H$506,4,0),""),"")</f>
        <v/>
      </c>
      <c r="E452" s="11" t="str">
        <f>IFERROR(IF($C452&gt;=1,VLOOKUP($B452,'STUDENT SUCHI'!$A$7:$H$506,5,0),""),"")</f>
        <v/>
      </c>
      <c r="F452" s="10" t="str">
        <f>IFERROR(IF($C452&gt;=1,VLOOKUP($B452,'STUDENT SUCHI'!$A$7:$H$506,6,0),""),"")</f>
        <v/>
      </c>
      <c r="G452" s="12">
        <f t="shared" si="19"/>
        <v>0</v>
      </c>
      <c r="H452" s="12" t="str">
        <f>IFERROR(IF($C452&gt;=1,VLOOKUP($B452,'STUDENT SUCHI'!$A$7:$H$506,7,0),""),"")</f>
        <v/>
      </c>
      <c r="I452" s="13">
        <f t="shared" si="20"/>
        <v>0</v>
      </c>
      <c r="J452" s="10"/>
      <c r="K452" s="10" t="str">
        <f>IFERROR(IF($C452&gt;=1,VLOOKUP($B452,'STUDENT SUCHI'!$A$7:$H$506,8,0),""),"")</f>
        <v/>
      </c>
    </row>
    <row r="453" spans="1:11" ht="24.95" customHeight="1" x14ac:dyDescent="0.25">
      <c r="A453" s="1">
        <v>446</v>
      </c>
      <c r="B453" s="1">
        <f>IFERROR(IF($B$1&gt;=A453,SMALL('STUDENT SUCHI'!$A$7:$A$506,$B$2+A453),0),0)</f>
        <v>0</v>
      </c>
      <c r="C453" s="10">
        <f t="shared" si="18"/>
        <v>0</v>
      </c>
      <c r="D453" s="11" t="str">
        <f>IFERROR(IF($C453&gt;=1,VLOOKUP($B453,'STUDENT SUCHI'!$A$7:$H$506,4,0),""),"")</f>
        <v/>
      </c>
      <c r="E453" s="11" t="str">
        <f>IFERROR(IF($C453&gt;=1,VLOOKUP($B453,'STUDENT SUCHI'!$A$7:$H$506,5,0),""),"")</f>
        <v/>
      </c>
      <c r="F453" s="10" t="str">
        <f>IFERROR(IF($C453&gt;=1,VLOOKUP($B453,'STUDENT SUCHI'!$A$7:$H$506,6,0),""),"")</f>
        <v/>
      </c>
      <c r="G453" s="12">
        <f t="shared" si="19"/>
        <v>0</v>
      </c>
      <c r="H453" s="12" t="str">
        <f>IFERROR(IF($C453&gt;=1,VLOOKUP($B453,'STUDENT SUCHI'!$A$7:$H$506,7,0),""),"")</f>
        <v/>
      </c>
      <c r="I453" s="13">
        <f t="shared" si="20"/>
        <v>0</v>
      </c>
      <c r="J453" s="10"/>
      <c r="K453" s="10" t="str">
        <f>IFERROR(IF($C453&gt;=1,VLOOKUP($B453,'STUDENT SUCHI'!$A$7:$H$506,8,0),""),"")</f>
        <v/>
      </c>
    </row>
    <row r="454" spans="1:11" ht="24.95" customHeight="1" x14ac:dyDescent="0.25">
      <c r="A454" s="1">
        <v>447</v>
      </c>
      <c r="B454" s="1">
        <f>IFERROR(IF($B$1&gt;=A454,SMALL('STUDENT SUCHI'!$A$7:$A$506,$B$2+A454),0),0)</f>
        <v>0</v>
      </c>
      <c r="C454" s="10">
        <f t="shared" si="18"/>
        <v>0</v>
      </c>
      <c r="D454" s="11" t="str">
        <f>IFERROR(IF($C454&gt;=1,VLOOKUP($B454,'STUDENT SUCHI'!$A$7:$H$506,4,0),""),"")</f>
        <v/>
      </c>
      <c r="E454" s="11" t="str">
        <f>IFERROR(IF($C454&gt;=1,VLOOKUP($B454,'STUDENT SUCHI'!$A$7:$H$506,5,0),""),"")</f>
        <v/>
      </c>
      <c r="F454" s="10" t="str">
        <f>IFERROR(IF($C454&gt;=1,VLOOKUP($B454,'STUDENT SUCHI'!$A$7:$H$506,6,0),""),"")</f>
        <v/>
      </c>
      <c r="G454" s="12">
        <f t="shared" si="19"/>
        <v>0</v>
      </c>
      <c r="H454" s="12" t="str">
        <f>IFERROR(IF($C454&gt;=1,VLOOKUP($B454,'STUDENT SUCHI'!$A$7:$H$506,7,0),""),"")</f>
        <v/>
      </c>
      <c r="I454" s="13">
        <f t="shared" si="20"/>
        <v>0</v>
      </c>
      <c r="J454" s="10"/>
      <c r="K454" s="10" t="str">
        <f>IFERROR(IF($C454&gt;=1,VLOOKUP($B454,'STUDENT SUCHI'!$A$7:$H$506,8,0),""),"")</f>
        <v/>
      </c>
    </row>
    <row r="455" spans="1:11" ht="24.95" customHeight="1" x14ac:dyDescent="0.25">
      <c r="A455" s="1">
        <v>448</v>
      </c>
      <c r="B455" s="1">
        <f>IFERROR(IF($B$1&gt;=A455,SMALL('STUDENT SUCHI'!$A$7:$A$506,$B$2+A455),0),0)</f>
        <v>0</v>
      </c>
      <c r="C455" s="10">
        <f t="shared" si="18"/>
        <v>0</v>
      </c>
      <c r="D455" s="11" t="str">
        <f>IFERROR(IF($C455&gt;=1,VLOOKUP($B455,'STUDENT SUCHI'!$A$7:$H$506,4,0),""),"")</f>
        <v/>
      </c>
      <c r="E455" s="11" t="str">
        <f>IFERROR(IF($C455&gt;=1,VLOOKUP($B455,'STUDENT SUCHI'!$A$7:$H$506,5,0),""),"")</f>
        <v/>
      </c>
      <c r="F455" s="10" t="str">
        <f>IFERROR(IF($C455&gt;=1,VLOOKUP($B455,'STUDENT SUCHI'!$A$7:$H$506,6,0),""),"")</f>
        <v/>
      </c>
      <c r="G455" s="12">
        <f t="shared" si="19"/>
        <v>0</v>
      </c>
      <c r="H455" s="12" t="str">
        <f>IFERROR(IF($C455&gt;=1,VLOOKUP($B455,'STUDENT SUCHI'!$A$7:$H$506,7,0),""),"")</f>
        <v/>
      </c>
      <c r="I455" s="13">
        <f t="shared" si="20"/>
        <v>0</v>
      </c>
      <c r="J455" s="10"/>
      <c r="K455" s="10" t="str">
        <f>IFERROR(IF($C455&gt;=1,VLOOKUP($B455,'STUDENT SUCHI'!$A$7:$H$506,8,0),""),"")</f>
        <v/>
      </c>
    </row>
    <row r="456" spans="1:11" ht="24.95" customHeight="1" x14ac:dyDescent="0.25">
      <c r="A456" s="1">
        <v>449</v>
      </c>
      <c r="B456" s="1">
        <f>IFERROR(IF($B$1&gt;=A456,SMALL('STUDENT SUCHI'!$A$7:$A$506,$B$2+A456),0),0)</f>
        <v>0</v>
      </c>
      <c r="C456" s="10">
        <f t="shared" si="18"/>
        <v>0</v>
      </c>
      <c r="D456" s="11" t="str">
        <f>IFERROR(IF($C456&gt;=1,VLOOKUP($B456,'STUDENT SUCHI'!$A$7:$H$506,4,0),""),"")</f>
        <v/>
      </c>
      <c r="E456" s="11" t="str">
        <f>IFERROR(IF($C456&gt;=1,VLOOKUP($B456,'STUDENT SUCHI'!$A$7:$H$506,5,0),""),"")</f>
        <v/>
      </c>
      <c r="F456" s="10" t="str">
        <f>IFERROR(IF($C456&gt;=1,VLOOKUP($B456,'STUDENT SUCHI'!$A$7:$H$506,6,0),""),"")</f>
        <v/>
      </c>
      <c r="G456" s="12">
        <f t="shared" si="19"/>
        <v>0</v>
      </c>
      <c r="H456" s="12" t="str">
        <f>IFERROR(IF($C456&gt;=1,VLOOKUP($B456,'STUDENT SUCHI'!$A$7:$H$506,7,0),""),"")</f>
        <v/>
      </c>
      <c r="I456" s="13">
        <f t="shared" si="20"/>
        <v>0</v>
      </c>
      <c r="J456" s="10"/>
      <c r="K456" s="10" t="str">
        <f>IFERROR(IF($C456&gt;=1,VLOOKUP($B456,'STUDENT SUCHI'!$A$7:$H$506,8,0),""),"")</f>
        <v/>
      </c>
    </row>
    <row r="457" spans="1:11" ht="24.95" customHeight="1" x14ac:dyDescent="0.25">
      <c r="A457" s="1">
        <v>450</v>
      </c>
      <c r="B457" s="1">
        <f>IFERROR(IF($B$1&gt;=A457,SMALL('STUDENT SUCHI'!$A$7:$A$506,$B$2+A457),0),0)</f>
        <v>0</v>
      </c>
      <c r="C457" s="10">
        <f t="shared" ref="C457:C507" si="21">IFERROR(IF(B457&gt;=1000,A457,0),0)</f>
        <v>0</v>
      </c>
      <c r="D457" s="11" t="str">
        <f>IFERROR(IF($C457&gt;=1,VLOOKUP($B457,'STUDENT SUCHI'!$A$7:$H$506,4,0),""),"")</f>
        <v/>
      </c>
      <c r="E457" s="11" t="str">
        <f>IFERROR(IF($C457&gt;=1,VLOOKUP($B457,'STUDENT SUCHI'!$A$7:$H$506,5,0),""),"")</f>
        <v/>
      </c>
      <c r="F457" s="10" t="str">
        <f>IFERROR(IF($C457&gt;=1,VLOOKUP($B457,'STUDENT SUCHI'!$A$7:$H$506,6,0),""),"")</f>
        <v/>
      </c>
      <c r="G457" s="12">
        <f t="shared" ref="G457:G507" si="22">IFERROR(IF(C457&gt;=1,(IF(F457&gt;=1,I457-H457,0)),0),0)</f>
        <v>0</v>
      </c>
      <c r="H457" s="12" t="str">
        <f>IFERROR(IF($C457&gt;=1,VLOOKUP($B457,'STUDENT SUCHI'!$A$7:$H$506,7,0),""),"")</f>
        <v/>
      </c>
      <c r="I457" s="13">
        <f t="shared" ref="I457:I507" si="23">IFERROR(IF(C457&gt;=1,(IF(F457&gt;=6,$N$11,IF(F457&gt;=1,$N$12,0))),0),0)</f>
        <v>0</v>
      </c>
      <c r="J457" s="10"/>
      <c r="K457" s="10" t="str">
        <f>IFERROR(IF($C457&gt;=1,VLOOKUP($B457,'STUDENT SUCHI'!$A$7:$H$506,8,0),""),"")</f>
        <v/>
      </c>
    </row>
    <row r="458" spans="1:11" ht="24.95" customHeight="1" x14ac:dyDescent="0.25">
      <c r="A458" s="1">
        <v>451</v>
      </c>
      <c r="B458" s="1">
        <f>IFERROR(IF($B$1&gt;=A458,SMALL('STUDENT SUCHI'!$A$7:$A$506,$B$2+A458),0),0)</f>
        <v>0</v>
      </c>
      <c r="C458" s="10">
        <f t="shared" si="21"/>
        <v>0</v>
      </c>
      <c r="D458" s="11" t="str">
        <f>IFERROR(IF($C458&gt;=1,VLOOKUP($B458,'STUDENT SUCHI'!$A$7:$H$506,4,0),""),"")</f>
        <v/>
      </c>
      <c r="E458" s="11" t="str">
        <f>IFERROR(IF($C458&gt;=1,VLOOKUP($B458,'STUDENT SUCHI'!$A$7:$H$506,5,0),""),"")</f>
        <v/>
      </c>
      <c r="F458" s="10" t="str">
        <f>IFERROR(IF($C458&gt;=1,VLOOKUP($B458,'STUDENT SUCHI'!$A$7:$H$506,6,0),""),"")</f>
        <v/>
      </c>
      <c r="G458" s="12">
        <f t="shared" si="22"/>
        <v>0</v>
      </c>
      <c r="H458" s="12" t="str">
        <f>IFERROR(IF($C458&gt;=1,VLOOKUP($B458,'STUDENT SUCHI'!$A$7:$H$506,7,0),""),"")</f>
        <v/>
      </c>
      <c r="I458" s="13">
        <f t="shared" si="23"/>
        <v>0</v>
      </c>
      <c r="J458" s="10"/>
      <c r="K458" s="10" t="str">
        <f>IFERROR(IF($C458&gt;=1,VLOOKUP($B458,'STUDENT SUCHI'!$A$7:$H$506,8,0),""),"")</f>
        <v/>
      </c>
    </row>
    <row r="459" spans="1:11" ht="24.95" customHeight="1" x14ac:dyDescent="0.25">
      <c r="A459" s="1">
        <v>452</v>
      </c>
      <c r="B459" s="1">
        <f>IFERROR(IF($B$1&gt;=A459,SMALL('STUDENT SUCHI'!$A$7:$A$506,$B$2+A459),0),0)</f>
        <v>0</v>
      </c>
      <c r="C459" s="10">
        <f t="shared" si="21"/>
        <v>0</v>
      </c>
      <c r="D459" s="11" t="str">
        <f>IFERROR(IF($C459&gt;=1,VLOOKUP($B459,'STUDENT SUCHI'!$A$7:$H$506,4,0),""),"")</f>
        <v/>
      </c>
      <c r="E459" s="11" t="str">
        <f>IFERROR(IF($C459&gt;=1,VLOOKUP($B459,'STUDENT SUCHI'!$A$7:$H$506,5,0),""),"")</f>
        <v/>
      </c>
      <c r="F459" s="10" t="str">
        <f>IFERROR(IF($C459&gt;=1,VLOOKUP($B459,'STUDENT SUCHI'!$A$7:$H$506,6,0),""),"")</f>
        <v/>
      </c>
      <c r="G459" s="12">
        <f t="shared" si="22"/>
        <v>0</v>
      </c>
      <c r="H459" s="12" t="str">
        <f>IFERROR(IF($C459&gt;=1,VLOOKUP($B459,'STUDENT SUCHI'!$A$7:$H$506,7,0),""),"")</f>
        <v/>
      </c>
      <c r="I459" s="13">
        <f t="shared" si="23"/>
        <v>0</v>
      </c>
      <c r="J459" s="10"/>
      <c r="K459" s="10" t="str">
        <f>IFERROR(IF($C459&gt;=1,VLOOKUP($B459,'STUDENT SUCHI'!$A$7:$H$506,8,0),""),"")</f>
        <v/>
      </c>
    </row>
    <row r="460" spans="1:11" ht="24.95" customHeight="1" x14ac:dyDescent="0.25">
      <c r="A460" s="1">
        <v>453</v>
      </c>
      <c r="B460" s="1">
        <f>IFERROR(IF($B$1&gt;=A460,SMALL('STUDENT SUCHI'!$A$7:$A$506,$B$2+A460),0),0)</f>
        <v>0</v>
      </c>
      <c r="C460" s="10">
        <f t="shared" si="21"/>
        <v>0</v>
      </c>
      <c r="D460" s="11" t="str">
        <f>IFERROR(IF($C460&gt;=1,VLOOKUP($B460,'STUDENT SUCHI'!$A$7:$H$506,4,0),""),"")</f>
        <v/>
      </c>
      <c r="E460" s="11" t="str">
        <f>IFERROR(IF($C460&gt;=1,VLOOKUP($B460,'STUDENT SUCHI'!$A$7:$H$506,5,0),""),"")</f>
        <v/>
      </c>
      <c r="F460" s="10" t="str">
        <f>IFERROR(IF($C460&gt;=1,VLOOKUP($B460,'STUDENT SUCHI'!$A$7:$H$506,6,0),""),"")</f>
        <v/>
      </c>
      <c r="G460" s="12">
        <f t="shared" si="22"/>
        <v>0</v>
      </c>
      <c r="H460" s="12" t="str">
        <f>IFERROR(IF($C460&gt;=1,VLOOKUP($B460,'STUDENT SUCHI'!$A$7:$H$506,7,0),""),"")</f>
        <v/>
      </c>
      <c r="I460" s="13">
        <f t="shared" si="23"/>
        <v>0</v>
      </c>
      <c r="J460" s="10"/>
      <c r="K460" s="10" t="str">
        <f>IFERROR(IF($C460&gt;=1,VLOOKUP($B460,'STUDENT SUCHI'!$A$7:$H$506,8,0),""),"")</f>
        <v/>
      </c>
    </row>
    <row r="461" spans="1:11" ht="24.95" customHeight="1" x14ac:dyDescent="0.25">
      <c r="A461" s="1">
        <v>454</v>
      </c>
      <c r="B461" s="1">
        <f>IFERROR(IF($B$1&gt;=A461,SMALL('STUDENT SUCHI'!$A$7:$A$506,$B$2+A461),0),0)</f>
        <v>0</v>
      </c>
      <c r="C461" s="10">
        <f t="shared" si="21"/>
        <v>0</v>
      </c>
      <c r="D461" s="11" t="str">
        <f>IFERROR(IF($C461&gt;=1,VLOOKUP($B461,'STUDENT SUCHI'!$A$7:$H$506,4,0),""),"")</f>
        <v/>
      </c>
      <c r="E461" s="11" t="str">
        <f>IFERROR(IF($C461&gt;=1,VLOOKUP($B461,'STUDENT SUCHI'!$A$7:$H$506,5,0),""),"")</f>
        <v/>
      </c>
      <c r="F461" s="10" t="str">
        <f>IFERROR(IF($C461&gt;=1,VLOOKUP($B461,'STUDENT SUCHI'!$A$7:$H$506,6,0),""),"")</f>
        <v/>
      </c>
      <c r="G461" s="12">
        <f t="shared" si="22"/>
        <v>0</v>
      </c>
      <c r="H461" s="12" t="str">
        <f>IFERROR(IF($C461&gt;=1,VLOOKUP($B461,'STUDENT SUCHI'!$A$7:$H$506,7,0),""),"")</f>
        <v/>
      </c>
      <c r="I461" s="13">
        <f t="shared" si="23"/>
        <v>0</v>
      </c>
      <c r="J461" s="10"/>
      <c r="K461" s="10" t="str">
        <f>IFERROR(IF($C461&gt;=1,VLOOKUP($B461,'STUDENT SUCHI'!$A$7:$H$506,8,0),""),"")</f>
        <v/>
      </c>
    </row>
    <row r="462" spans="1:11" ht="24.95" customHeight="1" x14ac:dyDescent="0.25">
      <c r="A462" s="1">
        <v>455</v>
      </c>
      <c r="B462" s="1">
        <f>IFERROR(IF($B$1&gt;=A462,SMALL('STUDENT SUCHI'!$A$7:$A$506,$B$2+A462),0),0)</f>
        <v>0</v>
      </c>
      <c r="C462" s="10">
        <f t="shared" si="21"/>
        <v>0</v>
      </c>
      <c r="D462" s="11" t="str">
        <f>IFERROR(IF($C462&gt;=1,VLOOKUP($B462,'STUDENT SUCHI'!$A$7:$H$506,4,0),""),"")</f>
        <v/>
      </c>
      <c r="E462" s="11" t="str">
        <f>IFERROR(IF($C462&gt;=1,VLOOKUP($B462,'STUDENT SUCHI'!$A$7:$H$506,5,0),""),"")</f>
        <v/>
      </c>
      <c r="F462" s="10" t="str">
        <f>IFERROR(IF($C462&gt;=1,VLOOKUP($B462,'STUDENT SUCHI'!$A$7:$H$506,6,0),""),"")</f>
        <v/>
      </c>
      <c r="G462" s="12">
        <f t="shared" si="22"/>
        <v>0</v>
      </c>
      <c r="H462" s="12" t="str">
        <f>IFERROR(IF($C462&gt;=1,VLOOKUP($B462,'STUDENT SUCHI'!$A$7:$H$506,7,0),""),"")</f>
        <v/>
      </c>
      <c r="I462" s="13">
        <f t="shared" si="23"/>
        <v>0</v>
      </c>
      <c r="J462" s="10"/>
      <c r="K462" s="10" t="str">
        <f>IFERROR(IF($C462&gt;=1,VLOOKUP($B462,'STUDENT SUCHI'!$A$7:$H$506,8,0),""),"")</f>
        <v/>
      </c>
    </row>
    <row r="463" spans="1:11" ht="24.95" customHeight="1" x14ac:dyDescent="0.25">
      <c r="A463" s="1">
        <v>456</v>
      </c>
      <c r="B463" s="1">
        <f>IFERROR(IF($B$1&gt;=A463,SMALL('STUDENT SUCHI'!$A$7:$A$506,$B$2+A463),0),0)</f>
        <v>0</v>
      </c>
      <c r="C463" s="10">
        <f t="shared" si="21"/>
        <v>0</v>
      </c>
      <c r="D463" s="11" t="str">
        <f>IFERROR(IF($C463&gt;=1,VLOOKUP($B463,'STUDENT SUCHI'!$A$7:$H$506,4,0),""),"")</f>
        <v/>
      </c>
      <c r="E463" s="11" t="str">
        <f>IFERROR(IF($C463&gt;=1,VLOOKUP($B463,'STUDENT SUCHI'!$A$7:$H$506,5,0),""),"")</f>
        <v/>
      </c>
      <c r="F463" s="10" t="str">
        <f>IFERROR(IF($C463&gt;=1,VLOOKUP($B463,'STUDENT SUCHI'!$A$7:$H$506,6,0),""),"")</f>
        <v/>
      </c>
      <c r="G463" s="12">
        <f t="shared" si="22"/>
        <v>0</v>
      </c>
      <c r="H463" s="12" t="str">
        <f>IFERROR(IF($C463&gt;=1,VLOOKUP($B463,'STUDENT SUCHI'!$A$7:$H$506,7,0),""),"")</f>
        <v/>
      </c>
      <c r="I463" s="13">
        <f t="shared" si="23"/>
        <v>0</v>
      </c>
      <c r="J463" s="10"/>
      <c r="K463" s="10" t="str">
        <f>IFERROR(IF($C463&gt;=1,VLOOKUP($B463,'STUDENT SUCHI'!$A$7:$H$506,8,0),""),"")</f>
        <v/>
      </c>
    </row>
    <row r="464" spans="1:11" ht="24.95" customHeight="1" x14ac:dyDescent="0.25">
      <c r="A464" s="1">
        <v>457</v>
      </c>
      <c r="B464" s="1">
        <f>IFERROR(IF($B$1&gt;=A464,SMALL('STUDENT SUCHI'!$A$7:$A$506,$B$2+A464),0),0)</f>
        <v>0</v>
      </c>
      <c r="C464" s="10">
        <f t="shared" si="21"/>
        <v>0</v>
      </c>
      <c r="D464" s="11" t="str">
        <f>IFERROR(IF($C464&gt;=1,VLOOKUP($B464,'STUDENT SUCHI'!$A$7:$H$506,4,0),""),"")</f>
        <v/>
      </c>
      <c r="E464" s="11" t="str">
        <f>IFERROR(IF($C464&gt;=1,VLOOKUP($B464,'STUDENT SUCHI'!$A$7:$H$506,5,0),""),"")</f>
        <v/>
      </c>
      <c r="F464" s="10" t="str">
        <f>IFERROR(IF($C464&gt;=1,VLOOKUP($B464,'STUDENT SUCHI'!$A$7:$H$506,6,0),""),"")</f>
        <v/>
      </c>
      <c r="G464" s="12">
        <f t="shared" si="22"/>
        <v>0</v>
      </c>
      <c r="H464" s="12" t="str">
        <f>IFERROR(IF($C464&gt;=1,VLOOKUP($B464,'STUDENT SUCHI'!$A$7:$H$506,7,0),""),"")</f>
        <v/>
      </c>
      <c r="I464" s="13">
        <f t="shared" si="23"/>
        <v>0</v>
      </c>
      <c r="J464" s="10"/>
      <c r="K464" s="10" t="str">
        <f>IFERROR(IF($C464&gt;=1,VLOOKUP($B464,'STUDENT SUCHI'!$A$7:$H$506,8,0),""),"")</f>
        <v/>
      </c>
    </row>
    <row r="465" spans="1:11" ht="24.95" customHeight="1" x14ac:dyDescent="0.25">
      <c r="A465" s="1">
        <v>458</v>
      </c>
      <c r="B465" s="1">
        <f>IFERROR(IF($B$1&gt;=A465,SMALL('STUDENT SUCHI'!$A$7:$A$506,$B$2+A465),0),0)</f>
        <v>0</v>
      </c>
      <c r="C465" s="10">
        <f t="shared" si="21"/>
        <v>0</v>
      </c>
      <c r="D465" s="11" t="str">
        <f>IFERROR(IF($C465&gt;=1,VLOOKUP($B465,'STUDENT SUCHI'!$A$7:$H$506,4,0),""),"")</f>
        <v/>
      </c>
      <c r="E465" s="11" t="str">
        <f>IFERROR(IF($C465&gt;=1,VLOOKUP($B465,'STUDENT SUCHI'!$A$7:$H$506,5,0),""),"")</f>
        <v/>
      </c>
      <c r="F465" s="10" t="str">
        <f>IFERROR(IF($C465&gt;=1,VLOOKUP($B465,'STUDENT SUCHI'!$A$7:$H$506,6,0),""),"")</f>
        <v/>
      </c>
      <c r="G465" s="12">
        <f t="shared" si="22"/>
        <v>0</v>
      </c>
      <c r="H465" s="12" t="str">
        <f>IFERROR(IF($C465&gt;=1,VLOOKUP($B465,'STUDENT SUCHI'!$A$7:$H$506,7,0),""),"")</f>
        <v/>
      </c>
      <c r="I465" s="13">
        <f t="shared" si="23"/>
        <v>0</v>
      </c>
      <c r="J465" s="10"/>
      <c r="K465" s="10" t="str">
        <f>IFERROR(IF($C465&gt;=1,VLOOKUP($B465,'STUDENT SUCHI'!$A$7:$H$506,8,0),""),"")</f>
        <v/>
      </c>
    </row>
    <row r="466" spans="1:11" ht="24.95" customHeight="1" x14ac:dyDescent="0.25">
      <c r="A466" s="1">
        <v>459</v>
      </c>
      <c r="B466" s="1">
        <f>IFERROR(IF($B$1&gt;=A466,SMALL('STUDENT SUCHI'!$A$7:$A$506,$B$2+A466),0),0)</f>
        <v>0</v>
      </c>
      <c r="C466" s="10">
        <f t="shared" si="21"/>
        <v>0</v>
      </c>
      <c r="D466" s="11" t="str">
        <f>IFERROR(IF($C466&gt;=1,VLOOKUP($B466,'STUDENT SUCHI'!$A$7:$H$506,4,0),""),"")</f>
        <v/>
      </c>
      <c r="E466" s="11" t="str">
        <f>IFERROR(IF($C466&gt;=1,VLOOKUP($B466,'STUDENT SUCHI'!$A$7:$H$506,5,0),""),"")</f>
        <v/>
      </c>
      <c r="F466" s="10" t="str">
        <f>IFERROR(IF($C466&gt;=1,VLOOKUP($B466,'STUDENT SUCHI'!$A$7:$H$506,6,0),""),"")</f>
        <v/>
      </c>
      <c r="G466" s="12">
        <f t="shared" si="22"/>
        <v>0</v>
      </c>
      <c r="H466" s="12" t="str">
        <f>IFERROR(IF($C466&gt;=1,VLOOKUP($B466,'STUDENT SUCHI'!$A$7:$H$506,7,0),""),"")</f>
        <v/>
      </c>
      <c r="I466" s="13">
        <f t="shared" si="23"/>
        <v>0</v>
      </c>
      <c r="J466" s="10"/>
      <c r="K466" s="10" t="str">
        <f>IFERROR(IF($C466&gt;=1,VLOOKUP($B466,'STUDENT SUCHI'!$A$7:$H$506,8,0),""),"")</f>
        <v/>
      </c>
    </row>
    <row r="467" spans="1:11" ht="24.95" customHeight="1" x14ac:dyDescent="0.25">
      <c r="A467" s="1">
        <v>460</v>
      </c>
      <c r="B467" s="1">
        <f>IFERROR(IF($B$1&gt;=A467,SMALL('STUDENT SUCHI'!$A$7:$A$506,$B$2+A467),0),0)</f>
        <v>0</v>
      </c>
      <c r="C467" s="10">
        <f t="shared" si="21"/>
        <v>0</v>
      </c>
      <c r="D467" s="11" t="str">
        <f>IFERROR(IF($C467&gt;=1,VLOOKUP($B467,'STUDENT SUCHI'!$A$7:$H$506,4,0),""),"")</f>
        <v/>
      </c>
      <c r="E467" s="11" t="str">
        <f>IFERROR(IF($C467&gt;=1,VLOOKUP($B467,'STUDENT SUCHI'!$A$7:$H$506,5,0),""),"")</f>
        <v/>
      </c>
      <c r="F467" s="10" t="str">
        <f>IFERROR(IF($C467&gt;=1,VLOOKUP($B467,'STUDENT SUCHI'!$A$7:$H$506,6,0),""),"")</f>
        <v/>
      </c>
      <c r="G467" s="12">
        <f t="shared" si="22"/>
        <v>0</v>
      </c>
      <c r="H467" s="12" t="str">
        <f>IFERROR(IF($C467&gt;=1,VLOOKUP($B467,'STUDENT SUCHI'!$A$7:$H$506,7,0),""),"")</f>
        <v/>
      </c>
      <c r="I467" s="13">
        <f t="shared" si="23"/>
        <v>0</v>
      </c>
      <c r="J467" s="10"/>
      <c r="K467" s="10" t="str">
        <f>IFERROR(IF($C467&gt;=1,VLOOKUP($B467,'STUDENT SUCHI'!$A$7:$H$506,8,0),""),"")</f>
        <v/>
      </c>
    </row>
    <row r="468" spans="1:11" ht="24.95" customHeight="1" x14ac:dyDescent="0.25">
      <c r="A468" s="1">
        <v>461</v>
      </c>
      <c r="B468" s="1">
        <f>IFERROR(IF($B$1&gt;=A468,SMALL('STUDENT SUCHI'!$A$7:$A$506,$B$2+A468),0),0)</f>
        <v>0</v>
      </c>
      <c r="C468" s="10">
        <f t="shared" si="21"/>
        <v>0</v>
      </c>
      <c r="D468" s="11" t="str">
        <f>IFERROR(IF($C468&gt;=1,VLOOKUP($B468,'STUDENT SUCHI'!$A$7:$H$506,4,0),""),"")</f>
        <v/>
      </c>
      <c r="E468" s="11" t="str">
        <f>IFERROR(IF($C468&gt;=1,VLOOKUP($B468,'STUDENT SUCHI'!$A$7:$H$506,5,0),""),"")</f>
        <v/>
      </c>
      <c r="F468" s="10" t="str">
        <f>IFERROR(IF($C468&gt;=1,VLOOKUP($B468,'STUDENT SUCHI'!$A$7:$H$506,6,0),""),"")</f>
        <v/>
      </c>
      <c r="G468" s="12">
        <f t="shared" si="22"/>
        <v>0</v>
      </c>
      <c r="H468" s="12" t="str">
        <f>IFERROR(IF($C468&gt;=1,VLOOKUP($B468,'STUDENT SUCHI'!$A$7:$H$506,7,0),""),"")</f>
        <v/>
      </c>
      <c r="I468" s="13">
        <f t="shared" si="23"/>
        <v>0</v>
      </c>
      <c r="J468" s="10"/>
      <c r="K468" s="10" t="str">
        <f>IFERROR(IF($C468&gt;=1,VLOOKUP($B468,'STUDENT SUCHI'!$A$7:$H$506,8,0),""),"")</f>
        <v/>
      </c>
    </row>
    <row r="469" spans="1:11" ht="24.95" customHeight="1" x14ac:dyDescent="0.25">
      <c r="A469" s="1">
        <v>462</v>
      </c>
      <c r="B469" s="1">
        <f>IFERROR(IF($B$1&gt;=A469,SMALL('STUDENT SUCHI'!$A$7:$A$506,$B$2+A469),0),0)</f>
        <v>0</v>
      </c>
      <c r="C469" s="10">
        <f t="shared" si="21"/>
        <v>0</v>
      </c>
      <c r="D469" s="11" t="str">
        <f>IFERROR(IF($C469&gt;=1,VLOOKUP($B469,'STUDENT SUCHI'!$A$7:$H$506,4,0),""),"")</f>
        <v/>
      </c>
      <c r="E469" s="11" t="str">
        <f>IFERROR(IF($C469&gt;=1,VLOOKUP($B469,'STUDENT SUCHI'!$A$7:$H$506,5,0),""),"")</f>
        <v/>
      </c>
      <c r="F469" s="10" t="str">
        <f>IFERROR(IF($C469&gt;=1,VLOOKUP($B469,'STUDENT SUCHI'!$A$7:$H$506,6,0),""),"")</f>
        <v/>
      </c>
      <c r="G469" s="12">
        <f t="shared" si="22"/>
        <v>0</v>
      </c>
      <c r="H469" s="12" t="str">
        <f>IFERROR(IF($C469&gt;=1,VLOOKUP($B469,'STUDENT SUCHI'!$A$7:$H$506,7,0),""),"")</f>
        <v/>
      </c>
      <c r="I469" s="13">
        <f t="shared" si="23"/>
        <v>0</v>
      </c>
      <c r="J469" s="10"/>
      <c r="K469" s="10" t="str">
        <f>IFERROR(IF($C469&gt;=1,VLOOKUP($B469,'STUDENT SUCHI'!$A$7:$H$506,8,0),""),"")</f>
        <v/>
      </c>
    </row>
    <row r="470" spans="1:11" ht="24.95" customHeight="1" x14ac:dyDescent="0.25">
      <c r="A470" s="1">
        <v>463</v>
      </c>
      <c r="B470" s="1">
        <f>IFERROR(IF($B$1&gt;=A470,SMALL('STUDENT SUCHI'!$A$7:$A$506,$B$2+A470),0),0)</f>
        <v>0</v>
      </c>
      <c r="C470" s="10">
        <f t="shared" si="21"/>
        <v>0</v>
      </c>
      <c r="D470" s="11" t="str">
        <f>IFERROR(IF($C470&gt;=1,VLOOKUP($B470,'STUDENT SUCHI'!$A$7:$H$506,4,0),""),"")</f>
        <v/>
      </c>
      <c r="E470" s="11" t="str">
        <f>IFERROR(IF($C470&gt;=1,VLOOKUP($B470,'STUDENT SUCHI'!$A$7:$H$506,5,0),""),"")</f>
        <v/>
      </c>
      <c r="F470" s="10" t="str">
        <f>IFERROR(IF($C470&gt;=1,VLOOKUP($B470,'STUDENT SUCHI'!$A$7:$H$506,6,0),""),"")</f>
        <v/>
      </c>
      <c r="G470" s="12">
        <f t="shared" si="22"/>
        <v>0</v>
      </c>
      <c r="H470" s="12" t="str">
        <f>IFERROR(IF($C470&gt;=1,VLOOKUP($B470,'STUDENT SUCHI'!$A$7:$H$506,7,0),""),"")</f>
        <v/>
      </c>
      <c r="I470" s="13">
        <f t="shared" si="23"/>
        <v>0</v>
      </c>
      <c r="J470" s="10"/>
      <c r="K470" s="10" t="str">
        <f>IFERROR(IF($C470&gt;=1,VLOOKUP($B470,'STUDENT SUCHI'!$A$7:$H$506,8,0),""),"")</f>
        <v/>
      </c>
    </row>
    <row r="471" spans="1:11" ht="24.95" customHeight="1" x14ac:dyDescent="0.25">
      <c r="A471" s="1">
        <v>464</v>
      </c>
      <c r="B471" s="1">
        <f>IFERROR(IF($B$1&gt;=A471,SMALL('STUDENT SUCHI'!$A$7:$A$506,$B$2+A471),0),0)</f>
        <v>0</v>
      </c>
      <c r="C471" s="10">
        <f t="shared" si="21"/>
        <v>0</v>
      </c>
      <c r="D471" s="11" t="str">
        <f>IFERROR(IF($C471&gt;=1,VLOOKUP($B471,'STUDENT SUCHI'!$A$7:$H$506,4,0),""),"")</f>
        <v/>
      </c>
      <c r="E471" s="11" t="str">
        <f>IFERROR(IF($C471&gt;=1,VLOOKUP($B471,'STUDENT SUCHI'!$A$7:$H$506,5,0),""),"")</f>
        <v/>
      </c>
      <c r="F471" s="10" t="str">
        <f>IFERROR(IF($C471&gt;=1,VLOOKUP($B471,'STUDENT SUCHI'!$A$7:$H$506,6,0),""),"")</f>
        <v/>
      </c>
      <c r="G471" s="12">
        <f t="shared" si="22"/>
        <v>0</v>
      </c>
      <c r="H471" s="12" t="str">
        <f>IFERROR(IF($C471&gt;=1,VLOOKUP($B471,'STUDENT SUCHI'!$A$7:$H$506,7,0),""),"")</f>
        <v/>
      </c>
      <c r="I471" s="13">
        <f t="shared" si="23"/>
        <v>0</v>
      </c>
      <c r="J471" s="10"/>
      <c r="K471" s="10" t="str">
        <f>IFERROR(IF($C471&gt;=1,VLOOKUP($B471,'STUDENT SUCHI'!$A$7:$H$506,8,0),""),"")</f>
        <v/>
      </c>
    </row>
    <row r="472" spans="1:11" ht="24.95" customHeight="1" x14ac:dyDescent="0.25">
      <c r="A472" s="1">
        <v>465</v>
      </c>
      <c r="B472" s="1">
        <f>IFERROR(IF($B$1&gt;=A472,SMALL('STUDENT SUCHI'!$A$7:$A$506,$B$2+A472),0),0)</f>
        <v>0</v>
      </c>
      <c r="C472" s="10">
        <f t="shared" si="21"/>
        <v>0</v>
      </c>
      <c r="D472" s="11" t="str">
        <f>IFERROR(IF($C472&gt;=1,VLOOKUP($B472,'STUDENT SUCHI'!$A$7:$H$506,4,0),""),"")</f>
        <v/>
      </c>
      <c r="E472" s="11" t="str">
        <f>IFERROR(IF($C472&gt;=1,VLOOKUP($B472,'STUDENT SUCHI'!$A$7:$H$506,5,0),""),"")</f>
        <v/>
      </c>
      <c r="F472" s="10" t="str">
        <f>IFERROR(IF($C472&gt;=1,VLOOKUP($B472,'STUDENT SUCHI'!$A$7:$H$506,6,0),""),"")</f>
        <v/>
      </c>
      <c r="G472" s="12">
        <f t="shared" si="22"/>
        <v>0</v>
      </c>
      <c r="H472" s="12" t="str">
        <f>IFERROR(IF($C472&gt;=1,VLOOKUP($B472,'STUDENT SUCHI'!$A$7:$H$506,7,0),""),"")</f>
        <v/>
      </c>
      <c r="I472" s="13">
        <f t="shared" si="23"/>
        <v>0</v>
      </c>
      <c r="J472" s="10"/>
      <c r="K472" s="10" t="str">
        <f>IFERROR(IF($C472&gt;=1,VLOOKUP($B472,'STUDENT SUCHI'!$A$7:$H$506,8,0),""),"")</f>
        <v/>
      </c>
    </row>
    <row r="473" spans="1:11" ht="24.95" customHeight="1" x14ac:dyDescent="0.25">
      <c r="A473" s="1">
        <v>466</v>
      </c>
      <c r="B473" s="1">
        <f>IFERROR(IF($B$1&gt;=A473,SMALL('STUDENT SUCHI'!$A$7:$A$506,$B$2+A473),0),0)</f>
        <v>0</v>
      </c>
      <c r="C473" s="10">
        <f t="shared" si="21"/>
        <v>0</v>
      </c>
      <c r="D473" s="11" t="str">
        <f>IFERROR(IF($C473&gt;=1,VLOOKUP($B473,'STUDENT SUCHI'!$A$7:$H$506,4,0),""),"")</f>
        <v/>
      </c>
      <c r="E473" s="11" t="str">
        <f>IFERROR(IF($C473&gt;=1,VLOOKUP($B473,'STUDENT SUCHI'!$A$7:$H$506,5,0),""),"")</f>
        <v/>
      </c>
      <c r="F473" s="10" t="str">
        <f>IFERROR(IF($C473&gt;=1,VLOOKUP($B473,'STUDENT SUCHI'!$A$7:$H$506,6,0),""),"")</f>
        <v/>
      </c>
      <c r="G473" s="12">
        <f t="shared" si="22"/>
        <v>0</v>
      </c>
      <c r="H473" s="12" t="str">
        <f>IFERROR(IF($C473&gt;=1,VLOOKUP($B473,'STUDENT SUCHI'!$A$7:$H$506,7,0),""),"")</f>
        <v/>
      </c>
      <c r="I473" s="13">
        <f t="shared" si="23"/>
        <v>0</v>
      </c>
      <c r="J473" s="10"/>
      <c r="K473" s="10" t="str">
        <f>IFERROR(IF($C473&gt;=1,VLOOKUP($B473,'STUDENT SUCHI'!$A$7:$H$506,8,0),""),"")</f>
        <v/>
      </c>
    </row>
    <row r="474" spans="1:11" ht="24.95" customHeight="1" x14ac:dyDescent="0.25">
      <c r="A474" s="1">
        <v>467</v>
      </c>
      <c r="B474" s="1">
        <f>IFERROR(IF($B$1&gt;=A474,SMALL('STUDENT SUCHI'!$A$7:$A$506,$B$2+A474),0),0)</f>
        <v>0</v>
      </c>
      <c r="C474" s="10">
        <f t="shared" si="21"/>
        <v>0</v>
      </c>
      <c r="D474" s="11" t="str">
        <f>IFERROR(IF($C474&gt;=1,VLOOKUP($B474,'STUDENT SUCHI'!$A$7:$H$506,4,0),""),"")</f>
        <v/>
      </c>
      <c r="E474" s="11" t="str">
        <f>IFERROR(IF($C474&gt;=1,VLOOKUP($B474,'STUDENT SUCHI'!$A$7:$H$506,5,0),""),"")</f>
        <v/>
      </c>
      <c r="F474" s="10" t="str">
        <f>IFERROR(IF($C474&gt;=1,VLOOKUP($B474,'STUDENT SUCHI'!$A$7:$H$506,6,0),""),"")</f>
        <v/>
      </c>
      <c r="G474" s="12">
        <f t="shared" si="22"/>
        <v>0</v>
      </c>
      <c r="H474" s="12" t="str">
        <f>IFERROR(IF($C474&gt;=1,VLOOKUP($B474,'STUDENT SUCHI'!$A$7:$H$506,7,0),""),"")</f>
        <v/>
      </c>
      <c r="I474" s="13">
        <f t="shared" si="23"/>
        <v>0</v>
      </c>
      <c r="J474" s="10"/>
      <c r="K474" s="10" t="str">
        <f>IFERROR(IF($C474&gt;=1,VLOOKUP($B474,'STUDENT SUCHI'!$A$7:$H$506,8,0),""),"")</f>
        <v/>
      </c>
    </row>
    <row r="475" spans="1:11" ht="24.95" customHeight="1" x14ac:dyDescent="0.25">
      <c r="A475" s="1">
        <v>468</v>
      </c>
      <c r="B475" s="1">
        <f>IFERROR(IF($B$1&gt;=A475,SMALL('STUDENT SUCHI'!$A$7:$A$506,$B$2+A475),0),0)</f>
        <v>0</v>
      </c>
      <c r="C475" s="10">
        <f t="shared" si="21"/>
        <v>0</v>
      </c>
      <c r="D475" s="11" t="str">
        <f>IFERROR(IF($C475&gt;=1,VLOOKUP($B475,'STUDENT SUCHI'!$A$7:$H$506,4,0),""),"")</f>
        <v/>
      </c>
      <c r="E475" s="11" t="str">
        <f>IFERROR(IF($C475&gt;=1,VLOOKUP($B475,'STUDENT SUCHI'!$A$7:$H$506,5,0),""),"")</f>
        <v/>
      </c>
      <c r="F475" s="10" t="str">
        <f>IFERROR(IF($C475&gt;=1,VLOOKUP($B475,'STUDENT SUCHI'!$A$7:$H$506,6,0),""),"")</f>
        <v/>
      </c>
      <c r="G475" s="12">
        <f t="shared" si="22"/>
        <v>0</v>
      </c>
      <c r="H475" s="12" t="str">
        <f>IFERROR(IF($C475&gt;=1,VLOOKUP($B475,'STUDENT SUCHI'!$A$7:$H$506,7,0),""),"")</f>
        <v/>
      </c>
      <c r="I475" s="13">
        <f t="shared" si="23"/>
        <v>0</v>
      </c>
      <c r="J475" s="10"/>
      <c r="K475" s="10" t="str">
        <f>IFERROR(IF($C475&gt;=1,VLOOKUP($B475,'STUDENT SUCHI'!$A$7:$H$506,8,0),""),"")</f>
        <v/>
      </c>
    </row>
    <row r="476" spans="1:11" ht="24.95" customHeight="1" x14ac:dyDescent="0.25">
      <c r="A476" s="1">
        <v>469</v>
      </c>
      <c r="B476" s="1">
        <f>IFERROR(IF($B$1&gt;=A476,SMALL('STUDENT SUCHI'!$A$7:$A$506,$B$2+A476),0),0)</f>
        <v>0</v>
      </c>
      <c r="C476" s="10">
        <f t="shared" si="21"/>
        <v>0</v>
      </c>
      <c r="D476" s="11" t="str">
        <f>IFERROR(IF($C476&gt;=1,VLOOKUP($B476,'STUDENT SUCHI'!$A$7:$H$506,4,0),""),"")</f>
        <v/>
      </c>
      <c r="E476" s="11" t="str">
        <f>IFERROR(IF($C476&gt;=1,VLOOKUP($B476,'STUDENT SUCHI'!$A$7:$H$506,5,0),""),"")</f>
        <v/>
      </c>
      <c r="F476" s="10" t="str">
        <f>IFERROR(IF($C476&gt;=1,VLOOKUP($B476,'STUDENT SUCHI'!$A$7:$H$506,6,0),""),"")</f>
        <v/>
      </c>
      <c r="G476" s="12">
        <f t="shared" si="22"/>
        <v>0</v>
      </c>
      <c r="H476" s="12" t="str">
        <f>IFERROR(IF($C476&gt;=1,VLOOKUP($B476,'STUDENT SUCHI'!$A$7:$H$506,7,0),""),"")</f>
        <v/>
      </c>
      <c r="I476" s="13">
        <f t="shared" si="23"/>
        <v>0</v>
      </c>
      <c r="J476" s="10"/>
      <c r="K476" s="10" t="str">
        <f>IFERROR(IF($C476&gt;=1,VLOOKUP($B476,'STUDENT SUCHI'!$A$7:$H$506,8,0),""),"")</f>
        <v/>
      </c>
    </row>
    <row r="477" spans="1:11" ht="24.95" customHeight="1" x14ac:dyDescent="0.25">
      <c r="A477" s="1">
        <v>470</v>
      </c>
      <c r="B477" s="1">
        <f>IFERROR(IF($B$1&gt;=A477,SMALL('STUDENT SUCHI'!$A$7:$A$506,$B$2+A477),0),0)</f>
        <v>0</v>
      </c>
      <c r="C477" s="10">
        <f t="shared" si="21"/>
        <v>0</v>
      </c>
      <c r="D477" s="11" t="str">
        <f>IFERROR(IF($C477&gt;=1,VLOOKUP($B477,'STUDENT SUCHI'!$A$7:$H$506,4,0),""),"")</f>
        <v/>
      </c>
      <c r="E477" s="11" t="str">
        <f>IFERROR(IF($C477&gt;=1,VLOOKUP($B477,'STUDENT SUCHI'!$A$7:$H$506,5,0),""),"")</f>
        <v/>
      </c>
      <c r="F477" s="10" t="str">
        <f>IFERROR(IF($C477&gt;=1,VLOOKUP($B477,'STUDENT SUCHI'!$A$7:$H$506,6,0),""),"")</f>
        <v/>
      </c>
      <c r="G477" s="12">
        <f t="shared" si="22"/>
        <v>0</v>
      </c>
      <c r="H477" s="12" t="str">
        <f>IFERROR(IF($C477&gt;=1,VLOOKUP($B477,'STUDENT SUCHI'!$A$7:$H$506,7,0),""),"")</f>
        <v/>
      </c>
      <c r="I477" s="13">
        <f t="shared" si="23"/>
        <v>0</v>
      </c>
      <c r="J477" s="10"/>
      <c r="K477" s="10" t="str">
        <f>IFERROR(IF($C477&gt;=1,VLOOKUP($B477,'STUDENT SUCHI'!$A$7:$H$506,8,0),""),"")</f>
        <v/>
      </c>
    </row>
    <row r="478" spans="1:11" ht="24.95" customHeight="1" x14ac:dyDescent="0.25">
      <c r="A478" s="1">
        <v>471</v>
      </c>
      <c r="B478" s="1">
        <f>IFERROR(IF($B$1&gt;=A478,SMALL('STUDENT SUCHI'!$A$7:$A$506,$B$2+A478),0),0)</f>
        <v>0</v>
      </c>
      <c r="C478" s="10">
        <f t="shared" si="21"/>
        <v>0</v>
      </c>
      <c r="D478" s="11" t="str">
        <f>IFERROR(IF($C478&gt;=1,VLOOKUP($B478,'STUDENT SUCHI'!$A$7:$H$506,4,0),""),"")</f>
        <v/>
      </c>
      <c r="E478" s="11" t="str">
        <f>IFERROR(IF($C478&gt;=1,VLOOKUP($B478,'STUDENT SUCHI'!$A$7:$H$506,5,0),""),"")</f>
        <v/>
      </c>
      <c r="F478" s="10" t="str">
        <f>IFERROR(IF($C478&gt;=1,VLOOKUP($B478,'STUDENT SUCHI'!$A$7:$H$506,6,0),""),"")</f>
        <v/>
      </c>
      <c r="G478" s="12">
        <f t="shared" si="22"/>
        <v>0</v>
      </c>
      <c r="H478" s="12" t="str">
        <f>IFERROR(IF($C478&gt;=1,VLOOKUP($B478,'STUDENT SUCHI'!$A$7:$H$506,7,0),""),"")</f>
        <v/>
      </c>
      <c r="I478" s="13">
        <f t="shared" si="23"/>
        <v>0</v>
      </c>
      <c r="J478" s="10"/>
      <c r="K478" s="10" t="str">
        <f>IFERROR(IF($C478&gt;=1,VLOOKUP($B478,'STUDENT SUCHI'!$A$7:$H$506,8,0),""),"")</f>
        <v/>
      </c>
    </row>
    <row r="479" spans="1:11" ht="24.95" customHeight="1" x14ac:dyDescent="0.25">
      <c r="A479" s="1">
        <v>472</v>
      </c>
      <c r="B479" s="1">
        <f>IFERROR(IF($B$1&gt;=A479,SMALL('STUDENT SUCHI'!$A$7:$A$506,$B$2+A479),0),0)</f>
        <v>0</v>
      </c>
      <c r="C479" s="10">
        <f t="shared" si="21"/>
        <v>0</v>
      </c>
      <c r="D479" s="11" t="str">
        <f>IFERROR(IF($C479&gt;=1,VLOOKUP($B479,'STUDENT SUCHI'!$A$7:$H$506,4,0),""),"")</f>
        <v/>
      </c>
      <c r="E479" s="11" t="str">
        <f>IFERROR(IF($C479&gt;=1,VLOOKUP($B479,'STUDENT SUCHI'!$A$7:$H$506,5,0),""),"")</f>
        <v/>
      </c>
      <c r="F479" s="10" t="str">
        <f>IFERROR(IF($C479&gt;=1,VLOOKUP($B479,'STUDENT SUCHI'!$A$7:$H$506,6,0),""),"")</f>
        <v/>
      </c>
      <c r="G479" s="12">
        <f t="shared" si="22"/>
        <v>0</v>
      </c>
      <c r="H479" s="12" t="str">
        <f>IFERROR(IF($C479&gt;=1,VLOOKUP($B479,'STUDENT SUCHI'!$A$7:$H$506,7,0),""),"")</f>
        <v/>
      </c>
      <c r="I479" s="13">
        <f t="shared" si="23"/>
        <v>0</v>
      </c>
      <c r="J479" s="10"/>
      <c r="K479" s="10" t="str">
        <f>IFERROR(IF($C479&gt;=1,VLOOKUP($B479,'STUDENT SUCHI'!$A$7:$H$506,8,0),""),"")</f>
        <v/>
      </c>
    </row>
    <row r="480" spans="1:11" ht="24.95" customHeight="1" x14ac:dyDescent="0.25">
      <c r="A480" s="1">
        <v>473</v>
      </c>
      <c r="B480" s="1">
        <f>IFERROR(IF($B$1&gt;=A480,SMALL('STUDENT SUCHI'!$A$7:$A$506,$B$2+A480),0),0)</f>
        <v>0</v>
      </c>
      <c r="C480" s="10">
        <f t="shared" si="21"/>
        <v>0</v>
      </c>
      <c r="D480" s="11" t="str">
        <f>IFERROR(IF($C480&gt;=1,VLOOKUP($B480,'STUDENT SUCHI'!$A$7:$H$506,4,0),""),"")</f>
        <v/>
      </c>
      <c r="E480" s="11" t="str">
        <f>IFERROR(IF($C480&gt;=1,VLOOKUP($B480,'STUDENT SUCHI'!$A$7:$H$506,5,0),""),"")</f>
        <v/>
      </c>
      <c r="F480" s="10" t="str">
        <f>IFERROR(IF($C480&gt;=1,VLOOKUP($B480,'STUDENT SUCHI'!$A$7:$H$506,6,0),""),"")</f>
        <v/>
      </c>
      <c r="G480" s="12">
        <f t="shared" si="22"/>
        <v>0</v>
      </c>
      <c r="H480" s="12" t="str">
        <f>IFERROR(IF($C480&gt;=1,VLOOKUP($B480,'STUDENT SUCHI'!$A$7:$H$506,7,0),""),"")</f>
        <v/>
      </c>
      <c r="I480" s="13">
        <f t="shared" si="23"/>
        <v>0</v>
      </c>
      <c r="J480" s="10"/>
      <c r="K480" s="10" t="str">
        <f>IFERROR(IF($C480&gt;=1,VLOOKUP($B480,'STUDENT SUCHI'!$A$7:$H$506,8,0),""),"")</f>
        <v/>
      </c>
    </row>
    <row r="481" spans="1:11" ht="24.95" customHeight="1" x14ac:dyDescent="0.25">
      <c r="A481" s="1">
        <v>474</v>
      </c>
      <c r="B481" s="1">
        <f>IFERROR(IF($B$1&gt;=A481,SMALL('STUDENT SUCHI'!$A$7:$A$506,$B$2+A481),0),0)</f>
        <v>0</v>
      </c>
      <c r="C481" s="10">
        <f t="shared" si="21"/>
        <v>0</v>
      </c>
      <c r="D481" s="11" t="str">
        <f>IFERROR(IF($C481&gt;=1,VLOOKUP($B481,'STUDENT SUCHI'!$A$7:$H$506,4,0),""),"")</f>
        <v/>
      </c>
      <c r="E481" s="11" t="str">
        <f>IFERROR(IF($C481&gt;=1,VLOOKUP($B481,'STUDENT SUCHI'!$A$7:$H$506,5,0),""),"")</f>
        <v/>
      </c>
      <c r="F481" s="10" t="str">
        <f>IFERROR(IF($C481&gt;=1,VLOOKUP($B481,'STUDENT SUCHI'!$A$7:$H$506,6,0),""),"")</f>
        <v/>
      </c>
      <c r="G481" s="12">
        <f t="shared" si="22"/>
        <v>0</v>
      </c>
      <c r="H481" s="12" t="str">
        <f>IFERROR(IF($C481&gt;=1,VLOOKUP($B481,'STUDENT SUCHI'!$A$7:$H$506,7,0),""),"")</f>
        <v/>
      </c>
      <c r="I481" s="13">
        <f t="shared" si="23"/>
        <v>0</v>
      </c>
      <c r="J481" s="10"/>
      <c r="K481" s="10" t="str">
        <f>IFERROR(IF($C481&gt;=1,VLOOKUP($B481,'STUDENT SUCHI'!$A$7:$H$506,8,0),""),"")</f>
        <v/>
      </c>
    </row>
    <row r="482" spans="1:11" ht="24.95" customHeight="1" x14ac:dyDescent="0.25">
      <c r="A482" s="1">
        <v>475</v>
      </c>
      <c r="B482" s="1">
        <f>IFERROR(IF($B$1&gt;=A482,SMALL('STUDENT SUCHI'!$A$7:$A$506,$B$2+A482),0),0)</f>
        <v>0</v>
      </c>
      <c r="C482" s="10">
        <f t="shared" si="21"/>
        <v>0</v>
      </c>
      <c r="D482" s="11" t="str">
        <f>IFERROR(IF($C482&gt;=1,VLOOKUP($B482,'STUDENT SUCHI'!$A$7:$H$506,4,0),""),"")</f>
        <v/>
      </c>
      <c r="E482" s="11" t="str">
        <f>IFERROR(IF($C482&gt;=1,VLOOKUP($B482,'STUDENT SUCHI'!$A$7:$H$506,5,0),""),"")</f>
        <v/>
      </c>
      <c r="F482" s="10" t="str">
        <f>IFERROR(IF($C482&gt;=1,VLOOKUP($B482,'STUDENT SUCHI'!$A$7:$H$506,6,0),""),"")</f>
        <v/>
      </c>
      <c r="G482" s="12">
        <f t="shared" si="22"/>
        <v>0</v>
      </c>
      <c r="H482" s="12" t="str">
        <f>IFERROR(IF($C482&gt;=1,VLOOKUP($B482,'STUDENT SUCHI'!$A$7:$H$506,7,0),""),"")</f>
        <v/>
      </c>
      <c r="I482" s="13">
        <f t="shared" si="23"/>
        <v>0</v>
      </c>
      <c r="J482" s="10"/>
      <c r="K482" s="10" t="str">
        <f>IFERROR(IF($C482&gt;=1,VLOOKUP($B482,'STUDENT SUCHI'!$A$7:$H$506,8,0),""),"")</f>
        <v/>
      </c>
    </row>
    <row r="483" spans="1:11" ht="24.95" customHeight="1" x14ac:dyDescent="0.25">
      <c r="A483" s="1">
        <v>476</v>
      </c>
      <c r="B483" s="1">
        <f>IFERROR(IF($B$1&gt;=A483,SMALL('STUDENT SUCHI'!$A$7:$A$506,$B$2+A483),0),0)</f>
        <v>0</v>
      </c>
      <c r="C483" s="10">
        <f t="shared" si="21"/>
        <v>0</v>
      </c>
      <c r="D483" s="11" t="str">
        <f>IFERROR(IF($C483&gt;=1,VLOOKUP($B483,'STUDENT SUCHI'!$A$7:$H$506,4,0),""),"")</f>
        <v/>
      </c>
      <c r="E483" s="11" t="str">
        <f>IFERROR(IF($C483&gt;=1,VLOOKUP($B483,'STUDENT SUCHI'!$A$7:$H$506,5,0),""),"")</f>
        <v/>
      </c>
      <c r="F483" s="10" t="str">
        <f>IFERROR(IF($C483&gt;=1,VLOOKUP($B483,'STUDENT SUCHI'!$A$7:$H$506,6,0),""),"")</f>
        <v/>
      </c>
      <c r="G483" s="12">
        <f t="shared" si="22"/>
        <v>0</v>
      </c>
      <c r="H483" s="12" t="str">
        <f>IFERROR(IF($C483&gt;=1,VLOOKUP($B483,'STUDENT SUCHI'!$A$7:$H$506,7,0),""),"")</f>
        <v/>
      </c>
      <c r="I483" s="13">
        <f t="shared" si="23"/>
        <v>0</v>
      </c>
      <c r="J483" s="10"/>
      <c r="K483" s="10" t="str">
        <f>IFERROR(IF($C483&gt;=1,VLOOKUP($B483,'STUDENT SUCHI'!$A$7:$H$506,8,0),""),"")</f>
        <v/>
      </c>
    </row>
    <row r="484" spans="1:11" ht="24.95" customHeight="1" x14ac:dyDescent="0.25">
      <c r="A484" s="1">
        <v>477</v>
      </c>
      <c r="B484" s="1">
        <f>IFERROR(IF($B$1&gt;=A484,SMALL('STUDENT SUCHI'!$A$7:$A$506,$B$2+A484),0),0)</f>
        <v>0</v>
      </c>
      <c r="C484" s="10">
        <f t="shared" si="21"/>
        <v>0</v>
      </c>
      <c r="D484" s="11" t="str">
        <f>IFERROR(IF($C484&gt;=1,VLOOKUP($B484,'STUDENT SUCHI'!$A$7:$H$506,4,0),""),"")</f>
        <v/>
      </c>
      <c r="E484" s="11" t="str">
        <f>IFERROR(IF($C484&gt;=1,VLOOKUP($B484,'STUDENT SUCHI'!$A$7:$H$506,5,0),""),"")</f>
        <v/>
      </c>
      <c r="F484" s="10" t="str">
        <f>IFERROR(IF($C484&gt;=1,VLOOKUP($B484,'STUDENT SUCHI'!$A$7:$H$506,6,0),""),"")</f>
        <v/>
      </c>
      <c r="G484" s="12">
        <f t="shared" si="22"/>
        <v>0</v>
      </c>
      <c r="H484" s="12" t="str">
        <f>IFERROR(IF($C484&gt;=1,VLOOKUP($B484,'STUDENT SUCHI'!$A$7:$H$506,7,0),""),"")</f>
        <v/>
      </c>
      <c r="I484" s="13">
        <f t="shared" si="23"/>
        <v>0</v>
      </c>
      <c r="J484" s="10"/>
      <c r="K484" s="10" t="str">
        <f>IFERROR(IF($C484&gt;=1,VLOOKUP($B484,'STUDENT SUCHI'!$A$7:$H$506,8,0),""),"")</f>
        <v/>
      </c>
    </row>
    <row r="485" spans="1:11" ht="24.95" customHeight="1" x14ac:dyDescent="0.25">
      <c r="A485" s="1">
        <v>478</v>
      </c>
      <c r="B485" s="1">
        <f>IFERROR(IF($B$1&gt;=A485,SMALL('STUDENT SUCHI'!$A$7:$A$506,$B$2+A485),0),0)</f>
        <v>0</v>
      </c>
      <c r="C485" s="10">
        <f t="shared" si="21"/>
        <v>0</v>
      </c>
      <c r="D485" s="11" t="str">
        <f>IFERROR(IF($C485&gt;=1,VLOOKUP($B485,'STUDENT SUCHI'!$A$7:$H$506,4,0),""),"")</f>
        <v/>
      </c>
      <c r="E485" s="11" t="str">
        <f>IFERROR(IF($C485&gt;=1,VLOOKUP($B485,'STUDENT SUCHI'!$A$7:$H$506,5,0),""),"")</f>
        <v/>
      </c>
      <c r="F485" s="10" t="str">
        <f>IFERROR(IF($C485&gt;=1,VLOOKUP($B485,'STUDENT SUCHI'!$A$7:$H$506,6,0),""),"")</f>
        <v/>
      </c>
      <c r="G485" s="12">
        <f t="shared" si="22"/>
        <v>0</v>
      </c>
      <c r="H485" s="12" t="str">
        <f>IFERROR(IF($C485&gt;=1,VLOOKUP($B485,'STUDENT SUCHI'!$A$7:$H$506,7,0),""),"")</f>
        <v/>
      </c>
      <c r="I485" s="13">
        <f t="shared" si="23"/>
        <v>0</v>
      </c>
      <c r="J485" s="10"/>
      <c r="K485" s="10" t="str">
        <f>IFERROR(IF($C485&gt;=1,VLOOKUP($B485,'STUDENT SUCHI'!$A$7:$H$506,8,0),""),"")</f>
        <v/>
      </c>
    </row>
    <row r="486" spans="1:11" ht="24.95" customHeight="1" x14ac:dyDescent="0.25">
      <c r="A486" s="1">
        <v>479</v>
      </c>
      <c r="B486" s="1">
        <f>IFERROR(IF($B$1&gt;=A486,SMALL('STUDENT SUCHI'!$A$7:$A$506,$B$2+A486),0),0)</f>
        <v>0</v>
      </c>
      <c r="C486" s="10">
        <f t="shared" si="21"/>
        <v>0</v>
      </c>
      <c r="D486" s="11" t="str">
        <f>IFERROR(IF($C486&gt;=1,VLOOKUP($B486,'STUDENT SUCHI'!$A$7:$H$506,4,0),""),"")</f>
        <v/>
      </c>
      <c r="E486" s="11" t="str">
        <f>IFERROR(IF($C486&gt;=1,VLOOKUP($B486,'STUDENT SUCHI'!$A$7:$H$506,5,0),""),"")</f>
        <v/>
      </c>
      <c r="F486" s="10" t="str">
        <f>IFERROR(IF($C486&gt;=1,VLOOKUP($B486,'STUDENT SUCHI'!$A$7:$H$506,6,0),""),"")</f>
        <v/>
      </c>
      <c r="G486" s="12">
        <f t="shared" si="22"/>
        <v>0</v>
      </c>
      <c r="H486" s="12" t="str">
        <f>IFERROR(IF($C486&gt;=1,VLOOKUP($B486,'STUDENT SUCHI'!$A$7:$H$506,7,0),""),"")</f>
        <v/>
      </c>
      <c r="I486" s="13">
        <f t="shared" si="23"/>
        <v>0</v>
      </c>
      <c r="J486" s="10"/>
      <c r="K486" s="10" t="str">
        <f>IFERROR(IF($C486&gt;=1,VLOOKUP($B486,'STUDENT SUCHI'!$A$7:$H$506,8,0),""),"")</f>
        <v/>
      </c>
    </row>
    <row r="487" spans="1:11" ht="24.95" customHeight="1" x14ac:dyDescent="0.25">
      <c r="A487" s="1">
        <v>480</v>
      </c>
      <c r="B487" s="1">
        <f>IFERROR(IF($B$1&gt;=A487,SMALL('STUDENT SUCHI'!$A$7:$A$506,$B$2+A487),0),0)</f>
        <v>0</v>
      </c>
      <c r="C487" s="10">
        <f t="shared" si="21"/>
        <v>0</v>
      </c>
      <c r="D487" s="11" t="str">
        <f>IFERROR(IF($C487&gt;=1,VLOOKUP($B487,'STUDENT SUCHI'!$A$7:$H$506,4,0),""),"")</f>
        <v/>
      </c>
      <c r="E487" s="11" t="str">
        <f>IFERROR(IF($C487&gt;=1,VLOOKUP($B487,'STUDENT SUCHI'!$A$7:$H$506,5,0),""),"")</f>
        <v/>
      </c>
      <c r="F487" s="10" t="str">
        <f>IFERROR(IF($C487&gt;=1,VLOOKUP($B487,'STUDENT SUCHI'!$A$7:$H$506,6,0),""),"")</f>
        <v/>
      </c>
      <c r="G487" s="12">
        <f t="shared" si="22"/>
        <v>0</v>
      </c>
      <c r="H487" s="12" t="str">
        <f>IFERROR(IF($C487&gt;=1,VLOOKUP($B487,'STUDENT SUCHI'!$A$7:$H$506,7,0),""),"")</f>
        <v/>
      </c>
      <c r="I487" s="13">
        <f t="shared" si="23"/>
        <v>0</v>
      </c>
      <c r="J487" s="10"/>
      <c r="K487" s="10" t="str">
        <f>IFERROR(IF($C487&gt;=1,VLOOKUP($B487,'STUDENT SUCHI'!$A$7:$H$506,8,0),""),"")</f>
        <v/>
      </c>
    </row>
    <row r="488" spans="1:11" ht="24.95" customHeight="1" x14ac:dyDescent="0.25">
      <c r="A488" s="1">
        <v>481</v>
      </c>
      <c r="B488" s="1">
        <f>IFERROR(IF($B$1&gt;=A488,SMALL('STUDENT SUCHI'!$A$7:$A$506,$B$2+A488),0),0)</f>
        <v>0</v>
      </c>
      <c r="C488" s="10">
        <f t="shared" si="21"/>
        <v>0</v>
      </c>
      <c r="D488" s="11" t="str">
        <f>IFERROR(IF($C488&gt;=1,VLOOKUP($B488,'STUDENT SUCHI'!$A$7:$H$506,4,0),""),"")</f>
        <v/>
      </c>
      <c r="E488" s="11" t="str">
        <f>IFERROR(IF($C488&gt;=1,VLOOKUP($B488,'STUDENT SUCHI'!$A$7:$H$506,5,0),""),"")</f>
        <v/>
      </c>
      <c r="F488" s="10" t="str">
        <f>IFERROR(IF($C488&gt;=1,VLOOKUP($B488,'STUDENT SUCHI'!$A$7:$H$506,6,0),""),"")</f>
        <v/>
      </c>
      <c r="G488" s="12">
        <f t="shared" si="22"/>
        <v>0</v>
      </c>
      <c r="H488" s="12" t="str">
        <f>IFERROR(IF($C488&gt;=1,VLOOKUP($B488,'STUDENT SUCHI'!$A$7:$H$506,7,0),""),"")</f>
        <v/>
      </c>
      <c r="I488" s="13">
        <f t="shared" si="23"/>
        <v>0</v>
      </c>
      <c r="J488" s="10"/>
      <c r="K488" s="10" t="str">
        <f>IFERROR(IF($C488&gt;=1,VLOOKUP($B488,'STUDENT SUCHI'!$A$7:$H$506,8,0),""),"")</f>
        <v/>
      </c>
    </row>
    <row r="489" spans="1:11" ht="24.95" customHeight="1" x14ac:dyDescent="0.25">
      <c r="A489" s="1">
        <v>482</v>
      </c>
      <c r="B489" s="1">
        <f>IFERROR(IF($B$1&gt;=A489,SMALL('STUDENT SUCHI'!$A$7:$A$506,$B$2+A489),0),0)</f>
        <v>0</v>
      </c>
      <c r="C489" s="10">
        <f t="shared" si="21"/>
        <v>0</v>
      </c>
      <c r="D489" s="11" t="str">
        <f>IFERROR(IF($C489&gt;=1,VLOOKUP($B489,'STUDENT SUCHI'!$A$7:$H$506,4,0),""),"")</f>
        <v/>
      </c>
      <c r="E489" s="11" t="str">
        <f>IFERROR(IF($C489&gt;=1,VLOOKUP($B489,'STUDENT SUCHI'!$A$7:$H$506,5,0),""),"")</f>
        <v/>
      </c>
      <c r="F489" s="10" t="str">
        <f>IFERROR(IF($C489&gt;=1,VLOOKUP($B489,'STUDENT SUCHI'!$A$7:$H$506,6,0),""),"")</f>
        <v/>
      </c>
      <c r="G489" s="12">
        <f t="shared" si="22"/>
        <v>0</v>
      </c>
      <c r="H489" s="12" t="str">
        <f>IFERROR(IF($C489&gt;=1,VLOOKUP($B489,'STUDENT SUCHI'!$A$7:$H$506,7,0),""),"")</f>
        <v/>
      </c>
      <c r="I489" s="13">
        <f t="shared" si="23"/>
        <v>0</v>
      </c>
      <c r="J489" s="10"/>
      <c r="K489" s="10" t="str">
        <f>IFERROR(IF($C489&gt;=1,VLOOKUP($B489,'STUDENT SUCHI'!$A$7:$H$506,8,0),""),"")</f>
        <v/>
      </c>
    </row>
    <row r="490" spans="1:11" ht="24.95" customHeight="1" x14ac:dyDescent="0.25">
      <c r="A490" s="1">
        <v>483</v>
      </c>
      <c r="B490" s="1">
        <f>IFERROR(IF($B$1&gt;=A490,SMALL('STUDENT SUCHI'!$A$7:$A$506,$B$2+A490),0),0)</f>
        <v>0</v>
      </c>
      <c r="C490" s="10">
        <f t="shared" si="21"/>
        <v>0</v>
      </c>
      <c r="D490" s="11" t="str">
        <f>IFERROR(IF($C490&gt;=1,VLOOKUP($B490,'STUDENT SUCHI'!$A$7:$H$506,4,0),""),"")</f>
        <v/>
      </c>
      <c r="E490" s="11" t="str">
        <f>IFERROR(IF($C490&gt;=1,VLOOKUP($B490,'STUDENT SUCHI'!$A$7:$H$506,5,0),""),"")</f>
        <v/>
      </c>
      <c r="F490" s="10" t="str">
        <f>IFERROR(IF($C490&gt;=1,VLOOKUP($B490,'STUDENT SUCHI'!$A$7:$H$506,6,0),""),"")</f>
        <v/>
      </c>
      <c r="G490" s="12">
        <f t="shared" si="22"/>
        <v>0</v>
      </c>
      <c r="H490" s="12" t="str">
        <f>IFERROR(IF($C490&gt;=1,VLOOKUP($B490,'STUDENT SUCHI'!$A$7:$H$506,7,0),""),"")</f>
        <v/>
      </c>
      <c r="I490" s="13">
        <f t="shared" si="23"/>
        <v>0</v>
      </c>
      <c r="J490" s="10"/>
      <c r="K490" s="10" t="str">
        <f>IFERROR(IF($C490&gt;=1,VLOOKUP($B490,'STUDENT SUCHI'!$A$7:$H$506,8,0),""),"")</f>
        <v/>
      </c>
    </row>
    <row r="491" spans="1:11" ht="24.95" customHeight="1" x14ac:dyDescent="0.25">
      <c r="A491" s="1">
        <v>484</v>
      </c>
      <c r="B491" s="1">
        <f>IFERROR(IF($B$1&gt;=A491,SMALL('STUDENT SUCHI'!$A$7:$A$506,$B$2+A491),0),0)</f>
        <v>0</v>
      </c>
      <c r="C491" s="10">
        <f t="shared" si="21"/>
        <v>0</v>
      </c>
      <c r="D491" s="11" t="str">
        <f>IFERROR(IF($C491&gt;=1,VLOOKUP($B491,'STUDENT SUCHI'!$A$7:$H$506,4,0),""),"")</f>
        <v/>
      </c>
      <c r="E491" s="11" t="str">
        <f>IFERROR(IF($C491&gt;=1,VLOOKUP($B491,'STUDENT SUCHI'!$A$7:$H$506,5,0),""),"")</f>
        <v/>
      </c>
      <c r="F491" s="10" t="str">
        <f>IFERROR(IF($C491&gt;=1,VLOOKUP($B491,'STUDENT SUCHI'!$A$7:$H$506,6,0),""),"")</f>
        <v/>
      </c>
      <c r="G491" s="12">
        <f t="shared" si="22"/>
        <v>0</v>
      </c>
      <c r="H491" s="12" t="str">
        <f>IFERROR(IF($C491&gt;=1,VLOOKUP($B491,'STUDENT SUCHI'!$A$7:$H$506,7,0),""),"")</f>
        <v/>
      </c>
      <c r="I491" s="13">
        <f t="shared" si="23"/>
        <v>0</v>
      </c>
      <c r="J491" s="10"/>
      <c r="K491" s="10" t="str">
        <f>IFERROR(IF($C491&gt;=1,VLOOKUP($B491,'STUDENT SUCHI'!$A$7:$H$506,8,0),""),"")</f>
        <v/>
      </c>
    </row>
    <row r="492" spans="1:11" ht="24.95" customHeight="1" x14ac:dyDescent="0.25">
      <c r="A492" s="1">
        <v>485</v>
      </c>
      <c r="B492" s="1">
        <f>IFERROR(IF($B$1&gt;=A492,SMALL('STUDENT SUCHI'!$A$7:$A$506,$B$2+A492),0),0)</f>
        <v>0</v>
      </c>
      <c r="C492" s="10">
        <f t="shared" si="21"/>
        <v>0</v>
      </c>
      <c r="D492" s="11" t="str">
        <f>IFERROR(IF($C492&gt;=1,VLOOKUP($B492,'STUDENT SUCHI'!$A$7:$H$506,4,0),""),"")</f>
        <v/>
      </c>
      <c r="E492" s="11" t="str">
        <f>IFERROR(IF($C492&gt;=1,VLOOKUP($B492,'STUDENT SUCHI'!$A$7:$H$506,5,0),""),"")</f>
        <v/>
      </c>
      <c r="F492" s="10" t="str">
        <f>IFERROR(IF($C492&gt;=1,VLOOKUP($B492,'STUDENT SUCHI'!$A$7:$H$506,6,0),""),"")</f>
        <v/>
      </c>
      <c r="G492" s="12">
        <f t="shared" si="22"/>
        <v>0</v>
      </c>
      <c r="H492" s="12" t="str">
        <f>IFERROR(IF($C492&gt;=1,VLOOKUP($B492,'STUDENT SUCHI'!$A$7:$H$506,7,0),""),"")</f>
        <v/>
      </c>
      <c r="I492" s="13">
        <f t="shared" si="23"/>
        <v>0</v>
      </c>
      <c r="J492" s="10"/>
      <c r="K492" s="10" t="str">
        <f>IFERROR(IF($C492&gt;=1,VLOOKUP($B492,'STUDENT SUCHI'!$A$7:$H$506,8,0),""),"")</f>
        <v/>
      </c>
    </row>
    <row r="493" spans="1:11" ht="24.95" customHeight="1" x14ac:dyDescent="0.25">
      <c r="A493" s="1">
        <v>486</v>
      </c>
      <c r="B493" s="1">
        <f>IFERROR(IF($B$1&gt;=A493,SMALL('STUDENT SUCHI'!$A$7:$A$506,$B$2+A493),0),0)</f>
        <v>0</v>
      </c>
      <c r="C493" s="10">
        <f t="shared" si="21"/>
        <v>0</v>
      </c>
      <c r="D493" s="11" t="str">
        <f>IFERROR(IF($C493&gt;=1,VLOOKUP($B493,'STUDENT SUCHI'!$A$7:$H$506,4,0),""),"")</f>
        <v/>
      </c>
      <c r="E493" s="11" t="str">
        <f>IFERROR(IF($C493&gt;=1,VLOOKUP($B493,'STUDENT SUCHI'!$A$7:$H$506,5,0),""),"")</f>
        <v/>
      </c>
      <c r="F493" s="10" t="str">
        <f>IFERROR(IF($C493&gt;=1,VLOOKUP($B493,'STUDENT SUCHI'!$A$7:$H$506,6,0),""),"")</f>
        <v/>
      </c>
      <c r="G493" s="12">
        <f t="shared" si="22"/>
        <v>0</v>
      </c>
      <c r="H493" s="12" t="str">
        <f>IFERROR(IF($C493&gt;=1,VLOOKUP($B493,'STUDENT SUCHI'!$A$7:$H$506,7,0),""),"")</f>
        <v/>
      </c>
      <c r="I493" s="13">
        <f t="shared" si="23"/>
        <v>0</v>
      </c>
      <c r="J493" s="10"/>
      <c r="K493" s="10" t="str">
        <f>IFERROR(IF($C493&gt;=1,VLOOKUP($B493,'STUDENT SUCHI'!$A$7:$H$506,8,0),""),"")</f>
        <v/>
      </c>
    </row>
    <row r="494" spans="1:11" ht="24.95" customHeight="1" x14ac:dyDescent="0.25">
      <c r="A494" s="1">
        <v>487</v>
      </c>
      <c r="B494" s="1">
        <f>IFERROR(IF($B$1&gt;=A494,SMALL('STUDENT SUCHI'!$A$7:$A$506,$B$2+A494),0),0)</f>
        <v>0</v>
      </c>
      <c r="C494" s="10">
        <f t="shared" si="21"/>
        <v>0</v>
      </c>
      <c r="D494" s="11" t="str">
        <f>IFERROR(IF($C494&gt;=1,VLOOKUP($B494,'STUDENT SUCHI'!$A$7:$H$506,4,0),""),"")</f>
        <v/>
      </c>
      <c r="E494" s="11" t="str">
        <f>IFERROR(IF($C494&gt;=1,VLOOKUP($B494,'STUDENT SUCHI'!$A$7:$H$506,5,0),""),"")</f>
        <v/>
      </c>
      <c r="F494" s="10" t="str">
        <f>IFERROR(IF($C494&gt;=1,VLOOKUP($B494,'STUDENT SUCHI'!$A$7:$H$506,6,0),""),"")</f>
        <v/>
      </c>
      <c r="G494" s="12">
        <f t="shared" si="22"/>
        <v>0</v>
      </c>
      <c r="H494" s="12" t="str">
        <f>IFERROR(IF($C494&gt;=1,VLOOKUP($B494,'STUDENT SUCHI'!$A$7:$H$506,7,0),""),"")</f>
        <v/>
      </c>
      <c r="I494" s="13">
        <f t="shared" si="23"/>
        <v>0</v>
      </c>
      <c r="J494" s="10"/>
      <c r="K494" s="10" t="str">
        <f>IFERROR(IF($C494&gt;=1,VLOOKUP($B494,'STUDENT SUCHI'!$A$7:$H$506,8,0),""),"")</f>
        <v/>
      </c>
    </row>
    <row r="495" spans="1:11" ht="24.95" customHeight="1" x14ac:dyDescent="0.25">
      <c r="A495" s="1">
        <v>488</v>
      </c>
      <c r="B495" s="1">
        <f>IFERROR(IF($B$1&gt;=A495,SMALL('STUDENT SUCHI'!$A$7:$A$506,$B$2+A495),0),0)</f>
        <v>0</v>
      </c>
      <c r="C495" s="10">
        <f t="shared" si="21"/>
        <v>0</v>
      </c>
      <c r="D495" s="11" t="str">
        <f>IFERROR(IF($C495&gt;=1,VLOOKUP($B495,'STUDENT SUCHI'!$A$7:$H$506,4,0),""),"")</f>
        <v/>
      </c>
      <c r="E495" s="11" t="str">
        <f>IFERROR(IF($C495&gt;=1,VLOOKUP($B495,'STUDENT SUCHI'!$A$7:$H$506,5,0),""),"")</f>
        <v/>
      </c>
      <c r="F495" s="10" t="str">
        <f>IFERROR(IF($C495&gt;=1,VLOOKUP($B495,'STUDENT SUCHI'!$A$7:$H$506,6,0),""),"")</f>
        <v/>
      </c>
      <c r="G495" s="12">
        <f t="shared" si="22"/>
        <v>0</v>
      </c>
      <c r="H495" s="12" t="str">
        <f>IFERROR(IF($C495&gt;=1,VLOOKUP($B495,'STUDENT SUCHI'!$A$7:$H$506,7,0),""),"")</f>
        <v/>
      </c>
      <c r="I495" s="13">
        <f t="shared" si="23"/>
        <v>0</v>
      </c>
      <c r="J495" s="10"/>
      <c r="K495" s="10" t="str">
        <f>IFERROR(IF($C495&gt;=1,VLOOKUP($B495,'STUDENT SUCHI'!$A$7:$H$506,8,0),""),"")</f>
        <v/>
      </c>
    </row>
    <row r="496" spans="1:11" ht="24.95" customHeight="1" x14ac:dyDescent="0.25">
      <c r="A496" s="1">
        <v>489</v>
      </c>
      <c r="B496" s="1">
        <f>IFERROR(IF($B$1&gt;=A496,SMALL('STUDENT SUCHI'!$A$7:$A$506,$B$2+A496),0),0)</f>
        <v>0</v>
      </c>
      <c r="C496" s="10">
        <f t="shared" si="21"/>
        <v>0</v>
      </c>
      <c r="D496" s="11" t="str">
        <f>IFERROR(IF($C496&gt;=1,VLOOKUP($B496,'STUDENT SUCHI'!$A$7:$H$506,4,0),""),"")</f>
        <v/>
      </c>
      <c r="E496" s="11" t="str">
        <f>IFERROR(IF($C496&gt;=1,VLOOKUP($B496,'STUDENT SUCHI'!$A$7:$H$506,5,0),""),"")</f>
        <v/>
      </c>
      <c r="F496" s="10" t="str">
        <f>IFERROR(IF($C496&gt;=1,VLOOKUP($B496,'STUDENT SUCHI'!$A$7:$H$506,6,0),""),"")</f>
        <v/>
      </c>
      <c r="G496" s="12">
        <f t="shared" si="22"/>
        <v>0</v>
      </c>
      <c r="H496" s="12" t="str">
        <f>IFERROR(IF($C496&gt;=1,VLOOKUP($B496,'STUDENT SUCHI'!$A$7:$H$506,7,0),""),"")</f>
        <v/>
      </c>
      <c r="I496" s="13">
        <f t="shared" si="23"/>
        <v>0</v>
      </c>
      <c r="J496" s="10"/>
      <c r="K496" s="10" t="str">
        <f>IFERROR(IF($C496&gt;=1,VLOOKUP($B496,'STUDENT SUCHI'!$A$7:$H$506,8,0),""),"")</f>
        <v/>
      </c>
    </row>
    <row r="497" spans="1:11" ht="24.95" customHeight="1" x14ac:dyDescent="0.25">
      <c r="A497" s="1">
        <v>490</v>
      </c>
      <c r="B497" s="1">
        <f>IFERROR(IF($B$1&gt;=A497,SMALL('STUDENT SUCHI'!$A$7:$A$506,$B$2+A497),0),0)</f>
        <v>0</v>
      </c>
      <c r="C497" s="10">
        <f t="shared" si="21"/>
        <v>0</v>
      </c>
      <c r="D497" s="11" t="str">
        <f>IFERROR(IF($C497&gt;=1,VLOOKUP($B497,'STUDENT SUCHI'!$A$7:$H$506,4,0),""),"")</f>
        <v/>
      </c>
      <c r="E497" s="11" t="str">
        <f>IFERROR(IF($C497&gt;=1,VLOOKUP($B497,'STUDENT SUCHI'!$A$7:$H$506,5,0),""),"")</f>
        <v/>
      </c>
      <c r="F497" s="10" t="str">
        <f>IFERROR(IF($C497&gt;=1,VLOOKUP($B497,'STUDENT SUCHI'!$A$7:$H$506,6,0),""),"")</f>
        <v/>
      </c>
      <c r="G497" s="12">
        <f t="shared" si="22"/>
        <v>0</v>
      </c>
      <c r="H497" s="12" t="str">
        <f>IFERROR(IF($C497&gt;=1,VLOOKUP($B497,'STUDENT SUCHI'!$A$7:$H$506,7,0),""),"")</f>
        <v/>
      </c>
      <c r="I497" s="13">
        <f t="shared" si="23"/>
        <v>0</v>
      </c>
      <c r="J497" s="10"/>
      <c r="K497" s="10" t="str">
        <f>IFERROR(IF($C497&gt;=1,VLOOKUP($B497,'STUDENT SUCHI'!$A$7:$H$506,8,0),""),"")</f>
        <v/>
      </c>
    </row>
    <row r="498" spans="1:11" ht="24.95" customHeight="1" x14ac:dyDescent="0.25">
      <c r="A498" s="1">
        <v>491</v>
      </c>
      <c r="B498" s="1">
        <f>IFERROR(IF($B$1&gt;=A498,SMALL('STUDENT SUCHI'!$A$7:$A$506,$B$2+A498),0),0)</f>
        <v>0</v>
      </c>
      <c r="C498" s="10">
        <f t="shared" si="21"/>
        <v>0</v>
      </c>
      <c r="D498" s="11" t="str">
        <f>IFERROR(IF($C498&gt;=1,VLOOKUP($B498,'STUDENT SUCHI'!$A$7:$H$506,4,0),""),"")</f>
        <v/>
      </c>
      <c r="E498" s="11" t="str">
        <f>IFERROR(IF($C498&gt;=1,VLOOKUP($B498,'STUDENT SUCHI'!$A$7:$H$506,5,0),""),"")</f>
        <v/>
      </c>
      <c r="F498" s="10" t="str">
        <f>IFERROR(IF($C498&gt;=1,VLOOKUP($B498,'STUDENT SUCHI'!$A$7:$H$506,6,0),""),"")</f>
        <v/>
      </c>
      <c r="G498" s="12">
        <f t="shared" si="22"/>
        <v>0</v>
      </c>
      <c r="H498" s="12" t="str">
        <f>IFERROR(IF($C498&gt;=1,VLOOKUP($B498,'STUDENT SUCHI'!$A$7:$H$506,7,0),""),"")</f>
        <v/>
      </c>
      <c r="I498" s="13">
        <f t="shared" si="23"/>
        <v>0</v>
      </c>
      <c r="J498" s="10"/>
      <c r="K498" s="10" t="str">
        <f>IFERROR(IF($C498&gt;=1,VLOOKUP($B498,'STUDENT SUCHI'!$A$7:$H$506,8,0),""),"")</f>
        <v/>
      </c>
    </row>
    <row r="499" spans="1:11" ht="24.95" customHeight="1" x14ac:dyDescent="0.25">
      <c r="A499" s="1">
        <v>492</v>
      </c>
      <c r="B499" s="1">
        <f>IFERROR(IF($B$1&gt;=A499,SMALL('STUDENT SUCHI'!$A$7:$A$506,$B$2+A499),0),0)</f>
        <v>0</v>
      </c>
      <c r="C499" s="10">
        <f t="shared" si="21"/>
        <v>0</v>
      </c>
      <c r="D499" s="11" t="str">
        <f>IFERROR(IF($C499&gt;=1,VLOOKUP($B499,'STUDENT SUCHI'!$A$7:$H$506,4,0),""),"")</f>
        <v/>
      </c>
      <c r="E499" s="11" t="str">
        <f>IFERROR(IF($C499&gt;=1,VLOOKUP($B499,'STUDENT SUCHI'!$A$7:$H$506,5,0),""),"")</f>
        <v/>
      </c>
      <c r="F499" s="10" t="str">
        <f>IFERROR(IF($C499&gt;=1,VLOOKUP($B499,'STUDENT SUCHI'!$A$7:$H$506,6,0),""),"")</f>
        <v/>
      </c>
      <c r="G499" s="12">
        <f t="shared" si="22"/>
        <v>0</v>
      </c>
      <c r="H499" s="12" t="str">
        <f>IFERROR(IF($C499&gt;=1,VLOOKUP($B499,'STUDENT SUCHI'!$A$7:$H$506,7,0),""),"")</f>
        <v/>
      </c>
      <c r="I499" s="13">
        <f t="shared" si="23"/>
        <v>0</v>
      </c>
      <c r="J499" s="10"/>
      <c r="K499" s="10" t="str">
        <f>IFERROR(IF($C499&gt;=1,VLOOKUP($B499,'STUDENT SUCHI'!$A$7:$H$506,8,0),""),"")</f>
        <v/>
      </c>
    </row>
    <row r="500" spans="1:11" ht="24.95" customHeight="1" x14ac:dyDescent="0.25">
      <c r="A500" s="1">
        <v>493</v>
      </c>
      <c r="B500" s="1">
        <f>IFERROR(IF($B$1&gt;=A500,SMALL('STUDENT SUCHI'!$A$7:$A$506,$B$2+A500),0),0)</f>
        <v>0</v>
      </c>
      <c r="C500" s="10">
        <f t="shared" si="21"/>
        <v>0</v>
      </c>
      <c r="D500" s="11" t="str">
        <f>IFERROR(IF($C500&gt;=1,VLOOKUP($B500,'STUDENT SUCHI'!$A$7:$H$506,4,0),""),"")</f>
        <v/>
      </c>
      <c r="E500" s="11" t="str">
        <f>IFERROR(IF($C500&gt;=1,VLOOKUP($B500,'STUDENT SUCHI'!$A$7:$H$506,5,0),""),"")</f>
        <v/>
      </c>
      <c r="F500" s="10" t="str">
        <f>IFERROR(IF($C500&gt;=1,VLOOKUP($B500,'STUDENT SUCHI'!$A$7:$H$506,6,0),""),"")</f>
        <v/>
      </c>
      <c r="G500" s="12">
        <f t="shared" si="22"/>
        <v>0</v>
      </c>
      <c r="H500" s="12" t="str">
        <f>IFERROR(IF($C500&gt;=1,VLOOKUP($B500,'STUDENT SUCHI'!$A$7:$H$506,7,0),""),"")</f>
        <v/>
      </c>
      <c r="I500" s="13">
        <f t="shared" si="23"/>
        <v>0</v>
      </c>
      <c r="J500" s="10"/>
      <c r="K500" s="10" t="str">
        <f>IFERROR(IF($C500&gt;=1,VLOOKUP($B500,'STUDENT SUCHI'!$A$7:$H$506,8,0),""),"")</f>
        <v/>
      </c>
    </row>
    <row r="501" spans="1:11" ht="24.95" customHeight="1" x14ac:dyDescent="0.25">
      <c r="A501" s="1">
        <v>494</v>
      </c>
      <c r="B501" s="1">
        <f>IFERROR(IF($B$1&gt;=A501,SMALL('STUDENT SUCHI'!$A$7:$A$506,$B$2+A501),0),0)</f>
        <v>0</v>
      </c>
      <c r="C501" s="10">
        <f t="shared" si="21"/>
        <v>0</v>
      </c>
      <c r="D501" s="11" t="str">
        <f>IFERROR(IF($C501&gt;=1,VLOOKUP($B501,'STUDENT SUCHI'!$A$7:$H$506,4,0),""),"")</f>
        <v/>
      </c>
      <c r="E501" s="11" t="str">
        <f>IFERROR(IF($C501&gt;=1,VLOOKUP($B501,'STUDENT SUCHI'!$A$7:$H$506,5,0),""),"")</f>
        <v/>
      </c>
      <c r="F501" s="10" t="str">
        <f>IFERROR(IF($C501&gt;=1,VLOOKUP($B501,'STUDENT SUCHI'!$A$7:$H$506,6,0),""),"")</f>
        <v/>
      </c>
      <c r="G501" s="12">
        <f t="shared" si="22"/>
        <v>0</v>
      </c>
      <c r="H501" s="12" t="str">
        <f>IFERROR(IF($C501&gt;=1,VLOOKUP($B501,'STUDENT SUCHI'!$A$7:$H$506,7,0),""),"")</f>
        <v/>
      </c>
      <c r="I501" s="13">
        <f t="shared" si="23"/>
        <v>0</v>
      </c>
      <c r="J501" s="10"/>
      <c r="K501" s="10" t="str">
        <f>IFERROR(IF($C501&gt;=1,VLOOKUP($B501,'STUDENT SUCHI'!$A$7:$H$506,8,0),""),"")</f>
        <v/>
      </c>
    </row>
    <row r="502" spans="1:11" ht="24.95" customHeight="1" x14ac:dyDescent="0.25">
      <c r="A502" s="1">
        <v>495</v>
      </c>
      <c r="B502" s="1">
        <f>IFERROR(IF($B$1&gt;=A502,SMALL('STUDENT SUCHI'!$A$7:$A$506,$B$2+A502),0),0)</f>
        <v>0</v>
      </c>
      <c r="C502" s="10">
        <f t="shared" si="21"/>
        <v>0</v>
      </c>
      <c r="D502" s="11" t="str">
        <f>IFERROR(IF($C502&gt;=1,VLOOKUP($B502,'STUDENT SUCHI'!$A$7:$H$506,4,0),""),"")</f>
        <v/>
      </c>
      <c r="E502" s="11" t="str">
        <f>IFERROR(IF($C502&gt;=1,VLOOKUP($B502,'STUDENT SUCHI'!$A$7:$H$506,5,0),""),"")</f>
        <v/>
      </c>
      <c r="F502" s="10" t="str">
        <f>IFERROR(IF($C502&gt;=1,VLOOKUP($B502,'STUDENT SUCHI'!$A$7:$H$506,6,0),""),"")</f>
        <v/>
      </c>
      <c r="G502" s="12">
        <f t="shared" si="22"/>
        <v>0</v>
      </c>
      <c r="H502" s="12" t="str">
        <f>IFERROR(IF($C502&gt;=1,VLOOKUP($B502,'STUDENT SUCHI'!$A$7:$H$506,7,0),""),"")</f>
        <v/>
      </c>
      <c r="I502" s="13">
        <f t="shared" si="23"/>
        <v>0</v>
      </c>
      <c r="J502" s="10"/>
      <c r="K502" s="10" t="str">
        <f>IFERROR(IF($C502&gt;=1,VLOOKUP($B502,'STUDENT SUCHI'!$A$7:$H$506,8,0),""),"")</f>
        <v/>
      </c>
    </row>
    <row r="503" spans="1:11" ht="24.95" customHeight="1" x14ac:dyDescent="0.25">
      <c r="A503" s="1">
        <v>496</v>
      </c>
      <c r="B503" s="1">
        <f>IFERROR(IF($B$1&gt;=A503,SMALL('STUDENT SUCHI'!$A$7:$A$506,$B$2+A503),0),0)</f>
        <v>0</v>
      </c>
      <c r="C503" s="10">
        <f t="shared" si="21"/>
        <v>0</v>
      </c>
      <c r="D503" s="11" t="str">
        <f>IFERROR(IF($C503&gt;=1,VLOOKUP($B503,'STUDENT SUCHI'!$A$7:$H$506,4,0),""),"")</f>
        <v/>
      </c>
      <c r="E503" s="11" t="str">
        <f>IFERROR(IF($C503&gt;=1,VLOOKUP($B503,'STUDENT SUCHI'!$A$7:$H$506,5,0),""),"")</f>
        <v/>
      </c>
      <c r="F503" s="10" t="str">
        <f>IFERROR(IF($C503&gt;=1,VLOOKUP($B503,'STUDENT SUCHI'!$A$7:$H$506,6,0),""),"")</f>
        <v/>
      </c>
      <c r="G503" s="12">
        <f t="shared" si="22"/>
        <v>0</v>
      </c>
      <c r="H503" s="12" t="str">
        <f>IFERROR(IF($C503&gt;=1,VLOOKUP($B503,'STUDENT SUCHI'!$A$7:$H$506,7,0),""),"")</f>
        <v/>
      </c>
      <c r="I503" s="13">
        <f t="shared" si="23"/>
        <v>0</v>
      </c>
      <c r="J503" s="10"/>
      <c r="K503" s="10" t="str">
        <f>IFERROR(IF($C503&gt;=1,VLOOKUP($B503,'STUDENT SUCHI'!$A$7:$H$506,8,0),""),"")</f>
        <v/>
      </c>
    </row>
    <row r="504" spans="1:11" ht="24.95" customHeight="1" x14ac:dyDescent="0.25">
      <c r="A504" s="1">
        <v>497</v>
      </c>
      <c r="B504" s="1">
        <f>IFERROR(IF($B$1&gt;=A504,SMALL('STUDENT SUCHI'!$A$7:$A$506,$B$2+A504),0),0)</f>
        <v>0</v>
      </c>
      <c r="C504" s="10">
        <f t="shared" si="21"/>
        <v>0</v>
      </c>
      <c r="D504" s="11" t="str">
        <f>IFERROR(IF($C504&gt;=1,VLOOKUP($B504,'STUDENT SUCHI'!$A$7:$H$506,4,0),""),"")</f>
        <v/>
      </c>
      <c r="E504" s="11" t="str">
        <f>IFERROR(IF($C504&gt;=1,VLOOKUP($B504,'STUDENT SUCHI'!$A$7:$H$506,5,0),""),"")</f>
        <v/>
      </c>
      <c r="F504" s="10" t="str">
        <f>IFERROR(IF($C504&gt;=1,VLOOKUP($B504,'STUDENT SUCHI'!$A$7:$H$506,6,0),""),"")</f>
        <v/>
      </c>
      <c r="G504" s="12">
        <f t="shared" si="22"/>
        <v>0</v>
      </c>
      <c r="H504" s="12" t="str">
        <f>IFERROR(IF($C504&gt;=1,VLOOKUP($B504,'STUDENT SUCHI'!$A$7:$H$506,7,0),""),"")</f>
        <v/>
      </c>
      <c r="I504" s="13">
        <f t="shared" si="23"/>
        <v>0</v>
      </c>
      <c r="J504" s="10"/>
      <c r="K504" s="10" t="str">
        <f>IFERROR(IF($C504&gt;=1,VLOOKUP($B504,'STUDENT SUCHI'!$A$7:$H$506,8,0),""),"")</f>
        <v/>
      </c>
    </row>
    <row r="505" spans="1:11" ht="24.95" customHeight="1" x14ac:dyDescent="0.25">
      <c r="A505" s="1">
        <v>498</v>
      </c>
      <c r="B505" s="1">
        <f>IFERROR(IF($B$1&gt;=A505,SMALL('STUDENT SUCHI'!$A$7:$A$506,$B$2+A505),0),0)</f>
        <v>0</v>
      </c>
      <c r="C505" s="10">
        <f t="shared" si="21"/>
        <v>0</v>
      </c>
      <c r="D505" s="11" t="str">
        <f>IFERROR(IF($C505&gt;=1,VLOOKUP($B505,'STUDENT SUCHI'!$A$7:$H$506,4,0),""),"")</f>
        <v/>
      </c>
      <c r="E505" s="11" t="str">
        <f>IFERROR(IF($C505&gt;=1,VLOOKUP($B505,'STUDENT SUCHI'!$A$7:$H$506,5,0),""),"")</f>
        <v/>
      </c>
      <c r="F505" s="10" t="str">
        <f>IFERROR(IF($C505&gt;=1,VLOOKUP($B505,'STUDENT SUCHI'!$A$7:$H$506,6,0),""),"")</f>
        <v/>
      </c>
      <c r="G505" s="12">
        <f t="shared" si="22"/>
        <v>0</v>
      </c>
      <c r="H505" s="12" t="str">
        <f>IFERROR(IF($C505&gt;=1,VLOOKUP($B505,'STUDENT SUCHI'!$A$7:$H$506,7,0),""),"")</f>
        <v/>
      </c>
      <c r="I505" s="13">
        <f t="shared" si="23"/>
        <v>0</v>
      </c>
      <c r="J505" s="10"/>
      <c r="K505" s="10" t="str">
        <f>IFERROR(IF($C505&gt;=1,VLOOKUP($B505,'STUDENT SUCHI'!$A$7:$H$506,8,0),""),"")</f>
        <v/>
      </c>
    </row>
    <row r="506" spans="1:11" ht="24.95" customHeight="1" x14ac:dyDescent="0.25">
      <c r="A506" s="1">
        <v>499</v>
      </c>
      <c r="B506" s="1">
        <f>IFERROR(IF($B$1&gt;=A506,SMALL('STUDENT SUCHI'!$A$7:$A$506,$B$2+A506),0),0)</f>
        <v>0</v>
      </c>
      <c r="C506" s="10">
        <f t="shared" si="21"/>
        <v>0</v>
      </c>
      <c r="D506" s="11" t="str">
        <f>IFERROR(IF($C506&gt;=1,VLOOKUP($B506,'STUDENT SUCHI'!$A$7:$H$506,4,0),""),"")</f>
        <v/>
      </c>
      <c r="E506" s="11" t="str">
        <f>IFERROR(IF($C506&gt;=1,VLOOKUP($B506,'STUDENT SUCHI'!$A$7:$H$506,5,0),""),"")</f>
        <v/>
      </c>
      <c r="F506" s="10" t="str">
        <f>IFERROR(IF($C506&gt;=1,VLOOKUP($B506,'STUDENT SUCHI'!$A$7:$H$506,6,0),""),"")</f>
        <v/>
      </c>
      <c r="G506" s="12">
        <f t="shared" si="22"/>
        <v>0</v>
      </c>
      <c r="H506" s="12" t="str">
        <f>IFERROR(IF($C506&gt;=1,VLOOKUP($B506,'STUDENT SUCHI'!$A$7:$H$506,7,0),""),"")</f>
        <v/>
      </c>
      <c r="I506" s="13">
        <f t="shared" si="23"/>
        <v>0</v>
      </c>
      <c r="J506" s="10"/>
      <c r="K506" s="10" t="str">
        <f>IFERROR(IF($C506&gt;=1,VLOOKUP($B506,'STUDENT SUCHI'!$A$7:$H$506,8,0),""),"")</f>
        <v/>
      </c>
    </row>
    <row r="507" spans="1:11" ht="24.95" customHeight="1" x14ac:dyDescent="0.25">
      <c r="A507" s="1">
        <v>500</v>
      </c>
      <c r="B507" s="1">
        <f>IFERROR(IF($B$1&gt;=A507,SMALL('STUDENT SUCHI'!$A$7:$A$506,$B$2+A507),0),0)</f>
        <v>0</v>
      </c>
      <c r="C507" s="10">
        <f t="shared" si="21"/>
        <v>0</v>
      </c>
      <c r="D507" s="11" t="str">
        <f>IFERROR(IF($C507&gt;=1,VLOOKUP($B507,'STUDENT SUCHI'!$A$7:$H$506,4,0),""),"")</f>
        <v/>
      </c>
      <c r="E507" s="11" t="str">
        <f>IFERROR(IF($C507&gt;=1,VLOOKUP($B507,'STUDENT SUCHI'!$A$7:$H$506,5,0),""),"")</f>
        <v/>
      </c>
      <c r="F507" s="10" t="str">
        <f>IFERROR(IF($C507&gt;=1,VLOOKUP($B507,'STUDENT SUCHI'!$A$7:$H$506,6,0),""),"")</f>
        <v/>
      </c>
      <c r="G507" s="12">
        <f t="shared" si="22"/>
        <v>0</v>
      </c>
      <c r="H507" s="12" t="str">
        <f>IFERROR(IF($C507&gt;=1,VLOOKUP($B507,'STUDENT SUCHI'!$A$7:$H$506,7,0),""),"")</f>
        <v/>
      </c>
      <c r="I507" s="13">
        <f t="shared" si="23"/>
        <v>0</v>
      </c>
      <c r="J507" s="10"/>
      <c r="K507" s="10" t="str">
        <f>IFERROR(IF($C507&gt;=1,VLOOKUP($B507,'STUDENT SUCHI'!$A$7:$H$506,8,0),""),"")</f>
        <v/>
      </c>
    </row>
  </sheetData>
  <sheetProtection password="CD8E" sheet="1" objects="1" scenarios="1"/>
  <mergeCells count="14">
    <mergeCell ref="L6:L7"/>
    <mergeCell ref="M6:M7"/>
    <mergeCell ref="L1:M4"/>
    <mergeCell ref="C1:K1"/>
    <mergeCell ref="C2:K2"/>
    <mergeCell ref="K5:K6"/>
    <mergeCell ref="C3:K3"/>
    <mergeCell ref="C4:K4"/>
    <mergeCell ref="C5:C6"/>
    <mergeCell ref="D5:D6"/>
    <mergeCell ref="E5:E6"/>
    <mergeCell ref="F5:F6"/>
    <mergeCell ref="G5:I5"/>
    <mergeCell ref="J5:J6"/>
  </mergeCells>
  <conditionalFormatting sqref="C8:K507">
    <cfRule type="expression" dxfId="4" priority="2">
      <formula>$C8&gt;=1</formula>
    </cfRule>
  </conditionalFormatting>
  <conditionalFormatting sqref="C1:K1">
    <cfRule type="cellIs" dxfId="3" priority="1" operator="equal">
      <formula>0</formula>
    </cfRule>
  </conditionalFormatting>
  <dataValidations count="1">
    <dataValidation type="list" allowBlank="1" showInputMessage="1" showErrorMessage="1" sqref="M5 M6:M7">
      <formula1>DATE</formula1>
    </dataValidation>
  </dataValidations>
  <pageMargins left="0" right="0" top="0" bottom="0"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14"/>
  <sheetViews>
    <sheetView view="pageBreakPreview" zoomScaleNormal="100" zoomScaleSheetLayoutView="100" workbookViewId="0">
      <selection activeCell="G12" sqref="G12"/>
    </sheetView>
  </sheetViews>
  <sheetFormatPr defaultRowHeight="15" x14ac:dyDescent="0.25"/>
  <cols>
    <col min="1" max="2" width="15.7109375" style="1" customWidth="1"/>
    <col min="3" max="11" width="12.7109375" style="1" customWidth="1"/>
    <col min="12" max="16" width="9.140625" style="1" hidden="1" customWidth="1"/>
    <col min="17" max="16384" width="9.140625" style="1"/>
  </cols>
  <sheetData>
    <row r="1" spans="1:18" ht="31.5" customHeight="1" x14ac:dyDescent="0.25">
      <c r="A1" s="62">
        <f>'STUDENT SUCHI'!B1</f>
        <v>0</v>
      </c>
      <c r="B1" s="62"/>
      <c r="C1" s="62"/>
      <c r="D1" s="62"/>
      <c r="E1" s="62"/>
      <c r="F1" s="62"/>
      <c r="G1" s="62"/>
      <c r="H1" s="62"/>
      <c r="I1" s="62"/>
      <c r="J1" s="62"/>
      <c r="K1" s="62"/>
      <c r="L1" s="1" t="s">
        <v>49</v>
      </c>
      <c r="M1" s="1">
        <f>IFERROR(IF(LEN(E6)&gt;=6,VLOOKUP(E6,'STUDENT SUCHI'!$N$1:$O$21,2,0),0),0)</f>
        <v>5</v>
      </c>
      <c r="P1" s="1">
        <f>LEN(E6)</f>
        <v>10</v>
      </c>
      <c r="Q1" s="86" t="s">
        <v>60</v>
      </c>
      <c r="R1" s="86"/>
    </row>
    <row r="2" spans="1:18" ht="20.25" hidden="1" customHeight="1" x14ac:dyDescent="0.25">
      <c r="A2" s="63"/>
      <c r="B2" s="63"/>
      <c r="C2" s="63"/>
      <c r="D2" s="63"/>
      <c r="E2" s="63"/>
      <c r="F2" s="63"/>
      <c r="G2" s="63"/>
      <c r="H2" s="63"/>
      <c r="I2" s="63"/>
      <c r="J2" s="63"/>
      <c r="K2" s="63"/>
      <c r="L2" s="1" t="s">
        <v>50</v>
      </c>
      <c r="M2" s="1">
        <f>IFERROR(IF(LEN(G6)&gt;=6,VLOOKUP(G6,'STUDENT SUCHI'!$N$1:$O$21,2,0),0),0)</f>
        <v>0</v>
      </c>
      <c r="P2" s="1">
        <f>LEN(G6)</f>
        <v>0</v>
      </c>
      <c r="Q2" s="86"/>
      <c r="R2" s="86"/>
    </row>
    <row r="3" spans="1:18" ht="21" customHeight="1" x14ac:dyDescent="0.25">
      <c r="A3" s="64" t="s">
        <v>16</v>
      </c>
      <c r="B3" s="64"/>
      <c r="C3" s="64"/>
      <c r="D3" s="64"/>
      <c r="E3" s="64"/>
      <c r="F3" s="64"/>
      <c r="G3" s="64"/>
      <c r="H3" s="64"/>
      <c r="I3" s="64"/>
      <c r="J3" s="64"/>
      <c r="K3" s="64"/>
      <c r="L3" s="1">
        <f>IFERROR(IF(P3&gt;=6,(IF(P4&gt;=6,3,IF(P4&gt;=1,2,0))),IF(P3&gt;=1,(IF(P4&gt;=1,1,0)),0)),0)</f>
        <v>0</v>
      </c>
      <c r="M3" s="1">
        <f>COUNTIFS('STUDENT SUCHI'!$F$7:$F$506,"&gt;=1",'STUDENT SUCHI'!$K$7:$K$506,"&gt;=1")</f>
        <v>0</v>
      </c>
      <c r="P3" s="1">
        <f>IFERROR(LARGE('STUDENT SUCHI'!$F$7:$F$506,1),0)</f>
        <v>0</v>
      </c>
      <c r="Q3" s="86"/>
      <c r="R3" s="86"/>
    </row>
    <row r="4" spans="1:18" ht="33" customHeight="1" x14ac:dyDescent="0.25">
      <c r="A4" s="65" t="s">
        <v>10</v>
      </c>
      <c r="B4" s="65"/>
      <c r="C4" s="65"/>
      <c r="D4" s="65"/>
      <c r="E4" s="65"/>
      <c r="F4" s="65"/>
      <c r="G4" s="65"/>
      <c r="H4" s="65"/>
      <c r="I4" s="65"/>
      <c r="J4" s="65"/>
      <c r="K4" s="65"/>
      <c r="L4" s="1" t="s">
        <v>51</v>
      </c>
      <c r="M4" s="1">
        <f>COUNTIFS('STUDENT SUCHI'!$F$7:$F$506,"&gt;=6",'STUDENT SUCHI'!$K$7:$K$506,"&gt;=1")</f>
        <v>0</v>
      </c>
      <c r="P4" s="1">
        <f>IFERROR(SMALL('STUDENT SUCHI'!$F$7:$F$506,1),0)</f>
        <v>0</v>
      </c>
      <c r="Q4" s="86"/>
      <c r="R4" s="86"/>
    </row>
    <row r="5" spans="1:18" ht="17.25" customHeight="1" x14ac:dyDescent="0.25">
      <c r="A5" s="66" t="s">
        <v>11</v>
      </c>
      <c r="B5" s="66"/>
      <c r="C5" s="66"/>
      <c r="D5" s="66"/>
      <c r="E5" s="66"/>
      <c r="F5" s="66"/>
      <c r="G5" s="66"/>
      <c r="H5" s="66"/>
      <c r="I5" s="66"/>
      <c r="J5" s="66"/>
      <c r="K5" s="66"/>
      <c r="M5" s="1">
        <f>M3-M4</f>
        <v>0</v>
      </c>
      <c r="Q5" s="86"/>
      <c r="R5" s="86"/>
    </row>
    <row r="6" spans="1:18" ht="23.25" customHeight="1" x14ac:dyDescent="0.25">
      <c r="A6" s="31"/>
      <c r="B6" s="31"/>
      <c r="C6" s="32"/>
      <c r="D6" s="32" t="s">
        <v>7</v>
      </c>
      <c r="E6" s="87" t="s">
        <v>21</v>
      </c>
      <c r="F6" s="87"/>
      <c r="J6" s="33"/>
      <c r="K6" s="33"/>
      <c r="Q6" s="86"/>
      <c r="R6" s="86"/>
    </row>
    <row r="7" spans="1:18" ht="47.25" customHeight="1" x14ac:dyDescent="0.25">
      <c r="A7" s="56" t="s">
        <v>2</v>
      </c>
      <c r="B7" s="56" t="s">
        <v>12</v>
      </c>
      <c r="C7" s="56" t="s">
        <v>13</v>
      </c>
      <c r="D7" s="56"/>
      <c r="E7" s="56"/>
      <c r="F7" s="56" t="s">
        <v>15</v>
      </c>
      <c r="G7" s="56"/>
      <c r="H7" s="56"/>
      <c r="I7" s="56" t="s">
        <v>14</v>
      </c>
      <c r="J7" s="56"/>
      <c r="K7" s="56"/>
    </row>
    <row r="8" spans="1:18" ht="27.75" customHeight="1" x14ac:dyDescent="0.25">
      <c r="A8" s="56"/>
      <c r="B8" s="56"/>
      <c r="C8" s="7" t="s">
        <v>3</v>
      </c>
      <c r="D8" s="7" t="s">
        <v>4</v>
      </c>
      <c r="E8" s="7" t="s">
        <v>5</v>
      </c>
      <c r="F8" s="7" t="s">
        <v>3</v>
      </c>
      <c r="G8" s="7" t="s">
        <v>4</v>
      </c>
      <c r="H8" s="7" t="s">
        <v>5</v>
      </c>
      <c r="I8" s="7" t="s">
        <v>3</v>
      </c>
      <c r="J8" s="7" t="s">
        <v>4</v>
      </c>
      <c r="K8" s="7" t="s">
        <v>5</v>
      </c>
    </row>
    <row r="9" spans="1:18" x14ac:dyDescent="0.25">
      <c r="A9" s="17">
        <v>1</v>
      </c>
      <c r="B9" s="17">
        <v>2</v>
      </c>
      <c r="C9" s="17">
        <v>3</v>
      </c>
      <c r="D9" s="17">
        <v>4</v>
      </c>
      <c r="E9" s="17">
        <v>5</v>
      </c>
      <c r="F9" s="17">
        <v>6</v>
      </c>
      <c r="G9" s="17">
        <v>7</v>
      </c>
      <c r="H9" s="17">
        <v>8</v>
      </c>
      <c r="I9" s="17">
        <v>9</v>
      </c>
      <c r="J9" s="17">
        <v>10</v>
      </c>
      <c r="K9" s="17">
        <v>11</v>
      </c>
      <c r="N9" s="1">
        <f>SUMIFS('STUDENT SUCHI'!$G$7:$G$506,'STUDENT SUCHI'!$F$7:$F$506,"&gt;=1",'STUDENT SUCHI'!$K$7:$K$506,"&gt;=1")</f>
        <v>0</v>
      </c>
    </row>
    <row r="10" spans="1:18" ht="30" customHeight="1" x14ac:dyDescent="0.25">
      <c r="A10" s="44" t="str">
        <f>IFERROR(IF(L3&gt;=3,L2,IF(L3&gt;=1,L1,"")),"")</f>
        <v/>
      </c>
      <c r="B10" s="34" t="str">
        <f>IFERROR(IF(L3&gt;=3,M4,IF(L3&gt;=1,M5,"")),"")</f>
        <v/>
      </c>
      <c r="C10" s="45">
        <f t="shared" ref="C10:D10" si="0">IF(C13&gt;0,C13/1000,0)</f>
        <v>0</v>
      </c>
      <c r="D10" s="45">
        <f t="shared" si="0"/>
        <v>0</v>
      </c>
      <c r="E10" s="46">
        <f t="shared" ref="E10:E11" si="1">C10+D10</f>
        <v>0</v>
      </c>
      <c r="F10" s="45">
        <f>C10-O13</f>
        <v>0</v>
      </c>
      <c r="G10" s="45">
        <f>D10-N13</f>
        <v>0</v>
      </c>
      <c r="H10" s="46">
        <f>F10+G10</f>
        <v>0</v>
      </c>
      <c r="I10" s="45">
        <f>IF(I13&gt;0,I13/1000,0)</f>
        <v>0</v>
      </c>
      <c r="J10" s="45">
        <f t="shared" ref="J10:J11" si="2">IF(J13&gt;0,J13/1000,0)</f>
        <v>0</v>
      </c>
      <c r="K10" s="46">
        <f t="shared" ref="K10:K11" si="3">I10+J10</f>
        <v>0</v>
      </c>
      <c r="L10" s="1">
        <f>LEN(A10)</f>
        <v>0</v>
      </c>
      <c r="M10" s="1">
        <f>IFERROR(IF(L3&gt;=3,M4*94*0.15,IF(L3&gt;=1,M5*94*0.1,0)),0)</f>
        <v>0</v>
      </c>
      <c r="N10" s="1">
        <f>N9-N11</f>
        <v>0</v>
      </c>
      <c r="O10" s="1">
        <f>M10-N10</f>
        <v>0</v>
      </c>
    </row>
    <row r="11" spans="1:18" ht="30" customHeight="1" x14ac:dyDescent="0.25">
      <c r="A11" s="44" t="str">
        <f>IFERROR(IF(L3=2,L2,""),"")</f>
        <v/>
      </c>
      <c r="B11" s="34" t="str">
        <f>IFERROR(IF(L3=2,M4,""),"")</f>
        <v/>
      </c>
      <c r="C11" s="45">
        <f t="shared" ref="C11:D11" si="4">IF(C14&gt;0,C14/1000,0)</f>
        <v>0</v>
      </c>
      <c r="D11" s="45">
        <f t="shared" si="4"/>
        <v>0</v>
      </c>
      <c r="E11" s="46">
        <f t="shared" si="1"/>
        <v>0</v>
      </c>
      <c r="F11" s="45">
        <f>C11-O14</f>
        <v>0</v>
      </c>
      <c r="G11" s="45">
        <f>D11-N14</f>
        <v>0</v>
      </c>
      <c r="H11" s="46">
        <f>F11+G11</f>
        <v>0</v>
      </c>
      <c r="I11" s="45">
        <f>IF(I14&gt;0,I14/1000,0)</f>
        <v>0</v>
      </c>
      <c r="J11" s="45">
        <f t="shared" si="2"/>
        <v>0</v>
      </c>
      <c r="K11" s="46">
        <f t="shared" si="3"/>
        <v>0</v>
      </c>
      <c r="L11" s="1">
        <f>LEN(A11)</f>
        <v>0</v>
      </c>
      <c r="M11" s="1">
        <f>IFERROR(IF(L3=2,M4*94*0.15,0),0)</f>
        <v>0</v>
      </c>
      <c r="N11" s="1">
        <f>SUMIFS('STUDENT SUCHI'!$G$7:$G$506,'STUDENT SUCHI'!$F$7:$F$506,"&gt;=6",'STUDENT SUCHI'!$K$7:$K$506,"&gt;=1")</f>
        <v>0</v>
      </c>
      <c r="O11" s="1">
        <f>M11-N11</f>
        <v>0</v>
      </c>
    </row>
    <row r="12" spans="1:18" ht="30" customHeight="1" x14ac:dyDescent="0.25">
      <c r="A12" s="35" t="str">
        <f>IFERROR(IF(L10&gt;=2,(IF(L11&gt;=2,L4,"")),""),"")</f>
        <v/>
      </c>
      <c r="B12" s="36" t="str">
        <f>IFERROR(IF($L$3=2,B10+B11,""),"")</f>
        <v/>
      </c>
      <c r="C12" s="46" t="str">
        <f t="shared" ref="C12:K12" si="5">IFERROR(IF($L$3=2,C10+C11,""),"")</f>
        <v/>
      </c>
      <c r="D12" s="46" t="str">
        <f t="shared" si="5"/>
        <v/>
      </c>
      <c r="E12" s="46" t="str">
        <f t="shared" si="5"/>
        <v/>
      </c>
      <c r="F12" s="46" t="str">
        <f t="shared" si="5"/>
        <v/>
      </c>
      <c r="G12" s="46" t="str">
        <f t="shared" si="5"/>
        <v/>
      </c>
      <c r="H12" s="46" t="str">
        <f t="shared" si="5"/>
        <v/>
      </c>
      <c r="I12" s="46" t="str">
        <f t="shared" si="5"/>
        <v/>
      </c>
      <c r="J12" s="46" t="str">
        <f t="shared" si="5"/>
        <v/>
      </c>
      <c r="K12" s="46" t="str">
        <f t="shared" si="5"/>
        <v/>
      </c>
      <c r="L12" s="1">
        <f>LEN(A12)</f>
        <v>0</v>
      </c>
    </row>
    <row r="13" spans="1:18" hidden="1" x14ac:dyDescent="0.25">
      <c r="C13" s="1">
        <f>IFERROR(IF($L10&gt;=3,VLOOKUP($A10,STOCK!$A$9:$U$10,4,0)+VLOOKUP($A10,STOCK!$A$9:$U$10,7,0),0),0)</f>
        <v>0</v>
      </c>
      <c r="D13" s="1">
        <f>IFERROR(IF($L10&gt;=3,VLOOKUP($A10,STOCK!$A$9:$U$10,5,0)+VLOOKUP($A10,STOCK!$A$9:$U$10,8,0),0),0)</f>
        <v>0</v>
      </c>
      <c r="I13" s="1">
        <f>IFERROR(IF($L10&gt;=3,VLOOKUP($A10,STOCK!$A$9:$U$10,19,0),0),0)</f>
        <v>0</v>
      </c>
      <c r="J13" s="1">
        <f>IFERROR(IF($L10&gt;=3,VLOOKUP($A10,STOCK!$A$9:$U$10,20,0),0),0)</f>
        <v>0</v>
      </c>
      <c r="M13" s="1">
        <f>IF(M10&gt;0,M10/1000,0)</f>
        <v>0</v>
      </c>
      <c r="N13" s="1">
        <f t="shared" ref="N13" si="6">IF(N10&gt;0,N10/1000,0)</f>
        <v>0</v>
      </c>
      <c r="O13" s="1">
        <f>IF(O10&gt;0,O10/1000,0)</f>
        <v>0</v>
      </c>
    </row>
    <row r="14" spans="1:18" hidden="1" x14ac:dyDescent="0.25">
      <c r="C14" s="1">
        <f>IFERROR(IF($L11&gt;=3,VLOOKUP($A11,STOCK!$A$9:$U$10,4,0)+VLOOKUP($A11,STOCK!$A$9:$U$10,7,0),0),0)</f>
        <v>0</v>
      </c>
      <c r="D14" s="1">
        <f>IFERROR(IF($L11&gt;=3,VLOOKUP($A11,STOCK!$A$9:$U$10,5,0)+VLOOKUP($A11,STOCK!$A$9:$U$10,8,0),0),0)</f>
        <v>0</v>
      </c>
      <c r="I14" s="1">
        <f>IFERROR(IF($L11&gt;=3,VLOOKUP($A11,STOCK!$A$9:$U$10,19,0),0),0)</f>
        <v>0</v>
      </c>
      <c r="J14" s="1">
        <f>IFERROR(IF($L11&gt;=3,VLOOKUP($A11,STOCK!$A$9:$U$10,20,0),0),0)</f>
        <v>0</v>
      </c>
      <c r="M14" s="1">
        <f>IF(M11&gt;0,M11/1000,0)</f>
        <v>0</v>
      </c>
      <c r="N14" s="1">
        <f t="shared" ref="N14:O14" si="7">IF(N11&gt;0,N11/1000,0)</f>
        <v>0</v>
      </c>
      <c r="O14" s="1">
        <f t="shared" si="7"/>
        <v>0</v>
      </c>
    </row>
  </sheetData>
  <sheetProtection password="CD8E" sheet="1" objects="1" scenarios="1"/>
  <mergeCells count="12">
    <mergeCell ref="Q1:R6"/>
    <mergeCell ref="C7:E7"/>
    <mergeCell ref="F7:H7"/>
    <mergeCell ref="I7:K7"/>
    <mergeCell ref="A1:K1"/>
    <mergeCell ref="A2:K2"/>
    <mergeCell ref="A3:K3"/>
    <mergeCell ref="A4:K4"/>
    <mergeCell ref="A5:K5"/>
    <mergeCell ref="A7:A8"/>
    <mergeCell ref="B7:B8"/>
    <mergeCell ref="E6:F6"/>
  </mergeCells>
  <conditionalFormatting sqref="E6">
    <cfRule type="expression" dxfId="2" priority="4">
      <formula>$P$1&gt;=1</formula>
    </cfRule>
  </conditionalFormatting>
  <conditionalFormatting sqref="B10:K12">
    <cfRule type="cellIs" dxfId="1" priority="2" operator="equal">
      <formula>0</formula>
    </cfRule>
  </conditionalFormatting>
  <conditionalFormatting sqref="A1:K1">
    <cfRule type="cellIs" dxfId="0" priority="1" operator="equal">
      <formula>0</formula>
    </cfRule>
  </conditionalFormatting>
  <dataValidations count="1">
    <dataValidation type="list" allowBlank="1" showInputMessage="1" showErrorMessage="1" sqref="E6">
      <formula1>DATE</formula1>
    </dataValidation>
  </dataValidations>
  <pageMargins left="0" right="0" top="0"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STUDENT SUCHI</vt:lpstr>
      <vt:lpstr>STOCK</vt:lpstr>
      <vt:lpstr>WITARAN PATRAK</vt:lpstr>
      <vt:lpstr>REPORT</vt:lpstr>
      <vt:lpstr>CLASS</vt:lpstr>
      <vt:lpstr>DATE</vt:lpstr>
      <vt:lpstr>GROUP</vt:lpstr>
      <vt:lpstr>REPORT!Print_Area</vt:lpstr>
      <vt:lpstr>'STUDENT SUCHI'!Print_Area</vt:lpstr>
      <vt:lpstr>'WITARAN PATRAK'!Print_Area</vt:lpstr>
      <vt:lpstr>'STUDENT SUCHI'!Print_Titles</vt:lpstr>
      <vt:lpstr>'WITARAN PATRAK'!Print_Titles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Kushalram</dc:creator>
  <cp:lastModifiedBy>Kushalram</cp:lastModifiedBy>
  <cp:lastPrinted>2020-06-13T14:00:33Z</cp:lastPrinted>
  <dcterms:created xsi:type="dcterms:W3CDTF">2020-06-13T10:43:53Z</dcterms:created>
  <dcterms:modified xsi:type="dcterms:W3CDTF">2020-06-14T03:14:38Z</dcterms:modified>
</cp:coreProperties>
</file>