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1 से 100 की गिनती" sheetId="2" r:id="rId1"/>
  </sheets>
  <calcPr calcId="145621"/>
</workbook>
</file>

<file path=xl/calcChain.xml><?xml version="1.0" encoding="utf-8"?>
<calcChain xmlns="http://schemas.openxmlformats.org/spreadsheetml/2006/main">
  <c r="S1" i="2" l="1"/>
  <c r="U1" i="2" s="1"/>
  <c r="P18" i="2"/>
  <c r="P17" i="2"/>
  <c r="O18" i="2"/>
  <c r="O17" i="2"/>
  <c r="N18" i="2"/>
  <c r="M18" i="2"/>
  <c r="N19" i="2"/>
  <c r="M19" i="2"/>
  <c r="N17" i="2"/>
  <c r="M17" i="2"/>
  <c r="L19" i="2"/>
  <c r="L18" i="2"/>
  <c r="L17" i="2"/>
  <c r="J16" i="2"/>
  <c r="R1" i="2"/>
  <c r="J17" i="2" l="1"/>
  <c r="P16" i="2" s="1"/>
  <c r="K17" i="2"/>
  <c r="I10" i="2"/>
  <c r="G22" i="2" s="1"/>
  <c r="H22" i="2" s="1"/>
  <c r="I9" i="2"/>
  <c r="G21" i="2" s="1"/>
  <c r="H21" i="2" s="1"/>
  <c r="I8" i="2"/>
  <c r="G20" i="2" s="1"/>
  <c r="H20" i="2" s="1"/>
  <c r="I7" i="2"/>
  <c r="G19" i="2" s="1"/>
  <c r="H19" i="2" s="1"/>
  <c r="I6" i="2"/>
  <c r="G18" i="2" s="1"/>
  <c r="H18" i="2" s="1"/>
  <c r="I5" i="2"/>
  <c r="G17" i="2" s="1"/>
  <c r="H17" i="2" s="1"/>
  <c r="I4" i="2"/>
  <c r="G16" i="2" s="1"/>
  <c r="H16" i="2" s="1"/>
  <c r="I3" i="2"/>
  <c r="G15" i="2" s="1"/>
  <c r="H15" i="2" s="1"/>
  <c r="I2" i="2"/>
  <c r="G14" i="2" s="1"/>
  <c r="H14" i="2" s="1"/>
  <c r="I1" i="2"/>
  <c r="O16" i="2" l="1"/>
  <c r="L16" i="2"/>
  <c r="M16" i="2"/>
  <c r="K16" i="2"/>
  <c r="Q16" i="2" s="1"/>
  <c r="N16" i="2"/>
  <c r="G23" i="2"/>
  <c r="H23" i="2" s="1"/>
  <c r="G28" i="2"/>
  <c r="H28" i="2" s="1"/>
  <c r="G32" i="2"/>
  <c r="H32" i="2" s="1"/>
  <c r="G30" i="2"/>
  <c r="H30" i="2" s="1"/>
  <c r="G24" i="2"/>
  <c r="H24" i="2" s="1"/>
  <c r="G26" i="2"/>
  <c r="H26" i="2" s="1"/>
  <c r="G13" i="2"/>
  <c r="H13" i="2" s="1"/>
  <c r="G27" i="2"/>
  <c r="H27" i="2" s="1"/>
  <c r="G31" i="2"/>
  <c r="H31" i="2" s="1"/>
  <c r="G25" i="2"/>
  <c r="H25" i="2" s="1"/>
  <c r="G29" i="2"/>
  <c r="H29" i="2" s="1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" i="2"/>
  <c r="M20" i="2" l="1"/>
  <c r="K5" i="2"/>
  <c r="I13" i="2" s="1"/>
  <c r="K7" i="2"/>
  <c r="I15" i="2" s="1"/>
  <c r="K6" i="2"/>
  <c r="I14" i="2" s="1"/>
  <c r="K14" i="2"/>
  <c r="I22" i="2" s="1"/>
  <c r="K11" i="2"/>
  <c r="K10" i="2"/>
  <c r="I18" i="2" s="1"/>
  <c r="K8" i="2"/>
  <c r="K9" i="2"/>
  <c r="K12" i="2"/>
  <c r="K13" i="2"/>
  <c r="N5" i="2" l="1"/>
  <c r="P9" i="2"/>
  <c r="O9" i="2"/>
  <c r="L9" i="2"/>
  <c r="I17" i="2"/>
  <c r="T9" i="2" s="1"/>
  <c r="N9" i="2"/>
  <c r="M9" i="2"/>
  <c r="N11" i="2"/>
  <c r="O11" i="2"/>
  <c r="P11" i="2"/>
  <c r="M11" i="2"/>
  <c r="L11" i="2"/>
  <c r="I19" i="2"/>
  <c r="T11" i="2" s="1"/>
  <c r="M5" i="2"/>
  <c r="M8" i="2"/>
  <c r="I16" i="2"/>
  <c r="T8" i="2" s="1"/>
  <c r="L8" i="2"/>
  <c r="N8" i="2"/>
  <c r="P8" i="2"/>
  <c r="O8" i="2"/>
  <c r="L14" i="2"/>
  <c r="M14" i="2"/>
  <c r="O14" i="2"/>
  <c r="N14" i="2"/>
  <c r="P14" i="2"/>
  <c r="O6" i="2"/>
  <c r="L6" i="2"/>
  <c r="P6" i="2"/>
  <c r="M6" i="2"/>
  <c r="N6" i="2"/>
  <c r="N13" i="2"/>
  <c r="P13" i="2"/>
  <c r="L13" i="2"/>
  <c r="O13" i="2"/>
  <c r="M13" i="2"/>
  <c r="I21" i="2"/>
  <c r="T13" i="2" s="1"/>
  <c r="T5" i="2"/>
  <c r="T10" i="2"/>
  <c r="T6" i="2"/>
  <c r="U14" i="2"/>
  <c r="T14" i="2"/>
  <c r="T7" i="2"/>
  <c r="N12" i="2"/>
  <c r="P12" i="2"/>
  <c r="I20" i="2"/>
  <c r="T12" i="2" s="1"/>
  <c r="O12" i="2"/>
  <c r="M12" i="2"/>
  <c r="L12" i="2"/>
  <c r="O10" i="2"/>
  <c r="L10" i="2"/>
  <c r="P10" i="2"/>
  <c r="M10" i="2"/>
  <c r="N10" i="2"/>
  <c r="N7" i="2"/>
  <c r="O7" i="2"/>
  <c r="L7" i="2"/>
  <c r="P7" i="2"/>
  <c r="M7" i="2"/>
  <c r="P5" i="2"/>
  <c r="L5" i="2"/>
  <c r="O5" i="2"/>
  <c r="V59" i="2"/>
  <c r="W58" i="2"/>
  <c r="V56" i="2"/>
  <c r="U55" i="2"/>
  <c r="U52" i="2"/>
  <c r="W49" i="2"/>
  <c r="V47" i="2"/>
  <c r="U59" i="2"/>
  <c r="U44" i="2" s="1"/>
  <c r="V58" i="2"/>
  <c r="U56" i="2"/>
  <c r="U41" i="2" s="1"/>
  <c r="W53" i="2"/>
  <c r="W50" i="2"/>
  <c r="W35" i="2" s="1"/>
  <c r="V49" i="2"/>
  <c r="U47" i="2"/>
  <c r="U32" i="2" s="1"/>
  <c r="V32" i="2"/>
  <c r="U58" i="2"/>
  <c r="W55" i="2"/>
  <c r="V53" i="2"/>
  <c r="V38" i="2" s="1"/>
  <c r="W52" i="2"/>
  <c r="V50" i="2"/>
  <c r="V35" i="2" s="1"/>
  <c r="U49" i="2"/>
  <c r="V44" i="2"/>
  <c r="W59" i="2"/>
  <c r="W44" i="2" s="1"/>
  <c r="W56" i="2"/>
  <c r="W41" i="2" s="1"/>
  <c r="V55" i="2"/>
  <c r="U53" i="2"/>
  <c r="U38" i="2" s="1"/>
  <c r="V52" i="2"/>
  <c r="U50" i="2"/>
  <c r="U35" i="2" s="1"/>
  <c r="W47" i="2"/>
  <c r="W32" i="2" s="1"/>
  <c r="V41" i="2"/>
  <c r="W38" i="2"/>
  <c r="I29" i="2" l="1"/>
  <c r="W3" i="2" l="1"/>
  <c r="U3" i="2"/>
  <c r="R3" i="2"/>
  <c r="Q5" i="2" s="1"/>
  <c r="S3" i="2"/>
  <c r="V3" i="2"/>
  <c r="U12" i="2" s="1"/>
  <c r="Q3" i="2"/>
  <c r="Q7" i="2"/>
  <c r="U11" i="2" l="1"/>
  <c r="U13" i="2"/>
  <c r="U7" i="2"/>
  <c r="Q14" i="2"/>
  <c r="Q9" i="2"/>
  <c r="U6" i="2"/>
  <c r="Q13" i="2"/>
  <c r="U5" i="2"/>
  <c r="U8" i="2"/>
  <c r="Q12" i="2"/>
  <c r="U10" i="2"/>
  <c r="Q10" i="2"/>
  <c r="Q11" i="2"/>
  <c r="U9" i="2"/>
  <c r="Q8" i="2"/>
  <c r="Q6" i="2"/>
</calcChain>
</file>

<file path=xl/sharedStrings.xml><?xml version="1.0" encoding="utf-8"?>
<sst xmlns="http://schemas.openxmlformats.org/spreadsheetml/2006/main" count="449" uniqueCount="443">
  <si>
    <t>एक</t>
  </si>
  <si>
    <t>दो</t>
  </si>
  <si>
    <t>तीन</t>
  </si>
  <si>
    <t>चार</t>
  </si>
  <si>
    <t>पांच</t>
  </si>
  <si>
    <t>छ:</t>
  </si>
  <si>
    <t>सात</t>
  </si>
  <si>
    <t>आठ</t>
  </si>
  <si>
    <t>नौ</t>
  </si>
  <si>
    <t>दस</t>
  </si>
  <si>
    <t>ग्यारह</t>
  </si>
  <si>
    <t>बारह</t>
  </si>
  <si>
    <t>तेरह</t>
  </si>
  <si>
    <t>चोदह</t>
  </si>
  <si>
    <t>पन्द्रह</t>
  </si>
  <si>
    <t>सोलह</t>
  </si>
  <si>
    <t>सत्रह</t>
  </si>
  <si>
    <t>अठारह</t>
  </si>
  <si>
    <t>उन्नीस</t>
  </si>
  <si>
    <t>बीस</t>
  </si>
  <si>
    <t>इक्कीस</t>
  </si>
  <si>
    <t>बाईस</t>
  </si>
  <si>
    <t>तेइस</t>
  </si>
  <si>
    <t>चोबीस</t>
  </si>
  <si>
    <t>पच्चीस</t>
  </si>
  <si>
    <t>छब्बीस</t>
  </si>
  <si>
    <t>सताईस</t>
  </si>
  <si>
    <t>अठाईस</t>
  </si>
  <si>
    <t>उनतीस</t>
  </si>
  <si>
    <t>तीस</t>
  </si>
  <si>
    <t>इकतीस</t>
  </si>
  <si>
    <t>बत्तीस</t>
  </si>
  <si>
    <t>चोतीस</t>
  </si>
  <si>
    <t>पेंतीस</t>
  </si>
  <si>
    <t>छत्तीस</t>
  </si>
  <si>
    <t>सेंतीस</t>
  </si>
  <si>
    <t>अड़तीस</t>
  </si>
  <si>
    <t>उनचालीस</t>
  </si>
  <si>
    <t>चालीस</t>
  </si>
  <si>
    <t>इकतालीस</t>
  </si>
  <si>
    <t>बयालीस</t>
  </si>
  <si>
    <t>तियालीस</t>
  </si>
  <si>
    <t>चवालीस</t>
  </si>
  <si>
    <t>पैंतालीस</t>
  </si>
  <si>
    <t>छियालीस</t>
  </si>
  <si>
    <t>सेंतालीस</t>
  </si>
  <si>
    <t>अठतालीस</t>
  </si>
  <si>
    <t>उनपचास</t>
  </si>
  <si>
    <t>पचास</t>
  </si>
  <si>
    <t>इक्यावन</t>
  </si>
  <si>
    <t>बावन</t>
  </si>
  <si>
    <t>तरेपन</t>
  </si>
  <si>
    <t>चौपन</t>
  </si>
  <si>
    <t>पचपन</t>
  </si>
  <si>
    <t>छप्पन</t>
  </si>
  <si>
    <t>सतपन</t>
  </si>
  <si>
    <t>अठपन</t>
  </si>
  <si>
    <t>उनसठ</t>
  </si>
  <si>
    <t>साठ</t>
  </si>
  <si>
    <t>इकसठ</t>
  </si>
  <si>
    <t>बासठ</t>
  </si>
  <si>
    <t>तरेसठ</t>
  </si>
  <si>
    <t xml:space="preserve">लाख </t>
  </si>
  <si>
    <t xml:space="preserve">करोड़ </t>
  </si>
  <si>
    <t xml:space="preserve">अरब </t>
  </si>
  <si>
    <t xml:space="preserve">खरब </t>
  </si>
  <si>
    <t>चोसठ</t>
  </si>
  <si>
    <t>पेंसठ</t>
  </si>
  <si>
    <t>छासठ</t>
  </si>
  <si>
    <t>सतसठ</t>
  </si>
  <si>
    <t>अड़सठ</t>
  </si>
  <si>
    <t>उनसतर</t>
  </si>
  <si>
    <t>सतर</t>
  </si>
  <si>
    <t>इकहतर</t>
  </si>
  <si>
    <t>बहतर</t>
  </si>
  <si>
    <t>तिहतर</t>
  </si>
  <si>
    <t>चोहतर</t>
  </si>
  <si>
    <t>पचतहर</t>
  </si>
  <si>
    <t>छिहतर</t>
  </si>
  <si>
    <t>सततर</t>
  </si>
  <si>
    <t>अठहतर</t>
  </si>
  <si>
    <t>उनयासी</t>
  </si>
  <si>
    <t>अस्सी</t>
  </si>
  <si>
    <t>इकयासी</t>
  </si>
  <si>
    <t>बयासी</t>
  </si>
  <si>
    <t>तियासी</t>
  </si>
  <si>
    <t>चोरासी</t>
  </si>
  <si>
    <t>पचयासी</t>
  </si>
  <si>
    <t>छियासी</t>
  </si>
  <si>
    <t>सतयासी</t>
  </si>
  <si>
    <t>अठयासी</t>
  </si>
  <si>
    <t>नवासी</t>
  </si>
  <si>
    <t>नब्बे</t>
  </si>
  <si>
    <t>इकरानवे</t>
  </si>
  <si>
    <t>बोरानवे</t>
  </si>
  <si>
    <t>तेरानवे</t>
  </si>
  <si>
    <t>चोरानवे</t>
  </si>
  <si>
    <t>पचानवे</t>
  </si>
  <si>
    <t>छियानवे</t>
  </si>
  <si>
    <t>सतानवे</t>
  </si>
  <si>
    <t>अठानवे</t>
  </si>
  <si>
    <t>निन्यानवे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</si>
  <si>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</si>
  <si>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</si>
  <si>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</si>
  <si>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</si>
  <si>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</si>
  <si>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</si>
  <si>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</si>
  <si>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</si>
  <si>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</si>
  <si>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</si>
  <si>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</si>
  <si>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</si>
  <si>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THIRTEEN</t>
  </si>
  <si>
    <t>FOURTEEN</t>
  </si>
  <si>
    <t>FIFTEEN</t>
  </si>
  <si>
    <t>SIXTEEN</t>
  </si>
  <si>
    <t>SEVENTEEN</t>
  </si>
  <si>
    <t>EIGHTEEN</t>
  </si>
  <si>
    <t>NINTEEN</t>
  </si>
  <si>
    <t>TWENTY</t>
  </si>
  <si>
    <t>TWENTY ONE</t>
  </si>
  <si>
    <t>TWENTY TWO</t>
  </si>
  <si>
    <t>TWENTY THREE</t>
  </si>
  <si>
    <t>TWENTY FOUR</t>
  </si>
  <si>
    <t>TWENTY FIVE</t>
  </si>
  <si>
    <t>TWENTY SIX</t>
  </si>
  <si>
    <t>TWENTY SEVEN</t>
  </si>
  <si>
    <t>TWENTY EIGHT</t>
  </si>
  <si>
    <t>TWENTY NINE</t>
  </si>
  <si>
    <t>THIRTY</t>
  </si>
  <si>
    <t>THIRTY ONE</t>
  </si>
  <si>
    <t>THIRTY TWO</t>
  </si>
  <si>
    <t>THIRTY THREE</t>
  </si>
  <si>
    <t>THIRTY FOUR</t>
  </si>
  <si>
    <t>THIRTY FIVE</t>
  </si>
  <si>
    <t>THIRTY SIX</t>
  </si>
  <si>
    <t>THIRTY SEVEN</t>
  </si>
  <si>
    <t>THIRTY EIGHT</t>
  </si>
  <si>
    <t>THIRTY NINE</t>
  </si>
  <si>
    <t>FORTY</t>
  </si>
  <si>
    <t>FORTY ONE</t>
  </si>
  <si>
    <t>FORTY TWO</t>
  </si>
  <si>
    <t>FORTY THREE</t>
  </si>
  <si>
    <t>FORTY FOUR</t>
  </si>
  <si>
    <t>FORTY FIVE</t>
  </si>
  <si>
    <t>FORTY SIX</t>
  </si>
  <si>
    <t>FORTY SEVEN</t>
  </si>
  <si>
    <t>FORTY EIGHT</t>
  </si>
  <si>
    <t>FORTY NINE</t>
  </si>
  <si>
    <t>FIFTY</t>
  </si>
  <si>
    <t>FIFTY ONE</t>
  </si>
  <si>
    <t>FIFTY TWO</t>
  </si>
  <si>
    <t>FIFTY THREE</t>
  </si>
  <si>
    <t>FIFTY FOUR</t>
  </si>
  <si>
    <t>FIFTY FIVE</t>
  </si>
  <si>
    <t>FIFTY SIX</t>
  </si>
  <si>
    <t>FIFTY SEVEN</t>
  </si>
  <si>
    <t>FIFTY EIGHT</t>
  </si>
  <si>
    <t>FIFTY NINE</t>
  </si>
  <si>
    <t>SIXTY</t>
  </si>
  <si>
    <t>SIXTY ONE</t>
  </si>
  <si>
    <t>SIXTY TWO</t>
  </si>
  <si>
    <t>SIXTY THREE</t>
  </si>
  <si>
    <t>SIXTY FOUR</t>
  </si>
  <si>
    <t>SIXTY FIVE</t>
  </si>
  <si>
    <t>SIXTY SIX</t>
  </si>
  <si>
    <t>SIXTY SEVEN</t>
  </si>
  <si>
    <t>SIXTY EIGHT</t>
  </si>
  <si>
    <t>SIXTY NINE</t>
  </si>
  <si>
    <t>SEVENTY</t>
  </si>
  <si>
    <t>SEVENTY ONE</t>
  </si>
  <si>
    <t>SEVENTY TWO</t>
  </si>
  <si>
    <t>SEVENTY THREE</t>
  </si>
  <si>
    <t>SEVENTY FOUR</t>
  </si>
  <si>
    <t>SEVENTY FIVE</t>
  </si>
  <si>
    <t>SEVENTY SIX</t>
  </si>
  <si>
    <t>SEVENTY SEVEN</t>
  </si>
  <si>
    <t>SEVENTY EIGHT</t>
  </si>
  <si>
    <t>SEVENTY NINE</t>
  </si>
  <si>
    <t>EIGHTY</t>
  </si>
  <si>
    <t>EIGHTY ONE</t>
  </si>
  <si>
    <t>EIGHTY TWO</t>
  </si>
  <si>
    <t>EIGHTY THREE</t>
  </si>
  <si>
    <t>EIGHTY FOUR</t>
  </si>
  <si>
    <t>EIGHTY FIVE</t>
  </si>
  <si>
    <t>EIGHTY SIX</t>
  </si>
  <si>
    <t>EIGHTY SEVEN</t>
  </si>
  <si>
    <t>EIGHTY EIGHT</t>
  </si>
  <si>
    <t>EIGHTY NINE</t>
  </si>
  <si>
    <t>NINETY</t>
  </si>
  <si>
    <t>NINETY ONE</t>
  </si>
  <si>
    <t>NINETY TWO</t>
  </si>
  <si>
    <t>NINETY THREE</t>
  </si>
  <si>
    <t>NINETY FOUR</t>
  </si>
  <si>
    <t>NINETY FIVE</t>
  </si>
  <si>
    <t>NINETY SIX</t>
  </si>
  <si>
    <t>NINETY SEVEN</t>
  </si>
  <si>
    <t>NINETY EIGHT</t>
  </si>
  <si>
    <t>NINETY NINE</t>
  </si>
  <si>
    <t xml:space="preserve">वन </t>
  </si>
  <si>
    <t xml:space="preserve">टू </t>
  </si>
  <si>
    <t xml:space="preserve">थ्री </t>
  </si>
  <si>
    <t xml:space="preserve">फोर </t>
  </si>
  <si>
    <t xml:space="preserve">फाइव </t>
  </si>
  <si>
    <t xml:space="preserve">सिक्स </t>
  </si>
  <si>
    <t xml:space="preserve">सेवन </t>
  </si>
  <si>
    <t xml:space="preserve">एट </t>
  </si>
  <si>
    <t xml:space="preserve">नाइन </t>
  </si>
  <si>
    <t xml:space="preserve">टेन </t>
  </si>
  <si>
    <t xml:space="preserve">इलेवन </t>
  </si>
  <si>
    <t xml:space="preserve">टुवेलवे </t>
  </si>
  <si>
    <t xml:space="preserve">थर्टीन </t>
  </si>
  <si>
    <t xml:space="preserve">फोर्टीन </t>
  </si>
  <si>
    <t xml:space="preserve">फिफ्टीन </t>
  </si>
  <si>
    <t xml:space="preserve">सिक्सटीन </t>
  </si>
  <si>
    <t xml:space="preserve">सेवेनटीन </t>
  </si>
  <si>
    <t xml:space="preserve">एटीन </t>
  </si>
  <si>
    <t xml:space="preserve">नाइनटीन </t>
  </si>
  <si>
    <t xml:space="preserve">टुवंटी </t>
  </si>
  <si>
    <t xml:space="preserve">टुवंटी वन </t>
  </si>
  <si>
    <t xml:space="preserve">टुवंटी टू </t>
  </si>
  <si>
    <t xml:space="preserve">टुवंटी थ्री </t>
  </si>
  <si>
    <t xml:space="preserve">टुवंटी फोर </t>
  </si>
  <si>
    <t xml:space="preserve">टुवंटी फाइव </t>
  </si>
  <si>
    <t xml:space="preserve">टुवंटी सिक्स </t>
  </si>
  <si>
    <t xml:space="preserve">टुवंटी सेवन </t>
  </si>
  <si>
    <t xml:space="preserve">टुवंटी एट </t>
  </si>
  <si>
    <t xml:space="preserve">टुवंटी नाइन </t>
  </si>
  <si>
    <t xml:space="preserve">थर्टी </t>
  </si>
  <si>
    <t xml:space="preserve">थर्टी वन </t>
  </si>
  <si>
    <t xml:space="preserve">थर्टी टू </t>
  </si>
  <si>
    <t xml:space="preserve">थर्टी थ्री </t>
  </si>
  <si>
    <t xml:space="preserve">थर्टी फोर </t>
  </si>
  <si>
    <t xml:space="preserve">थर्टी फाइव </t>
  </si>
  <si>
    <t xml:space="preserve">थर्टी सिक्स </t>
  </si>
  <si>
    <t xml:space="preserve">थर्टी सेवन </t>
  </si>
  <si>
    <t xml:space="preserve">थर्टी एट </t>
  </si>
  <si>
    <t xml:space="preserve">थर्टी नाइन </t>
  </si>
  <si>
    <t xml:space="preserve">फोर्टी </t>
  </si>
  <si>
    <t xml:space="preserve">फोर्टी वन </t>
  </si>
  <si>
    <t xml:space="preserve">फोर्टी टू </t>
  </si>
  <si>
    <t xml:space="preserve">फोर्टी थ्री </t>
  </si>
  <si>
    <t xml:space="preserve">फोर्टी फोर </t>
  </si>
  <si>
    <t xml:space="preserve">फोर्टी फाइव </t>
  </si>
  <si>
    <t xml:space="preserve">फोर्टी सिक्स </t>
  </si>
  <si>
    <t xml:space="preserve">फोर्टी सेवन </t>
  </si>
  <si>
    <t xml:space="preserve">फोर्टी एट </t>
  </si>
  <si>
    <t xml:space="preserve">फोर्टी नाइन </t>
  </si>
  <si>
    <t xml:space="preserve">फिफ्टी </t>
  </si>
  <si>
    <t xml:space="preserve">फिफ्टी वन </t>
  </si>
  <si>
    <t xml:space="preserve">फिफ्टी टू </t>
  </si>
  <si>
    <t xml:space="preserve">फिफ्टी थ्री </t>
  </si>
  <si>
    <t xml:space="preserve">फिफ्टी फोर </t>
  </si>
  <si>
    <t xml:space="preserve">फिफ्टी फाइव </t>
  </si>
  <si>
    <t xml:space="preserve">फिफ्टी सिक्स </t>
  </si>
  <si>
    <t xml:space="preserve">फिफ्टी सेवन </t>
  </si>
  <si>
    <t xml:space="preserve">फिफ्टी एट </t>
  </si>
  <si>
    <t xml:space="preserve">फिफ्टी नाइन </t>
  </si>
  <si>
    <t xml:space="preserve">सिक्सटी </t>
  </si>
  <si>
    <t xml:space="preserve">सिक्सटी वन </t>
  </si>
  <si>
    <t xml:space="preserve">सिक्सटी टू </t>
  </si>
  <si>
    <t xml:space="preserve">सिक्सटी थ्री </t>
  </si>
  <si>
    <t xml:space="preserve">सिक्सटी फोर </t>
  </si>
  <si>
    <t xml:space="preserve">सिक्सटी फाइव </t>
  </si>
  <si>
    <t xml:space="preserve">सिक्सटी सिक्स </t>
  </si>
  <si>
    <t xml:space="preserve">सिक्सटी सेवन </t>
  </si>
  <si>
    <t xml:space="preserve">सिक्सटी एट </t>
  </si>
  <si>
    <t xml:space="preserve">सिक्सटी नाइन </t>
  </si>
  <si>
    <t xml:space="preserve">सेवनटी </t>
  </si>
  <si>
    <t xml:space="preserve">सेवनटी वन </t>
  </si>
  <si>
    <t xml:space="preserve">सेवनटी टू </t>
  </si>
  <si>
    <t xml:space="preserve">सेवनटी थ्री </t>
  </si>
  <si>
    <t xml:space="preserve">सेवनटी फोर </t>
  </si>
  <si>
    <t xml:space="preserve">सेवनटी फाइव </t>
  </si>
  <si>
    <t xml:space="preserve">सेवनटी सिक्स </t>
  </si>
  <si>
    <t xml:space="preserve">सेवनटी सेवन </t>
  </si>
  <si>
    <t xml:space="preserve">सेवनटी एट </t>
  </si>
  <si>
    <t xml:space="preserve">सेवनटी नाइन </t>
  </si>
  <si>
    <t xml:space="preserve">एटी </t>
  </si>
  <si>
    <t xml:space="preserve">एटी वन </t>
  </si>
  <si>
    <t xml:space="preserve">एटी टू </t>
  </si>
  <si>
    <t xml:space="preserve">एटी थ्री </t>
  </si>
  <si>
    <t xml:space="preserve">एटी फोर </t>
  </si>
  <si>
    <t xml:space="preserve">एटी फाइव </t>
  </si>
  <si>
    <t xml:space="preserve">एटी सिक्स </t>
  </si>
  <si>
    <t xml:space="preserve">एटी सेवन </t>
  </si>
  <si>
    <t xml:space="preserve">एटी एट </t>
  </si>
  <si>
    <t xml:space="preserve">एटी नाइन </t>
  </si>
  <si>
    <t xml:space="preserve">नाइनटी </t>
  </si>
  <si>
    <t xml:space="preserve">नाइनटी वन </t>
  </si>
  <si>
    <t xml:space="preserve">नाइनटी टू </t>
  </si>
  <si>
    <t xml:space="preserve">नाइनटी थ्री </t>
  </si>
  <si>
    <t xml:space="preserve">नाइनटी फोर </t>
  </si>
  <si>
    <t xml:space="preserve">नाइनटी फाइव </t>
  </si>
  <si>
    <t xml:space="preserve">नाइनटी सिक्स </t>
  </si>
  <si>
    <t xml:space="preserve">नाइनटी सेवन </t>
  </si>
  <si>
    <t xml:space="preserve">नाइनटी एट </t>
  </si>
  <si>
    <t xml:space="preserve">नाइनटी नाइन </t>
  </si>
  <si>
    <t>हिन्दी शब्दों में</t>
  </si>
  <si>
    <t>अंग्रेजी शब्दों में</t>
  </si>
  <si>
    <t xml:space="preserve">हण्ड्रेड </t>
  </si>
  <si>
    <t>१</t>
  </si>
  <si>
    <t>२</t>
  </si>
  <si>
    <t>३</t>
  </si>
  <si>
    <t>४</t>
  </si>
  <si>
    <t>५</t>
  </si>
  <si>
    <t>६</t>
  </si>
  <si>
    <t>७</t>
  </si>
  <si>
    <t>८</t>
  </si>
  <si>
    <t>९</t>
  </si>
  <si>
    <t>अंकों में</t>
  </si>
  <si>
    <t>ALL</t>
  </si>
  <si>
    <t>शब्दों में</t>
  </si>
  <si>
    <t xml:space="preserve">थाउजेंड </t>
  </si>
  <si>
    <t>ONE HUNDRED</t>
  </si>
  <si>
    <t xml:space="preserve">वन हण्ड्रेड </t>
  </si>
  <si>
    <t>एक सौ</t>
  </si>
  <si>
    <t>१०</t>
  </si>
  <si>
    <t>११</t>
  </si>
  <si>
    <t>१२</t>
  </si>
  <si>
    <t>१३</t>
  </si>
  <si>
    <t>१४</t>
  </si>
  <si>
    <t>१५</t>
  </si>
  <si>
    <t>१६</t>
  </si>
  <si>
    <t>१७</t>
  </si>
  <si>
    <t>१८</t>
  </si>
  <si>
    <t>१९</t>
  </si>
  <si>
    <t>२०</t>
  </si>
  <si>
    <t>२१</t>
  </si>
  <si>
    <t>२२</t>
  </si>
  <si>
    <t>२३</t>
  </si>
  <si>
    <t>२४</t>
  </si>
  <si>
    <t>२५</t>
  </si>
  <si>
    <t>२६</t>
  </si>
  <si>
    <t>२७</t>
  </si>
  <si>
    <t>२८</t>
  </si>
  <si>
    <t>२९</t>
  </si>
  <si>
    <t>३०</t>
  </si>
  <si>
    <t>३१</t>
  </si>
  <si>
    <t>३२</t>
  </si>
  <si>
    <t>३३</t>
  </si>
  <si>
    <t>३४</t>
  </si>
  <si>
    <t>३५</t>
  </si>
  <si>
    <t>३६</t>
  </si>
  <si>
    <t>३७</t>
  </si>
  <si>
    <t>३८</t>
  </si>
  <si>
    <t>३९</t>
  </si>
  <si>
    <t>४०</t>
  </si>
  <si>
    <t>४१</t>
  </si>
  <si>
    <t>४२</t>
  </si>
  <si>
    <t>४३</t>
  </si>
  <si>
    <t>४४</t>
  </si>
  <si>
    <t>४५</t>
  </si>
  <si>
    <t>४६</t>
  </si>
  <si>
    <t>४७</t>
  </si>
  <si>
    <t>४८</t>
  </si>
  <si>
    <t>४९</t>
  </si>
  <si>
    <t>५०</t>
  </si>
  <si>
    <t>५१</t>
  </si>
  <si>
    <t>५२</t>
  </si>
  <si>
    <t>५३</t>
  </si>
  <si>
    <t>५४</t>
  </si>
  <si>
    <t>५५</t>
  </si>
  <si>
    <t>५६</t>
  </si>
  <si>
    <t>५७</t>
  </si>
  <si>
    <t>५८</t>
  </si>
  <si>
    <t>५९</t>
  </si>
  <si>
    <t>६०</t>
  </si>
  <si>
    <t>६१</t>
  </si>
  <si>
    <t>६२</t>
  </si>
  <si>
    <t>६३</t>
  </si>
  <si>
    <t>६४</t>
  </si>
  <si>
    <t>६५</t>
  </si>
  <si>
    <t>६६</t>
  </si>
  <si>
    <t>६७</t>
  </si>
  <si>
    <t>६८</t>
  </si>
  <si>
    <t>६९</t>
  </si>
  <si>
    <t>७०</t>
  </si>
  <si>
    <t>७१</t>
  </si>
  <si>
    <t>७२</t>
  </si>
  <si>
    <t>७३</t>
  </si>
  <si>
    <t>७४</t>
  </si>
  <si>
    <t>७५</t>
  </si>
  <si>
    <t>७६</t>
  </si>
  <si>
    <t>७७</t>
  </si>
  <si>
    <t>७८</t>
  </si>
  <si>
    <t>७९</t>
  </si>
  <si>
    <t>८०</t>
  </si>
  <si>
    <t>८१</t>
  </si>
  <si>
    <t>८२</t>
  </si>
  <si>
    <t>८३</t>
  </si>
  <si>
    <t>८४</t>
  </si>
  <si>
    <t>८५</t>
  </si>
  <si>
    <t>८६</t>
  </si>
  <si>
    <t>८७</t>
  </si>
  <si>
    <t>८८</t>
  </si>
  <si>
    <t>८९</t>
  </si>
  <si>
    <t>९०</t>
  </si>
  <si>
    <t>९१</t>
  </si>
  <si>
    <t>९२</t>
  </si>
  <si>
    <t>९३</t>
  </si>
  <si>
    <t>९४</t>
  </si>
  <si>
    <t>९५</t>
  </si>
  <si>
    <t>९६</t>
  </si>
  <si>
    <t>९७</t>
  </si>
  <si>
    <t>९८</t>
  </si>
  <si>
    <t>९९</t>
  </si>
  <si>
    <t>१००</t>
  </si>
  <si>
    <t>भारतीय संख्या</t>
  </si>
  <si>
    <t>अन्तर्राष्ट्रीय संख्या</t>
  </si>
  <si>
    <t>रोमन संख्या</t>
  </si>
  <si>
    <t>हिन्दी</t>
  </si>
  <si>
    <t>अंग्रेजी</t>
  </si>
  <si>
    <t>अंग्रेजी उच्चारण</t>
  </si>
  <si>
    <t xml:space="preserve">10 = </t>
  </si>
  <si>
    <t>■</t>
  </si>
  <si>
    <t xml:space="preserve"> = दस</t>
  </si>
  <si>
    <t xml:space="preserve">1 = </t>
  </si>
  <si>
    <t xml:space="preserve"> = एक</t>
  </si>
  <si>
    <t>संकेतांक संख्या</t>
  </si>
  <si>
    <t>1 से 10 तक गिनती</t>
  </si>
  <si>
    <t>21 से 30 तक गिनती</t>
  </si>
  <si>
    <t>11 से 20 तक गिनती</t>
  </si>
  <si>
    <t>31 से 40 तक गिनती</t>
  </si>
  <si>
    <t>41 से 50 तक गिनती</t>
  </si>
  <si>
    <t>51 से 60 तक गिनती</t>
  </si>
  <si>
    <t>61 से 70 तक गिनती</t>
  </si>
  <si>
    <t>71 से 80 तक गिनती</t>
  </si>
  <si>
    <t>81 से 90 तक गिनती</t>
  </si>
  <si>
    <t>91 से 100 तक गिनती</t>
  </si>
  <si>
    <t>♠</t>
  </si>
  <si>
    <t>+</t>
  </si>
  <si>
    <t>तेंतीस</t>
  </si>
  <si>
    <t>अन्तर्राष्ट्रीय संख्या अंकों में</t>
  </si>
  <si>
    <t>अन्तर्राष्ट्रीय संख्या शब्दों में</t>
  </si>
  <si>
    <t xml:space="preserve"> ---ALL---</t>
  </si>
  <si>
    <t>←चयन करें</t>
  </si>
  <si>
    <t>संकेतांक Y/N→</t>
  </si>
  <si>
    <r>
      <t>चयन करें</t>
    </r>
    <r>
      <rPr>
        <sz val="11"/>
        <rFont val="Arial"/>
        <family val="2"/>
      </rPr>
      <t>→</t>
    </r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</si>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</sst>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0" x14ac:knownFonts="1">
    <font>
      <sz val="11"/>
      <color theme="1"/>
      <name val="Calibri"/>
      <family val="2"/>
      <scheme val="minor"/>
    </font>
    <font>
      <sz val="11"/>
      <name val="Kruti Dev 010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Bernard MT Condensed"/>
      <family val="1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18"/>
      <color theme="0"/>
      <name val="Arial"/>
      <family val="2"/>
    </font>
    <font>
      <b/>
      <sz val="24"/>
      <color theme="0"/>
      <name val="Arial"/>
      <family val="2"/>
    </font>
    <font>
      <sz val="48"/>
      <color theme="0"/>
      <name val="Arial"/>
      <family val="2"/>
    </font>
    <font>
      <sz val="18"/>
      <color theme="0"/>
      <name val="Arial"/>
      <family val="2"/>
    </font>
    <font>
      <b/>
      <sz val="14"/>
      <color theme="9" tint="0.39997558519241921"/>
      <name val="Kruti Dev 010"/>
    </font>
    <font>
      <b/>
      <sz val="12"/>
      <color rgb="FFFFCCFF"/>
      <name val="Kruti Dev 010"/>
    </font>
    <font>
      <b/>
      <sz val="12"/>
      <color rgb="FF66FFFF"/>
      <name val="Kruti Dev 010"/>
    </font>
    <font>
      <b/>
      <sz val="12"/>
      <color rgb="FF99FF66"/>
      <name val="Kruti Dev 010"/>
    </font>
    <font>
      <b/>
      <sz val="18"/>
      <color rgb="FFFFFF00"/>
      <name val="Calibri"/>
      <family val="2"/>
      <scheme val="minor"/>
    </font>
    <font>
      <b/>
      <sz val="16"/>
      <color theme="2" tint="-0.249977111117893"/>
      <name val="Arial"/>
      <family val="2"/>
    </font>
    <font>
      <b/>
      <sz val="16"/>
      <color theme="0" tint="-0.249977111117893"/>
      <name val="Arial"/>
      <family val="2"/>
    </font>
    <font>
      <b/>
      <sz val="14"/>
      <color theme="0" tint="-0.249977111117893"/>
      <name val="Kruti Dev 010"/>
    </font>
    <font>
      <b/>
      <sz val="22"/>
      <color rgb="FF99FF99"/>
      <name val="Arial"/>
      <family val="2"/>
    </font>
    <font>
      <b/>
      <sz val="22"/>
      <color theme="9" tint="0.39997558519241921"/>
      <name val="Arial"/>
      <family val="2"/>
    </font>
    <font>
      <b/>
      <sz val="24"/>
      <color rgb="FF0000CC"/>
      <name val="Arial"/>
      <family val="2"/>
    </font>
    <font>
      <b/>
      <sz val="18"/>
      <color rgb="FF0000CC"/>
      <name val="Arial"/>
      <family val="2"/>
    </font>
    <font>
      <sz val="36"/>
      <color rgb="FF0000CC"/>
      <name val="Arial"/>
      <family val="2"/>
    </font>
    <font>
      <b/>
      <sz val="24"/>
      <color theme="8" tint="-0.499984740745262"/>
      <name val="Arial"/>
      <family val="2"/>
    </font>
    <font>
      <b/>
      <sz val="18"/>
      <color theme="8" tint="-0.499984740745262"/>
      <name val="Arial"/>
      <family val="2"/>
    </font>
    <font>
      <sz val="36"/>
      <color theme="8" tint="-0.499984740745262"/>
      <name val="Arial"/>
      <family val="2"/>
    </font>
    <font>
      <b/>
      <sz val="24"/>
      <color theme="9" tint="-0.499984740745262"/>
      <name val="Arial"/>
      <family val="2"/>
    </font>
    <font>
      <b/>
      <sz val="18"/>
      <color theme="9" tint="-0.499984740745262"/>
      <name val="Arial"/>
      <family val="2"/>
    </font>
    <font>
      <sz val="36"/>
      <color theme="9" tint="-0.499984740745262"/>
      <name val="Arial"/>
      <family val="2"/>
    </font>
    <font>
      <b/>
      <sz val="24"/>
      <color rgb="FFD60093"/>
      <name val="Arial"/>
      <family val="2"/>
    </font>
    <font>
      <b/>
      <sz val="18"/>
      <color rgb="FFD60093"/>
      <name val="Arial"/>
      <family val="2"/>
    </font>
    <font>
      <sz val="36"/>
      <color rgb="FFD60093"/>
      <name val="Arial"/>
      <family val="2"/>
    </font>
    <font>
      <b/>
      <sz val="24"/>
      <color rgb="FF006600"/>
      <name val="Arial"/>
      <family val="2"/>
    </font>
    <font>
      <b/>
      <sz val="18"/>
      <color rgb="FF006600"/>
      <name val="Arial"/>
      <family val="2"/>
    </font>
    <font>
      <sz val="36"/>
      <color rgb="FF006600"/>
      <name val="Arial"/>
      <family val="2"/>
    </font>
    <font>
      <b/>
      <sz val="24"/>
      <color rgb="FFC00000"/>
      <name val="Arial"/>
      <family val="2"/>
    </font>
    <font>
      <b/>
      <sz val="18"/>
      <color rgb="FFC00000"/>
      <name val="Arial"/>
      <family val="2"/>
    </font>
    <font>
      <sz val="36"/>
      <color rgb="FFC00000"/>
      <name val="Arial"/>
      <family val="2"/>
    </font>
    <font>
      <b/>
      <sz val="24"/>
      <color rgb="FF7030A0"/>
      <name val="Arial"/>
      <family val="2"/>
    </font>
    <font>
      <b/>
      <sz val="18"/>
      <color rgb="FF7030A0"/>
      <name val="Arial"/>
      <family val="2"/>
    </font>
    <font>
      <sz val="36"/>
      <color rgb="FF7030A0"/>
      <name val="Arial"/>
      <family val="2"/>
    </font>
    <font>
      <b/>
      <sz val="24"/>
      <color theme="5" tint="-0.499984740745262"/>
      <name val="Arial"/>
      <family val="2"/>
    </font>
    <font>
      <b/>
      <sz val="18"/>
      <color theme="5" tint="-0.499984740745262"/>
      <name val="Arial"/>
      <family val="2"/>
    </font>
    <font>
      <sz val="36"/>
      <color theme="5" tint="-0.499984740745262"/>
      <name val="Arial"/>
      <family val="2"/>
    </font>
    <font>
      <b/>
      <sz val="24"/>
      <color theme="6" tint="-0.499984740745262"/>
      <name val="Arial"/>
      <family val="2"/>
    </font>
    <font>
      <b/>
      <sz val="18"/>
      <color theme="6" tint="-0.499984740745262"/>
      <name val="Arial"/>
      <family val="2"/>
    </font>
    <font>
      <sz val="36"/>
      <color theme="6" tint="-0.499984740745262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sz val="36"/>
      <color theme="3" tint="-0.249977111117893"/>
      <name val="Arial"/>
      <family val="2"/>
    </font>
    <font>
      <b/>
      <sz val="36"/>
      <name val="Arial"/>
      <family val="2"/>
    </font>
    <font>
      <b/>
      <sz val="18"/>
      <color theme="9" tint="0.39997558519241921"/>
      <name val="Arial"/>
      <family val="2"/>
    </font>
    <font>
      <b/>
      <sz val="14"/>
      <color rgb="FFFF0000"/>
      <name val="Arial"/>
      <family val="2"/>
    </font>
    <font>
      <b/>
      <sz val="12"/>
      <color rgb="FF006600"/>
      <name val="Calibri"/>
      <family val="2"/>
      <scheme val="minor"/>
    </font>
    <font>
      <b/>
      <sz val="11"/>
      <color rgb="FFD60093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20"/>
      <color rgb="FF66FFFF"/>
      <name val="Arial"/>
      <family val="2"/>
    </font>
    <font>
      <b/>
      <sz val="22"/>
      <color rgb="FF0000CC"/>
      <name val="Arial"/>
      <family val="2"/>
    </font>
    <font>
      <b/>
      <sz val="22"/>
      <color theme="9" tint="-0.499984740745262"/>
      <name val="Arial"/>
      <family val="2"/>
    </font>
    <font>
      <b/>
      <sz val="22"/>
      <color rgb="FF006600"/>
      <name val="Arial"/>
      <family val="2"/>
    </font>
    <font>
      <b/>
      <sz val="22"/>
      <color rgb="FFD60093"/>
      <name val="Arial"/>
      <family val="2"/>
    </font>
    <font>
      <b/>
      <sz val="22"/>
      <color theme="8" tint="-0.499984740745262"/>
      <name val="Arial"/>
      <family val="2"/>
    </font>
    <font>
      <b/>
      <sz val="22"/>
      <color rgb="FFC00000"/>
      <name val="Arial"/>
      <family val="2"/>
    </font>
    <font>
      <b/>
      <sz val="22"/>
      <color rgb="FF7030A0"/>
      <name val="Arial"/>
      <family val="2"/>
    </font>
    <font>
      <b/>
      <sz val="22"/>
      <color theme="5" tint="-0.499984740745262"/>
      <name val="Arial"/>
      <family val="2"/>
    </font>
    <font>
      <b/>
      <sz val="22"/>
      <color theme="6" tint="-0.499984740745262"/>
      <name val="Arial"/>
      <family val="2"/>
    </font>
    <font>
      <b/>
      <sz val="22"/>
      <color theme="3" tint="-0.24997711111789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Font="1" applyFill="1" applyProtection="1">
      <protection hidden="1"/>
    </xf>
    <xf numFmtId="49" fontId="3" fillId="0" borderId="0" xfId="0" applyNumberFormat="1" applyFont="1" applyProtection="1"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7" borderId="0" xfId="0" applyFont="1" applyFill="1" applyProtection="1">
      <protection hidden="1"/>
    </xf>
    <xf numFmtId="0" fontId="55" fillId="7" borderId="12" xfId="0" applyFont="1" applyFill="1" applyBorder="1" applyAlignment="1" applyProtection="1">
      <alignment vertical="center"/>
      <protection hidden="1"/>
    </xf>
    <xf numFmtId="0" fontId="56" fillId="7" borderId="12" xfId="0" applyFont="1" applyFill="1" applyBorder="1" applyAlignment="1" applyProtection="1">
      <alignment vertical="center"/>
      <protection hidden="1"/>
    </xf>
    <xf numFmtId="0" fontId="57" fillId="7" borderId="12" xfId="0" applyFont="1" applyFill="1" applyBorder="1" applyAlignment="1" applyProtection="1">
      <alignment horizontal="right" vertical="center"/>
      <protection hidden="1"/>
    </xf>
    <xf numFmtId="0" fontId="58" fillId="7" borderId="12" xfId="0" applyFont="1" applyFill="1" applyBorder="1" applyAlignment="1" applyProtection="1">
      <alignment horizontal="right" vertical="center"/>
      <protection hidden="1"/>
    </xf>
    <xf numFmtId="0" fontId="0" fillId="7" borderId="0" xfId="0" applyFill="1" applyProtection="1">
      <protection hidden="1"/>
    </xf>
    <xf numFmtId="0" fontId="12" fillId="9" borderId="10" xfId="0" applyFont="1" applyFill="1" applyBorder="1" applyAlignment="1" applyProtection="1">
      <alignment horizontal="left" vertical="center"/>
      <protection hidden="1"/>
    </xf>
    <xf numFmtId="0" fontId="15" fillId="10" borderId="3" xfId="0" applyFont="1" applyFill="1" applyBorder="1" applyAlignment="1" applyProtection="1">
      <alignment horizontal="center" vertical="center"/>
      <protection hidden="1"/>
    </xf>
    <xf numFmtId="0" fontId="14" fillId="10" borderId="3" xfId="0" applyFont="1" applyFill="1" applyBorder="1" applyAlignment="1" applyProtection="1">
      <alignment horizontal="center" vertical="center"/>
      <protection hidden="1"/>
    </xf>
    <xf numFmtId="0" fontId="16" fillId="10" borderId="3" xfId="0" applyFont="1" applyFill="1" applyBorder="1" applyAlignment="1" applyProtection="1">
      <alignment horizontal="center" vertical="center" wrapText="1"/>
      <protection hidden="1"/>
    </xf>
    <xf numFmtId="0" fontId="12" fillId="9" borderId="11" xfId="0" applyFont="1" applyFill="1" applyBorder="1" applyAlignment="1" applyProtection="1">
      <alignment horizontal="left" vertical="center"/>
      <protection hidden="1"/>
    </xf>
    <xf numFmtId="0" fontId="23" fillId="3" borderId="4" xfId="0" applyFont="1" applyFill="1" applyBorder="1" applyAlignment="1" applyProtection="1">
      <alignment horizontal="center" vertical="center"/>
      <protection hidden="1"/>
    </xf>
    <xf numFmtId="0" fontId="24" fillId="5" borderId="4" xfId="0" applyFont="1" applyFill="1" applyBorder="1" applyAlignment="1" applyProtection="1">
      <alignment vertical="center"/>
      <protection hidden="1"/>
    </xf>
    <xf numFmtId="0" fontId="24" fillId="8" borderId="4" xfId="0" applyFont="1" applyFill="1" applyBorder="1" applyAlignment="1" applyProtection="1">
      <alignment vertical="center"/>
      <protection hidden="1"/>
    </xf>
    <xf numFmtId="0" fontId="24" fillId="6" borderId="4" xfId="0" applyFont="1" applyFill="1" applyBorder="1" applyAlignment="1" applyProtection="1">
      <alignment vertical="center"/>
      <protection hidden="1"/>
    </xf>
    <xf numFmtId="0" fontId="60" fillId="4" borderId="4" xfId="0" applyFont="1" applyFill="1" applyBorder="1" applyAlignment="1" applyProtection="1">
      <alignment horizontal="center" vertical="center"/>
      <protection hidden="1"/>
    </xf>
    <xf numFmtId="0" fontId="24" fillId="2" borderId="4" xfId="0" applyFont="1" applyFill="1" applyBorder="1" applyAlignment="1" applyProtection="1">
      <alignment vertical="center"/>
      <protection hidden="1"/>
    </xf>
    <xf numFmtId="0" fontId="53" fillId="9" borderId="4" xfId="0" applyFont="1" applyFill="1" applyBorder="1" applyAlignment="1" applyProtection="1">
      <alignment horizontal="center" vertical="center"/>
      <protection hidden="1"/>
    </xf>
    <xf numFmtId="0" fontId="29" fillId="3" borderId="1" xfId="0" applyFont="1" applyFill="1" applyBorder="1" applyAlignment="1" applyProtection="1">
      <alignment horizontal="center" vertical="center"/>
      <protection hidden="1"/>
    </xf>
    <xf numFmtId="0" fontId="30" fillId="5" borderId="1" xfId="0" applyFont="1" applyFill="1" applyBorder="1" applyAlignment="1" applyProtection="1">
      <alignment vertical="center"/>
      <protection hidden="1"/>
    </xf>
    <xf numFmtId="0" fontId="30" fillId="8" borderId="1" xfId="0" applyFont="1" applyFill="1" applyBorder="1" applyAlignment="1" applyProtection="1">
      <alignment vertical="center"/>
      <protection hidden="1"/>
    </xf>
    <xf numFmtId="0" fontId="30" fillId="6" borderId="1" xfId="0" applyFont="1" applyFill="1" applyBorder="1" applyAlignment="1" applyProtection="1">
      <alignment vertical="center"/>
      <protection hidden="1"/>
    </xf>
    <xf numFmtId="0" fontId="61" fillId="4" borderId="1" xfId="0" applyFont="1" applyFill="1" applyBorder="1" applyAlignment="1" applyProtection="1">
      <alignment horizontal="center" vertical="center"/>
      <protection hidden="1"/>
    </xf>
    <xf numFmtId="0" fontId="30" fillId="2" borderId="1" xfId="0" applyFont="1" applyFill="1" applyBorder="1" applyAlignment="1" applyProtection="1">
      <alignment vertical="center"/>
      <protection hidden="1"/>
    </xf>
    <xf numFmtId="0" fontId="35" fillId="3" borderId="1" xfId="0" applyFont="1" applyFill="1" applyBorder="1" applyAlignment="1" applyProtection="1">
      <alignment horizontal="center" vertical="center"/>
      <protection hidden="1"/>
    </xf>
    <xf numFmtId="0" fontId="36" fillId="5" borderId="1" xfId="0" applyFont="1" applyFill="1" applyBorder="1" applyAlignment="1" applyProtection="1">
      <alignment vertical="center"/>
      <protection hidden="1"/>
    </xf>
    <xf numFmtId="0" fontId="36" fillId="8" borderId="1" xfId="0" applyFont="1" applyFill="1" applyBorder="1" applyAlignment="1" applyProtection="1">
      <alignment vertical="center"/>
      <protection hidden="1"/>
    </xf>
    <xf numFmtId="0" fontId="36" fillId="6" borderId="1" xfId="0" applyFont="1" applyFill="1" applyBorder="1" applyAlignment="1" applyProtection="1">
      <alignment vertical="center"/>
      <protection hidden="1"/>
    </xf>
    <xf numFmtId="0" fontId="62" fillId="4" borderId="1" xfId="0" applyFont="1" applyFill="1" applyBorder="1" applyAlignment="1" applyProtection="1">
      <alignment horizontal="center" vertical="center"/>
      <protection hidden="1"/>
    </xf>
    <xf numFmtId="0" fontId="36" fillId="2" borderId="1" xfId="0" applyFont="1" applyFill="1" applyBorder="1" applyAlignment="1" applyProtection="1">
      <alignment vertical="center"/>
      <protection hidden="1"/>
    </xf>
    <xf numFmtId="0" fontId="32" fillId="3" borderId="1" xfId="0" applyFont="1" applyFill="1" applyBorder="1" applyAlignment="1" applyProtection="1">
      <alignment horizontal="center" vertical="center"/>
      <protection hidden="1"/>
    </xf>
    <xf numFmtId="0" fontId="33" fillId="5" borderId="1" xfId="0" applyFont="1" applyFill="1" applyBorder="1" applyAlignment="1" applyProtection="1">
      <alignment vertical="center"/>
      <protection hidden="1"/>
    </xf>
    <xf numFmtId="0" fontId="33" fillId="8" borderId="1" xfId="0" applyFont="1" applyFill="1" applyBorder="1" applyAlignment="1" applyProtection="1">
      <alignment vertical="center"/>
      <protection hidden="1"/>
    </xf>
    <xf numFmtId="0" fontId="33" fillId="6" borderId="1" xfId="0" applyFont="1" applyFill="1" applyBorder="1" applyAlignment="1" applyProtection="1">
      <alignment vertical="center"/>
      <protection hidden="1"/>
    </xf>
    <xf numFmtId="0" fontId="63" fillId="4" borderId="1" xfId="0" applyFont="1" applyFill="1" applyBorder="1" applyAlignment="1" applyProtection="1">
      <alignment horizontal="center" vertical="center"/>
      <protection hidden="1"/>
    </xf>
    <xf numFmtId="0" fontId="33" fillId="2" borderId="1" xfId="0" applyFont="1" applyFill="1" applyBorder="1" applyAlignment="1" applyProtection="1">
      <alignment vertical="center"/>
      <protection hidden="1"/>
    </xf>
    <xf numFmtId="0" fontId="26" fillId="3" borderId="1" xfId="0" applyFont="1" applyFill="1" applyBorder="1" applyAlignment="1" applyProtection="1">
      <alignment horizontal="center" vertical="center"/>
      <protection hidden="1"/>
    </xf>
    <xf numFmtId="0" fontId="27" fillId="5" borderId="1" xfId="0" applyFont="1" applyFill="1" applyBorder="1" applyAlignment="1" applyProtection="1">
      <alignment vertical="center"/>
      <protection hidden="1"/>
    </xf>
    <xf numFmtId="0" fontId="27" fillId="8" borderId="1" xfId="0" applyFont="1" applyFill="1" applyBorder="1" applyAlignment="1" applyProtection="1">
      <alignment vertical="center"/>
      <protection hidden="1"/>
    </xf>
    <xf numFmtId="0" fontId="27" fillId="6" borderId="1" xfId="0" applyFont="1" applyFill="1" applyBorder="1" applyAlignment="1" applyProtection="1">
      <alignment vertical="center"/>
      <protection hidden="1"/>
    </xf>
    <xf numFmtId="0" fontId="64" fillId="4" borderId="1" xfId="0" applyFont="1" applyFill="1" applyBorder="1" applyAlignment="1" applyProtection="1">
      <alignment horizontal="center" vertical="center"/>
      <protection hidden="1"/>
    </xf>
    <xf numFmtId="0" fontId="27" fillId="2" borderId="1" xfId="0" applyFont="1" applyFill="1" applyBorder="1" applyAlignment="1" applyProtection="1">
      <alignment vertical="center"/>
      <protection hidden="1"/>
    </xf>
    <xf numFmtId="0" fontId="38" fillId="3" borderId="1" xfId="0" applyFont="1" applyFill="1" applyBorder="1" applyAlignment="1" applyProtection="1">
      <alignment horizontal="center" vertical="center"/>
      <protection hidden="1"/>
    </xf>
    <xf numFmtId="0" fontId="39" fillId="5" borderId="1" xfId="0" applyFont="1" applyFill="1" applyBorder="1" applyAlignment="1" applyProtection="1">
      <alignment vertical="center"/>
      <protection hidden="1"/>
    </xf>
    <xf numFmtId="0" fontId="39" fillId="8" borderId="1" xfId="0" applyFont="1" applyFill="1" applyBorder="1" applyAlignment="1" applyProtection="1">
      <alignment vertical="center"/>
      <protection hidden="1"/>
    </xf>
    <xf numFmtId="0" fontId="39" fillId="6" borderId="1" xfId="0" applyFont="1" applyFill="1" applyBorder="1" applyAlignment="1" applyProtection="1">
      <alignment vertical="center"/>
      <protection hidden="1"/>
    </xf>
    <xf numFmtId="0" fontId="65" fillId="4" borderId="1" xfId="0" applyFont="1" applyFill="1" applyBorder="1" applyAlignment="1" applyProtection="1">
      <alignment horizontal="center" vertical="center"/>
      <protection hidden="1"/>
    </xf>
    <xf numFmtId="0" fontId="39" fillId="2" borderId="1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41" fillId="3" borderId="1" xfId="0" applyFont="1" applyFill="1" applyBorder="1" applyAlignment="1" applyProtection="1">
      <alignment horizontal="center" vertical="center"/>
      <protection hidden="1"/>
    </xf>
    <xf numFmtId="0" fontId="42" fillId="5" borderId="1" xfId="0" applyFont="1" applyFill="1" applyBorder="1" applyAlignment="1" applyProtection="1">
      <alignment vertical="center"/>
      <protection hidden="1"/>
    </xf>
    <xf numFmtId="0" fontId="42" fillId="8" borderId="1" xfId="0" applyFont="1" applyFill="1" applyBorder="1" applyAlignment="1" applyProtection="1">
      <alignment vertical="center"/>
      <protection hidden="1"/>
    </xf>
    <xf numFmtId="0" fontId="42" fillId="6" borderId="1" xfId="0" applyFont="1" applyFill="1" applyBorder="1" applyAlignment="1" applyProtection="1">
      <alignment vertical="center"/>
      <protection hidden="1"/>
    </xf>
    <xf numFmtId="0" fontId="66" fillId="4" borderId="1" xfId="0" applyFont="1" applyFill="1" applyBorder="1" applyAlignment="1" applyProtection="1">
      <alignment horizontal="center" vertical="center"/>
      <protection hidden="1"/>
    </xf>
    <xf numFmtId="0" fontId="42" fillId="2" borderId="1" xfId="0" applyFont="1" applyFill="1" applyBorder="1" applyAlignment="1" applyProtection="1">
      <alignment vertical="center"/>
      <protection hidden="1"/>
    </xf>
    <xf numFmtId="0" fontId="44" fillId="3" borderId="1" xfId="0" applyFont="1" applyFill="1" applyBorder="1" applyAlignment="1" applyProtection="1">
      <alignment horizontal="center" vertical="center"/>
      <protection hidden="1"/>
    </xf>
    <xf numFmtId="0" fontId="45" fillId="5" borderId="1" xfId="0" applyFont="1" applyFill="1" applyBorder="1" applyAlignment="1" applyProtection="1">
      <alignment vertical="center"/>
      <protection hidden="1"/>
    </xf>
    <xf numFmtId="0" fontId="45" fillId="8" borderId="1" xfId="0" applyFont="1" applyFill="1" applyBorder="1" applyAlignment="1" applyProtection="1">
      <alignment vertical="center"/>
      <protection hidden="1"/>
    </xf>
    <xf numFmtId="0" fontId="45" fillId="6" borderId="1" xfId="0" applyFont="1" applyFill="1" applyBorder="1" applyAlignment="1" applyProtection="1">
      <alignment vertical="center"/>
      <protection hidden="1"/>
    </xf>
    <xf numFmtId="0" fontId="67" fillId="4" borderId="1" xfId="0" applyFont="1" applyFill="1" applyBorder="1" applyAlignment="1" applyProtection="1">
      <alignment horizontal="center" vertical="center"/>
      <protection hidden="1"/>
    </xf>
    <xf numFmtId="0" fontId="45" fillId="2" borderId="1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right" vertical="center"/>
      <protection hidden="1"/>
    </xf>
    <xf numFmtId="0" fontId="47" fillId="3" borderId="1" xfId="0" applyFont="1" applyFill="1" applyBorder="1" applyAlignment="1" applyProtection="1">
      <alignment horizontal="center" vertical="center"/>
      <protection hidden="1"/>
    </xf>
    <xf numFmtId="0" fontId="48" fillId="5" borderId="1" xfId="0" applyFont="1" applyFill="1" applyBorder="1" applyAlignment="1" applyProtection="1">
      <alignment vertical="center"/>
      <protection hidden="1"/>
    </xf>
    <xf numFmtId="0" fontId="48" fillId="8" borderId="1" xfId="0" applyFont="1" applyFill="1" applyBorder="1" applyAlignment="1" applyProtection="1">
      <alignment vertical="center"/>
      <protection hidden="1"/>
    </xf>
    <xf numFmtId="0" fontId="48" fillId="6" borderId="1" xfId="0" applyFont="1" applyFill="1" applyBorder="1" applyAlignment="1" applyProtection="1">
      <alignment vertical="center"/>
      <protection hidden="1"/>
    </xf>
    <xf numFmtId="0" fontId="68" fillId="4" borderId="1" xfId="0" applyFont="1" applyFill="1" applyBorder="1" applyAlignment="1" applyProtection="1">
      <alignment horizontal="center" vertical="center"/>
      <protection hidden="1"/>
    </xf>
    <xf numFmtId="0" fontId="48" fillId="2" borderId="1" xfId="0" applyFont="1" applyFill="1" applyBorder="1" applyAlignment="1" applyProtection="1">
      <alignment vertical="center"/>
      <protection hidden="1"/>
    </xf>
    <xf numFmtId="0" fontId="50" fillId="3" borderId="1" xfId="0" applyFont="1" applyFill="1" applyBorder="1" applyAlignment="1" applyProtection="1">
      <alignment horizontal="center" vertical="center"/>
      <protection hidden="1"/>
    </xf>
    <xf numFmtId="0" fontId="51" fillId="5" borderId="1" xfId="0" applyFont="1" applyFill="1" applyBorder="1" applyAlignment="1" applyProtection="1">
      <alignment vertical="center"/>
      <protection hidden="1"/>
    </xf>
    <xf numFmtId="0" fontId="51" fillId="8" borderId="1" xfId="0" applyFont="1" applyFill="1" applyBorder="1" applyAlignment="1" applyProtection="1">
      <alignment vertical="center"/>
      <protection hidden="1"/>
    </xf>
    <xf numFmtId="0" fontId="51" fillId="6" borderId="1" xfId="0" applyFont="1" applyFill="1" applyBorder="1" applyAlignment="1" applyProtection="1">
      <alignment vertical="center"/>
      <protection hidden="1"/>
    </xf>
    <xf numFmtId="0" fontId="69" fillId="4" borderId="1" xfId="0" applyFont="1" applyFill="1" applyBorder="1" applyAlignment="1" applyProtection="1">
      <alignment horizontal="center" vertical="center"/>
      <protection hidden="1"/>
    </xf>
    <xf numFmtId="0" fontId="51" fillId="2" borderId="1" xfId="0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59" fillId="11" borderId="1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0" fillId="10" borderId="3" xfId="0" applyFont="1" applyFill="1" applyBorder="1" applyAlignment="1" applyProtection="1">
      <alignment horizontal="center" vertical="center"/>
      <protection hidden="1"/>
    </xf>
    <xf numFmtId="0" fontId="25" fillId="9" borderId="4" xfId="0" applyFont="1" applyFill="1" applyBorder="1" applyAlignment="1" applyProtection="1">
      <alignment horizontal="right"/>
      <protection hidden="1"/>
    </xf>
    <xf numFmtId="0" fontId="25" fillId="9" borderId="5" xfId="0" applyFont="1" applyFill="1" applyBorder="1" applyAlignment="1" applyProtection="1">
      <alignment horizontal="right"/>
      <protection hidden="1"/>
    </xf>
    <xf numFmtId="0" fontId="25" fillId="9" borderId="4" xfId="0" applyFont="1" applyFill="1" applyBorder="1" applyAlignment="1" applyProtection="1">
      <alignment horizontal="left"/>
      <protection hidden="1"/>
    </xf>
    <xf numFmtId="0" fontId="25" fillId="9" borderId="5" xfId="0" applyFont="1" applyFill="1" applyBorder="1" applyAlignment="1" applyProtection="1">
      <alignment horizontal="left"/>
      <protection hidden="1"/>
    </xf>
    <xf numFmtId="0" fontId="31" fillId="9" borderId="4" xfId="0" applyFont="1" applyFill="1" applyBorder="1" applyAlignment="1" applyProtection="1">
      <alignment horizontal="right"/>
      <protection hidden="1"/>
    </xf>
    <xf numFmtId="0" fontId="31" fillId="9" borderId="5" xfId="0" applyFont="1" applyFill="1" applyBorder="1" applyAlignment="1" applyProtection="1">
      <alignment horizontal="right"/>
      <protection hidden="1"/>
    </xf>
    <xf numFmtId="0" fontId="37" fillId="9" borderId="4" xfId="0" applyFont="1" applyFill="1" applyBorder="1" applyAlignment="1" applyProtection="1">
      <alignment horizontal="right"/>
      <protection hidden="1"/>
    </xf>
    <xf numFmtId="0" fontId="37" fillId="9" borderId="5" xfId="0" applyFont="1" applyFill="1" applyBorder="1" applyAlignment="1" applyProtection="1">
      <alignment horizontal="right"/>
      <protection hidden="1"/>
    </xf>
    <xf numFmtId="0" fontId="34" fillId="9" borderId="4" xfId="0" applyFont="1" applyFill="1" applyBorder="1" applyAlignment="1" applyProtection="1">
      <alignment horizontal="right"/>
      <protection hidden="1"/>
    </xf>
    <xf numFmtId="0" fontId="34" fillId="9" borderId="5" xfId="0" applyFont="1" applyFill="1" applyBorder="1" applyAlignment="1" applyProtection="1">
      <alignment horizontal="right"/>
      <protection hidden="1"/>
    </xf>
    <xf numFmtId="0" fontId="28" fillId="9" borderId="4" xfId="0" applyFont="1" applyFill="1" applyBorder="1" applyAlignment="1" applyProtection="1">
      <alignment horizontal="right"/>
      <protection hidden="1"/>
    </xf>
    <xf numFmtId="0" fontId="28" fillId="9" borderId="5" xfId="0" applyFont="1" applyFill="1" applyBorder="1" applyAlignment="1" applyProtection="1">
      <alignment horizontal="right"/>
      <protection hidden="1"/>
    </xf>
    <xf numFmtId="0" fontId="31" fillId="9" borderId="4" xfId="0" applyFont="1" applyFill="1" applyBorder="1" applyAlignment="1" applyProtection="1">
      <alignment horizontal="left"/>
      <protection hidden="1"/>
    </xf>
    <xf numFmtId="0" fontId="31" fillId="9" borderId="5" xfId="0" applyFont="1" applyFill="1" applyBorder="1" applyAlignment="1" applyProtection="1">
      <alignment horizontal="left"/>
      <protection hidden="1"/>
    </xf>
    <xf numFmtId="0" fontId="37" fillId="9" borderId="4" xfId="0" applyFont="1" applyFill="1" applyBorder="1" applyAlignment="1" applyProtection="1">
      <alignment horizontal="left"/>
      <protection hidden="1"/>
    </xf>
    <xf numFmtId="0" fontId="37" fillId="9" borderId="5" xfId="0" applyFont="1" applyFill="1" applyBorder="1" applyAlignment="1" applyProtection="1">
      <alignment horizontal="left"/>
      <protection hidden="1"/>
    </xf>
    <xf numFmtId="0" fontId="34" fillId="9" borderId="4" xfId="0" applyFont="1" applyFill="1" applyBorder="1" applyAlignment="1" applyProtection="1">
      <alignment horizontal="left"/>
      <protection hidden="1"/>
    </xf>
    <xf numFmtId="0" fontId="34" fillId="9" borderId="5" xfId="0" applyFont="1" applyFill="1" applyBorder="1" applyAlignment="1" applyProtection="1">
      <alignment horizontal="left"/>
      <protection hidden="1"/>
    </xf>
    <xf numFmtId="0" fontId="22" fillId="11" borderId="0" xfId="0" applyFont="1" applyFill="1" applyAlignment="1" applyProtection="1">
      <alignment horizontal="center" vertical="center"/>
      <protection locked="0"/>
    </xf>
    <xf numFmtId="0" fontId="9" fillId="10" borderId="3" xfId="0" applyFont="1" applyFill="1" applyBorder="1" applyAlignment="1" applyProtection="1">
      <alignment horizontal="center" vertical="center"/>
      <protection hidden="1"/>
    </xf>
    <xf numFmtId="0" fontId="19" fillId="10" borderId="3" xfId="0" applyFont="1" applyFill="1" applyBorder="1" applyAlignment="1" applyProtection="1">
      <alignment horizontal="center" vertical="center" textRotation="90" wrapText="1"/>
      <protection hidden="1"/>
    </xf>
    <xf numFmtId="0" fontId="18" fillId="10" borderId="10" xfId="0" applyFont="1" applyFill="1" applyBorder="1" applyAlignment="1" applyProtection="1">
      <alignment horizontal="center" vertical="center" wrapText="1"/>
      <protection hidden="1"/>
    </xf>
    <xf numFmtId="0" fontId="18" fillId="10" borderId="11" xfId="0" applyFont="1" applyFill="1" applyBorder="1" applyAlignment="1" applyProtection="1">
      <alignment horizontal="center" vertical="center" wrapText="1"/>
      <protection hidden="1"/>
    </xf>
    <xf numFmtId="0" fontId="18" fillId="10" borderId="9" xfId="0" applyFont="1" applyFill="1" applyBorder="1" applyAlignment="1" applyProtection="1">
      <alignment horizontal="center" vertical="center" wrapText="1"/>
      <protection hidden="1"/>
    </xf>
    <xf numFmtId="0" fontId="17" fillId="10" borderId="3" xfId="0" applyFont="1" applyFill="1" applyBorder="1" applyAlignment="1" applyProtection="1">
      <alignment horizontal="center" vertical="center"/>
      <protection hidden="1"/>
    </xf>
    <xf numFmtId="0" fontId="13" fillId="10" borderId="3" xfId="0" applyFont="1" applyFill="1" applyBorder="1" applyAlignment="1" applyProtection="1">
      <alignment horizontal="center" vertical="center" wrapText="1"/>
      <protection hidden="1"/>
    </xf>
    <xf numFmtId="0" fontId="10" fillId="10" borderId="6" xfId="0" applyFont="1" applyFill="1" applyBorder="1" applyAlignment="1" applyProtection="1">
      <alignment horizontal="right" vertical="center"/>
      <protection hidden="1"/>
    </xf>
    <xf numFmtId="0" fontId="11" fillId="10" borderId="8" xfId="0" applyFont="1" applyFill="1" applyBorder="1" applyAlignment="1" applyProtection="1">
      <alignment horizontal="center"/>
      <protection hidden="1"/>
    </xf>
    <xf numFmtId="0" fontId="10" fillId="10" borderId="7" xfId="0" applyFont="1" applyFill="1" applyBorder="1" applyAlignment="1" applyProtection="1">
      <alignment horizontal="left" vertical="center"/>
      <protection hidden="1"/>
    </xf>
    <xf numFmtId="0" fontId="21" fillId="11" borderId="12" xfId="0" applyFont="1" applyFill="1" applyBorder="1" applyAlignment="1" applyProtection="1">
      <alignment horizontal="center" vertical="center"/>
      <protection locked="0"/>
    </xf>
    <xf numFmtId="0" fontId="54" fillId="11" borderId="12" xfId="0" applyFont="1" applyFill="1" applyBorder="1" applyAlignment="1" applyProtection="1">
      <alignment horizontal="center" vertical="center"/>
      <protection locked="0"/>
    </xf>
    <xf numFmtId="0" fontId="28" fillId="9" borderId="4" xfId="0" applyFont="1" applyFill="1" applyBorder="1" applyAlignment="1" applyProtection="1">
      <alignment horizontal="left"/>
      <protection hidden="1"/>
    </xf>
    <xf numFmtId="0" fontId="28" fillId="9" borderId="5" xfId="0" applyFont="1" applyFill="1" applyBorder="1" applyAlignment="1" applyProtection="1">
      <alignment horizontal="left"/>
      <protection hidden="1"/>
    </xf>
    <xf numFmtId="0" fontId="40" fillId="9" borderId="4" xfId="0" applyFont="1" applyFill="1" applyBorder="1" applyAlignment="1" applyProtection="1">
      <alignment horizontal="right"/>
      <protection hidden="1"/>
    </xf>
    <xf numFmtId="0" fontId="40" fillId="9" borderId="5" xfId="0" applyFont="1" applyFill="1" applyBorder="1" applyAlignment="1" applyProtection="1">
      <alignment horizontal="right"/>
      <protection hidden="1"/>
    </xf>
    <xf numFmtId="0" fontId="43" fillId="9" borderId="4" xfId="0" applyFont="1" applyFill="1" applyBorder="1" applyAlignment="1" applyProtection="1">
      <alignment horizontal="right"/>
      <protection hidden="1"/>
    </xf>
    <xf numFmtId="0" fontId="43" fillId="9" borderId="5" xfId="0" applyFont="1" applyFill="1" applyBorder="1" applyAlignment="1" applyProtection="1">
      <alignment horizontal="right"/>
      <protection hidden="1"/>
    </xf>
    <xf numFmtId="0" fontId="46" fillId="9" borderId="4" xfId="0" applyFont="1" applyFill="1" applyBorder="1" applyAlignment="1" applyProtection="1">
      <alignment horizontal="right"/>
      <protection hidden="1"/>
    </xf>
    <xf numFmtId="0" fontId="46" fillId="9" borderId="5" xfId="0" applyFont="1" applyFill="1" applyBorder="1" applyAlignment="1" applyProtection="1">
      <alignment horizontal="right"/>
      <protection hidden="1"/>
    </xf>
    <xf numFmtId="0" fontId="49" fillId="9" borderId="4" xfId="0" applyFont="1" applyFill="1" applyBorder="1" applyAlignment="1" applyProtection="1">
      <alignment horizontal="right"/>
      <protection hidden="1"/>
    </xf>
    <xf numFmtId="0" fontId="49" fillId="9" borderId="5" xfId="0" applyFont="1" applyFill="1" applyBorder="1" applyAlignment="1" applyProtection="1">
      <alignment horizontal="right"/>
      <protection hidden="1"/>
    </xf>
    <xf numFmtId="0" fontId="52" fillId="9" borderId="1" xfId="0" applyFont="1" applyFill="1" applyBorder="1" applyAlignment="1" applyProtection="1">
      <alignment horizontal="right"/>
      <protection hidden="1"/>
    </xf>
    <xf numFmtId="0" fontId="52" fillId="9" borderId="2" xfId="0" applyFont="1" applyFill="1" applyBorder="1" applyAlignment="1" applyProtection="1">
      <alignment horizontal="right"/>
      <protection hidden="1"/>
    </xf>
    <xf numFmtId="0" fontId="40" fillId="9" borderId="4" xfId="0" applyFont="1" applyFill="1" applyBorder="1" applyAlignment="1" applyProtection="1">
      <alignment horizontal="left"/>
      <protection hidden="1"/>
    </xf>
    <xf numFmtId="0" fontId="40" fillId="9" borderId="5" xfId="0" applyFont="1" applyFill="1" applyBorder="1" applyAlignment="1" applyProtection="1">
      <alignment horizontal="left"/>
      <protection hidden="1"/>
    </xf>
    <xf numFmtId="0" fontId="43" fillId="9" borderId="4" xfId="0" applyFont="1" applyFill="1" applyBorder="1" applyAlignment="1" applyProtection="1">
      <alignment horizontal="left"/>
      <protection hidden="1"/>
    </xf>
    <xf numFmtId="0" fontId="43" fillId="9" borderId="5" xfId="0" applyFont="1" applyFill="1" applyBorder="1" applyAlignment="1" applyProtection="1">
      <alignment horizontal="left"/>
      <protection hidden="1"/>
    </xf>
    <xf numFmtId="0" fontId="46" fillId="9" borderId="4" xfId="0" applyFont="1" applyFill="1" applyBorder="1" applyAlignment="1" applyProtection="1">
      <alignment horizontal="left"/>
      <protection hidden="1"/>
    </xf>
    <xf numFmtId="0" fontId="46" fillId="9" borderId="5" xfId="0" applyFont="1" applyFill="1" applyBorder="1" applyAlignment="1" applyProtection="1">
      <alignment horizontal="left"/>
      <protection hidden="1"/>
    </xf>
    <xf numFmtId="0" fontId="49" fillId="9" borderId="4" xfId="0" applyFont="1" applyFill="1" applyBorder="1" applyAlignment="1" applyProtection="1">
      <alignment horizontal="left"/>
      <protection hidden="1"/>
    </xf>
    <xf numFmtId="0" fontId="49" fillId="9" borderId="5" xfId="0" applyFont="1" applyFill="1" applyBorder="1" applyAlignment="1" applyProtection="1">
      <alignment horizontal="left"/>
      <protection hidden="1"/>
    </xf>
    <xf numFmtId="0" fontId="52" fillId="9" borderId="1" xfId="0" applyFont="1" applyFill="1" applyBorder="1" applyAlignment="1" applyProtection="1">
      <alignment horizontal="left"/>
      <protection hidden="1"/>
    </xf>
    <xf numFmtId="0" fontId="52" fillId="9" borderId="2" xfId="0" applyFont="1" applyFill="1" applyBorder="1" applyAlignment="1" applyProtection="1">
      <alignment horizontal="left"/>
      <protection hidden="1"/>
    </xf>
  </cellXfs>
  <cellStyles count="1">
    <cellStyle name="Normal" xfId="0" builtinId="0"/>
  </cellStyles>
  <dxfs count="8">
    <dxf>
      <font>
        <color auto="1"/>
      </font>
      <fill>
        <patternFill>
          <bgColor theme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theme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theme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theme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theme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theme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theme="1"/>
        </patternFill>
      </fill>
      <border>
        <left/>
        <right/>
        <top/>
        <bottom/>
        <vertical/>
        <horizontal/>
      </border>
    </dxf>
    <dxf>
      <font>
        <color theme="7" tint="0.59996337778862885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800080"/>
      <color rgb="FF006600"/>
      <color rgb="FFCC0099"/>
      <color rgb="FF00FF00"/>
      <color rgb="FF66FFFF"/>
      <color rgb="FFFF99FF"/>
      <color rgb="FF0000CC"/>
      <color rgb="FFFFFF99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tabSelected="1" view="pageBreakPreview" topLeftCell="J1" zoomScaleNormal="100" zoomScaleSheetLayoutView="100" workbookViewId="0">
      <selection activeCell="T1" sqref="T1"/>
    </sheetView>
  </sheetViews>
  <sheetFormatPr defaultRowHeight="15" x14ac:dyDescent="0.25"/>
  <cols>
    <col min="1" max="1" width="4" style="5" hidden="1" customWidth="1"/>
    <col min="2" max="2" width="9.7109375" style="5" hidden="1" customWidth="1"/>
    <col min="3" max="3" width="4.28515625" style="5" hidden="1" customWidth="1"/>
    <col min="4" max="4" width="18.5703125" style="5" hidden="1" customWidth="1"/>
    <col min="5" max="5" width="13.85546875" style="5" hidden="1" customWidth="1"/>
    <col min="6" max="6" width="7.5703125" style="5" hidden="1" customWidth="1"/>
    <col min="7" max="7" width="22.28515625" style="5" hidden="1" customWidth="1"/>
    <col min="8" max="8" width="3" style="5" hidden="1" customWidth="1"/>
    <col min="9" max="9" width="5.85546875" style="5" hidden="1" customWidth="1"/>
    <col min="10" max="10" width="3" style="5" bestFit="1" customWidth="1"/>
    <col min="11" max="11" width="9.5703125" style="5" bestFit="1" customWidth="1"/>
    <col min="12" max="12" width="14.28515625" style="5" customWidth="1"/>
    <col min="13" max="13" width="30.28515625" style="5" customWidth="1"/>
    <col min="14" max="14" width="21.42578125" style="5" customWidth="1"/>
    <col min="15" max="15" width="8.85546875" style="5" customWidth="1"/>
    <col min="16" max="16" width="14.85546875" style="5" customWidth="1"/>
    <col min="17" max="17" width="15.7109375" style="5" customWidth="1"/>
    <col min="18" max="18" width="11.5703125" style="5" customWidth="1"/>
    <col min="19" max="19" width="15.7109375" style="5" customWidth="1"/>
    <col min="20" max="20" width="5.5703125" style="5" customWidth="1"/>
    <col min="21" max="21" width="14.7109375" style="5" customWidth="1"/>
    <col min="22" max="22" width="6.7109375" style="5" customWidth="1"/>
    <col min="23" max="23" width="14.7109375" style="5" customWidth="1"/>
    <col min="24" max="24" width="1.7109375" style="5" customWidth="1"/>
    <col min="25" max="16384" width="9.140625" style="5"/>
  </cols>
  <sheetData>
    <row r="1" spans="1:24" ht="31.5" customHeight="1" x14ac:dyDescent="0.25">
      <c r="A1" s="1">
        <v>1</v>
      </c>
      <c r="B1" s="1" t="s">
        <v>0</v>
      </c>
      <c r="C1" s="2" t="s">
        <v>303</v>
      </c>
      <c r="D1" s="3" t="s">
        <v>102</v>
      </c>
      <c r="E1" s="3" t="s">
        <v>201</v>
      </c>
      <c r="F1" s="4" t="str">
        <f>ROMAN(A1)</f>
        <v>I</v>
      </c>
      <c r="G1" s="3" t="s">
        <v>422</v>
      </c>
      <c r="I1" s="6">
        <f>IF(LEN($K$1)&gt;=5,(IF($K$1=$G$1,A1,IF($K$1=$G$2,A11,IF($K$1=$G$3,A21,IF($K$1=$G$4,A31,IF($K$1=$G$5,A41,IF($K$1=$G$6,A51,IF($K$1=$G$7,A61,IF($K$1=$G$8,A71,IF($K$1=$G$9,A81,IF($K$1=$G$10,A91,""))))))))))),"")</f>
        <v>31</v>
      </c>
      <c r="J1" s="7"/>
      <c r="K1" s="124" t="s">
        <v>425</v>
      </c>
      <c r="L1" s="124"/>
      <c r="M1" s="124"/>
      <c r="N1" s="8" t="s">
        <v>438</v>
      </c>
      <c r="O1" s="125" t="s">
        <v>300</v>
      </c>
      <c r="P1" s="125"/>
      <c r="Q1" s="125"/>
      <c r="R1" s="9" t="str">
        <f>IF(LEN(K1)&gt;=5,N1,"")</f>
        <v>←चयन करें</v>
      </c>
      <c r="S1" s="10" t="str">
        <f>IF(LEN(O1)&gt;=5,G42,"")</f>
        <v>संकेतांक Y/N→</v>
      </c>
      <c r="T1" s="90" t="s">
        <v>441</v>
      </c>
      <c r="U1" s="11" t="str">
        <f>IF(LEN(S1)&gt;=5,G43,"")</f>
        <v>चयन करें→</v>
      </c>
      <c r="V1" s="113" t="s">
        <v>313</v>
      </c>
      <c r="W1" s="113"/>
      <c r="X1" s="12"/>
    </row>
    <row r="2" spans="1:24" ht="29.25" customHeight="1" x14ac:dyDescent="0.25">
      <c r="A2" s="1">
        <v>2</v>
      </c>
      <c r="B2" s="1" t="s">
        <v>1</v>
      </c>
      <c r="C2" s="2" t="s">
        <v>304</v>
      </c>
      <c r="D2" s="3" t="s">
        <v>103</v>
      </c>
      <c r="E2" s="3" t="s">
        <v>202</v>
      </c>
      <c r="F2" s="4" t="str">
        <f t="shared" ref="F2:F65" si="0">ROMAN(A2)</f>
        <v>II</v>
      </c>
      <c r="G2" s="3" t="s">
        <v>424</v>
      </c>
      <c r="I2" s="6">
        <f t="shared" ref="I2:I10" si="1">IF(LEN($K$1)&gt;=5,(IF($K$1=$G$1,A2,IF($K$1=$G$2,A12,IF($K$1=$G$3,A22,IF($K$1=$G$4,A32,IF($K$1=$G$5,A42,IF($K$1=$G$6,A52,IF($K$1=$G$7,A62,IF($K$1=$G$8,A72,IF($K$1=$G$9,A82,IF($K$1=$G$10,A92,""))))))))))),"")</f>
        <v>32</v>
      </c>
      <c r="J2" s="7"/>
      <c r="K2" s="114" t="s">
        <v>411</v>
      </c>
      <c r="L2" s="114"/>
      <c r="M2" s="114"/>
      <c r="N2" s="114"/>
      <c r="O2" s="115" t="s">
        <v>410</v>
      </c>
      <c r="P2" s="116" t="s">
        <v>412</v>
      </c>
      <c r="Q2" s="119" t="s">
        <v>421</v>
      </c>
      <c r="R2" s="119"/>
      <c r="S2" s="119"/>
      <c r="T2" s="119"/>
      <c r="U2" s="119"/>
      <c r="V2" s="119"/>
      <c r="W2" s="119"/>
      <c r="X2" s="12"/>
    </row>
    <row r="3" spans="1:24" ht="26.25" customHeight="1" x14ac:dyDescent="0.25">
      <c r="A3" s="1">
        <v>3</v>
      </c>
      <c r="B3" s="1" t="s">
        <v>2</v>
      </c>
      <c r="C3" s="2" t="s">
        <v>305</v>
      </c>
      <c r="D3" s="3" t="s">
        <v>104</v>
      </c>
      <c r="E3" s="3" t="s">
        <v>203</v>
      </c>
      <c r="F3" s="4" t="str">
        <f t="shared" si="0"/>
        <v>III</v>
      </c>
      <c r="G3" s="3" t="s">
        <v>423</v>
      </c>
      <c r="I3" s="6">
        <f t="shared" si="1"/>
        <v>33</v>
      </c>
      <c r="J3" s="7"/>
      <c r="K3" s="120" t="s">
        <v>312</v>
      </c>
      <c r="L3" s="94" t="s">
        <v>314</v>
      </c>
      <c r="M3" s="94"/>
      <c r="N3" s="94"/>
      <c r="O3" s="115"/>
      <c r="P3" s="117"/>
      <c r="Q3" s="121" t="str">
        <f>IF($Q$16=1,(IF(LEN($K$1)&gt;=5,(IF(LEN($V$1)&gt;=1,(IF(I29&gt;=10,I23,"")),"")),"")),"")</f>
        <v xml:space="preserve">10 = </v>
      </c>
      <c r="R3" s="122" t="str">
        <f>IF($Q$16=1,(IF(LEN($K$1)&gt;=5,(IF(LEN($V$1)&gt;=1,(IF(I29&gt;=10,I25,"")),"")),"")),"")</f>
        <v>■</v>
      </c>
      <c r="S3" s="123" t="str">
        <f>IF($Q$16=1,(IF(LEN($K$1)&gt;=5,(IF(LEN($V$1)&gt;=1,(IF(I29&gt;=10,I24,"")),"")),"")),"")</f>
        <v xml:space="preserve"> = दस</v>
      </c>
      <c r="T3" s="13"/>
      <c r="U3" s="121" t="str">
        <f>IF($Q$16=1,(IF(LEN($K$1)&gt;=5,(IF(LEN($V$1)&gt;=1,(IF(I29&gt;=11,I26,IF(I29&gt;=10,"",IF(I29&gt;=1,I26,"")))),"")),"")),"")</f>
        <v xml:space="preserve">1 = </v>
      </c>
      <c r="V3" s="122" t="str">
        <f>IF($Q$16=1,(IF(LEN($K$1)&gt;=5,(IF(LEN($V$1)&gt;=1,(IF(I29&gt;=11,I28,IF(I29&gt;=10,"",IF(I29&gt;=1,I28,"")))),"")),"")),"")</f>
        <v>♠</v>
      </c>
      <c r="W3" s="123" t="str">
        <f>IF($Q$16=1,(IF(LEN($K$1)&gt;=5,(IF(LEN($V$1)&gt;=1,(IF(I29&gt;=11,I27,IF(I29&gt;=10,"",IF(I29&gt;=1,I27,"")))),"")),"")),"")</f>
        <v xml:space="preserve"> = एक</v>
      </c>
      <c r="X3" s="12"/>
    </row>
    <row r="4" spans="1:24" ht="20.25" customHeight="1" x14ac:dyDescent="0.25">
      <c r="A4" s="1">
        <v>4</v>
      </c>
      <c r="B4" s="1" t="s">
        <v>3</v>
      </c>
      <c r="C4" s="2" t="s">
        <v>306</v>
      </c>
      <c r="D4" s="3" t="s">
        <v>105</v>
      </c>
      <c r="E4" s="3" t="s">
        <v>204</v>
      </c>
      <c r="F4" s="4" t="str">
        <f t="shared" si="0"/>
        <v>IV</v>
      </c>
      <c r="G4" s="3" t="s">
        <v>425</v>
      </c>
      <c r="I4" s="6">
        <f t="shared" si="1"/>
        <v>34</v>
      </c>
      <c r="J4" s="7"/>
      <c r="K4" s="120"/>
      <c r="L4" s="14" t="s">
        <v>413</v>
      </c>
      <c r="M4" s="15" t="s">
        <v>414</v>
      </c>
      <c r="N4" s="16" t="s">
        <v>415</v>
      </c>
      <c r="O4" s="115"/>
      <c r="P4" s="118"/>
      <c r="Q4" s="121"/>
      <c r="R4" s="122"/>
      <c r="S4" s="123"/>
      <c r="T4" s="17"/>
      <c r="U4" s="121"/>
      <c r="V4" s="122"/>
      <c r="W4" s="123"/>
      <c r="X4" s="12"/>
    </row>
    <row r="5" spans="1:24" ht="32.1" customHeight="1" thickBot="1" x14ac:dyDescent="0.6">
      <c r="A5" s="1">
        <v>5</v>
      </c>
      <c r="B5" s="1" t="s">
        <v>4</v>
      </c>
      <c r="C5" s="2" t="s">
        <v>307</v>
      </c>
      <c r="D5" s="3" t="s">
        <v>106</v>
      </c>
      <c r="E5" s="3" t="s">
        <v>205</v>
      </c>
      <c r="F5" s="4" t="str">
        <f t="shared" si="0"/>
        <v>V</v>
      </c>
      <c r="G5" s="3" t="s">
        <v>426</v>
      </c>
      <c r="I5" s="6">
        <f t="shared" si="1"/>
        <v>35</v>
      </c>
      <c r="J5" s="7"/>
      <c r="K5" s="18">
        <f>IF($K$16=1,(IF(LEN($V$1)&gt;=1,(IF($V$1=I1,I1,IF($V$1=$I$11,I1,""))),"")),"")</f>
        <v>31</v>
      </c>
      <c r="L5" s="19" t="str">
        <f>IFERROR(IF(K5&gt;=1,(IF($L$16=1,VLOOKUP(K5,$A$1:$F$100,2,0),"")),""),"")</f>
        <v>इकतीस</v>
      </c>
      <c r="M5" s="20" t="str">
        <f>IFERROR(IF(K5&gt;=1,(IF($M$16=1,VLOOKUP(K5,$A$1:$F$100,4,0),"")),""),"")</f>
        <v/>
      </c>
      <c r="N5" s="21" t="str">
        <f>IFERROR(IF(K5&gt;=1,(IF($N$16=1,VLOOKUP(K5,$A$1:$F$100,5,0),"")),""),"")</f>
        <v/>
      </c>
      <c r="O5" s="22" t="str">
        <f>IFERROR(IF(K5&gt;=1,(IF($O$16=1,VLOOKUP(K5,$A$1:$F$100,3,0),"")),""),"")</f>
        <v/>
      </c>
      <c r="P5" s="23" t="str">
        <f>IFERROR(IF(K5&gt;=1,(IF($P$16=1,VLOOKUP(K5,$A$1:$F$100,6,0),"")),""),"")</f>
        <v/>
      </c>
      <c r="Q5" s="95" t="str">
        <f>IF($Q$16=1,(IF(LEN(K5)&gt;=1,(IF(K5&gt;=1,(IF(G13&gt;=1,REPT($R$3,G13),"")),"")),"")),"")</f>
        <v>■■■</v>
      </c>
      <c r="R5" s="95"/>
      <c r="S5" s="96"/>
      <c r="T5" s="24" t="str">
        <f>IF($Q$16=1,(IF(LEN(K5)&gt;=1,(IF(I13&gt;=11,$G$12,"")),"")),"")</f>
        <v>+</v>
      </c>
      <c r="U5" s="97" t="str">
        <f>IF($Q$16=1,(IF(LEN(K5)&gt;=1,(IF(K5&gt;=1,(IF(G23&gt;=1,REPT($V$3,G23),"")),"")),"")),"")</f>
        <v>♠</v>
      </c>
      <c r="V5" s="97"/>
      <c r="W5" s="98"/>
      <c r="X5" s="12"/>
    </row>
    <row r="6" spans="1:24" ht="32.1" customHeight="1" thickBot="1" x14ac:dyDescent="0.6">
      <c r="A6" s="1">
        <v>6</v>
      </c>
      <c r="B6" s="1" t="s">
        <v>5</v>
      </c>
      <c r="C6" s="2" t="s">
        <v>308</v>
      </c>
      <c r="D6" s="3" t="s">
        <v>107</v>
      </c>
      <c r="E6" s="3" t="s">
        <v>206</v>
      </c>
      <c r="F6" s="4" t="str">
        <f t="shared" si="0"/>
        <v>VI</v>
      </c>
      <c r="G6" s="3" t="s">
        <v>427</v>
      </c>
      <c r="I6" s="6">
        <f t="shared" si="1"/>
        <v>36</v>
      </c>
      <c r="J6" s="7"/>
      <c r="K6" s="25">
        <f t="shared" ref="K6:K14" si="2">IF($K$16=1,(IF(LEN($V$1)&gt;=1,(IF($V$1=I2,I2,IF($V$1=$I$11,I2,""))),"")),"")</f>
        <v>32</v>
      </c>
      <c r="L6" s="26" t="str">
        <f t="shared" ref="L6:L14" si="3">IFERROR(IF(K6&gt;=1,(IF($L$16=1,VLOOKUP(K6,$A$1:$F$100,2,0),"")),""),"")</f>
        <v>बत्तीस</v>
      </c>
      <c r="M6" s="27" t="str">
        <f t="shared" ref="M6:M14" si="4">IFERROR(IF(K6&gt;=1,(IF($M$16=1,VLOOKUP(K6,$A$1:$F$100,4,0),"")),""),"")</f>
        <v/>
      </c>
      <c r="N6" s="28" t="str">
        <f t="shared" ref="N6:N14" si="5">IFERROR(IF(K6&gt;=1,(IF($N$16=1,VLOOKUP(K6,$A$1:$F$100,5,0),"")),""),"")</f>
        <v/>
      </c>
      <c r="O6" s="29" t="str">
        <f t="shared" ref="O6:O14" si="6">IFERROR(IF(K6&gt;=1,(IF($O$16=1,VLOOKUP(K6,$A$1:$F$100,3,0),"")),""),"")</f>
        <v/>
      </c>
      <c r="P6" s="30" t="str">
        <f t="shared" ref="P6:P14" si="7">IFERROR(IF(K6&gt;=1,(IF($P$16=1,VLOOKUP(K6,$A$1:$F$100,6,0),"")),""),"")</f>
        <v/>
      </c>
      <c r="Q6" s="99" t="str">
        <f t="shared" ref="Q6:Q14" si="8">IF($Q$16=1,(IF(LEN(K6)&gt;=1,(IF(K6&gt;=1,(IF(G14&gt;=1,REPT($R$3,G14),"")),"")),"")),"")</f>
        <v>■■■</v>
      </c>
      <c r="R6" s="99"/>
      <c r="S6" s="100"/>
      <c r="T6" s="24" t="str">
        <f t="shared" ref="T6:T14" si="9">IF($Q$16=1,(IF(LEN(K6)&gt;=1,(IF(I14&gt;=11,$G$12,"")),"")),"")</f>
        <v>+</v>
      </c>
      <c r="U6" s="107" t="str">
        <f t="shared" ref="U6:U14" si="10">IF($Q$16=1,(IF(LEN(K6)&gt;=1,(IF(K6&gt;=1,(IF(G24&gt;=1,REPT($V$3,G24),"")),"")),"")),"")</f>
        <v>♠♠</v>
      </c>
      <c r="V6" s="107"/>
      <c r="W6" s="108"/>
      <c r="X6" s="12"/>
    </row>
    <row r="7" spans="1:24" ht="32.1" customHeight="1" thickBot="1" x14ac:dyDescent="0.6">
      <c r="A7" s="1">
        <v>7</v>
      </c>
      <c r="B7" s="1" t="s">
        <v>6</v>
      </c>
      <c r="C7" s="2" t="s">
        <v>309</v>
      </c>
      <c r="D7" s="3" t="s">
        <v>108</v>
      </c>
      <c r="E7" s="3" t="s">
        <v>207</v>
      </c>
      <c r="F7" s="4" t="str">
        <f t="shared" si="0"/>
        <v>VII</v>
      </c>
      <c r="G7" s="3" t="s">
        <v>428</v>
      </c>
      <c r="I7" s="6">
        <f t="shared" si="1"/>
        <v>37</v>
      </c>
      <c r="J7" s="7"/>
      <c r="K7" s="31">
        <f t="shared" si="2"/>
        <v>33</v>
      </c>
      <c r="L7" s="32" t="str">
        <f t="shared" si="3"/>
        <v>तेंतीस</v>
      </c>
      <c r="M7" s="33" t="str">
        <f t="shared" si="4"/>
        <v/>
      </c>
      <c r="N7" s="34" t="str">
        <f t="shared" si="5"/>
        <v/>
      </c>
      <c r="O7" s="35" t="str">
        <f t="shared" si="6"/>
        <v/>
      </c>
      <c r="P7" s="36" t="str">
        <f t="shared" si="7"/>
        <v/>
      </c>
      <c r="Q7" s="101" t="str">
        <f t="shared" si="8"/>
        <v>■■■</v>
      </c>
      <c r="R7" s="101"/>
      <c r="S7" s="102"/>
      <c r="T7" s="24" t="str">
        <f t="shared" si="9"/>
        <v>+</v>
      </c>
      <c r="U7" s="109" t="str">
        <f t="shared" si="10"/>
        <v>♠♠♠</v>
      </c>
      <c r="V7" s="109"/>
      <c r="W7" s="110"/>
      <c r="X7" s="12"/>
    </row>
    <row r="8" spans="1:24" ht="32.1" customHeight="1" thickBot="1" x14ac:dyDescent="0.6">
      <c r="A8" s="1">
        <v>8</v>
      </c>
      <c r="B8" s="1" t="s">
        <v>7</v>
      </c>
      <c r="C8" s="2" t="s">
        <v>310</v>
      </c>
      <c r="D8" s="3" t="s">
        <v>109</v>
      </c>
      <c r="E8" s="3" t="s">
        <v>208</v>
      </c>
      <c r="F8" s="4" t="str">
        <f t="shared" si="0"/>
        <v>VIII</v>
      </c>
      <c r="G8" s="3" t="s">
        <v>429</v>
      </c>
      <c r="I8" s="6">
        <f t="shared" si="1"/>
        <v>38</v>
      </c>
      <c r="J8" s="7"/>
      <c r="K8" s="37">
        <f t="shared" si="2"/>
        <v>34</v>
      </c>
      <c r="L8" s="38" t="str">
        <f t="shared" si="3"/>
        <v>चोतीस</v>
      </c>
      <c r="M8" s="39" t="str">
        <f t="shared" si="4"/>
        <v/>
      </c>
      <c r="N8" s="40" t="str">
        <f t="shared" si="5"/>
        <v/>
      </c>
      <c r="O8" s="41" t="str">
        <f t="shared" si="6"/>
        <v/>
      </c>
      <c r="P8" s="42" t="str">
        <f t="shared" si="7"/>
        <v/>
      </c>
      <c r="Q8" s="103" t="str">
        <f t="shared" si="8"/>
        <v>■■■</v>
      </c>
      <c r="R8" s="103"/>
      <c r="S8" s="104"/>
      <c r="T8" s="24" t="str">
        <f t="shared" si="9"/>
        <v>+</v>
      </c>
      <c r="U8" s="111" t="str">
        <f t="shared" si="10"/>
        <v>♠♠♠♠</v>
      </c>
      <c r="V8" s="111"/>
      <c r="W8" s="112"/>
      <c r="X8" s="12"/>
    </row>
    <row r="9" spans="1:24" ht="32.1" customHeight="1" thickBot="1" x14ac:dyDescent="0.6">
      <c r="A9" s="1">
        <v>9</v>
      </c>
      <c r="B9" s="1" t="s">
        <v>8</v>
      </c>
      <c r="C9" s="2" t="s">
        <v>311</v>
      </c>
      <c r="D9" s="3" t="s">
        <v>110</v>
      </c>
      <c r="E9" s="3" t="s">
        <v>209</v>
      </c>
      <c r="F9" s="4" t="str">
        <f t="shared" si="0"/>
        <v>IX</v>
      </c>
      <c r="G9" s="3" t="s">
        <v>430</v>
      </c>
      <c r="I9" s="6">
        <f t="shared" si="1"/>
        <v>39</v>
      </c>
      <c r="J9" s="7"/>
      <c r="K9" s="43">
        <f t="shared" si="2"/>
        <v>35</v>
      </c>
      <c r="L9" s="44" t="str">
        <f t="shared" si="3"/>
        <v>पेंतीस</v>
      </c>
      <c r="M9" s="45" t="str">
        <f t="shared" si="4"/>
        <v/>
      </c>
      <c r="N9" s="46" t="str">
        <f t="shared" si="5"/>
        <v/>
      </c>
      <c r="O9" s="47" t="str">
        <f t="shared" si="6"/>
        <v/>
      </c>
      <c r="P9" s="48" t="str">
        <f t="shared" si="7"/>
        <v/>
      </c>
      <c r="Q9" s="105" t="str">
        <f t="shared" si="8"/>
        <v>■■■</v>
      </c>
      <c r="R9" s="105"/>
      <c r="S9" s="106"/>
      <c r="T9" s="24" t="str">
        <f t="shared" si="9"/>
        <v>+</v>
      </c>
      <c r="U9" s="126" t="str">
        <f t="shared" si="10"/>
        <v>♠♠♠♠♠</v>
      </c>
      <c r="V9" s="126"/>
      <c r="W9" s="127"/>
      <c r="X9" s="12"/>
    </row>
    <row r="10" spans="1:24" ht="32.1" customHeight="1" thickBot="1" x14ac:dyDescent="0.6">
      <c r="A10" s="1">
        <v>10</v>
      </c>
      <c r="B10" s="1" t="s">
        <v>9</v>
      </c>
      <c r="C10" s="2" t="s">
        <v>319</v>
      </c>
      <c r="D10" s="3" t="s">
        <v>111</v>
      </c>
      <c r="E10" s="3" t="s">
        <v>210</v>
      </c>
      <c r="F10" s="4" t="str">
        <f t="shared" si="0"/>
        <v>X</v>
      </c>
      <c r="G10" s="3" t="s">
        <v>431</v>
      </c>
      <c r="I10" s="6">
        <f t="shared" si="1"/>
        <v>40</v>
      </c>
      <c r="J10" s="7"/>
      <c r="K10" s="49">
        <f t="shared" si="2"/>
        <v>36</v>
      </c>
      <c r="L10" s="50" t="str">
        <f t="shared" si="3"/>
        <v>छत्तीस</v>
      </c>
      <c r="M10" s="51" t="str">
        <f t="shared" si="4"/>
        <v/>
      </c>
      <c r="N10" s="52" t="str">
        <f t="shared" si="5"/>
        <v/>
      </c>
      <c r="O10" s="53" t="str">
        <f t="shared" si="6"/>
        <v/>
      </c>
      <c r="P10" s="54" t="str">
        <f t="shared" si="7"/>
        <v/>
      </c>
      <c r="Q10" s="128" t="str">
        <f t="shared" si="8"/>
        <v>■■■</v>
      </c>
      <c r="R10" s="128"/>
      <c r="S10" s="129"/>
      <c r="T10" s="24" t="str">
        <f t="shared" si="9"/>
        <v>+</v>
      </c>
      <c r="U10" s="138" t="str">
        <f t="shared" si="10"/>
        <v>♠♠♠♠♠♠</v>
      </c>
      <c r="V10" s="138"/>
      <c r="W10" s="139"/>
      <c r="X10" s="12"/>
    </row>
    <row r="11" spans="1:24" ht="32.1" customHeight="1" thickBot="1" x14ac:dyDescent="0.6">
      <c r="A11" s="1">
        <v>11</v>
      </c>
      <c r="B11" s="1" t="s">
        <v>10</v>
      </c>
      <c r="C11" s="2" t="s">
        <v>320</v>
      </c>
      <c r="D11" s="3" t="s">
        <v>112</v>
      </c>
      <c r="E11" s="3" t="s">
        <v>211</v>
      </c>
      <c r="F11" s="4" t="str">
        <f t="shared" si="0"/>
        <v>XI</v>
      </c>
      <c r="G11" s="55"/>
      <c r="I11" s="5" t="s">
        <v>313</v>
      </c>
      <c r="J11" s="12"/>
      <c r="K11" s="56">
        <f t="shared" si="2"/>
        <v>37</v>
      </c>
      <c r="L11" s="57" t="str">
        <f t="shared" si="3"/>
        <v>सेंतीस</v>
      </c>
      <c r="M11" s="58" t="str">
        <f t="shared" si="4"/>
        <v/>
      </c>
      <c r="N11" s="59" t="str">
        <f t="shared" si="5"/>
        <v/>
      </c>
      <c r="O11" s="60" t="str">
        <f t="shared" si="6"/>
        <v/>
      </c>
      <c r="P11" s="61" t="str">
        <f t="shared" si="7"/>
        <v/>
      </c>
      <c r="Q11" s="130" t="str">
        <f t="shared" si="8"/>
        <v>■■■</v>
      </c>
      <c r="R11" s="130"/>
      <c r="S11" s="131"/>
      <c r="T11" s="24" t="str">
        <f t="shared" si="9"/>
        <v>+</v>
      </c>
      <c r="U11" s="140" t="str">
        <f t="shared" si="10"/>
        <v>♠♠♠♠♠♠♠</v>
      </c>
      <c r="V11" s="140"/>
      <c r="W11" s="141"/>
      <c r="X11" s="12"/>
    </row>
    <row r="12" spans="1:24" ht="32.1" customHeight="1" thickBot="1" x14ac:dyDescent="0.6">
      <c r="A12" s="1">
        <v>12</v>
      </c>
      <c r="B12" s="1" t="s">
        <v>11</v>
      </c>
      <c r="C12" s="2" t="s">
        <v>321</v>
      </c>
      <c r="D12" s="3" t="s">
        <v>113</v>
      </c>
      <c r="E12" s="3" t="s">
        <v>212</v>
      </c>
      <c r="F12" s="4" t="str">
        <f t="shared" si="0"/>
        <v>XII</v>
      </c>
      <c r="G12" s="55" t="s">
        <v>433</v>
      </c>
      <c r="J12" s="12"/>
      <c r="K12" s="62">
        <f t="shared" si="2"/>
        <v>38</v>
      </c>
      <c r="L12" s="63" t="str">
        <f t="shared" si="3"/>
        <v>अड़तीस</v>
      </c>
      <c r="M12" s="64" t="str">
        <f t="shared" si="4"/>
        <v/>
      </c>
      <c r="N12" s="65" t="str">
        <f t="shared" si="5"/>
        <v/>
      </c>
      <c r="O12" s="66" t="str">
        <f t="shared" si="6"/>
        <v/>
      </c>
      <c r="P12" s="67" t="str">
        <f t="shared" si="7"/>
        <v/>
      </c>
      <c r="Q12" s="132" t="str">
        <f t="shared" si="8"/>
        <v>■■■</v>
      </c>
      <c r="R12" s="132"/>
      <c r="S12" s="133"/>
      <c r="T12" s="24" t="str">
        <f t="shared" si="9"/>
        <v>+</v>
      </c>
      <c r="U12" s="142" t="str">
        <f t="shared" si="10"/>
        <v>♠♠♠♠♠♠♠♠</v>
      </c>
      <c r="V12" s="142"/>
      <c r="W12" s="143"/>
      <c r="X12" s="12"/>
    </row>
    <row r="13" spans="1:24" ht="32.1" customHeight="1" thickBot="1" x14ac:dyDescent="0.6">
      <c r="A13" s="1">
        <v>13</v>
      </c>
      <c r="B13" s="1" t="s">
        <v>12</v>
      </c>
      <c r="C13" s="2" t="s">
        <v>322</v>
      </c>
      <c r="D13" s="3" t="s">
        <v>114</v>
      </c>
      <c r="E13" s="3" t="s">
        <v>213</v>
      </c>
      <c r="F13" s="4" t="str">
        <f t="shared" si="0"/>
        <v>XIII</v>
      </c>
      <c r="G13" s="68">
        <f>IF(I1&gt;=11,LEFT(I1,1)*1,IF(I1&gt;=1,0,0))</f>
        <v>3</v>
      </c>
      <c r="H13" s="5">
        <f>IF(G13&gt;=1,10,0)</f>
        <v>10</v>
      </c>
      <c r="I13" s="5">
        <f>IF(LEN(K5)&gt;=1,H13+H23,0)</f>
        <v>11</v>
      </c>
      <c r="J13" s="12"/>
      <c r="K13" s="69">
        <f t="shared" si="2"/>
        <v>39</v>
      </c>
      <c r="L13" s="70" t="str">
        <f t="shared" si="3"/>
        <v>उनचालीस</v>
      </c>
      <c r="M13" s="71" t="str">
        <f t="shared" si="4"/>
        <v/>
      </c>
      <c r="N13" s="72" t="str">
        <f t="shared" si="5"/>
        <v/>
      </c>
      <c r="O13" s="73" t="str">
        <f t="shared" si="6"/>
        <v/>
      </c>
      <c r="P13" s="74" t="str">
        <f t="shared" si="7"/>
        <v/>
      </c>
      <c r="Q13" s="134" t="str">
        <f t="shared" si="8"/>
        <v>■■■</v>
      </c>
      <c r="R13" s="134"/>
      <c r="S13" s="135"/>
      <c r="T13" s="24" t="str">
        <f t="shared" si="9"/>
        <v>+</v>
      </c>
      <c r="U13" s="144" t="str">
        <f t="shared" si="10"/>
        <v>♠♠♠♠♠♠♠♠♠</v>
      </c>
      <c r="V13" s="144"/>
      <c r="W13" s="145"/>
      <c r="X13" s="12"/>
    </row>
    <row r="14" spans="1:24" ht="32.1" customHeight="1" thickBot="1" x14ac:dyDescent="0.6">
      <c r="A14" s="1">
        <v>14</v>
      </c>
      <c r="B14" s="1" t="s">
        <v>13</v>
      </c>
      <c r="C14" s="2" t="s">
        <v>323</v>
      </c>
      <c r="D14" s="3" t="s">
        <v>115</v>
      </c>
      <c r="E14" s="3" t="s">
        <v>214</v>
      </c>
      <c r="F14" s="4" t="str">
        <f t="shared" si="0"/>
        <v>XIV</v>
      </c>
      <c r="G14" s="68">
        <f t="shared" ref="G14:G21" si="11">IF(I2&gt;=11,LEFT(I2,1)*1,IF(I2&gt;=1,0,0))</f>
        <v>3</v>
      </c>
      <c r="H14" s="5">
        <f t="shared" ref="H14:H22" si="12">IF(G14&gt;=1,10,0)</f>
        <v>10</v>
      </c>
      <c r="I14" s="5">
        <f t="shared" ref="I14:I22" si="13">IF(LEN(K6)&gt;=1,H14+H24,0)</f>
        <v>11</v>
      </c>
      <c r="J14" s="12"/>
      <c r="K14" s="75">
        <f t="shared" si="2"/>
        <v>40</v>
      </c>
      <c r="L14" s="76" t="str">
        <f t="shared" si="3"/>
        <v>चालीस</v>
      </c>
      <c r="M14" s="77" t="str">
        <f t="shared" si="4"/>
        <v/>
      </c>
      <c r="N14" s="78" t="str">
        <f t="shared" si="5"/>
        <v/>
      </c>
      <c r="O14" s="79" t="str">
        <f t="shared" si="6"/>
        <v/>
      </c>
      <c r="P14" s="80" t="str">
        <f t="shared" si="7"/>
        <v/>
      </c>
      <c r="Q14" s="136" t="str">
        <f t="shared" si="8"/>
        <v>■■■■</v>
      </c>
      <c r="R14" s="136"/>
      <c r="S14" s="137"/>
      <c r="T14" s="24" t="str">
        <f t="shared" si="9"/>
        <v/>
      </c>
      <c r="U14" s="146" t="str">
        <f t="shared" si="10"/>
        <v/>
      </c>
      <c r="V14" s="146"/>
      <c r="W14" s="147"/>
      <c r="X14" s="12"/>
    </row>
    <row r="15" spans="1:24" ht="8.1" customHeight="1" x14ac:dyDescent="0.25">
      <c r="A15" s="1">
        <v>15</v>
      </c>
      <c r="B15" s="1" t="s">
        <v>14</v>
      </c>
      <c r="C15" s="2" t="s">
        <v>324</v>
      </c>
      <c r="D15" s="3" t="s">
        <v>116</v>
      </c>
      <c r="E15" s="3" t="s">
        <v>215</v>
      </c>
      <c r="F15" s="4" t="str">
        <f t="shared" si="0"/>
        <v>XV</v>
      </c>
      <c r="G15" s="68">
        <f t="shared" si="11"/>
        <v>3</v>
      </c>
      <c r="H15" s="5">
        <f t="shared" si="12"/>
        <v>10</v>
      </c>
      <c r="I15" s="5">
        <f t="shared" si="13"/>
        <v>11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8" hidden="1" customHeight="1" x14ac:dyDescent="0.25">
      <c r="A16" s="1">
        <v>16</v>
      </c>
      <c r="B16" s="1" t="s">
        <v>15</v>
      </c>
      <c r="C16" s="2" t="s">
        <v>325</v>
      </c>
      <c r="D16" s="3" t="s">
        <v>117</v>
      </c>
      <c r="E16" s="3" t="s">
        <v>216</v>
      </c>
      <c r="F16" s="4" t="str">
        <f t="shared" si="0"/>
        <v>XVI</v>
      </c>
      <c r="G16" s="68">
        <f t="shared" si="11"/>
        <v>3</v>
      </c>
      <c r="H16" s="5">
        <f t="shared" si="12"/>
        <v>10</v>
      </c>
      <c r="I16" s="5">
        <f t="shared" si="13"/>
        <v>11</v>
      </c>
      <c r="J16" s="5">
        <f>LEN(K1)</f>
        <v>17</v>
      </c>
      <c r="K16" s="5">
        <f>IFERROR(IF(J16&gt;=5,(IF(J17&gt;=5,(IF(MATCH(O1,G34:G40,0),1,0)),0)),0),0)</f>
        <v>1</v>
      </c>
      <c r="L16" s="5">
        <f>IFERROR(IF($J$16&gt;=5,(IF($J$17&gt;=5,SUM(L17:L19),0)),0),0)</f>
        <v>1</v>
      </c>
      <c r="M16" s="5">
        <f>IFERROR(IF($J$16&gt;=5,(IF($J$17&gt;=5,SUM(M17:M19),0)),0),0)</f>
        <v>0</v>
      </c>
      <c r="N16" s="5">
        <f>IFERROR(IF($J$16&gt;=5,(IF($J$17&gt;=5,SUM(N17:N19),0)),0),0)</f>
        <v>0</v>
      </c>
      <c r="O16" s="5">
        <f>IFERROR(IF($J$16&gt;=5,(IF($J$17&gt;=5,SUM(O17:O18),0)),0),0)</f>
        <v>0</v>
      </c>
      <c r="P16" s="5">
        <f>IFERROR(IF($J$16&gt;=5,(IF($J$17&gt;=5,SUM(P17:P18),0)),0),0)</f>
        <v>0</v>
      </c>
      <c r="Q16" s="5">
        <f>IFERROR(IF(K16=1,(IF(MATCH(T1,J24,0),1,0)),0),0)</f>
        <v>1</v>
      </c>
    </row>
    <row r="17" spans="1:23" ht="18" hidden="1" customHeight="1" x14ac:dyDescent="0.25">
      <c r="A17" s="1">
        <v>17</v>
      </c>
      <c r="B17" s="1" t="s">
        <v>16</v>
      </c>
      <c r="C17" s="2" t="s">
        <v>326</v>
      </c>
      <c r="D17" s="3" t="s">
        <v>118</v>
      </c>
      <c r="E17" s="3" t="s">
        <v>217</v>
      </c>
      <c r="F17" s="4" t="str">
        <f t="shared" si="0"/>
        <v>XVII</v>
      </c>
      <c r="G17" s="68">
        <f t="shared" si="11"/>
        <v>3</v>
      </c>
      <c r="H17" s="5">
        <f t="shared" si="12"/>
        <v>10</v>
      </c>
      <c r="I17" s="5">
        <f t="shared" si="13"/>
        <v>11</v>
      </c>
      <c r="J17" s="5">
        <f>LEN(S1)</f>
        <v>13</v>
      </c>
      <c r="K17" s="5" t="b">
        <f>IF(J16&gt;=5,(IF(O1=G34=1,IF(O1=G35=2,IF(O1=G36=3,IF(O1=G37=4,IF(O1=G38=5,IF(O1=G39=6,IF(O1=G40=7,0)))))))),0)</f>
        <v>0</v>
      </c>
      <c r="L17" s="5">
        <f>IFERROR(IF(MATCH($O$1,$G$35,0),1,0),0)</f>
        <v>0</v>
      </c>
      <c r="M17" s="5">
        <f>IFERROR(IF(MATCH($O$1,$G$35,0),1,0),0)</f>
        <v>0</v>
      </c>
      <c r="N17" s="5">
        <f>IFERROR(IF(MATCH($O$1,$G$35,0),1,0),0)</f>
        <v>0</v>
      </c>
      <c r="O17" s="5">
        <f>IFERROR(IF(MATCH($O$1,$G$38,0),1,0),0)</f>
        <v>0</v>
      </c>
      <c r="P17" s="5">
        <f>IFERROR(IF(MATCH($O$1,$G$39,0),1,0),0)</f>
        <v>0</v>
      </c>
    </row>
    <row r="18" spans="1:23" ht="18" hidden="1" customHeight="1" x14ac:dyDescent="0.25">
      <c r="A18" s="1">
        <v>18</v>
      </c>
      <c r="B18" s="1" t="s">
        <v>17</v>
      </c>
      <c r="C18" s="2" t="s">
        <v>327</v>
      </c>
      <c r="D18" s="3" t="s">
        <v>119</v>
      </c>
      <c r="E18" s="3" t="s">
        <v>218</v>
      </c>
      <c r="F18" s="4" t="str">
        <f t="shared" si="0"/>
        <v>XVIII</v>
      </c>
      <c r="G18" s="68">
        <f t="shared" si="11"/>
        <v>3</v>
      </c>
      <c r="H18" s="5">
        <f t="shared" si="12"/>
        <v>10</v>
      </c>
      <c r="I18" s="5">
        <f t="shared" si="13"/>
        <v>11</v>
      </c>
      <c r="L18" s="5">
        <f>IFERROR(IF(MATCH($O$1,$G$36,0),1,0),0)</f>
        <v>1</v>
      </c>
      <c r="M18" s="5">
        <f>IFERROR(IF(MATCH($O$1,$G$37,0),1,0),0)</f>
        <v>0</v>
      </c>
      <c r="N18" s="5">
        <f>IFERROR(IF(MATCH($O$1,$G$37,0),1,0),0)</f>
        <v>0</v>
      </c>
      <c r="O18" s="5">
        <f>IFERROR(IF(MATCH($O$1,$G$40,0),1,0),0)</f>
        <v>0</v>
      </c>
      <c r="P18" s="5">
        <f>IFERROR(IF(MATCH($O$1,$G$40,0),1,0),0)</f>
        <v>0</v>
      </c>
    </row>
    <row r="19" spans="1:23" ht="18" hidden="1" customHeight="1" x14ac:dyDescent="0.25">
      <c r="A19" s="1">
        <v>19</v>
      </c>
      <c r="B19" s="1" t="s">
        <v>18</v>
      </c>
      <c r="C19" s="2" t="s">
        <v>328</v>
      </c>
      <c r="D19" s="3" t="s">
        <v>120</v>
      </c>
      <c r="E19" s="3" t="s">
        <v>219</v>
      </c>
      <c r="F19" s="4" t="str">
        <f t="shared" si="0"/>
        <v>XIX</v>
      </c>
      <c r="G19" s="68">
        <f t="shared" si="11"/>
        <v>3</v>
      </c>
      <c r="H19" s="5">
        <f t="shared" si="12"/>
        <v>10</v>
      </c>
      <c r="I19" s="5">
        <f t="shared" si="13"/>
        <v>11</v>
      </c>
      <c r="L19" s="5">
        <f>IFERROR(IF(MATCH($O$1,$G$40,0),1,0),0)</f>
        <v>0</v>
      </c>
      <c r="M19" s="5">
        <f>IFERROR(IF(MATCH($O$1,$G$40,0),1,0),0)</f>
        <v>0</v>
      </c>
      <c r="N19" s="5">
        <f>IFERROR(IF(MATCH($O$1,$G$40,0),1,0),0)</f>
        <v>0</v>
      </c>
    </row>
    <row r="20" spans="1:23" ht="18" hidden="1" customHeight="1" x14ac:dyDescent="0.25">
      <c r="A20" s="1">
        <v>20</v>
      </c>
      <c r="B20" s="1" t="s">
        <v>19</v>
      </c>
      <c r="C20" s="2" t="s">
        <v>329</v>
      </c>
      <c r="D20" s="3" t="s">
        <v>121</v>
      </c>
      <c r="E20" s="3" t="s">
        <v>220</v>
      </c>
      <c r="F20" s="4" t="str">
        <f t="shared" si="0"/>
        <v>XX</v>
      </c>
      <c r="G20" s="68">
        <f t="shared" si="11"/>
        <v>3</v>
      </c>
      <c r="H20" s="5">
        <f t="shared" si="12"/>
        <v>10</v>
      </c>
      <c r="I20" s="5">
        <f t="shared" si="13"/>
        <v>11</v>
      </c>
      <c r="M20" s="5">
        <f>L16+M16+N16</f>
        <v>1</v>
      </c>
    </row>
    <row r="21" spans="1:23" ht="18" hidden="1" customHeight="1" x14ac:dyDescent="0.25">
      <c r="A21" s="1">
        <v>21</v>
      </c>
      <c r="B21" s="1" t="s">
        <v>20</v>
      </c>
      <c r="C21" s="2" t="s">
        <v>330</v>
      </c>
      <c r="D21" s="3" t="s">
        <v>122</v>
      </c>
      <c r="E21" s="3" t="s">
        <v>221</v>
      </c>
      <c r="F21" s="4" t="str">
        <f t="shared" si="0"/>
        <v>XXI</v>
      </c>
      <c r="G21" s="68">
        <f t="shared" si="11"/>
        <v>3</v>
      </c>
      <c r="H21" s="5">
        <f t="shared" si="12"/>
        <v>10</v>
      </c>
      <c r="I21" s="5">
        <f t="shared" si="13"/>
        <v>11</v>
      </c>
    </row>
    <row r="22" spans="1:23" ht="18" hidden="1" customHeight="1" x14ac:dyDescent="0.25">
      <c r="A22" s="1">
        <v>22</v>
      </c>
      <c r="B22" s="1" t="s">
        <v>21</v>
      </c>
      <c r="C22" s="2" t="s">
        <v>331</v>
      </c>
      <c r="D22" s="3" t="s">
        <v>123</v>
      </c>
      <c r="E22" s="3" t="s">
        <v>222</v>
      </c>
      <c r="F22" s="4" t="str">
        <f t="shared" si="0"/>
        <v>XXII</v>
      </c>
      <c r="G22" s="68">
        <f>IF(I10&gt;=100,LEFT(I10,2)*1,IF(I10&gt;=10,LEFT(I10,1)*1,IF(I10&gt;=1,0,0)))</f>
        <v>4</v>
      </c>
      <c r="H22" s="5">
        <f t="shared" si="12"/>
        <v>10</v>
      </c>
      <c r="I22" s="5">
        <f t="shared" si="13"/>
        <v>10</v>
      </c>
    </row>
    <row r="23" spans="1:23" ht="18" hidden="1" customHeight="1" x14ac:dyDescent="0.25">
      <c r="A23" s="1">
        <v>23</v>
      </c>
      <c r="B23" s="1" t="s">
        <v>22</v>
      </c>
      <c r="C23" s="2" t="s">
        <v>332</v>
      </c>
      <c r="D23" s="3" t="s">
        <v>124</v>
      </c>
      <c r="E23" s="3" t="s">
        <v>223</v>
      </c>
      <c r="F23" s="4" t="str">
        <f t="shared" si="0"/>
        <v>XXIII</v>
      </c>
      <c r="G23" s="68">
        <f>IF(I1&gt;=1,RIGHT(I1,1)*1,0)</f>
        <v>1</v>
      </c>
      <c r="H23" s="5">
        <f>IF(G23&gt;=1,1,0)</f>
        <v>1</v>
      </c>
      <c r="I23" s="81" t="s">
        <v>416</v>
      </c>
    </row>
    <row r="24" spans="1:23" ht="18" hidden="1" customHeight="1" x14ac:dyDescent="0.25">
      <c r="A24" s="1">
        <v>24</v>
      </c>
      <c r="B24" s="1" t="s">
        <v>23</v>
      </c>
      <c r="C24" s="2" t="s">
        <v>333</v>
      </c>
      <c r="D24" s="3" t="s">
        <v>125</v>
      </c>
      <c r="E24" s="3" t="s">
        <v>224</v>
      </c>
      <c r="F24" s="4" t="str">
        <f t="shared" si="0"/>
        <v>XXIV</v>
      </c>
      <c r="G24" s="68">
        <f t="shared" ref="G24:G32" si="14">IF(I2&gt;=1,RIGHT(I2,1)*1,0)</f>
        <v>2</v>
      </c>
      <c r="H24" s="5">
        <f t="shared" ref="H24:H32" si="15">IF(G24&gt;=1,1,0)</f>
        <v>1</v>
      </c>
      <c r="I24" s="81" t="s">
        <v>418</v>
      </c>
      <c r="J24" s="5" t="s">
        <v>441</v>
      </c>
    </row>
    <row r="25" spans="1:23" ht="18" hidden="1" customHeight="1" x14ac:dyDescent="0.25">
      <c r="A25" s="1">
        <v>25</v>
      </c>
      <c r="B25" s="1" t="s">
        <v>24</v>
      </c>
      <c r="C25" s="2" t="s">
        <v>334</v>
      </c>
      <c r="D25" s="3" t="s">
        <v>126</v>
      </c>
      <c r="E25" s="3" t="s">
        <v>225</v>
      </c>
      <c r="F25" s="4" t="str">
        <f t="shared" si="0"/>
        <v>XXV</v>
      </c>
      <c r="G25" s="68">
        <f t="shared" si="14"/>
        <v>3</v>
      </c>
      <c r="H25" s="5">
        <f t="shared" si="15"/>
        <v>1</v>
      </c>
      <c r="I25" s="82" t="s">
        <v>417</v>
      </c>
      <c r="J25" s="5" t="s">
        <v>442</v>
      </c>
    </row>
    <row r="26" spans="1:23" ht="18" hidden="1" customHeight="1" x14ac:dyDescent="0.25">
      <c r="A26" s="1">
        <v>26</v>
      </c>
      <c r="B26" s="1" t="s">
        <v>25</v>
      </c>
      <c r="C26" s="2" t="s">
        <v>335</v>
      </c>
      <c r="D26" s="3" t="s">
        <v>127</v>
      </c>
      <c r="E26" s="3" t="s">
        <v>226</v>
      </c>
      <c r="F26" s="4" t="str">
        <f t="shared" si="0"/>
        <v>XXVI</v>
      </c>
      <c r="G26" s="68">
        <f t="shared" si="14"/>
        <v>4</v>
      </c>
      <c r="H26" s="5">
        <f t="shared" si="15"/>
        <v>1</v>
      </c>
      <c r="I26" s="81" t="s">
        <v>419</v>
      </c>
    </row>
    <row r="27" spans="1:23" ht="18" hidden="1" customHeight="1" x14ac:dyDescent="0.25">
      <c r="A27" s="1">
        <v>27</v>
      </c>
      <c r="B27" s="1" t="s">
        <v>26</v>
      </c>
      <c r="C27" s="2" t="s">
        <v>336</v>
      </c>
      <c r="D27" s="3" t="s">
        <v>128</v>
      </c>
      <c r="E27" s="3" t="s">
        <v>227</v>
      </c>
      <c r="F27" s="4" t="str">
        <f t="shared" si="0"/>
        <v>XXVII</v>
      </c>
      <c r="G27" s="68">
        <f t="shared" si="14"/>
        <v>5</v>
      </c>
      <c r="H27" s="5">
        <f t="shared" si="15"/>
        <v>1</v>
      </c>
      <c r="I27" s="81" t="s">
        <v>420</v>
      </c>
    </row>
    <row r="28" spans="1:23" ht="18" hidden="1" customHeight="1" x14ac:dyDescent="0.25">
      <c r="A28" s="1">
        <v>28</v>
      </c>
      <c r="B28" s="1" t="s">
        <v>27</v>
      </c>
      <c r="C28" s="2" t="s">
        <v>337</v>
      </c>
      <c r="D28" s="3" t="s">
        <v>129</v>
      </c>
      <c r="E28" s="3" t="s">
        <v>228</v>
      </c>
      <c r="F28" s="4" t="str">
        <f t="shared" si="0"/>
        <v>XXVIII</v>
      </c>
      <c r="G28" s="68">
        <f t="shared" si="14"/>
        <v>6</v>
      </c>
      <c r="H28" s="5">
        <f t="shared" si="15"/>
        <v>1</v>
      </c>
      <c r="I28" s="82" t="s">
        <v>432</v>
      </c>
    </row>
    <row r="29" spans="1:23" ht="18" hidden="1" customHeight="1" x14ac:dyDescent="0.25">
      <c r="A29" s="1">
        <v>29</v>
      </c>
      <c r="B29" s="1" t="s">
        <v>28</v>
      </c>
      <c r="C29" s="2" t="s">
        <v>338</v>
      </c>
      <c r="D29" s="3" t="s">
        <v>130</v>
      </c>
      <c r="E29" s="3" t="s">
        <v>229</v>
      </c>
      <c r="F29" s="4" t="str">
        <f t="shared" si="0"/>
        <v>XXIX</v>
      </c>
      <c r="G29" s="68">
        <f t="shared" si="14"/>
        <v>7</v>
      </c>
      <c r="H29" s="5">
        <f t="shared" si="15"/>
        <v>1</v>
      </c>
      <c r="I29" s="83">
        <f>LARGE(I13:I22,1)+SMALL(I13:I22,1)</f>
        <v>21</v>
      </c>
    </row>
    <row r="30" spans="1:23" ht="18" hidden="1" customHeight="1" x14ac:dyDescent="0.25">
      <c r="A30" s="1">
        <v>30</v>
      </c>
      <c r="B30" s="1" t="s">
        <v>29</v>
      </c>
      <c r="C30" s="2" t="s">
        <v>339</v>
      </c>
      <c r="D30" s="3" t="s">
        <v>131</v>
      </c>
      <c r="E30" s="3" t="s">
        <v>230</v>
      </c>
      <c r="F30" s="4" t="str">
        <f t="shared" si="0"/>
        <v>XXX</v>
      </c>
      <c r="G30" s="68">
        <f t="shared" si="14"/>
        <v>8</v>
      </c>
      <c r="H30" s="5">
        <f t="shared" si="15"/>
        <v>1</v>
      </c>
    </row>
    <row r="31" spans="1:23" ht="18" hidden="1" customHeight="1" x14ac:dyDescent="0.25">
      <c r="A31" s="1">
        <v>31</v>
      </c>
      <c r="B31" s="1" t="s">
        <v>30</v>
      </c>
      <c r="C31" s="2" t="s">
        <v>340</v>
      </c>
      <c r="D31" s="3" t="s">
        <v>132</v>
      </c>
      <c r="E31" s="3" t="s">
        <v>231</v>
      </c>
      <c r="F31" s="4" t="str">
        <f t="shared" si="0"/>
        <v>XXXI</v>
      </c>
      <c r="G31" s="68">
        <f t="shared" si="14"/>
        <v>9</v>
      </c>
      <c r="H31" s="5">
        <f t="shared" si="15"/>
        <v>1</v>
      </c>
    </row>
    <row r="32" spans="1:23" ht="18" hidden="1" customHeight="1" x14ac:dyDescent="0.25">
      <c r="A32" s="1">
        <v>32</v>
      </c>
      <c r="B32" s="1" t="s">
        <v>31</v>
      </c>
      <c r="C32" s="2" t="s">
        <v>341</v>
      </c>
      <c r="D32" s="3" t="s">
        <v>133</v>
      </c>
      <c r="E32" s="3" t="s">
        <v>232</v>
      </c>
      <c r="F32" s="4" t="str">
        <f t="shared" si="0"/>
        <v>XXXII</v>
      </c>
      <c r="G32" s="68">
        <f t="shared" si="14"/>
        <v>0</v>
      </c>
      <c r="H32" s="5">
        <f t="shared" si="15"/>
        <v>0</v>
      </c>
      <c r="U32" s="93" t="str">
        <f>IF($L$46&gt;=$K49,(IF($R49&gt;=1,CONCATENATE(U49,U47),IF($R49&gt;=0,U47,""))),IF($L$46&gt;=$K47,U47,""))</f>
        <v/>
      </c>
      <c r="V32" s="93" t="str">
        <f>IF($L$46&gt;=$K49,(IF($R49&gt;=1,CONCATENATE(V49,V47),IF($R49&gt;=0,V47,""))),IF($L$46&gt;=$K47,V47,""))</f>
        <v/>
      </c>
      <c r="W32" s="93" t="str">
        <f>IF($L$46&gt;=$K49,(IF($R49&gt;=1,CONCATENATE(W49,W47),IF($R49&gt;=0,W47,""))),IF($L$46&gt;=$K47,W47,""))</f>
        <v/>
      </c>
    </row>
    <row r="33" spans="1:23" ht="18" hidden="1" customHeight="1" x14ac:dyDescent="0.25">
      <c r="A33" s="1">
        <v>33</v>
      </c>
      <c r="B33" s="1" t="s">
        <v>434</v>
      </c>
      <c r="C33" s="2" t="s">
        <v>342</v>
      </c>
      <c r="D33" s="3" t="s">
        <v>134</v>
      </c>
      <c r="E33" s="3" t="s">
        <v>233</v>
      </c>
      <c r="F33" s="4" t="str">
        <f t="shared" si="0"/>
        <v>XXXIII</v>
      </c>
      <c r="G33" s="84"/>
      <c r="U33" s="93"/>
      <c r="V33" s="93"/>
      <c r="W33" s="93"/>
    </row>
    <row r="34" spans="1:23" ht="18" hidden="1" customHeight="1" x14ac:dyDescent="0.25">
      <c r="A34" s="1">
        <v>34</v>
      </c>
      <c r="B34" s="1" t="s">
        <v>32</v>
      </c>
      <c r="C34" s="2" t="s">
        <v>343</v>
      </c>
      <c r="D34" s="3" t="s">
        <v>135</v>
      </c>
      <c r="E34" s="3" t="s">
        <v>234</v>
      </c>
      <c r="F34" s="4" t="str">
        <f t="shared" si="0"/>
        <v>XXXIV</v>
      </c>
      <c r="G34" s="3" t="s">
        <v>435</v>
      </c>
      <c r="U34" s="93"/>
      <c r="V34" s="93"/>
      <c r="W34" s="93"/>
    </row>
    <row r="35" spans="1:23" ht="18" hidden="1" customHeight="1" x14ac:dyDescent="0.25">
      <c r="A35" s="1">
        <v>35</v>
      </c>
      <c r="B35" s="1" t="s">
        <v>33</v>
      </c>
      <c r="C35" s="2" t="s">
        <v>344</v>
      </c>
      <c r="D35" s="3" t="s">
        <v>136</v>
      </c>
      <c r="E35" s="3" t="s">
        <v>235</v>
      </c>
      <c r="F35" s="4" t="str">
        <f t="shared" si="0"/>
        <v>XXXV</v>
      </c>
      <c r="G35" s="3" t="s">
        <v>436</v>
      </c>
      <c r="U35" s="93" t="str">
        <f>IF($L$46&gt;=$K52,(IF($R52&gt;=1,CONCATENATE(U52,U50),IF($R52&gt;=0,U50,""))),IF($L$46&gt;=$K50,U50,""))</f>
        <v/>
      </c>
      <c r="V35" s="93" t="str">
        <f>IF($L$46&gt;=$K52,(IF($R52&gt;=1,CONCATENATE(V52,V50),IF($R52&gt;=0,V50,""))),IF($L$46&gt;=$K50,V50,""))</f>
        <v/>
      </c>
      <c r="W35" s="93" t="str">
        <f>IF($L$46&gt;=$K52,(IF($R52&gt;=1,CONCATENATE(W52,W50),IF($R52&gt;=0,W50,""))),IF($L$46&gt;=$K50,W50,""))</f>
        <v/>
      </c>
    </row>
    <row r="36" spans="1:23" ht="18" hidden="1" customHeight="1" x14ac:dyDescent="0.25">
      <c r="A36" s="1">
        <v>36</v>
      </c>
      <c r="B36" s="1" t="s">
        <v>34</v>
      </c>
      <c r="C36" s="2" t="s">
        <v>345</v>
      </c>
      <c r="D36" s="3" t="s">
        <v>137</v>
      </c>
      <c r="E36" s="3" t="s">
        <v>236</v>
      </c>
      <c r="F36" s="4" t="str">
        <f t="shared" si="0"/>
        <v>XXXVI</v>
      </c>
      <c r="G36" s="3" t="s">
        <v>300</v>
      </c>
      <c r="U36" s="93"/>
      <c r="V36" s="93"/>
      <c r="W36" s="93"/>
    </row>
    <row r="37" spans="1:23" ht="18" hidden="1" customHeight="1" x14ac:dyDescent="0.25">
      <c r="A37" s="1">
        <v>37</v>
      </c>
      <c r="B37" s="1" t="s">
        <v>35</v>
      </c>
      <c r="C37" s="2" t="s">
        <v>346</v>
      </c>
      <c r="D37" s="3" t="s">
        <v>138</v>
      </c>
      <c r="E37" s="3" t="s">
        <v>237</v>
      </c>
      <c r="F37" s="4" t="str">
        <f t="shared" si="0"/>
        <v>XXXVII</v>
      </c>
      <c r="G37" s="3" t="s">
        <v>301</v>
      </c>
      <c r="U37" s="93"/>
      <c r="V37" s="93"/>
      <c r="W37" s="93"/>
    </row>
    <row r="38" spans="1:23" ht="18" hidden="1" customHeight="1" x14ac:dyDescent="0.25">
      <c r="A38" s="1">
        <v>38</v>
      </c>
      <c r="B38" s="1" t="s">
        <v>36</v>
      </c>
      <c r="C38" s="2" t="s">
        <v>347</v>
      </c>
      <c r="D38" s="3" t="s">
        <v>139</v>
      </c>
      <c r="E38" s="3" t="s">
        <v>238</v>
      </c>
      <c r="F38" s="4" t="str">
        <f t="shared" si="0"/>
        <v>XXXVIII</v>
      </c>
      <c r="G38" s="3" t="s">
        <v>410</v>
      </c>
      <c r="U38" s="93" t="str">
        <f>IF($L$46&gt;=$K55,(IF($R55&gt;=1,CONCATENATE(U55,U53),IF($R55&gt;=0,U53,""))),IF($L$46&gt;=$K53,U53,""))</f>
        <v/>
      </c>
      <c r="V38" s="93" t="str">
        <f>IF($L$46&gt;=$K55,(IF($R55&gt;=1,CONCATENATE(V55,V53),IF($R55&gt;=0,V53,""))),IF($L$46&gt;=$K53,V53,""))</f>
        <v/>
      </c>
      <c r="W38" s="93" t="str">
        <f>IF($L$46&gt;=$K55,(IF($R55&gt;=1,CONCATENATE(W55,W53),IF($R55&gt;=0,W53,""))),IF($L$46&gt;=$K53,W53,""))</f>
        <v/>
      </c>
    </row>
    <row r="39" spans="1:23" ht="18" hidden="1" customHeight="1" x14ac:dyDescent="0.25">
      <c r="A39" s="1">
        <v>39</v>
      </c>
      <c r="B39" s="1" t="s">
        <v>37</v>
      </c>
      <c r="C39" s="2" t="s">
        <v>348</v>
      </c>
      <c r="D39" s="3" t="s">
        <v>140</v>
      </c>
      <c r="E39" s="3" t="s">
        <v>239</v>
      </c>
      <c r="F39" s="4" t="str">
        <f t="shared" si="0"/>
        <v>XXXIX</v>
      </c>
      <c r="G39" s="3" t="s">
        <v>412</v>
      </c>
      <c r="U39" s="93"/>
      <c r="V39" s="93"/>
      <c r="W39" s="93"/>
    </row>
    <row r="40" spans="1:23" ht="18" hidden="1" customHeight="1" x14ac:dyDescent="0.25">
      <c r="A40" s="1">
        <v>40</v>
      </c>
      <c r="B40" s="1" t="s">
        <v>38</v>
      </c>
      <c r="C40" s="2" t="s">
        <v>349</v>
      </c>
      <c r="D40" s="3" t="s">
        <v>141</v>
      </c>
      <c r="E40" s="3" t="s">
        <v>240</v>
      </c>
      <c r="F40" s="4" t="str">
        <f t="shared" si="0"/>
        <v>XL</v>
      </c>
      <c r="G40" s="3" t="s">
        <v>437</v>
      </c>
      <c r="U40" s="93"/>
      <c r="V40" s="93"/>
      <c r="W40" s="93"/>
    </row>
    <row r="41" spans="1:23" ht="18" hidden="1" customHeight="1" x14ac:dyDescent="0.25">
      <c r="A41" s="1">
        <v>41</v>
      </c>
      <c r="B41" s="1" t="s">
        <v>39</v>
      </c>
      <c r="C41" s="2" t="s">
        <v>350</v>
      </c>
      <c r="D41" s="3" t="s">
        <v>142</v>
      </c>
      <c r="E41" s="3" t="s">
        <v>241</v>
      </c>
      <c r="F41" s="4" t="str">
        <f t="shared" si="0"/>
        <v>XLI</v>
      </c>
      <c r="G41" s="85"/>
      <c r="U41" s="93" t="str">
        <f>IF($L$46&gt;=$K58,(IF($R58&gt;=1,CONCATENATE(U58,U56),IF($R58&gt;=0,U56,""))),IF($L$46&gt;=$K56,U56,""))</f>
        <v/>
      </c>
      <c r="V41" s="93" t="str">
        <f>IF($L$46&gt;=$K58,(IF($R58&gt;=1,CONCATENATE(V58,V56),IF($R58&gt;=0,V56,""))),IF($L$46&gt;=$K56,V56,""))</f>
        <v/>
      </c>
      <c r="W41" s="93" t="str">
        <f>IF($L$46&gt;=$K58,(IF($R58&gt;=1,CONCATENATE(W58,W56),IF($R58&gt;=0,W56,""))),IF($L$46&gt;=$K56,W56,""))</f>
        <v/>
      </c>
    </row>
    <row r="42" spans="1:23" ht="18" hidden="1" customHeight="1" x14ac:dyDescent="0.25">
      <c r="A42" s="1">
        <v>42</v>
      </c>
      <c r="B42" s="1" t="s">
        <v>40</v>
      </c>
      <c r="C42" s="2" t="s">
        <v>351</v>
      </c>
      <c r="D42" s="3" t="s">
        <v>143</v>
      </c>
      <c r="E42" s="3" t="s">
        <v>242</v>
      </c>
      <c r="F42" s="4" t="str">
        <f t="shared" si="0"/>
        <v>XLII</v>
      </c>
      <c r="G42" s="86" t="s">
        <v>439</v>
      </c>
      <c r="U42" s="93"/>
      <c r="V42" s="93"/>
      <c r="W42" s="93"/>
    </row>
    <row r="43" spans="1:23" ht="18" hidden="1" customHeight="1" x14ac:dyDescent="0.25">
      <c r="A43" s="1">
        <v>43</v>
      </c>
      <c r="B43" s="1" t="s">
        <v>41</v>
      </c>
      <c r="C43" s="2" t="s">
        <v>352</v>
      </c>
      <c r="D43" s="3" t="s">
        <v>144</v>
      </c>
      <c r="E43" s="3" t="s">
        <v>243</v>
      </c>
      <c r="F43" s="4" t="str">
        <f t="shared" si="0"/>
        <v>XLIII</v>
      </c>
      <c r="G43" s="84" t="s">
        <v>440</v>
      </c>
      <c r="U43" s="93"/>
      <c r="V43" s="93"/>
      <c r="W43" s="93"/>
    </row>
    <row r="44" spans="1:23" ht="18" hidden="1" customHeight="1" x14ac:dyDescent="0.25">
      <c r="A44" s="1">
        <v>44</v>
      </c>
      <c r="B44" s="1" t="s">
        <v>42</v>
      </c>
      <c r="C44" s="2" t="s">
        <v>353</v>
      </c>
      <c r="D44" s="3" t="s">
        <v>145</v>
      </c>
      <c r="E44" s="3" t="s">
        <v>244</v>
      </c>
      <c r="F44" s="4" t="str">
        <f t="shared" si="0"/>
        <v>XLIV</v>
      </c>
      <c r="G44" s="84"/>
      <c r="U44" s="87" t="str">
        <f>IF($L$46&gt;=$K59,U59,"")</f>
        <v/>
      </c>
      <c r="V44" s="87" t="str">
        <f>IF($L$46&gt;=$K59,V59,"")</f>
        <v/>
      </c>
      <c r="W44" s="87" t="str">
        <f>IF($L$46&gt;=$K59,W59,"")</f>
        <v/>
      </c>
    </row>
    <row r="45" spans="1:23" ht="18" hidden="1" customHeight="1" x14ac:dyDescent="0.25">
      <c r="A45" s="1">
        <v>45</v>
      </c>
      <c r="B45" s="1" t="s">
        <v>43</v>
      </c>
      <c r="C45" s="2" t="s">
        <v>354</v>
      </c>
      <c r="D45" s="3" t="s">
        <v>146</v>
      </c>
      <c r="E45" s="3" t="s">
        <v>245</v>
      </c>
      <c r="F45" s="4" t="str">
        <f t="shared" si="0"/>
        <v>XLV</v>
      </c>
      <c r="G45" s="84"/>
      <c r="U45" s="88"/>
      <c r="V45" s="88"/>
      <c r="W45" s="88"/>
    </row>
    <row r="46" spans="1:23" ht="18" hidden="1" customHeight="1" x14ac:dyDescent="0.25">
      <c r="A46" s="1">
        <v>46</v>
      </c>
      <c r="B46" s="1" t="s">
        <v>44</v>
      </c>
      <c r="C46" s="2" t="s">
        <v>355</v>
      </c>
      <c r="D46" s="3" t="s">
        <v>147</v>
      </c>
      <c r="E46" s="3" t="s">
        <v>246</v>
      </c>
      <c r="F46" s="4" t="str">
        <f t="shared" si="0"/>
        <v>XLVI</v>
      </c>
      <c r="G46" s="84"/>
      <c r="U46" s="88"/>
      <c r="V46" s="88"/>
      <c r="W46" s="88"/>
    </row>
    <row r="47" spans="1:23" ht="18" hidden="1" customHeight="1" x14ac:dyDescent="0.25">
      <c r="A47" s="1">
        <v>47</v>
      </c>
      <c r="B47" s="1" t="s">
        <v>45</v>
      </c>
      <c r="C47" s="2" t="s">
        <v>356</v>
      </c>
      <c r="D47" s="3" t="s">
        <v>148</v>
      </c>
      <c r="E47" s="3" t="s">
        <v>247</v>
      </c>
      <c r="F47" s="4" t="str">
        <f t="shared" si="0"/>
        <v>XLVII</v>
      </c>
      <c r="G47" s="84"/>
      <c r="U47" s="91" t="str">
        <f>IF($L$46&gt;=K47,(IF(S47&gt;=1,(IF(R47&gt;=1,VLOOKUP(R47,$A$1:$B$99,2,0),"")),"")),"")</f>
        <v/>
      </c>
      <c r="V47" s="91" t="str">
        <f>IF($L$46&gt;=K47,(IF(S47&gt;=1,(IF(R47&gt;=1,VLOOKUP(R47,$A$1:$F$99,4,0),"")),"")),"")</f>
        <v/>
      </c>
      <c r="W47" s="91" t="str">
        <f>IF($L$46&gt;=K47,(IF(R47&gt;=1,(IF(S47&gt;=1,VLOOKUP(R47,$A$1:$F$99,5,0),"")),"")),"")</f>
        <v/>
      </c>
    </row>
    <row r="48" spans="1:23" ht="18" hidden="1" customHeight="1" x14ac:dyDescent="0.25">
      <c r="A48" s="1">
        <v>48</v>
      </c>
      <c r="B48" s="1" t="s">
        <v>46</v>
      </c>
      <c r="C48" s="2" t="s">
        <v>357</v>
      </c>
      <c r="D48" s="3" t="s">
        <v>149</v>
      </c>
      <c r="E48" s="3" t="s">
        <v>248</v>
      </c>
      <c r="F48" s="4" t="str">
        <f t="shared" si="0"/>
        <v>XLVIII</v>
      </c>
      <c r="G48" s="84"/>
      <c r="U48" s="91"/>
      <c r="V48" s="91"/>
      <c r="W48" s="91"/>
    </row>
    <row r="49" spans="1:23" ht="18" hidden="1" customHeight="1" x14ac:dyDescent="0.25">
      <c r="A49" s="1">
        <v>49</v>
      </c>
      <c r="B49" s="1" t="s">
        <v>47</v>
      </c>
      <c r="C49" s="2" t="s">
        <v>358</v>
      </c>
      <c r="D49" s="3" t="s">
        <v>150</v>
      </c>
      <c r="E49" s="3" t="s">
        <v>249</v>
      </c>
      <c r="F49" s="4" t="str">
        <f t="shared" si="0"/>
        <v>XLIX</v>
      </c>
      <c r="G49" s="84" t="s">
        <v>302</v>
      </c>
      <c r="U49" s="89" t="str">
        <f>IF($L$46&gt;=K49,(IF(S49&gt;=1,(IF(R49&gt;=1,CONCATENATE(VLOOKUP(R49,$A$1:$B$99,2,0),L49),"")),"")),"")</f>
        <v/>
      </c>
      <c r="V49" s="89" t="str">
        <f>IF($L$46&gt;=K49,(IF(S49&gt;=1,(IF(R49&gt;=1,CONCATENATE(VLOOKUP(R49,$A$1:$F$99,4,0)," ",H49),"")),"")),"")</f>
        <v/>
      </c>
      <c r="W49" s="89" t="str">
        <f>IF($L$46&gt;=K49,(IF(S49&gt;=1,(IF(R49&gt;=1,CONCATENATE(VLOOKUP(R49,$A$1:$F$99,5,0),G49),"")),"")),"")</f>
        <v/>
      </c>
    </row>
    <row r="50" spans="1:23" ht="18" hidden="1" customHeight="1" x14ac:dyDescent="0.25">
      <c r="A50" s="1">
        <v>50</v>
      </c>
      <c r="B50" s="1" t="s">
        <v>48</v>
      </c>
      <c r="C50" s="2" t="s">
        <v>359</v>
      </c>
      <c r="D50" s="3" t="s">
        <v>151</v>
      </c>
      <c r="E50" s="3" t="s">
        <v>250</v>
      </c>
      <c r="F50" s="4" t="str">
        <f t="shared" si="0"/>
        <v>L</v>
      </c>
      <c r="G50" s="84" t="s">
        <v>315</v>
      </c>
      <c r="U50" s="91" t="str">
        <f>IF($L$46&gt;=K50,(IF(S50&gt;=1,(IF(R50&gt;=1,VLOOKUP(R50,$A$1:$B$99,2,0),"")),"")),"")</f>
        <v/>
      </c>
      <c r="V50" s="91" t="str">
        <f>IF($L$46&gt;=K50,(IF(S50&gt;=1,(IF(R50&gt;=1,VLOOKUP(R50,$A$1:$F$99,4,0),"")),"")),"")</f>
        <v/>
      </c>
      <c r="W50" s="91" t="str">
        <f>IF($L$46&gt;=K50,(IF(R50&gt;=1,(IF(S50&gt;=1,VLOOKUP(R50,$A$1:$F$99,5,0),"")),"")),"")</f>
        <v/>
      </c>
    </row>
    <row r="51" spans="1:23" ht="18" hidden="1" customHeight="1" x14ac:dyDescent="0.25">
      <c r="A51" s="1">
        <v>51</v>
      </c>
      <c r="B51" s="1" t="s">
        <v>49</v>
      </c>
      <c r="C51" s="2" t="s">
        <v>360</v>
      </c>
      <c r="D51" s="3" t="s">
        <v>152</v>
      </c>
      <c r="E51" s="3" t="s">
        <v>251</v>
      </c>
      <c r="F51" s="4" t="str">
        <f t="shared" si="0"/>
        <v>LI</v>
      </c>
      <c r="G51" s="84"/>
      <c r="U51" s="91"/>
      <c r="V51" s="91"/>
      <c r="W51" s="91"/>
    </row>
    <row r="52" spans="1:23" ht="18" hidden="1" customHeight="1" x14ac:dyDescent="0.25">
      <c r="A52" s="1">
        <v>52</v>
      </c>
      <c r="B52" s="1" t="s">
        <v>50</v>
      </c>
      <c r="C52" s="2" t="s">
        <v>361</v>
      </c>
      <c r="D52" s="3" t="s">
        <v>153</v>
      </c>
      <c r="E52" s="3" t="s">
        <v>252</v>
      </c>
      <c r="F52" s="4" t="str">
        <f t="shared" si="0"/>
        <v>LII</v>
      </c>
      <c r="G52" s="92" t="s">
        <v>62</v>
      </c>
      <c r="U52" s="89" t="str">
        <f>IF($L$46&gt;=K52,(IF(S52&gt;=1,(IF(R52&gt;=1,CONCATENATE(VLOOKUP(R52,$A$1:$B$99,2,0),L49),"")),"")),"")</f>
        <v/>
      </c>
      <c r="V52" s="89" t="str">
        <f>IF($L$46&gt;=K52,(IF(S52&gt;=1,(IF(R52&gt;=1,CONCATENATE(VLOOKUP(R52,$A$1:$F$99,4,0)," ",H49),"")),"")),"")</f>
        <v/>
      </c>
      <c r="W52" s="89" t="str">
        <f>IF($L$46&gt;=K52,(IF(S52&gt;=1,(IF(R52&gt;=1,CONCATENATE(VLOOKUP(R52,$A$1:$F$99,5,0),G49),"")),"")),"")</f>
        <v/>
      </c>
    </row>
    <row r="53" spans="1:23" ht="18" hidden="1" customHeight="1" x14ac:dyDescent="0.25">
      <c r="A53" s="1">
        <v>53</v>
      </c>
      <c r="B53" s="1" t="s">
        <v>51</v>
      </c>
      <c r="C53" s="2" t="s">
        <v>362</v>
      </c>
      <c r="D53" s="3" t="s">
        <v>154</v>
      </c>
      <c r="E53" s="3" t="s">
        <v>253</v>
      </c>
      <c r="F53" s="4" t="str">
        <f t="shared" si="0"/>
        <v>LIII</v>
      </c>
      <c r="G53" s="92"/>
      <c r="U53" s="91" t="str">
        <f>IF($L$46&gt;=K53,(IF(S53&gt;=1,(IF(R53&gt;=1,VLOOKUP(R53,$A$1:$B$99,2,0),"")),"")),"")</f>
        <v/>
      </c>
      <c r="V53" s="91" t="str">
        <f>IF($L$46&gt;=K53,(IF(S53&gt;=1,(IF(R53&gt;=1,VLOOKUP(R53,$A$1:$F$99,4,0),"")),"")),"")</f>
        <v/>
      </c>
      <c r="W53" s="91" t="str">
        <f>IF($L$46&gt;=K53,(IF(R53&gt;=1,(IF(S53&gt;=1,VLOOKUP(R53,$A$1:$F$99,5,0),"")),"")),"")</f>
        <v/>
      </c>
    </row>
    <row r="54" spans="1:23" ht="18" hidden="1" customHeight="1" x14ac:dyDescent="0.25">
      <c r="A54" s="1">
        <v>54</v>
      </c>
      <c r="B54" s="1" t="s">
        <v>52</v>
      </c>
      <c r="C54" s="2" t="s">
        <v>363</v>
      </c>
      <c r="D54" s="3" t="s">
        <v>155</v>
      </c>
      <c r="E54" s="3" t="s">
        <v>254</v>
      </c>
      <c r="F54" s="4" t="str">
        <f t="shared" si="0"/>
        <v>LIV</v>
      </c>
      <c r="G54" s="92" t="s">
        <v>63</v>
      </c>
      <c r="U54" s="91"/>
      <c r="V54" s="91"/>
      <c r="W54" s="91"/>
    </row>
    <row r="55" spans="1:23" ht="18" hidden="1" customHeight="1" x14ac:dyDescent="0.25">
      <c r="A55" s="1">
        <v>55</v>
      </c>
      <c r="B55" s="1" t="s">
        <v>53</v>
      </c>
      <c r="C55" s="2" t="s">
        <v>364</v>
      </c>
      <c r="D55" s="3" t="s">
        <v>156</v>
      </c>
      <c r="E55" s="3" t="s">
        <v>255</v>
      </c>
      <c r="F55" s="4" t="str">
        <f t="shared" si="0"/>
        <v>LV</v>
      </c>
      <c r="G55" s="92"/>
      <c r="U55" s="89" t="str">
        <f>IF($L$46&gt;=K55,(IF(S55&gt;=1,(IF(R55&gt;=1,CONCATENATE(VLOOKUP(R55,$A$1:$B$99,2,0),L49),"")),"")),"")</f>
        <v/>
      </c>
      <c r="V55" s="89" t="str">
        <f>IF($L$46&gt;=K55,(IF(S55&gt;=1,(IF(R55&gt;=1,CONCATENATE(VLOOKUP(R55,$A$1:$F$99,4,0)," ",H49),"")),"")),"")</f>
        <v/>
      </c>
      <c r="W55" s="89" t="str">
        <f>IF($L$46&gt;=K55,(IF(S55&gt;=1,(IF(R55&gt;=1,CONCATENATE(VLOOKUP(R55,$A$1:$F$99,5,0),G49),"")),"")),"")</f>
        <v/>
      </c>
    </row>
    <row r="56" spans="1:23" ht="18" hidden="1" customHeight="1" x14ac:dyDescent="0.25">
      <c r="A56" s="1">
        <v>56</v>
      </c>
      <c r="B56" s="1" t="s">
        <v>54</v>
      </c>
      <c r="C56" s="2" t="s">
        <v>365</v>
      </c>
      <c r="D56" s="3" t="s">
        <v>157</v>
      </c>
      <c r="E56" s="3" t="s">
        <v>256</v>
      </c>
      <c r="F56" s="4" t="str">
        <f t="shared" si="0"/>
        <v>LVI</v>
      </c>
      <c r="G56" s="92" t="s">
        <v>64</v>
      </c>
      <c r="U56" s="91" t="str">
        <f>IF($L$46&gt;=K56,(IF(S56&gt;=1,(IF(R56&gt;=1,VLOOKUP(R56,$A$1:$B$99,2,0),"")),"")),"")</f>
        <v/>
      </c>
      <c r="V56" s="91" t="str">
        <f>IF($L$46&gt;=K56,(IF(S56&gt;=1,(IF(R56&gt;=1,VLOOKUP(R56,$A$1:$F$99,4,0),"")),"")),"")</f>
        <v/>
      </c>
      <c r="W56" s="91" t="str">
        <f>IF($L$46&gt;=K56,(IF(R56&gt;=1,(IF(S56&gt;=1,VLOOKUP(R56,$A$1:$F$99,5,0),"")),"")),"")</f>
        <v/>
      </c>
    </row>
    <row r="57" spans="1:23" ht="18" hidden="1" customHeight="1" x14ac:dyDescent="0.25">
      <c r="A57" s="1">
        <v>57</v>
      </c>
      <c r="B57" s="1" t="s">
        <v>55</v>
      </c>
      <c r="C57" s="2" t="s">
        <v>366</v>
      </c>
      <c r="D57" s="3" t="s">
        <v>158</v>
      </c>
      <c r="E57" s="3" t="s">
        <v>257</v>
      </c>
      <c r="F57" s="4" t="str">
        <f t="shared" si="0"/>
        <v>LVII</v>
      </c>
      <c r="G57" s="92"/>
      <c r="U57" s="91"/>
      <c r="V57" s="91"/>
      <c r="W57" s="91"/>
    </row>
    <row r="58" spans="1:23" ht="18" hidden="1" customHeight="1" x14ac:dyDescent="0.25">
      <c r="A58" s="1">
        <v>58</v>
      </c>
      <c r="B58" s="1" t="s">
        <v>56</v>
      </c>
      <c r="C58" s="2" t="s">
        <v>367</v>
      </c>
      <c r="D58" s="3" t="s">
        <v>159</v>
      </c>
      <c r="E58" s="3" t="s">
        <v>258</v>
      </c>
      <c r="F58" s="4" t="str">
        <f t="shared" si="0"/>
        <v>LVIII</v>
      </c>
      <c r="G58" s="92" t="s">
        <v>65</v>
      </c>
      <c r="U58" s="89" t="str">
        <f>IF($L$46&gt;=K58,(IF(S58&gt;=1,(IF(R58&gt;=1,CONCATENATE(VLOOKUP(R58,$A$1:$B$99,2,0),L49),"")),"")),"")</f>
        <v/>
      </c>
      <c r="V58" s="89" t="str">
        <f>IF($L$46&gt;=K58,(IF(S58&gt;=1,(IF(R58&gt;=1,CONCATENATE(VLOOKUP(R58,$A$1:$F$99,4,0)," ",H49),"")),"")),"")</f>
        <v/>
      </c>
      <c r="W58" s="89" t="str">
        <f>IF($L$46&gt;=K58,(IF(S58&gt;=1,(IF(R58&gt;=1,CONCATENATE(VLOOKUP(R58,$A$1:$F$99,5,0),G49),"")),"")),"")</f>
        <v/>
      </c>
    </row>
    <row r="59" spans="1:23" ht="18" hidden="1" customHeight="1" x14ac:dyDescent="0.25">
      <c r="A59" s="1">
        <v>59</v>
      </c>
      <c r="B59" s="1" t="s">
        <v>57</v>
      </c>
      <c r="C59" s="2" t="s">
        <v>368</v>
      </c>
      <c r="D59" s="3" t="s">
        <v>160</v>
      </c>
      <c r="E59" s="3" t="s">
        <v>259</v>
      </c>
      <c r="F59" s="4" t="str">
        <f t="shared" si="0"/>
        <v>LIX</v>
      </c>
      <c r="G59" s="92"/>
      <c r="U59" s="89" t="str">
        <f>IF($L$46&gt;=K59,(IF(S59&gt;=1,(IF(R59&gt;=1,CONCATENATE(VLOOKUP(R59,$A$1:$B$99,2,0),L59),"")),"")),"")</f>
        <v/>
      </c>
      <c r="V59" s="89" t="str">
        <f>IF($L$46&gt;=K59,(IF(S59&gt;=1,(IF(R59&gt;=1,CONCATENATE(VLOOKUP(R59,$A$1:$F$99,4,0)," ",H59),"")),"")),"")</f>
        <v/>
      </c>
      <c r="W59" s="89" t="str">
        <f>IF($L$46&gt;=K59,(IF(S59&gt;=1,(IF(R59&gt;=1,CONCATENATE(VLOOKUP(R59,$A$1:$F$99,5,0),G59),"")),"")),"")</f>
        <v/>
      </c>
    </row>
    <row r="60" spans="1:23" ht="18" hidden="1" customHeight="1" x14ac:dyDescent="0.25">
      <c r="A60" s="1">
        <v>60</v>
      </c>
      <c r="B60" s="1" t="s">
        <v>58</v>
      </c>
      <c r="C60" s="2" t="s">
        <v>369</v>
      </c>
      <c r="D60" s="3" t="s">
        <v>161</v>
      </c>
      <c r="E60" s="3" t="s">
        <v>260</v>
      </c>
      <c r="F60" s="4" t="str">
        <f t="shared" si="0"/>
        <v>LX</v>
      </c>
      <c r="G60" s="84"/>
    </row>
    <row r="61" spans="1:23" ht="18" hidden="1" customHeight="1" x14ac:dyDescent="0.25">
      <c r="A61" s="1">
        <v>61</v>
      </c>
      <c r="B61" s="1" t="s">
        <v>59</v>
      </c>
      <c r="C61" s="2" t="s">
        <v>370</v>
      </c>
      <c r="D61" s="3" t="s">
        <v>162</v>
      </c>
      <c r="E61" s="3" t="s">
        <v>261</v>
      </c>
      <c r="F61" s="4" t="str">
        <f t="shared" si="0"/>
        <v>LXI</v>
      </c>
      <c r="G61" s="84"/>
    </row>
    <row r="62" spans="1:23" ht="18" hidden="1" customHeight="1" x14ac:dyDescent="0.25">
      <c r="A62" s="1">
        <v>62</v>
      </c>
      <c r="B62" s="1" t="s">
        <v>60</v>
      </c>
      <c r="C62" s="2" t="s">
        <v>371</v>
      </c>
      <c r="D62" s="3" t="s">
        <v>163</v>
      </c>
      <c r="E62" s="3" t="s">
        <v>262</v>
      </c>
      <c r="F62" s="4" t="str">
        <f t="shared" si="0"/>
        <v>LXII</v>
      </c>
      <c r="G62" s="84"/>
    </row>
    <row r="63" spans="1:23" ht="18" hidden="1" customHeight="1" x14ac:dyDescent="0.25">
      <c r="A63" s="1">
        <v>63</v>
      </c>
      <c r="B63" s="1" t="s">
        <v>61</v>
      </c>
      <c r="C63" s="2" t="s">
        <v>372</v>
      </c>
      <c r="D63" s="3" t="s">
        <v>164</v>
      </c>
      <c r="E63" s="3" t="s">
        <v>263</v>
      </c>
      <c r="F63" s="4" t="str">
        <f t="shared" si="0"/>
        <v>LXIII</v>
      </c>
      <c r="G63" s="84"/>
    </row>
    <row r="64" spans="1:23" ht="18" hidden="1" customHeight="1" x14ac:dyDescent="0.25">
      <c r="A64" s="1">
        <v>64</v>
      </c>
      <c r="B64" s="1" t="s">
        <v>66</v>
      </c>
      <c r="C64" s="2" t="s">
        <v>373</v>
      </c>
      <c r="D64" s="3" t="s">
        <v>165</v>
      </c>
      <c r="E64" s="3" t="s">
        <v>264</v>
      </c>
      <c r="F64" s="4" t="str">
        <f t="shared" si="0"/>
        <v>LXIV</v>
      </c>
      <c r="G64" s="84"/>
    </row>
    <row r="65" spans="1:7" ht="18" hidden="1" customHeight="1" x14ac:dyDescent="0.25">
      <c r="A65" s="1">
        <v>65</v>
      </c>
      <c r="B65" s="1" t="s">
        <v>67</v>
      </c>
      <c r="C65" s="2" t="s">
        <v>374</v>
      </c>
      <c r="D65" s="3" t="s">
        <v>166</v>
      </c>
      <c r="E65" s="3" t="s">
        <v>265</v>
      </c>
      <c r="F65" s="4" t="str">
        <f t="shared" si="0"/>
        <v>LXV</v>
      </c>
      <c r="G65" s="84"/>
    </row>
    <row r="66" spans="1:7" ht="18" hidden="1" customHeight="1" x14ac:dyDescent="0.25">
      <c r="A66" s="1">
        <v>66</v>
      </c>
      <c r="B66" s="1" t="s">
        <v>68</v>
      </c>
      <c r="C66" s="2" t="s">
        <v>375</v>
      </c>
      <c r="D66" s="3" t="s">
        <v>167</v>
      </c>
      <c r="E66" s="3" t="s">
        <v>266</v>
      </c>
      <c r="F66" s="4" t="str">
        <f t="shared" ref="F66:F100" si="16">ROMAN(A66)</f>
        <v>LXVI</v>
      </c>
      <c r="G66" s="84"/>
    </row>
    <row r="67" spans="1:7" ht="18" hidden="1" customHeight="1" x14ac:dyDescent="0.25">
      <c r="A67" s="1">
        <v>67</v>
      </c>
      <c r="B67" s="1" t="s">
        <v>69</v>
      </c>
      <c r="C67" s="2" t="s">
        <v>376</v>
      </c>
      <c r="D67" s="3" t="s">
        <v>168</v>
      </c>
      <c r="E67" s="3" t="s">
        <v>267</v>
      </c>
      <c r="F67" s="4" t="str">
        <f t="shared" si="16"/>
        <v>LXVII</v>
      </c>
      <c r="G67" s="84"/>
    </row>
    <row r="68" spans="1:7" ht="18" hidden="1" customHeight="1" x14ac:dyDescent="0.25">
      <c r="A68" s="1">
        <v>68</v>
      </c>
      <c r="B68" s="1" t="s">
        <v>70</v>
      </c>
      <c r="C68" s="2" t="s">
        <v>377</v>
      </c>
      <c r="D68" s="3" t="s">
        <v>169</v>
      </c>
      <c r="E68" s="3" t="s">
        <v>268</v>
      </c>
      <c r="F68" s="4" t="str">
        <f t="shared" si="16"/>
        <v>LXVIII</v>
      </c>
      <c r="G68" s="84"/>
    </row>
    <row r="69" spans="1:7" ht="18" hidden="1" customHeight="1" x14ac:dyDescent="0.25">
      <c r="A69" s="1">
        <v>69</v>
      </c>
      <c r="B69" s="1" t="s">
        <v>71</v>
      </c>
      <c r="C69" s="2" t="s">
        <v>378</v>
      </c>
      <c r="D69" s="3" t="s">
        <v>170</v>
      </c>
      <c r="E69" s="3" t="s">
        <v>269</v>
      </c>
      <c r="F69" s="4" t="str">
        <f t="shared" si="16"/>
        <v>LXIX</v>
      </c>
      <c r="G69" s="84"/>
    </row>
    <row r="70" spans="1:7" ht="18" hidden="1" customHeight="1" x14ac:dyDescent="0.25">
      <c r="A70" s="1">
        <v>70</v>
      </c>
      <c r="B70" s="1" t="s">
        <v>72</v>
      </c>
      <c r="C70" s="2" t="s">
        <v>379</v>
      </c>
      <c r="D70" s="3" t="s">
        <v>171</v>
      </c>
      <c r="E70" s="3" t="s">
        <v>270</v>
      </c>
      <c r="F70" s="4" t="str">
        <f t="shared" si="16"/>
        <v>LXX</v>
      </c>
      <c r="G70" s="84"/>
    </row>
    <row r="71" spans="1:7" ht="18" hidden="1" customHeight="1" x14ac:dyDescent="0.25">
      <c r="A71" s="1">
        <v>71</v>
      </c>
      <c r="B71" s="1" t="s">
        <v>73</v>
      </c>
      <c r="C71" s="2" t="s">
        <v>380</v>
      </c>
      <c r="D71" s="3" t="s">
        <v>172</v>
      </c>
      <c r="E71" s="3" t="s">
        <v>271</v>
      </c>
      <c r="F71" s="4" t="str">
        <f t="shared" si="16"/>
        <v>LXXI</v>
      </c>
      <c r="G71" s="84"/>
    </row>
    <row r="72" spans="1:7" ht="18" hidden="1" customHeight="1" x14ac:dyDescent="0.25">
      <c r="A72" s="1">
        <v>72</v>
      </c>
      <c r="B72" s="1" t="s">
        <v>74</v>
      </c>
      <c r="C72" s="2" t="s">
        <v>381</v>
      </c>
      <c r="D72" s="3" t="s">
        <v>173</v>
      </c>
      <c r="E72" s="3" t="s">
        <v>272</v>
      </c>
      <c r="F72" s="4" t="str">
        <f t="shared" si="16"/>
        <v>LXXII</v>
      </c>
      <c r="G72" s="84"/>
    </row>
    <row r="73" spans="1:7" ht="18" hidden="1" customHeight="1" x14ac:dyDescent="0.25">
      <c r="A73" s="1">
        <v>73</v>
      </c>
      <c r="B73" s="1" t="s">
        <v>75</v>
      </c>
      <c r="C73" s="2" t="s">
        <v>382</v>
      </c>
      <c r="D73" s="3" t="s">
        <v>174</v>
      </c>
      <c r="E73" s="3" t="s">
        <v>273</v>
      </c>
      <c r="F73" s="4" t="str">
        <f t="shared" si="16"/>
        <v>LXXIII</v>
      </c>
      <c r="G73" s="84"/>
    </row>
    <row r="74" spans="1:7" ht="18" hidden="1" customHeight="1" x14ac:dyDescent="0.25">
      <c r="A74" s="1">
        <v>74</v>
      </c>
      <c r="B74" s="1" t="s">
        <v>76</v>
      </c>
      <c r="C74" s="2" t="s">
        <v>383</v>
      </c>
      <c r="D74" s="3" t="s">
        <v>175</v>
      </c>
      <c r="E74" s="3" t="s">
        <v>274</v>
      </c>
      <c r="F74" s="4" t="str">
        <f t="shared" si="16"/>
        <v>LXXIV</v>
      </c>
      <c r="G74" s="84"/>
    </row>
    <row r="75" spans="1:7" ht="18" hidden="1" customHeight="1" x14ac:dyDescent="0.25">
      <c r="A75" s="1">
        <v>75</v>
      </c>
      <c r="B75" s="1" t="s">
        <v>77</v>
      </c>
      <c r="C75" s="2" t="s">
        <v>384</v>
      </c>
      <c r="D75" s="3" t="s">
        <v>176</v>
      </c>
      <c r="E75" s="3" t="s">
        <v>275</v>
      </c>
      <c r="F75" s="4" t="str">
        <f t="shared" si="16"/>
        <v>LXXV</v>
      </c>
      <c r="G75" s="84"/>
    </row>
    <row r="76" spans="1:7" ht="18" hidden="1" customHeight="1" x14ac:dyDescent="0.25">
      <c r="A76" s="1">
        <v>76</v>
      </c>
      <c r="B76" s="1" t="s">
        <v>78</v>
      </c>
      <c r="C76" s="2" t="s">
        <v>385</v>
      </c>
      <c r="D76" s="3" t="s">
        <v>177</v>
      </c>
      <c r="E76" s="3" t="s">
        <v>276</v>
      </c>
      <c r="F76" s="4" t="str">
        <f t="shared" si="16"/>
        <v>LXXVI</v>
      </c>
      <c r="G76" s="84"/>
    </row>
    <row r="77" spans="1:7" ht="18" hidden="1" customHeight="1" x14ac:dyDescent="0.25">
      <c r="A77" s="1">
        <v>77</v>
      </c>
      <c r="B77" s="1" t="s">
        <v>79</v>
      </c>
      <c r="C77" s="2" t="s">
        <v>386</v>
      </c>
      <c r="D77" s="3" t="s">
        <v>178</v>
      </c>
      <c r="E77" s="3" t="s">
        <v>277</v>
      </c>
      <c r="F77" s="4" t="str">
        <f t="shared" si="16"/>
        <v>LXXVII</v>
      </c>
      <c r="G77" s="84"/>
    </row>
    <row r="78" spans="1:7" ht="18" hidden="1" customHeight="1" x14ac:dyDescent="0.25">
      <c r="A78" s="1">
        <v>78</v>
      </c>
      <c r="B78" s="1" t="s">
        <v>80</v>
      </c>
      <c r="C78" s="2" t="s">
        <v>387</v>
      </c>
      <c r="D78" s="3" t="s">
        <v>179</v>
      </c>
      <c r="E78" s="3" t="s">
        <v>278</v>
      </c>
      <c r="F78" s="4" t="str">
        <f t="shared" si="16"/>
        <v>LXXVIII</v>
      </c>
      <c r="G78" s="84"/>
    </row>
    <row r="79" spans="1:7" ht="18" hidden="1" customHeight="1" x14ac:dyDescent="0.25">
      <c r="A79" s="1">
        <v>79</v>
      </c>
      <c r="B79" s="1" t="s">
        <v>81</v>
      </c>
      <c r="C79" s="2" t="s">
        <v>388</v>
      </c>
      <c r="D79" s="3" t="s">
        <v>180</v>
      </c>
      <c r="E79" s="3" t="s">
        <v>279</v>
      </c>
      <c r="F79" s="4" t="str">
        <f t="shared" si="16"/>
        <v>LXXIX</v>
      </c>
      <c r="G79" s="84"/>
    </row>
    <row r="80" spans="1:7" ht="18" hidden="1" customHeight="1" x14ac:dyDescent="0.25">
      <c r="A80" s="1">
        <v>80</v>
      </c>
      <c r="B80" s="1" t="s">
        <v>82</v>
      </c>
      <c r="C80" s="2" t="s">
        <v>389</v>
      </c>
      <c r="D80" s="3" t="s">
        <v>181</v>
      </c>
      <c r="E80" s="3" t="s">
        <v>280</v>
      </c>
      <c r="F80" s="4" t="str">
        <f t="shared" si="16"/>
        <v>LXXX</v>
      </c>
      <c r="G80" s="84"/>
    </row>
    <row r="81" spans="1:7" ht="18" hidden="1" customHeight="1" x14ac:dyDescent="0.25">
      <c r="A81" s="1">
        <v>81</v>
      </c>
      <c r="B81" s="1" t="s">
        <v>83</v>
      </c>
      <c r="C81" s="2" t="s">
        <v>390</v>
      </c>
      <c r="D81" s="3" t="s">
        <v>182</v>
      </c>
      <c r="E81" s="3" t="s">
        <v>281</v>
      </c>
      <c r="F81" s="4" t="str">
        <f t="shared" si="16"/>
        <v>LXXXI</v>
      </c>
      <c r="G81" s="84"/>
    </row>
    <row r="82" spans="1:7" ht="18" hidden="1" customHeight="1" x14ac:dyDescent="0.25">
      <c r="A82" s="1">
        <v>82</v>
      </c>
      <c r="B82" s="1" t="s">
        <v>84</v>
      </c>
      <c r="C82" s="2" t="s">
        <v>391</v>
      </c>
      <c r="D82" s="3" t="s">
        <v>183</v>
      </c>
      <c r="E82" s="3" t="s">
        <v>282</v>
      </c>
      <c r="F82" s="4" t="str">
        <f t="shared" si="16"/>
        <v>LXXXII</v>
      </c>
      <c r="G82" s="84"/>
    </row>
    <row r="83" spans="1:7" ht="18" hidden="1" customHeight="1" x14ac:dyDescent="0.25">
      <c r="A83" s="1">
        <v>83</v>
      </c>
      <c r="B83" s="1" t="s">
        <v>85</v>
      </c>
      <c r="C83" s="2" t="s">
        <v>392</v>
      </c>
      <c r="D83" s="3" t="s">
        <v>184</v>
      </c>
      <c r="E83" s="3" t="s">
        <v>283</v>
      </c>
      <c r="F83" s="4" t="str">
        <f t="shared" si="16"/>
        <v>LXXXIII</v>
      </c>
      <c r="G83" s="84"/>
    </row>
    <row r="84" spans="1:7" ht="18" hidden="1" customHeight="1" x14ac:dyDescent="0.25">
      <c r="A84" s="1">
        <v>84</v>
      </c>
      <c r="B84" s="1" t="s">
        <v>86</v>
      </c>
      <c r="C84" s="2" t="s">
        <v>393</v>
      </c>
      <c r="D84" s="3" t="s">
        <v>185</v>
      </c>
      <c r="E84" s="3" t="s">
        <v>284</v>
      </c>
      <c r="F84" s="4" t="str">
        <f t="shared" si="16"/>
        <v>LXXXIV</v>
      </c>
      <c r="G84" s="84"/>
    </row>
    <row r="85" spans="1:7" ht="18" hidden="1" customHeight="1" x14ac:dyDescent="0.25">
      <c r="A85" s="1">
        <v>85</v>
      </c>
      <c r="B85" s="1" t="s">
        <v>87</v>
      </c>
      <c r="C85" s="2" t="s">
        <v>394</v>
      </c>
      <c r="D85" s="3" t="s">
        <v>186</v>
      </c>
      <c r="E85" s="3" t="s">
        <v>285</v>
      </c>
      <c r="F85" s="4" t="str">
        <f t="shared" si="16"/>
        <v>LXXXV</v>
      </c>
      <c r="G85" s="84"/>
    </row>
    <row r="86" spans="1:7" ht="18" hidden="1" customHeight="1" x14ac:dyDescent="0.25">
      <c r="A86" s="1">
        <v>86</v>
      </c>
      <c r="B86" s="1" t="s">
        <v>88</v>
      </c>
      <c r="C86" s="2" t="s">
        <v>395</v>
      </c>
      <c r="D86" s="3" t="s">
        <v>187</v>
      </c>
      <c r="E86" s="3" t="s">
        <v>286</v>
      </c>
      <c r="F86" s="4" t="str">
        <f t="shared" si="16"/>
        <v>LXXXVI</v>
      </c>
      <c r="G86" s="84"/>
    </row>
    <row r="87" spans="1:7" ht="18" hidden="1" customHeight="1" x14ac:dyDescent="0.25">
      <c r="A87" s="1">
        <v>87</v>
      </c>
      <c r="B87" s="1" t="s">
        <v>89</v>
      </c>
      <c r="C87" s="2" t="s">
        <v>396</v>
      </c>
      <c r="D87" s="3" t="s">
        <v>188</v>
      </c>
      <c r="E87" s="3" t="s">
        <v>287</v>
      </c>
      <c r="F87" s="4" t="str">
        <f t="shared" si="16"/>
        <v>LXXXVII</v>
      </c>
      <c r="G87" s="84"/>
    </row>
    <row r="88" spans="1:7" ht="18" hidden="1" customHeight="1" x14ac:dyDescent="0.25">
      <c r="A88" s="1">
        <v>88</v>
      </c>
      <c r="B88" s="1" t="s">
        <v>90</v>
      </c>
      <c r="C88" s="2" t="s">
        <v>397</v>
      </c>
      <c r="D88" s="3" t="s">
        <v>189</v>
      </c>
      <c r="E88" s="3" t="s">
        <v>288</v>
      </c>
      <c r="F88" s="4" t="str">
        <f t="shared" si="16"/>
        <v>LXXXVIII</v>
      </c>
      <c r="G88" s="84"/>
    </row>
    <row r="89" spans="1:7" ht="18" hidden="1" customHeight="1" x14ac:dyDescent="0.25">
      <c r="A89" s="1">
        <v>89</v>
      </c>
      <c r="B89" s="1" t="s">
        <v>91</v>
      </c>
      <c r="C89" s="2" t="s">
        <v>398</v>
      </c>
      <c r="D89" s="3" t="s">
        <v>190</v>
      </c>
      <c r="E89" s="3" t="s">
        <v>289</v>
      </c>
      <c r="F89" s="4" t="str">
        <f t="shared" si="16"/>
        <v>LXXXIX</v>
      </c>
      <c r="G89" s="84"/>
    </row>
    <row r="90" spans="1:7" ht="18" hidden="1" customHeight="1" x14ac:dyDescent="0.25">
      <c r="A90" s="1">
        <v>90</v>
      </c>
      <c r="B90" s="1" t="s">
        <v>92</v>
      </c>
      <c r="C90" s="2" t="s">
        <v>399</v>
      </c>
      <c r="D90" s="3" t="s">
        <v>191</v>
      </c>
      <c r="E90" s="3" t="s">
        <v>290</v>
      </c>
      <c r="F90" s="4" t="str">
        <f t="shared" si="16"/>
        <v>XC</v>
      </c>
      <c r="G90" s="84"/>
    </row>
    <row r="91" spans="1:7" ht="18" hidden="1" customHeight="1" x14ac:dyDescent="0.25">
      <c r="A91" s="1">
        <v>91</v>
      </c>
      <c r="B91" s="1" t="s">
        <v>93</v>
      </c>
      <c r="C91" s="2" t="s">
        <v>400</v>
      </c>
      <c r="D91" s="3" t="s">
        <v>192</v>
      </c>
      <c r="E91" s="3" t="s">
        <v>291</v>
      </c>
      <c r="F91" s="4" t="str">
        <f t="shared" si="16"/>
        <v>XCI</v>
      </c>
      <c r="G91" s="84"/>
    </row>
    <row r="92" spans="1:7" ht="18" hidden="1" customHeight="1" x14ac:dyDescent="0.25">
      <c r="A92" s="1">
        <v>92</v>
      </c>
      <c r="B92" s="1" t="s">
        <v>94</v>
      </c>
      <c r="C92" s="2" t="s">
        <v>401</v>
      </c>
      <c r="D92" s="3" t="s">
        <v>193</v>
      </c>
      <c r="E92" s="3" t="s">
        <v>292</v>
      </c>
      <c r="F92" s="4" t="str">
        <f t="shared" si="16"/>
        <v>XCII</v>
      </c>
      <c r="G92" s="84"/>
    </row>
    <row r="93" spans="1:7" ht="18" hidden="1" customHeight="1" x14ac:dyDescent="0.25">
      <c r="A93" s="1">
        <v>93</v>
      </c>
      <c r="B93" s="1" t="s">
        <v>95</v>
      </c>
      <c r="C93" s="2" t="s">
        <v>402</v>
      </c>
      <c r="D93" s="3" t="s">
        <v>194</v>
      </c>
      <c r="E93" s="3" t="s">
        <v>293</v>
      </c>
      <c r="F93" s="4" t="str">
        <f t="shared" si="16"/>
        <v>XCIII</v>
      </c>
      <c r="G93" s="84"/>
    </row>
    <row r="94" spans="1:7" ht="18" hidden="1" customHeight="1" x14ac:dyDescent="0.25">
      <c r="A94" s="1">
        <v>94</v>
      </c>
      <c r="B94" s="1" t="s">
        <v>96</v>
      </c>
      <c r="C94" s="2" t="s">
        <v>403</v>
      </c>
      <c r="D94" s="3" t="s">
        <v>195</v>
      </c>
      <c r="E94" s="3" t="s">
        <v>294</v>
      </c>
      <c r="F94" s="4" t="str">
        <f t="shared" si="16"/>
        <v>XCIV</v>
      </c>
      <c r="G94" s="84"/>
    </row>
    <row r="95" spans="1:7" ht="18" hidden="1" customHeight="1" x14ac:dyDescent="0.25">
      <c r="A95" s="1">
        <v>95</v>
      </c>
      <c r="B95" s="1" t="s">
        <v>97</v>
      </c>
      <c r="C95" s="2" t="s">
        <v>404</v>
      </c>
      <c r="D95" s="3" t="s">
        <v>196</v>
      </c>
      <c r="E95" s="3" t="s">
        <v>295</v>
      </c>
      <c r="F95" s="4" t="str">
        <f t="shared" si="16"/>
        <v>XCV</v>
      </c>
      <c r="G95" s="84"/>
    </row>
    <row r="96" spans="1:7" ht="18" hidden="1" customHeight="1" x14ac:dyDescent="0.25">
      <c r="A96" s="1">
        <v>96</v>
      </c>
      <c r="B96" s="1" t="s">
        <v>98</v>
      </c>
      <c r="C96" s="2" t="s">
        <v>405</v>
      </c>
      <c r="D96" s="3" t="s">
        <v>197</v>
      </c>
      <c r="E96" s="3" t="s">
        <v>296</v>
      </c>
      <c r="F96" s="4" t="str">
        <f t="shared" si="16"/>
        <v>XCVI</v>
      </c>
      <c r="G96" s="84"/>
    </row>
    <row r="97" spans="1:7" ht="18" hidden="1" customHeight="1" x14ac:dyDescent="0.25">
      <c r="A97" s="1">
        <v>97</v>
      </c>
      <c r="B97" s="1" t="s">
        <v>99</v>
      </c>
      <c r="C97" s="2" t="s">
        <v>406</v>
      </c>
      <c r="D97" s="3" t="s">
        <v>198</v>
      </c>
      <c r="E97" s="3" t="s">
        <v>297</v>
      </c>
      <c r="F97" s="4" t="str">
        <f t="shared" si="16"/>
        <v>XCVII</v>
      </c>
      <c r="G97" s="84"/>
    </row>
    <row r="98" spans="1:7" ht="18" hidden="1" customHeight="1" x14ac:dyDescent="0.25">
      <c r="A98" s="1">
        <v>98</v>
      </c>
      <c r="B98" s="1" t="s">
        <v>100</v>
      </c>
      <c r="C98" s="2" t="s">
        <v>407</v>
      </c>
      <c r="D98" s="3" t="s">
        <v>199</v>
      </c>
      <c r="E98" s="3" t="s">
        <v>298</v>
      </c>
      <c r="F98" s="4" t="str">
        <f t="shared" si="16"/>
        <v>XCVIII</v>
      </c>
      <c r="G98" s="84"/>
    </row>
    <row r="99" spans="1:7" ht="18" hidden="1" customHeight="1" x14ac:dyDescent="0.25">
      <c r="A99" s="1">
        <v>99</v>
      </c>
      <c r="B99" s="1" t="s">
        <v>101</v>
      </c>
      <c r="C99" s="2" t="s">
        <v>408</v>
      </c>
      <c r="D99" s="3" t="s">
        <v>200</v>
      </c>
      <c r="E99" s="3" t="s">
        <v>299</v>
      </c>
      <c r="F99" s="4" t="str">
        <f t="shared" si="16"/>
        <v>XCIX</v>
      </c>
      <c r="G99" s="84"/>
    </row>
    <row r="100" spans="1:7" ht="15.75" hidden="1" x14ac:dyDescent="0.25">
      <c r="A100" s="1">
        <v>100</v>
      </c>
      <c r="B100" s="1" t="s">
        <v>318</v>
      </c>
      <c r="C100" s="2" t="s">
        <v>409</v>
      </c>
      <c r="D100" s="3" t="s">
        <v>316</v>
      </c>
      <c r="E100" s="84" t="s">
        <v>317</v>
      </c>
      <c r="F100" s="4" t="str">
        <f t="shared" si="16"/>
        <v>C</v>
      </c>
    </row>
  </sheetData>
  <sheetProtection password="CD8E" sheet="1" objects="1" scenarios="1"/>
  <mergeCells count="63">
    <mergeCell ref="Q14:S14"/>
    <mergeCell ref="U10:W10"/>
    <mergeCell ref="U11:W11"/>
    <mergeCell ref="U12:W12"/>
    <mergeCell ref="U13:W13"/>
    <mergeCell ref="U14:W14"/>
    <mergeCell ref="U9:W9"/>
    <mergeCell ref="Q10:S10"/>
    <mergeCell ref="Q11:S11"/>
    <mergeCell ref="Q12:S12"/>
    <mergeCell ref="Q13:S13"/>
    <mergeCell ref="V1:W1"/>
    <mergeCell ref="K2:N2"/>
    <mergeCell ref="O2:O4"/>
    <mergeCell ref="P2:P4"/>
    <mergeCell ref="Q2:W2"/>
    <mergeCell ref="K3:K4"/>
    <mergeCell ref="Q3:Q4"/>
    <mergeCell ref="R3:R4"/>
    <mergeCell ref="S3:S4"/>
    <mergeCell ref="U3:U4"/>
    <mergeCell ref="V3:V4"/>
    <mergeCell ref="W3:W4"/>
    <mergeCell ref="K1:M1"/>
    <mergeCell ref="O1:Q1"/>
    <mergeCell ref="U35:U37"/>
    <mergeCell ref="V35:V37"/>
    <mergeCell ref="W35:W37"/>
    <mergeCell ref="L3:N3"/>
    <mergeCell ref="Q5:S5"/>
    <mergeCell ref="U32:U34"/>
    <mergeCell ref="V32:V34"/>
    <mergeCell ref="W32:W34"/>
    <mergeCell ref="U5:W5"/>
    <mergeCell ref="Q6:S6"/>
    <mergeCell ref="Q7:S7"/>
    <mergeCell ref="Q8:S8"/>
    <mergeCell ref="Q9:S9"/>
    <mergeCell ref="U6:W6"/>
    <mergeCell ref="U7:W7"/>
    <mergeCell ref="U8:W8"/>
    <mergeCell ref="V50:V51"/>
    <mergeCell ref="U38:U40"/>
    <mergeCell ref="V38:V40"/>
    <mergeCell ref="W38:W40"/>
    <mergeCell ref="U41:U43"/>
    <mergeCell ref="V41:V43"/>
    <mergeCell ref="W41:W43"/>
    <mergeCell ref="W50:W51"/>
    <mergeCell ref="U47:U48"/>
    <mergeCell ref="V47:V48"/>
    <mergeCell ref="W47:W48"/>
    <mergeCell ref="U50:U51"/>
    <mergeCell ref="W56:W57"/>
    <mergeCell ref="G58:G59"/>
    <mergeCell ref="U56:U57"/>
    <mergeCell ref="V56:V57"/>
    <mergeCell ref="G56:G57"/>
    <mergeCell ref="W53:W54"/>
    <mergeCell ref="G54:G55"/>
    <mergeCell ref="U53:U54"/>
    <mergeCell ref="V53:V54"/>
    <mergeCell ref="G52:G53"/>
  </mergeCells>
  <conditionalFormatting sqref="K5:W14">
    <cfRule type="containsBlanks" dxfId="7" priority="8">
      <formula>LEN(TRIM(K5))=0</formula>
    </cfRule>
  </conditionalFormatting>
  <conditionalFormatting sqref="Q2:W4">
    <cfRule type="expression" dxfId="6" priority="7">
      <formula>$Q$16=0</formula>
    </cfRule>
  </conditionalFormatting>
  <conditionalFormatting sqref="P2:P4">
    <cfRule type="expression" dxfId="5" priority="6">
      <formula>$P$16=0</formula>
    </cfRule>
  </conditionalFormatting>
  <conditionalFormatting sqref="O2:O4">
    <cfRule type="expression" dxfId="4" priority="5">
      <formula>$O$16=0</formula>
    </cfRule>
  </conditionalFormatting>
  <conditionalFormatting sqref="M4:N4">
    <cfRule type="expression" dxfId="3" priority="4">
      <formula>$M$16=0</formula>
    </cfRule>
  </conditionalFormatting>
  <conditionalFormatting sqref="L4">
    <cfRule type="expression" dxfId="2" priority="3">
      <formula>$L$16=0</formula>
    </cfRule>
  </conditionalFormatting>
  <conditionalFormatting sqref="L3:N3">
    <cfRule type="expression" dxfId="1" priority="2">
      <formula>$M$20=0</formula>
    </cfRule>
  </conditionalFormatting>
  <conditionalFormatting sqref="K3:K4 K2:N2">
    <cfRule type="expression" dxfId="0" priority="1">
      <formula>$K$16=0</formula>
    </cfRule>
  </conditionalFormatting>
  <dataValidations count="4">
    <dataValidation type="list" allowBlank="1" showInputMessage="1" showErrorMessage="1" sqref="K1">
      <formula1>$G$1:$G$11</formula1>
    </dataValidation>
    <dataValidation type="list" allowBlank="1" showInputMessage="1" showErrorMessage="1" sqref="V1:W1">
      <formula1>$I$1:$I$11</formula1>
    </dataValidation>
    <dataValidation type="list" allowBlank="1" showInputMessage="1" showErrorMessage="1" sqref="O1:Q1">
      <formula1>$G$34:$G$41</formula1>
    </dataValidation>
    <dataValidation type="list" allowBlank="1" showInputMessage="1" showErrorMessage="1" sqref="T1">
      <formula1>$J$24:$J$26</formula1>
    </dataValidation>
  </dataValidations>
  <pageMargins left="0" right="0" top="0" bottom="0" header="0" footer="0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से 100 की गिनती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Kushalram</dc:creator>
  <cp:lastModifiedBy>Kushalram</cp:lastModifiedBy>
  <cp:lastPrinted>2020-01-02T02:20:48Z</cp:lastPrinted>
  <dcterms:created xsi:type="dcterms:W3CDTF">2019-03-06T23:13:58Z</dcterms:created>
  <dcterms:modified xsi:type="dcterms:W3CDTF">2020-03-31T05:39:34Z</dcterms:modified>
</cp:coreProperties>
</file>