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90" windowWidth="20055" windowHeight="7905"/>
  </bookViews>
  <sheets>
    <sheet name="Instructions" sheetId="13" r:id="rId1"/>
    <sheet name="Cash Book Mad" sheetId="1" r:id="rId2"/>
    <sheet name="Opening Balance" sheetId="10" r:id="rId3"/>
    <sheet name="Entry Cr&amp;Dr" sheetId="9" r:id="rId4"/>
    <sheet name="Receipt" sheetId="8" r:id="rId5"/>
    <sheet name="Payment" sheetId="12" r:id="rId6"/>
  </sheets>
  <definedNames>
    <definedName name="Mad">'Cash Book Mad'!$A$3:$A$32</definedName>
    <definedName name="opening_bal">'Opening Balance'!$B$5:$F$40</definedName>
    <definedName name="payment_entry">Payment!$D$2:$V$47</definedName>
    <definedName name="_xlnm.Print_Area" localSheetId="5">Payment!$A$1:$Y$47</definedName>
    <definedName name="_xlnm.Print_Area" localSheetId="4">Receipt!$A$1:$Y$48</definedName>
    <definedName name="_xlnm.Print_Titles" localSheetId="3">'Entry Cr&amp;Dr'!$4:$4</definedName>
    <definedName name="_xlnm.Print_Titles" localSheetId="2">'Opening Balance'!$3:$4</definedName>
    <definedName name="_xlnm.Print_Titles" localSheetId="5">Payment!$2:$2</definedName>
    <definedName name="_xlnm.Print_Titles" localSheetId="4">Receipt!$2:$2</definedName>
    <definedName name="receipt_entry">Receipt!$D$2:$V$48</definedName>
  </definedNames>
  <calcPr calcId="144525"/>
</workbook>
</file>

<file path=xl/calcChain.xml><?xml version="1.0" encoding="utf-8"?>
<calcChain xmlns="http://schemas.openxmlformats.org/spreadsheetml/2006/main">
  <c r="G24" i="10" l="1"/>
  <c r="G25" i="10"/>
  <c r="G26" i="10"/>
  <c r="G27" i="10"/>
  <c r="G28" i="10"/>
  <c r="G29" i="10"/>
  <c r="G30" i="10"/>
  <c r="G31" i="10"/>
  <c r="G32" i="10"/>
  <c r="G33" i="10"/>
  <c r="G34" i="10"/>
  <c r="G35" i="10"/>
  <c r="G36" i="10"/>
  <c r="G37" i="10"/>
  <c r="G38" i="10"/>
  <c r="G39" i="10"/>
  <c r="E24" i="10"/>
  <c r="E25" i="10"/>
  <c r="E26" i="10"/>
  <c r="E27" i="10"/>
  <c r="E28" i="10"/>
  <c r="E29" i="10"/>
  <c r="E30" i="10"/>
  <c r="E31" i="10"/>
  <c r="E32" i="10"/>
  <c r="E33" i="10"/>
  <c r="E34" i="10"/>
  <c r="E35" i="10"/>
  <c r="E36" i="10"/>
  <c r="E37" i="10"/>
  <c r="E38" i="10"/>
  <c r="E39" i="10"/>
  <c r="Y5" i="8"/>
  <c r="Y6" i="8"/>
  <c r="Y7" i="8"/>
  <c r="Y8" i="8"/>
  <c r="Y9" i="8"/>
  <c r="Y10" i="8"/>
  <c r="Y11" i="8"/>
  <c r="Y12" i="8"/>
  <c r="Y13" i="8"/>
  <c r="Y14" i="8"/>
  <c r="Y15" i="8"/>
  <c r="Y16" i="8"/>
  <c r="Y17" i="8"/>
  <c r="Y18" i="8"/>
  <c r="Y19" i="8"/>
  <c r="Y20" i="8"/>
  <c r="Y21" i="8"/>
  <c r="Y22" i="8"/>
  <c r="Y23" i="8"/>
  <c r="Y24" i="8"/>
  <c r="Y25" i="8"/>
  <c r="Y26" i="8"/>
  <c r="Y27" i="8"/>
  <c r="Y28" i="8"/>
  <c r="Y29" i="8"/>
  <c r="Y30" i="8"/>
  <c r="Y31" i="8"/>
  <c r="Y32" i="8"/>
  <c r="Y33" i="8"/>
  <c r="Y34" i="8"/>
  <c r="Y35" i="8"/>
  <c r="Y36" i="8"/>
  <c r="Y37" i="8"/>
  <c r="Y38" i="8"/>
  <c r="Y39" i="8"/>
  <c r="Y40" i="8"/>
  <c r="W5" i="8"/>
  <c r="W6" i="8"/>
  <c r="W7" i="8"/>
  <c r="W8" i="8"/>
  <c r="W9" i="8"/>
  <c r="W10" i="8"/>
  <c r="W11" i="8"/>
  <c r="W12" i="8"/>
  <c r="W13" i="8"/>
  <c r="W14" i="8"/>
  <c r="W15" i="8"/>
  <c r="W16" i="8"/>
  <c r="W17" i="8"/>
  <c r="W18" i="8"/>
  <c r="W19" i="8"/>
  <c r="W20" i="8"/>
  <c r="W21" i="8"/>
  <c r="W22" i="8"/>
  <c r="W23" i="8"/>
  <c r="W24" i="8"/>
  <c r="W25" i="8"/>
  <c r="W26" i="8"/>
  <c r="W27" i="8"/>
  <c r="W28" i="8"/>
  <c r="W29" i="8"/>
  <c r="W30" i="8"/>
  <c r="W31" i="8"/>
  <c r="W32" i="8"/>
  <c r="W33" i="8"/>
  <c r="W34" i="8"/>
  <c r="W35" i="8"/>
  <c r="W36" i="8"/>
  <c r="W37" i="8"/>
  <c r="W38" i="8"/>
  <c r="W39" i="8"/>
  <c r="W40" i="8"/>
  <c r="Y4" i="12"/>
  <c r="Y5" i="12"/>
  <c r="Y6" i="12"/>
  <c r="Y7" i="12"/>
  <c r="Y8" i="12"/>
  <c r="Y9" i="12"/>
  <c r="Y10" i="12"/>
  <c r="Y11" i="12"/>
  <c r="Y12" i="12"/>
  <c r="Y13" i="12"/>
  <c r="Y14" i="12"/>
  <c r="Y15" i="12"/>
  <c r="Y16" i="12"/>
  <c r="Y17" i="12"/>
  <c r="Y18" i="12"/>
  <c r="Y19" i="12"/>
  <c r="Y20" i="12"/>
  <c r="Y21" i="12"/>
  <c r="Y22" i="12"/>
  <c r="Y23" i="12"/>
  <c r="Y24" i="12"/>
  <c r="Y25" i="12"/>
  <c r="Y26" i="12"/>
  <c r="Y27" i="12"/>
  <c r="Y28" i="12"/>
  <c r="Y29" i="12"/>
  <c r="Y30" i="12"/>
  <c r="Y31" i="12"/>
  <c r="Y32" i="12"/>
  <c r="Y33" i="12"/>
  <c r="Y34" i="12"/>
  <c r="Y35" i="12"/>
  <c r="Y36" i="12"/>
  <c r="Y37" i="12"/>
  <c r="Y38" i="12"/>
  <c r="Y39" i="12"/>
  <c r="W4" i="12"/>
  <c r="W5" i="12"/>
  <c r="W6" i="12"/>
  <c r="W7" i="12"/>
  <c r="W8" i="12"/>
  <c r="W9" i="12"/>
  <c r="W10" i="12"/>
  <c r="W11" i="12"/>
  <c r="W12" i="12"/>
  <c r="W13" i="12"/>
  <c r="W14" i="12"/>
  <c r="W15" i="12"/>
  <c r="W16" i="12"/>
  <c r="W17" i="12"/>
  <c r="W18" i="12"/>
  <c r="W19" i="12"/>
  <c r="W20" i="12"/>
  <c r="W21" i="12"/>
  <c r="W22" i="12"/>
  <c r="W23" i="12"/>
  <c r="W24" i="12"/>
  <c r="W25" i="12"/>
  <c r="W26" i="12"/>
  <c r="W27" i="12"/>
  <c r="W28" i="12"/>
  <c r="W29" i="12"/>
  <c r="W30" i="12"/>
  <c r="W31" i="12"/>
  <c r="W32" i="12"/>
  <c r="W33" i="12"/>
  <c r="W34" i="12"/>
  <c r="W35" i="12"/>
  <c r="W36" i="12"/>
  <c r="W37" i="12"/>
  <c r="W38" i="12"/>
  <c r="W39" i="12"/>
  <c r="W3" i="12"/>
  <c r="W4" i="8"/>
  <c r="X45" i="12"/>
  <c r="Y3" i="12"/>
  <c r="E24" i="8"/>
  <c r="F24" i="8"/>
  <c r="G24" i="8"/>
  <c r="H24" i="8"/>
  <c r="I24" i="8"/>
  <c r="J24" i="8"/>
  <c r="K24" i="8"/>
  <c r="L24" i="8"/>
  <c r="M24" i="8"/>
  <c r="N24" i="8"/>
  <c r="O24" i="8"/>
  <c r="P24" i="8"/>
  <c r="Q24" i="8"/>
  <c r="R24" i="8"/>
  <c r="S24" i="8"/>
  <c r="T24" i="8"/>
  <c r="U24" i="8"/>
  <c r="V24" i="8"/>
  <c r="E25" i="8"/>
  <c r="F25" i="8"/>
  <c r="G25" i="8"/>
  <c r="H25" i="8"/>
  <c r="I25" i="8"/>
  <c r="J25" i="8"/>
  <c r="K25" i="8"/>
  <c r="L25" i="8"/>
  <c r="M25" i="8"/>
  <c r="N25" i="8"/>
  <c r="O25" i="8"/>
  <c r="P25" i="8"/>
  <c r="Q25" i="8"/>
  <c r="R25" i="8"/>
  <c r="S25" i="8"/>
  <c r="T25" i="8"/>
  <c r="U25" i="8"/>
  <c r="V25" i="8"/>
  <c r="E26" i="8"/>
  <c r="F26" i="8"/>
  <c r="G26" i="8"/>
  <c r="H26" i="8"/>
  <c r="I26" i="8"/>
  <c r="J26" i="8"/>
  <c r="K26" i="8"/>
  <c r="L26" i="8"/>
  <c r="M26" i="8"/>
  <c r="N26" i="8"/>
  <c r="O26" i="8"/>
  <c r="P26" i="8"/>
  <c r="Q26" i="8"/>
  <c r="R26" i="8"/>
  <c r="S26" i="8"/>
  <c r="T26" i="8"/>
  <c r="U26" i="8"/>
  <c r="V26" i="8"/>
  <c r="E27" i="8"/>
  <c r="F27" i="8"/>
  <c r="G27" i="8"/>
  <c r="H27" i="8"/>
  <c r="I27" i="8"/>
  <c r="J27" i="8"/>
  <c r="K27" i="8"/>
  <c r="L27" i="8"/>
  <c r="M27" i="8"/>
  <c r="N27" i="8"/>
  <c r="O27" i="8"/>
  <c r="P27" i="8"/>
  <c r="Q27" i="8"/>
  <c r="R27" i="8"/>
  <c r="S27" i="8"/>
  <c r="T27" i="8"/>
  <c r="U27" i="8"/>
  <c r="V27" i="8"/>
  <c r="E28" i="8"/>
  <c r="F28" i="8"/>
  <c r="G28" i="8"/>
  <c r="H28" i="8"/>
  <c r="I28" i="8"/>
  <c r="J28" i="8"/>
  <c r="K28" i="8"/>
  <c r="L28" i="8"/>
  <c r="M28" i="8"/>
  <c r="N28" i="8"/>
  <c r="O28" i="8"/>
  <c r="P28" i="8"/>
  <c r="Q28" i="8"/>
  <c r="R28" i="8"/>
  <c r="S28" i="8"/>
  <c r="T28" i="8"/>
  <c r="U28" i="8"/>
  <c r="V28" i="8"/>
  <c r="E29" i="8"/>
  <c r="F29" i="8"/>
  <c r="G29" i="8"/>
  <c r="H29" i="8"/>
  <c r="I29" i="8"/>
  <c r="J29" i="8"/>
  <c r="K29" i="8"/>
  <c r="L29" i="8"/>
  <c r="M29" i="8"/>
  <c r="N29" i="8"/>
  <c r="O29" i="8"/>
  <c r="P29" i="8"/>
  <c r="Q29" i="8"/>
  <c r="R29" i="8"/>
  <c r="S29" i="8"/>
  <c r="T29" i="8"/>
  <c r="U29" i="8"/>
  <c r="V29" i="8"/>
  <c r="E30" i="8"/>
  <c r="F30" i="8"/>
  <c r="G30" i="8"/>
  <c r="H30" i="8"/>
  <c r="I30" i="8"/>
  <c r="J30" i="8"/>
  <c r="K30" i="8"/>
  <c r="L30" i="8"/>
  <c r="M30" i="8"/>
  <c r="N30" i="8"/>
  <c r="O30" i="8"/>
  <c r="P30" i="8"/>
  <c r="Q30" i="8"/>
  <c r="R30" i="8"/>
  <c r="S30" i="8"/>
  <c r="T30" i="8"/>
  <c r="U30" i="8"/>
  <c r="V30" i="8"/>
  <c r="E31" i="8"/>
  <c r="F31" i="8"/>
  <c r="G31" i="8"/>
  <c r="H31" i="8"/>
  <c r="I31" i="8"/>
  <c r="J31" i="8"/>
  <c r="K31" i="8"/>
  <c r="L31" i="8"/>
  <c r="M31" i="8"/>
  <c r="N31" i="8"/>
  <c r="O31" i="8"/>
  <c r="P31" i="8"/>
  <c r="Q31" i="8"/>
  <c r="R31" i="8"/>
  <c r="S31" i="8"/>
  <c r="T31" i="8"/>
  <c r="U31" i="8"/>
  <c r="V31" i="8"/>
  <c r="E32" i="8"/>
  <c r="F32" i="8"/>
  <c r="G32" i="8"/>
  <c r="H32" i="8"/>
  <c r="I32" i="8"/>
  <c r="J32" i="8"/>
  <c r="K32" i="8"/>
  <c r="L32" i="8"/>
  <c r="M32" i="8"/>
  <c r="N32" i="8"/>
  <c r="O32" i="8"/>
  <c r="P32" i="8"/>
  <c r="Q32" i="8"/>
  <c r="R32" i="8"/>
  <c r="S32" i="8"/>
  <c r="T32" i="8"/>
  <c r="U32" i="8"/>
  <c r="V32" i="8"/>
  <c r="E33" i="8"/>
  <c r="F33" i="8"/>
  <c r="G33" i="8"/>
  <c r="H33" i="8"/>
  <c r="I33" i="8"/>
  <c r="J33" i="8"/>
  <c r="K33" i="8"/>
  <c r="L33" i="8"/>
  <c r="M33" i="8"/>
  <c r="N33" i="8"/>
  <c r="O33" i="8"/>
  <c r="P33" i="8"/>
  <c r="Q33" i="8"/>
  <c r="R33" i="8"/>
  <c r="S33" i="8"/>
  <c r="T33" i="8"/>
  <c r="U33" i="8"/>
  <c r="V33" i="8"/>
  <c r="E34" i="8"/>
  <c r="F34" i="8"/>
  <c r="G34" i="8"/>
  <c r="H34" i="8"/>
  <c r="I34" i="8"/>
  <c r="J34" i="8"/>
  <c r="K34" i="8"/>
  <c r="L34" i="8"/>
  <c r="M34" i="8"/>
  <c r="N34" i="8"/>
  <c r="O34" i="8"/>
  <c r="P34" i="8"/>
  <c r="Q34" i="8"/>
  <c r="R34" i="8"/>
  <c r="S34" i="8"/>
  <c r="T34" i="8"/>
  <c r="U34" i="8"/>
  <c r="V34" i="8"/>
  <c r="E35" i="8"/>
  <c r="F35" i="8"/>
  <c r="G35" i="8"/>
  <c r="H35" i="8"/>
  <c r="I35" i="8"/>
  <c r="J35" i="8"/>
  <c r="K35" i="8"/>
  <c r="L35" i="8"/>
  <c r="M35" i="8"/>
  <c r="N35" i="8"/>
  <c r="O35" i="8"/>
  <c r="P35" i="8"/>
  <c r="Q35" i="8"/>
  <c r="R35" i="8"/>
  <c r="S35" i="8"/>
  <c r="T35" i="8"/>
  <c r="U35" i="8"/>
  <c r="V35" i="8"/>
  <c r="E36" i="8"/>
  <c r="F36" i="8"/>
  <c r="G36" i="8"/>
  <c r="H36" i="8"/>
  <c r="I36" i="8"/>
  <c r="J36" i="8"/>
  <c r="K36" i="8"/>
  <c r="L36" i="8"/>
  <c r="M36" i="8"/>
  <c r="N36" i="8"/>
  <c r="O36" i="8"/>
  <c r="P36" i="8"/>
  <c r="Q36" i="8"/>
  <c r="R36" i="8"/>
  <c r="S36" i="8"/>
  <c r="T36" i="8"/>
  <c r="U36" i="8"/>
  <c r="V36" i="8"/>
  <c r="E37" i="8"/>
  <c r="F37" i="8"/>
  <c r="G37" i="8"/>
  <c r="H37" i="8"/>
  <c r="I37" i="8"/>
  <c r="J37" i="8"/>
  <c r="K37" i="8"/>
  <c r="L37" i="8"/>
  <c r="M37" i="8"/>
  <c r="N37" i="8"/>
  <c r="O37" i="8"/>
  <c r="P37" i="8"/>
  <c r="Q37" i="8"/>
  <c r="R37" i="8"/>
  <c r="S37" i="8"/>
  <c r="T37" i="8"/>
  <c r="U37" i="8"/>
  <c r="V37" i="8"/>
  <c r="E38" i="8"/>
  <c r="F38" i="8"/>
  <c r="G38" i="8"/>
  <c r="H38" i="8"/>
  <c r="I38" i="8"/>
  <c r="J38" i="8"/>
  <c r="K38" i="8"/>
  <c r="L38" i="8"/>
  <c r="M38" i="8"/>
  <c r="N38" i="8"/>
  <c r="O38" i="8"/>
  <c r="P38" i="8"/>
  <c r="Q38" i="8"/>
  <c r="R38" i="8"/>
  <c r="S38" i="8"/>
  <c r="T38" i="8"/>
  <c r="U38" i="8"/>
  <c r="V38" i="8"/>
  <c r="E39" i="8"/>
  <c r="F39" i="8"/>
  <c r="G39" i="8"/>
  <c r="H39" i="8"/>
  <c r="I39" i="8"/>
  <c r="J39" i="8"/>
  <c r="K39" i="8"/>
  <c r="L39" i="8"/>
  <c r="M39" i="8"/>
  <c r="N39" i="8"/>
  <c r="O39" i="8"/>
  <c r="P39" i="8"/>
  <c r="Q39" i="8"/>
  <c r="R39" i="8"/>
  <c r="S39" i="8"/>
  <c r="T39" i="8"/>
  <c r="U39" i="8"/>
  <c r="V39" i="8"/>
  <c r="E40" i="8"/>
  <c r="F40" i="8"/>
  <c r="G40" i="8"/>
  <c r="H40" i="8"/>
  <c r="I40" i="8"/>
  <c r="J40" i="8"/>
  <c r="K40" i="8"/>
  <c r="L40" i="8"/>
  <c r="M40" i="8"/>
  <c r="N40" i="8"/>
  <c r="O40" i="8"/>
  <c r="P40" i="8"/>
  <c r="Q40" i="8"/>
  <c r="R40" i="8"/>
  <c r="S40" i="8"/>
  <c r="T40" i="8"/>
  <c r="U40" i="8"/>
  <c r="V40" i="8"/>
  <c r="E41" i="8"/>
  <c r="F41" i="8"/>
  <c r="G41" i="8"/>
  <c r="H41" i="8"/>
  <c r="I41" i="8"/>
  <c r="J41" i="8"/>
  <c r="K41" i="8"/>
  <c r="L41" i="8"/>
  <c r="M41" i="8"/>
  <c r="N41" i="8"/>
  <c r="O41" i="8"/>
  <c r="P41" i="8"/>
  <c r="Q41" i="8"/>
  <c r="R41" i="8"/>
  <c r="S41" i="8"/>
  <c r="T41" i="8"/>
  <c r="U41" i="8"/>
  <c r="V41" i="8"/>
  <c r="E42" i="8"/>
  <c r="F42" i="8"/>
  <c r="G42" i="8"/>
  <c r="H42" i="8"/>
  <c r="I42" i="8"/>
  <c r="J42" i="8"/>
  <c r="K42" i="8"/>
  <c r="L42" i="8"/>
  <c r="M42" i="8"/>
  <c r="N42" i="8"/>
  <c r="O42" i="8"/>
  <c r="P42" i="8"/>
  <c r="Q42" i="8"/>
  <c r="R42" i="8"/>
  <c r="S42" i="8"/>
  <c r="T42" i="8"/>
  <c r="U42" i="8"/>
  <c r="V42" i="8"/>
  <c r="E43" i="8"/>
  <c r="F43" i="8"/>
  <c r="G43" i="8"/>
  <c r="H43" i="8"/>
  <c r="I43" i="8"/>
  <c r="J43" i="8"/>
  <c r="K43" i="8"/>
  <c r="L43" i="8"/>
  <c r="M43" i="8"/>
  <c r="N43" i="8"/>
  <c r="O43" i="8"/>
  <c r="P43" i="8"/>
  <c r="Q43" i="8"/>
  <c r="R43" i="8"/>
  <c r="S43" i="8"/>
  <c r="T43" i="8"/>
  <c r="U43" i="8"/>
  <c r="V43" i="8"/>
  <c r="E44" i="8"/>
  <c r="F44" i="8"/>
  <c r="G44" i="8"/>
  <c r="H44" i="8"/>
  <c r="I44" i="8"/>
  <c r="J44" i="8"/>
  <c r="K44" i="8"/>
  <c r="L44" i="8"/>
  <c r="M44" i="8"/>
  <c r="N44" i="8"/>
  <c r="O44" i="8"/>
  <c r="P44" i="8"/>
  <c r="Q44" i="8"/>
  <c r="R44" i="8"/>
  <c r="S44" i="8"/>
  <c r="T44" i="8"/>
  <c r="U44" i="8"/>
  <c r="V44" i="8"/>
  <c r="D44" i="8"/>
  <c r="W44" i="8" s="1"/>
  <c r="Y44" i="8" s="1"/>
  <c r="D43" i="8"/>
  <c r="W43" i="8" s="1"/>
  <c r="Y43" i="8" s="1"/>
  <c r="D42" i="8"/>
  <c r="W42" i="8" s="1"/>
  <c r="Y42" i="8" s="1"/>
  <c r="D41" i="8"/>
  <c r="W41" i="8" s="1"/>
  <c r="Y41" i="8" s="1"/>
  <c r="D40" i="8"/>
  <c r="D39" i="8"/>
  <c r="D38" i="8"/>
  <c r="D37" i="8"/>
  <c r="D36" i="8"/>
  <c r="D35" i="8"/>
  <c r="D34" i="8"/>
  <c r="D33" i="8"/>
  <c r="D32" i="8"/>
  <c r="D31" i="8"/>
  <c r="D30" i="8"/>
  <c r="D29" i="8"/>
  <c r="D28" i="8"/>
  <c r="D27" i="8"/>
  <c r="D26" i="8"/>
  <c r="D25" i="8"/>
  <c r="C5" i="8"/>
  <c r="C6" i="8"/>
  <c r="C7" i="8"/>
  <c r="C8" i="8"/>
  <c r="C9" i="8"/>
  <c r="C10" i="8"/>
  <c r="C11" i="8"/>
  <c r="C12" i="8"/>
  <c r="C13" i="8"/>
  <c r="C14" i="8"/>
  <c r="C15" i="8"/>
  <c r="C16" i="8"/>
  <c r="C17" i="8"/>
  <c r="C18" i="8"/>
  <c r="C19" i="8"/>
  <c r="C20" i="8"/>
  <c r="C21" i="8"/>
  <c r="C22" i="8"/>
  <c r="C23" i="8"/>
  <c r="C24" i="8"/>
  <c r="C25" i="8"/>
  <c r="C26" i="8"/>
  <c r="C27" i="8"/>
  <c r="C28" i="8"/>
  <c r="C29" i="8"/>
  <c r="C30" i="8"/>
  <c r="C31" i="8"/>
  <c r="C32" i="8"/>
  <c r="C33" i="8"/>
  <c r="C34" i="8"/>
  <c r="C35" i="8"/>
  <c r="C36" i="8"/>
  <c r="C37" i="8"/>
  <c r="C38" i="8"/>
  <c r="C39" i="8"/>
  <c r="C40" i="8"/>
  <c r="C41" i="8"/>
  <c r="C42" i="8"/>
  <c r="C43" i="8"/>
  <c r="C44" i="8"/>
  <c r="B25" i="8"/>
  <c r="B26" i="8"/>
  <c r="B27" i="8"/>
  <c r="B28" i="8"/>
  <c r="B29" i="8"/>
  <c r="B30" i="8"/>
  <c r="B31" i="8"/>
  <c r="B32" i="8"/>
  <c r="B33" i="8"/>
  <c r="B34" i="8"/>
  <c r="B35" i="8"/>
  <c r="B36" i="8"/>
  <c r="B37" i="8"/>
  <c r="B38" i="8"/>
  <c r="B39" i="8"/>
  <c r="B40" i="8"/>
  <c r="B41" i="8"/>
  <c r="B42" i="8"/>
  <c r="B43" i="8"/>
  <c r="B44" i="8"/>
  <c r="B5" i="8"/>
  <c r="B6" i="8"/>
  <c r="B7" i="8"/>
  <c r="B8" i="8"/>
  <c r="B9" i="8"/>
  <c r="B10" i="8"/>
  <c r="B11" i="8"/>
  <c r="B12" i="8"/>
  <c r="B13" i="8"/>
  <c r="B14" i="8"/>
  <c r="B15" i="8"/>
  <c r="B16" i="8"/>
  <c r="B17" i="8"/>
  <c r="B18" i="8"/>
  <c r="B19" i="8"/>
  <c r="B20" i="8"/>
  <c r="B21" i="8"/>
  <c r="B22" i="8"/>
  <c r="B23" i="8"/>
  <c r="B24" i="8"/>
  <c r="B4" i="8"/>
  <c r="C4" i="8"/>
  <c r="A25" i="8"/>
  <c r="A26" i="8"/>
  <c r="A27" i="8"/>
  <c r="A28" i="8"/>
  <c r="A29" i="8"/>
  <c r="A30" i="8"/>
  <c r="A31" i="8"/>
  <c r="A32" i="8"/>
  <c r="A33" i="8"/>
  <c r="A34" i="8"/>
  <c r="A35" i="8"/>
  <c r="A36" i="8"/>
  <c r="A37" i="8"/>
  <c r="A38" i="8"/>
  <c r="A39" i="8"/>
  <c r="A40" i="8"/>
  <c r="A41" i="8"/>
  <c r="A42" i="8"/>
  <c r="A43" i="8"/>
  <c r="A44" i="8"/>
  <c r="A5" i="8"/>
  <c r="A6" i="8"/>
  <c r="A7" i="8"/>
  <c r="A8" i="8"/>
  <c r="A9" i="8"/>
  <c r="A10" i="8"/>
  <c r="A11" i="8"/>
  <c r="A12" i="8"/>
  <c r="A13" i="8"/>
  <c r="A14" i="8"/>
  <c r="A15" i="8"/>
  <c r="A16" i="8"/>
  <c r="A17" i="8"/>
  <c r="A18" i="8"/>
  <c r="A19" i="8"/>
  <c r="A20" i="8"/>
  <c r="A21" i="8"/>
  <c r="A22" i="8"/>
  <c r="A23" i="8"/>
  <c r="A24" i="8"/>
  <c r="A4" i="8"/>
  <c r="A3" i="8"/>
  <c r="I39" i="10" l="1"/>
  <c r="I35" i="10"/>
  <c r="I31" i="10"/>
  <c r="I27" i="10"/>
  <c r="I38" i="10"/>
  <c r="I34" i="10"/>
  <c r="I30" i="10"/>
  <c r="I26" i="10"/>
  <c r="I37" i="10"/>
  <c r="I33" i="10"/>
  <c r="I29" i="10"/>
  <c r="I25" i="10"/>
  <c r="I36" i="10"/>
  <c r="I32" i="10"/>
  <c r="I28" i="10"/>
  <c r="I24" i="10"/>
  <c r="E25" i="12" l="1"/>
  <c r="F25" i="12"/>
  <c r="G25" i="12"/>
  <c r="H25" i="12"/>
  <c r="I25" i="12"/>
  <c r="J25" i="12"/>
  <c r="K25" i="12"/>
  <c r="L25" i="12"/>
  <c r="M25" i="12"/>
  <c r="N25" i="12"/>
  <c r="O25" i="12"/>
  <c r="P25" i="12"/>
  <c r="Q25" i="12"/>
  <c r="R25" i="12"/>
  <c r="S25" i="12"/>
  <c r="T25" i="12"/>
  <c r="U25" i="12"/>
  <c r="V25" i="12"/>
  <c r="E26" i="12"/>
  <c r="F26" i="12"/>
  <c r="G26" i="12"/>
  <c r="H26" i="12"/>
  <c r="I26" i="12"/>
  <c r="J26" i="12"/>
  <c r="K26" i="12"/>
  <c r="L26" i="12"/>
  <c r="M26" i="12"/>
  <c r="N26" i="12"/>
  <c r="O26" i="12"/>
  <c r="P26" i="12"/>
  <c r="Q26" i="12"/>
  <c r="R26" i="12"/>
  <c r="S26" i="12"/>
  <c r="T26" i="12"/>
  <c r="U26" i="12"/>
  <c r="V26" i="12"/>
  <c r="E27" i="12"/>
  <c r="F27" i="12"/>
  <c r="G27" i="12"/>
  <c r="H27" i="12"/>
  <c r="I27" i="12"/>
  <c r="J27" i="12"/>
  <c r="K27" i="12"/>
  <c r="L27" i="12"/>
  <c r="M27" i="12"/>
  <c r="N27" i="12"/>
  <c r="O27" i="12"/>
  <c r="P27" i="12"/>
  <c r="Q27" i="12"/>
  <c r="R27" i="12"/>
  <c r="S27" i="12"/>
  <c r="T27" i="12"/>
  <c r="U27" i="12"/>
  <c r="V27" i="12"/>
  <c r="E28" i="12"/>
  <c r="F28" i="12"/>
  <c r="G28" i="12"/>
  <c r="H28" i="12"/>
  <c r="I28" i="12"/>
  <c r="J28" i="12"/>
  <c r="K28" i="12"/>
  <c r="L28" i="12"/>
  <c r="M28" i="12"/>
  <c r="N28" i="12"/>
  <c r="O28" i="12"/>
  <c r="P28" i="12"/>
  <c r="Q28" i="12"/>
  <c r="R28" i="12"/>
  <c r="S28" i="12"/>
  <c r="T28" i="12"/>
  <c r="U28" i="12"/>
  <c r="V28" i="12"/>
  <c r="E29" i="12"/>
  <c r="F29" i="12"/>
  <c r="G29" i="12"/>
  <c r="H29" i="12"/>
  <c r="I29" i="12"/>
  <c r="J29" i="12"/>
  <c r="K29" i="12"/>
  <c r="L29" i="12"/>
  <c r="M29" i="12"/>
  <c r="N29" i="12"/>
  <c r="O29" i="12"/>
  <c r="P29" i="12"/>
  <c r="Q29" i="12"/>
  <c r="R29" i="12"/>
  <c r="S29" i="12"/>
  <c r="T29" i="12"/>
  <c r="U29" i="12"/>
  <c r="V29" i="12"/>
  <c r="E30" i="12"/>
  <c r="F30" i="12"/>
  <c r="G30" i="12"/>
  <c r="H30" i="12"/>
  <c r="I30" i="12"/>
  <c r="J30" i="12"/>
  <c r="K30" i="12"/>
  <c r="L30" i="12"/>
  <c r="M30" i="12"/>
  <c r="N30" i="12"/>
  <c r="O30" i="12"/>
  <c r="P30" i="12"/>
  <c r="Q30" i="12"/>
  <c r="R30" i="12"/>
  <c r="S30" i="12"/>
  <c r="T30" i="12"/>
  <c r="U30" i="12"/>
  <c r="V30" i="12"/>
  <c r="E31" i="12"/>
  <c r="F31" i="12"/>
  <c r="G31" i="12"/>
  <c r="H31" i="12"/>
  <c r="I31" i="12"/>
  <c r="J31" i="12"/>
  <c r="K31" i="12"/>
  <c r="L31" i="12"/>
  <c r="M31" i="12"/>
  <c r="N31" i="12"/>
  <c r="O31" i="12"/>
  <c r="P31" i="12"/>
  <c r="Q31" i="12"/>
  <c r="R31" i="12"/>
  <c r="S31" i="12"/>
  <c r="T31" i="12"/>
  <c r="U31" i="12"/>
  <c r="V31" i="12"/>
  <c r="E32" i="12"/>
  <c r="F32" i="12"/>
  <c r="G32" i="12"/>
  <c r="H32" i="12"/>
  <c r="I32" i="12"/>
  <c r="J32" i="12"/>
  <c r="K32" i="12"/>
  <c r="L32" i="12"/>
  <c r="M32" i="12"/>
  <c r="N32" i="12"/>
  <c r="O32" i="12"/>
  <c r="P32" i="12"/>
  <c r="Q32" i="12"/>
  <c r="R32" i="12"/>
  <c r="S32" i="12"/>
  <c r="T32" i="12"/>
  <c r="U32" i="12"/>
  <c r="V32" i="12"/>
  <c r="E33" i="12"/>
  <c r="F33" i="12"/>
  <c r="G33" i="12"/>
  <c r="H33" i="12"/>
  <c r="I33" i="12"/>
  <c r="J33" i="12"/>
  <c r="K33" i="12"/>
  <c r="L33" i="12"/>
  <c r="M33" i="12"/>
  <c r="N33" i="12"/>
  <c r="O33" i="12"/>
  <c r="P33" i="12"/>
  <c r="Q33" i="12"/>
  <c r="R33" i="12"/>
  <c r="S33" i="12"/>
  <c r="T33" i="12"/>
  <c r="U33" i="12"/>
  <c r="V33" i="12"/>
  <c r="E34" i="12"/>
  <c r="F34" i="12"/>
  <c r="G34" i="12"/>
  <c r="H34" i="12"/>
  <c r="I34" i="12"/>
  <c r="J34" i="12"/>
  <c r="K34" i="12"/>
  <c r="L34" i="12"/>
  <c r="M34" i="12"/>
  <c r="N34" i="12"/>
  <c r="O34" i="12"/>
  <c r="P34" i="12"/>
  <c r="Q34" i="12"/>
  <c r="R34" i="12"/>
  <c r="S34" i="12"/>
  <c r="T34" i="12"/>
  <c r="U34" i="12"/>
  <c r="V34" i="12"/>
  <c r="E35" i="12"/>
  <c r="F35" i="12"/>
  <c r="G35" i="12"/>
  <c r="H35" i="12"/>
  <c r="I35" i="12"/>
  <c r="J35" i="12"/>
  <c r="K35" i="12"/>
  <c r="L35" i="12"/>
  <c r="M35" i="12"/>
  <c r="N35" i="12"/>
  <c r="O35" i="12"/>
  <c r="P35" i="12"/>
  <c r="Q35" i="12"/>
  <c r="R35" i="12"/>
  <c r="S35" i="12"/>
  <c r="T35" i="12"/>
  <c r="U35" i="12"/>
  <c r="V35" i="12"/>
  <c r="E36" i="12"/>
  <c r="F36" i="12"/>
  <c r="G36" i="12"/>
  <c r="H36" i="12"/>
  <c r="I36" i="12"/>
  <c r="J36" i="12"/>
  <c r="K36" i="12"/>
  <c r="L36" i="12"/>
  <c r="M36" i="12"/>
  <c r="N36" i="12"/>
  <c r="O36" i="12"/>
  <c r="P36" i="12"/>
  <c r="Q36" i="12"/>
  <c r="R36" i="12"/>
  <c r="S36" i="12"/>
  <c r="T36" i="12"/>
  <c r="U36" i="12"/>
  <c r="V36" i="12"/>
  <c r="E37" i="12"/>
  <c r="F37" i="12"/>
  <c r="G37" i="12"/>
  <c r="H37" i="12"/>
  <c r="I37" i="12"/>
  <c r="J37" i="12"/>
  <c r="K37" i="12"/>
  <c r="L37" i="12"/>
  <c r="M37" i="12"/>
  <c r="N37" i="12"/>
  <c r="O37" i="12"/>
  <c r="P37" i="12"/>
  <c r="Q37" i="12"/>
  <c r="R37" i="12"/>
  <c r="S37" i="12"/>
  <c r="T37" i="12"/>
  <c r="U37" i="12"/>
  <c r="V37" i="12"/>
  <c r="E38" i="12"/>
  <c r="F38" i="12"/>
  <c r="G38" i="12"/>
  <c r="H38" i="12"/>
  <c r="I38" i="12"/>
  <c r="J38" i="12"/>
  <c r="K38" i="12"/>
  <c r="L38" i="12"/>
  <c r="M38" i="12"/>
  <c r="N38" i="12"/>
  <c r="O38" i="12"/>
  <c r="P38" i="12"/>
  <c r="Q38" i="12"/>
  <c r="R38" i="12"/>
  <c r="S38" i="12"/>
  <c r="T38" i="12"/>
  <c r="U38" i="12"/>
  <c r="V38" i="12"/>
  <c r="E39" i="12"/>
  <c r="F39" i="12"/>
  <c r="G39" i="12"/>
  <c r="H39" i="12"/>
  <c r="I39" i="12"/>
  <c r="J39" i="12"/>
  <c r="K39" i="12"/>
  <c r="L39" i="12"/>
  <c r="M39" i="12"/>
  <c r="N39" i="12"/>
  <c r="O39" i="12"/>
  <c r="P39" i="12"/>
  <c r="Q39" i="12"/>
  <c r="R39" i="12"/>
  <c r="S39" i="12"/>
  <c r="T39" i="12"/>
  <c r="U39" i="12"/>
  <c r="V39" i="12"/>
  <c r="E40" i="12"/>
  <c r="F40" i="12"/>
  <c r="G40" i="12"/>
  <c r="H40" i="12"/>
  <c r="I40" i="12"/>
  <c r="J40" i="12"/>
  <c r="K40" i="12"/>
  <c r="L40" i="12"/>
  <c r="M40" i="12"/>
  <c r="N40" i="12"/>
  <c r="O40" i="12"/>
  <c r="P40" i="12"/>
  <c r="Q40" i="12"/>
  <c r="R40" i="12"/>
  <c r="S40" i="12"/>
  <c r="T40" i="12"/>
  <c r="U40" i="12"/>
  <c r="V40" i="12"/>
  <c r="E41" i="12"/>
  <c r="F41" i="12"/>
  <c r="G41" i="12"/>
  <c r="H41" i="12"/>
  <c r="I41" i="12"/>
  <c r="J41" i="12"/>
  <c r="K41" i="12"/>
  <c r="L41" i="12"/>
  <c r="M41" i="12"/>
  <c r="N41" i="12"/>
  <c r="O41" i="12"/>
  <c r="P41" i="12"/>
  <c r="Q41" i="12"/>
  <c r="R41" i="12"/>
  <c r="S41" i="12"/>
  <c r="T41" i="12"/>
  <c r="U41" i="12"/>
  <c r="V41" i="12"/>
  <c r="E42" i="12"/>
  <c r="F42" i="12"/>
  <c r="G42" i="12"/>
  <c r="H42" i="12"/>
  <c r="I42" i="12"/>
  <c r="J42" i="12"/>
  <c r="K42" i="12"/>
  <c r="L42" i="12"/>
  <c r="M42" i="12"/>
  <c r="N42" i="12"/>
  <c r="O42" i="12"/>
  <c r="P42" i="12"/>
  <c r="Q42" i="12"/>
  <c r="R42" i="12"/>
  <c r="S42" i="12"/>
  <c r="T42" i="12"/>
  <c r="U42" i="12"/>
  <c r="V42" i="12"/>
  <c r="E43" i="12"/>
  <c r="F43" i="12"/>
  <c r="G43" i="12"/>
  <c r="H43" i="12"/>
  <c r="I43" i="12"/>
  <c r="J43" i="12"/>
  <c r="K43" i="12"/>
  <c r="L43" i="12"/>
  <c r="M43" i="12"/>
  <c r="N43" i="12"/>
  <c r="O43" i="12"/>
  <c r="P43" i="12"/>
  <c r="Q43" i="12"/>
  <c r="R43" i="12"/>
  <c r="S43" i="12"/>
  <c r="T43" i="12"/>
  <c r="U43" i="12"/>
  <c r="V43" i="12"/>
  <c r="D43" i="12"/>
  <c r="W43" i="12" s="1"/>
  <c r="Y43" i="12" s="1"/>
  <c r="D42" i="12"/>
  <c r="W42" i="12" s="1"/>
  <c r="Y42" i="12" s="1"/>
  <c r="D41" i="12"/>
  <c r="W41" i="12" s="1"/>
  <c r="Y41" i="12" s="1"/>
  <c r="D40" i="12"/>
  <c r="D39" i="12"/>
  <c r="D38" i="12"/>
  <c r="D37" i="12"/>
  <c r="D36" i="12"/>
  <c r="D35" i="12"/>
  <c r="D34" i="12"/>
  <c r="D33" i="12"/>
  <c r="D32" i="12"/>
  <c r="D31" i="12"/>
  <c r="D30" i="12"/>
  <c r="D29" i="12"/>
  <c r="D28" i="12"/>
  <c r="D27" i="12"/>
  <c r="D26" i="12"/>
  <c r="D25" i="12"/>
  <c r="B25" i="12"/>
  <c r="C25" i="12"/>
  <c r="B26" i="12"/>
  <c r="C26" i="12"/>
  <c r="B27" i="12"/>
  <c r="C27" i="12"/>
  <c r="B28" i="12"/>
  <c r="C28" i="12"/>
  <c r="B29" i="12"/>
  <c r="C29" i="12"/>
  <c r="B30" i="12"/>
  <c r="C30" i="12"/>
  <c r="B31" i="12"/>
  <c r="C31" i="12"/>
  <c r="B32" i="12"/>
  <c r="C32" i="12"/>
  <c r="B33" i="12"/>
  <c r="C33" i="12"/>
  <c r="B34" i="12"/>
  <c r="C34" i="12"/>
  <c r="B35" i="12"/>
  <c r="C35" i="12"/>
  <c r="B36" i="12"/>
  <c r="C36" i="12"/>
  <c r="B37" i="12"/>
  <c r="C37" i="12"/>
  <c r="B38" i="12"/>
  <c r="C38" i="12"/>
  <c r="B39" i="12"/>
  <c r="C39" i="12"/>
  <c r="B40" i="12"/>
  <c r="C40" i="12"/>
  <c r="B41" i="12"/>
  <c r="C41" i="12"/>
  <c r="B42" i="12"/>
  <c r="C42" i="12"/>
  <c r="B43" i="12"/>
  <c r="C43" i="12"/>
  <c r="C4" i="12"/>
  <c r="C5" i="12"/>
  <c r="C6" i="12"/>
  <c r="C7" i="12"/>
  <c r="C8" i="12"/>
  <c r="C9" i="12"/>
  <c r="C10" i="12"/>
  <c r="C11" i="12"/>
  <c r="C12" i="12"/>
  <c r="C13" i="12"/>
  <c r="C14" i="12"/>
  <c r="C15" i="12"/>
  <c r="C16" i="12"/>
  <c r="C17" i="12"/>
  <c r="C18" i="12"/>
  <c r="C19" i="12"/>
  <c r="C20" i="12"/>
  <c r="C21" i="12"/>
  <c r="C22" i="12"/>
  <c r="C23" i="12"/>
  <c r="C24" i="12"/>
  <c r="C3" i="12"/>
  <c r="B4" i="12"/>
  <c r="B5" i="12"/>
  <c r="B6" i="12"/>
  <c r="B7" i="12"/>
  <c r="B8" i="12"/>
  <c r="B9" i="12"/>
  <c r="B10" i="12"/>
  <c r="B11" i="12"/>
  <c r="B12" i="12"/>
  <c r="B13" i="12"/>
  <c r="B14" i="12"/>
  <c r="B15" i="12"/>
  <c r="B16" i="12"/>
  <c r="B17" i="12"/>
  <c r="B18" i="12"/>
  <c r="B19" i="12"/>
  <c r="B20" i="12"/>
  <c r="B21" i="12"/>
  <c r="B22" i="12"/>
  <c r="B23" i="12"/>
  <c r="B24" i="12"/>
  <c r="B3" i="12"/>
  <c r="A41" i="12"/>
  <c r="A42" i="12"/>
  <c r="A43" i="12"/>
  <c r="A25" i="12"/>
  <c r="A26" i="12"/>
  <c r="A27" i="12"/>
  <c r="A28" i="12"/>
  <c r="A29" i="12"/>
  <c r="A30" i="12"/>
  <c r="A31" i="12"/>
  <c r="A32" i="12"/>
  <c r="A33" i="12"/>
  <c r="A34" i="12"/>
  <c r="A35" i="12"/>
  <c r="A36" i="12"/>
  <c r="A37" i="12"/>
  <c r="A38" i="12"/>
  <c r="A39" i="12"/>
  <c r="A40" i="12"/>
  <c r="A4" i="12"/>
  <c r="A5" i="12"/>
  <c r="A6" i="12"/>
  <c r="A7" i="12"/>
  <c r="A8" i="12"/>
  <c r="A9" i="12"/>
  <c r="A10" i="12"/>
  <c r="A11" i="12"/>
  <c r="A12" i="12"/>
  <c r="A13" i="12"/>
  <c r="A14" i="12"/>
  <c r="A15" i="12"/>
  <c r="A16" i="12"/>
  <c r="A17" i="12"/>
  <c r="A18" i="12"/>
  <c r="A19" i="12"/>
  <c r="A20" i="12"/>
  <c r="A21" i="12"/>
  <c r="A22" i="12"/>
  <c r="A23" i="12"/>
  <c r="A24" i="12"/>
  <c r="A3" i="12"/>
  <c r="V45" i="12" l="1"/>
  <c r="G15" i="10" s="1"/>
  <c r="R45" i="12"/>
  <c r="G20" i="10" s="1"/>
  <c r="N45" i="12"/>
  <c r="G14" i="10" s="1"/>
  <c r="J45" i="12"/>
  <c r="G7" i="10" s="1"/>
  <c r="F45" i="12"/>
  <c r="G21" i="10" s="1"/>
  <c r="U45" i="12"/>
  <c r="G23" i="10" s="1"/>
  <c r="Q45" i="12"/>
  <c r="G19" i="10" s="1"/>
  <c r="M45" i="12"/>
  <c r="G8" i="10" s="1"/>
  <c r="I45" i="12"/>
  <c r="G11" i="10" s="1"/>
  <c r="E45" i="12"/>
  <c r="G6" i="10" s="1"/>
  <c r="D45" i="12"/>
  <c r="W40" i="12"/>
  <c r="Y40" i="12" s="1"/>
  <c r="T45" i="12"/>
  <c r="G22" i="10" s="1"/>
  <c r="P45" i="12"/>
  <c r="G17" i="10" s="1"/>
  <c r="L45" i="12"/>
  <c r="G12" i="10" s="1"/>
  <c r="H45" i="12"/>
  <c r="G13" i="10" s="1"/>
  <c r="S45" i="12"/>
  <c r="G18" i="10" s="1"/>
  <c r="O45" i="12"/>
  <c r="G16" i="10" s="1"/>
  <c r="K45" i="12"/>
  <c r="G10" i="10" s="1"/>
  <c r="G45" i="12"/>
  <c r="G9" i="10" s="1"/>
  <c r="B32" i="10"/>
  <c r="B33" i="10"/>
  <c r="B34" i="10"/>
  <c r="B35" i="10"/>
  <c r="B36" i="10"/>
  <c r="B37" i="10"/>
  <c r="B38" i="10"/>
  <c r="B39" i="10"/>
  <c r="G5" i="10" l="1"/>
  <c r="W45" i="12"/>
  <c r="Y45" i="12" s="1"/>
  <c r="A1" i="9"/>
  <c r="H5" i="10" l="1"/>
  <c r="H40" i="10" s="1"/>
  <c r="H22" i="12" l="1"/>
  <c r="Q22" i="12"/>
  <c r="U22" i="12"/>
  <c r="P22" i="12"/>
  <c r="T22" i="12"/>
  <c r="O22" i="12"/>
  <c r="S22" i="12"/>
  <c r="N22" i="12"/>
  <c r="R22" i="12"/>
  <c r="V22" i="12"/>
  <c r="E23" i="12"/>
  <c r="P23" i="12"/>
  <c r="T23" i="12"/>
  <c r="O23" i="12"/>
  <c r="S23" i="12"/>
  <c r="N23" i="12"/>
  <c r="R23" i="12"/>
  <c r="V23" i="12"/>
  <c r="Q23" i="12"/>
  <c r="U23" i="12"/>
  <c r="G24" i="12"/>
  <c r="Q24" i="12"/>
  <c r="U24" i="12"/>
  <c r="S24" i="12"/>
  <c r="N24" i="12"/>
  <c r="V24" i="12"/>
  <c r="P24" i="12"/>
  <c r="T24" i="12"/>
  <c r="O24" i="12"/>
  <c r="R24" i="12"/>
  <c r="G19" i="12"/>
  <c r="O19" i="12"/>
  <c r="S19" i="12"/>
  <c r="Q19" i="12"/>
  <c r="U19" i="12"/>
  <c r="R19" i="12"/>
  <c r="T19" i="12"/>
  <c r="N19" i="12"/>
  <c r="V19" i="12"/>
  <c r="P19" i="12"/>
  <c r="G15" i="12"/>
  <c r="R15" i="12"/>
  <c r="O15" i="12"/>
  <c r="S15" i="12"/>
  <c r="P15" i="12"/>
  <c r="T15" i="12"/>
  <c r="Q15" i="12"/>
  <c r="U15" i="12"/>
  <c r="N15" i="12"/>
  <c r="V15" i="12"/>
  <c r="G11" i="12"/>
  <c r="V11" i="12"/>
  <c r="O11" i="12"/>
  <c r="S11" i="12"/>
  <c r="P11" i="12"/>
  <c r="T11" i="12"/>
  <c r="Q11" i="12"/>
  <c r="U11" i="12"/>
  <c r="N11" i="12"/>
  <c r="R11" i="12"/>
  <c r="E7" i="12"/>
  <c r="V7" i="12"/>
  <c r="O7" i="12"/>
  <c r="S7" i="12"/>
  <c r="P7" i="12"/>
  <c r="T7" i="12"/>
  <c r="Q7" i="12"/>
  <c r="U7" i="12"/>
  <c r="N7" i="12"/>
  <c r="R7" i="12"/>
  <c r="E20" i="12"/>
  <c r="N20" i="12"/>
  <c r="R20" i="12"/>
  <c r="V20" i="12"/>
  <c r="P20" i="12"/>
  <c r="T20" i="12"/>
  <c r="Q20" i="12"/>
  <c r="S20" i="12"/>
  <c r="U20" i="12"/>
  <c r="O20" i="12"/>
  <c r="H16" i="12"/>
  <c r="U16" i="12"/>
  <c r="N16" i="12"/>
  <c r="R16" i="12"/>
  <c r="V16" i="12"/>
  <c r="O16" i="12"/>
  <c r="S16" i="12"/>
  <c r="P16" i="12"/>
  <c r="T16" i="12"/>
  <c r="Q16" i="12"/>
  <c r="H12" i="12"/>
  <c r="N12" i="12"/>
  <c r="R12" i="12"/>
  <c r="V12" i="12"/>
  <c r="O12" i="12"/>
  <c r="S12" i="12"/>
  <c r="P12" i="12"/>
  <c r="T12" i="12"/>
  <c r="Q12" i="12"/>
  <c r="U12" i="12"/>
  <c r="F8" i="12"/>
  <c r="N8" i="12"/>
  <c r="R8" i="12"/>
  <c r="V8" i="12"/>
  <c r="O8" i="12"/>
  <c r="S8" i="12"/>
  <c r="P8" i="12"/>
  <c r="T8" i="12"/>
  <c r="Q8" i="12"/>
  <c r="U8" i="12"/>
  <c r="F4" i="12"/>
  <c r="N4" i="12"/>
  <c r="R4" i="12"/>
  <c r="V4" i="12"/>
  <c r="S4" i="12"/>
  <c r="O4" i="12"/>
  <c r="P4" i="12"/>
  <c r="T4" i="12"/>
  <c r="Q4" i="12"/>
  <c r="U4" i="12"/>
  <c r="G21" i="12"/>
  <c r="Q21" i="12"/>
  <c r="U21" i="12"/>
  <c r="O21" i="12"/>
  <c r="S21" i="12"/>
  <c r="P21" i="12"/>
  <c r="R21" i="12"/>
  <c r="T21" i="12"/>
  <c r="N21" i="12"/>
  <c r="V21" i="12"/>
  <c r="G17" i="12"/>
  <c r="T17" i="12"/>
  <c r="Q17" i="12"/>
  <c r="U17" i="12"/>
  <c r="R17" i="12"/>
  <c r="O17" i="12"/>
  <c r="S17" i="12"/>
  <c r="P17" i="12"/>
  <c r="V17" i="12"/>
  <c r="N17" i="12"/>
  <c r="G13" i="12"/>
  <c r="P13" i="12"/>
  <c r="Q13" i="12"/>
  <c r="U13" i="12"/>
  <c r="N13" i="12"/>
  <c r="V13" i="12"/>
  <c r="R13" i="12"/>
  <c r="O13" i="12"/>
  <c r="S13" i="12"/>
  <c r="T13" i="12"/>
  <c r="G9" i="12"/>
  <c r="Q9" i="12"/>
  <c r="U9" i="12"/>
  <c r="N9" i="12"/>
  <c r="R9" i="12"/>
  <c r="V9" i="12"/>
  <c r="O9" i="12"/>
  <c r="S9" i="12"/>
  <c r="P9" i="12"/>
  <c r="T9" i="12"/>
  <c r="E5" i="12"/>
  <c r="Q5" i="12"/>
  <c r="U5" i="12"/>
  <c r="N5" i="12"/>
  <c r="R5" i="12"/>
  <c r="V5" i="12"/>
  <c r="O5" i="12"/>
  <c r="S5" i="12"/>
  <c r="P5" i="12"/>
  <c r="T5" i="12"/>
  <c r="G3" i="12"/>
  <c r="R3" i="12"/>
  <c r="O3" i="12"/>
  <c r="S3" i="12"/>
  <c r="P3" i="12"/>
  <c r="T3" i="12"/>
  <c r="Q3" i="12"/>
  <c r="U3" i="12"/>
  <c r="N3" i="12"/>
  <c r="V3" i="12"/>
  <c r="E18" i="12"/>
  <c r="P18" i="12"/>
  <c r="T18" i="12"/>
  <c r="N18" i="12"/>
  <c r="R18" i="12"/>
  <c r="V18" i="12"/>
  <c r="S18" i="12"/>
  <c r="U18" i="12"/>
  <c r="O18" i="12"/>
  <c r="Q18" i="12"/>
  <c r="H14" i="12"/>
  <c r="S14" i="12"/>
  <c r="P14" i="12"/>
  <c r="T14" i="12"/>
  <c r="Q14" i="12"/>
  <c r="U14" i="12"/>
  <c r="N14" i="12"/>
  <c r="R14" i="12"/>
  <c r="V14" i="12"/>
  <c r="O14" i="12"/>
  <c r="H10" i="12"/>
  <c r="S10" i="12"/>
  <c r="P10" i="12"/>
  <c r="T10" i="12"/>
  <c r="Q10" i="12"/>
  <c r="U10" i="12"/>
  <c r="N10" i="12"/>
  <c r="R10" i="12"/>
  <c r="V10" i="12"/>
  <c r="O10" i="12"/>
  <c r="G6" i="12"/>
  <c r="P6" i="12"/>
  <c r="T6" i="12"/>
  <c r="Q6" i="12"/>
  <c r="U6" i="12"/>
  <c r="N6" i="12"/>
  <c r="R6" i="12"/>
  <c r="V6" i="12"/>
  <c r="O6" i="12"/>
  <c r="S6" i="12"/>
  <c r="G20" i="8"/>
  <c r="N20" i="8"/>
  <c r="R20" i="8"/>
  <c r="V20" i="8"/>
  <c r="M20" i="8"/>
  <c r="O20" i="8"/>
  <c r="S20" i="8"/>
  <c r="Q20" i="8"/>
  <c r="P20" i="8"/>
  <c r="T20" i="8"/>
  <c r="U20" i="8"/>
  <c r="G16" i="8"/>
  <c r="N16" i="8"/>
  <c r="R16" i="8"/>
  <c r="V16" i="8"/>
  <c r="Q16" i="8"/>
  <c r="O16" i="8"/>
  <c r="S16" i="8"/>
  <c r="M16" i="8"/>
  <c r="U16" i="8"/>
  <c r="P16" i="8"/>
  <c r="T16" i="8"/>
  <c r="G12" i="8"/>
  <c r="N12" i="8"/>
  <c r="R12" i="8"/>
  <c r="V12" i="8"/>
  <c r="M12" i="8"/>
  <c r="U12" i="8"/>
  <c r="O12" i="8"/>
  <c r="S12" i="8"/>
  <c r="Q12" i="8"/>
  <c r="P12" i="8"/>
  <c r="T12" i="8"/>
  <c r="F8" i="8"/>
  <c r="N8" i="8"/>
  <c r="R8" i="8"/>
  <c r="V8" i="8"/>
  <c r="M8" i="8"/>
  <c r="Q8" i="8"/>
  <c r="U8" i="8"/>
  <c r="O8" i="8"/>
  <c r="S8" i="8"/>
  <c r="P8" i="8"/>
  <c r="T8" i="8"/>
  <c r="E23" i="8"/>
  <c r="P23" i="8"/>
  <c r="T23" i="8"/>
  <c r="M23" i="8"/>
  <c r="Q23" i="8"/>
  <c r="U23" i="8"/>
  <c r="N23" i="8"/>
  <c r="R23" i="8"/>
  <c r="V23" i="8"/>
  <c r="O23" i="8"/>
  <c r="S23" i="8"/>
  <c r="E19" i="8"/>
  <c r="P19" i="8"/>
  <c r="T19" i="8"/>
  <c r="O19" i="8"/>
  <c r="S19" i="8"/>
  <c r="M19" i="8"/>
  <c r="Q19" i="8"/>
  <c r="U19" i="8"/>
  <c r="N19" i="8"/>
  <c r="R19" i="8"/>
  <c r="V19" i="8"/>
  <c r="E15" i="8"/>
  <c r="P15" i="8"/>
  <c r="T15" i="8"/>
  <c r="S15" i="8"/>
  <c r="M15" i="8"/>
  <c r="Q15" i="8"/>
  <c r="U15" i="8"/>
  <c r="O15" i="8"/>
  <c r="N15" i="8"/>
  <c r="R15" i="8"/>
  <c r="V15" i="8"/>
  <c r="E11" i="8"/>
  <c r="P11" i="8"/>
  <c r="T11" i="8"/>
  <c r="O11" i="8"/>
  <c r="S11" i="8"/>
  <c r="M11" i="8"/>
  <c r="Q11" i="8"/>
  <c r="U11" i="8"/>
  <c r="N11" i="8"/>
  <c r="R11" i="8"/>
  <c r="V11" i="8"/>
  <c r="G7" i="8"/>
  <c r="P7" i="8"/>
  <c r="T7" i="8"/>
  <c r="O7" i="8"/>
  <c r="S7" i="8"/>
  <c r="M7" i="8"/>
  <c r="Q7" i="8"/>
  <c r="U7" i="8"/>
  <c r="N7" i="8"/>
  <c r="R7" i="8"/>
  <c r="V7" i="8"/>
  <c r="G22" i="8"/>
  <c r="N22" i="8"/>
  <c r="R22" i="8"/>
  <c r="V22" i="8"/>
  <c r="O22" i="8"/>
  <c r="S22" i="8"/>
  <c r="P22" i="8"/>
  <c r="T22" i="8"/>
  <c r="U22" i="8"/>
  <c r="M22" i="8"/>
  <c r="Q22" i="8"/>
  <c r="G18" i="8"/>
  <c r="N18" i="8"/>
  <c r="R18" i="8"/>
  <c r="V18" i="8"/>
  <c r="M18" i="8"/>
  <c r="U18" i="8"/>
  <c r="O18" i="8"/>
  <c r="S18" i="8"/>
  <c r="Q18" i="8"/>
  <c r="P18" i="8"/>
  <c r="T18" i="8"/>
  <c r="G14" i="8"/>
  <c r="N14" i="8"/>
  <c r="R14" i="8"/>
  <c r="V14" i="8"/>
  <c r="M14" i="8"/>
  <c r="U14" i="8"/>
  <c r="O14" i="8"/>
  <c r="S14" i="8"/>
  <c r="Q14" i="8"/>
  <c r="P14" i="8"/>
  <c r="T14" i="8"/>
  <c r="G10" i="8"/>
  <c r="N10" i="8"/>
  <c r="R10" i="8"/>
  <c r="V10" i="8"/>
  <c r="M10" i="8"/>
  <c r="Q10" i="8"/>
  <c r="U10" i="8"/>
  <c r="O10" i="8"/>
  <c r="S10" i="8"/>
  <c r="P10" i="8"/>
  <c r="T10" i="8"/>
  <c r="H6" i="8"/>
  <c r="N6" i="8"/>
  <c r="R6" i="8"/>
  <c r="V6" i="8"/>
  <c r="M6" i="8"/>
  <c r="Q6" i="8"/>
  <c r="U6" i="8"/>
  <c r="O6" i="8"/>
  <c r="S6" i="8"/>
  <c r="P6" i="8"/>
  <c r="T6" i="8"/>
  <c r="E21" i="8"/>
  <c r="P21" i="8"/>
  <c r="T21" i="8"/>
  <c r="M21" i="8"/>
  <c r="Q21" i="8"/>
  <c r="U21" i="8"/>
  <c r="N21" i="8"/>
  <c r="R21" i="8"/>
  <c r="V21" i="8"/>
  <c r="O21" i="8"/>
  <c r="S21" i="8"/>
  <c r="E17" i="8"/>
  <c r="P17" i="8"/>
  <c r="T17" i="8"/>
  <c r="O17" i="8"/>
  <c r="M17" i="8"/>
  <c r="Q17" i="8"/>
  <c r="U17" i="8"/>
  <c r="S17" i="8"/>
  <c r="N17" i="8"/>
  <c r="R17" i="8"/>
  <c r="V17" i="8"/>
  <c r="E13" i="8"/>
  <c r="P13" i="8"/>
  <c r="T13" i="8"/>
  <c r="S13" i="8"/>
  <c r="M13" i="8"/>
  <c r="Q13" i="8"/>
  <c r="U13" i="8"/>
  <c r="O13" i="8"/>
  <c r="N13" i="8"/>
  <c r="R13" i="8"/>
  <c r="V13" i="8"/>
  <c r="H9" i="8"/>
  <c r="P9" i="8"/>
  <c r="T9" i="8"/>
  <c r="O9" i="8"/>
  <c r="M9" i="8"/>
  <c r="Q9" i="8"/>
  <c r="U9" i="8"/>
  <c r="S9" i="8"/>
  <c r="N9" i="8"/>
  <c r="R9" i="8"/>
  <c r="V9" i="8"/>
  <c r="P5" i="8"/>
  <c r="T5" i="8"/>
  <c r="O5" i="8"/>
  <c r="S5" i="8"/>
  <c r="M5" i="8"/>
  <c r="Q5" i="8"/>
  <c r="U5" i="8"/>
  <c r="N5" i="8"/>
  <c r="R5" i="8"/>
  <c r="V5" i="8"/>
  <c r="D17" i="8"/>
  <c r="D14" i="8"/>
  <c r="D22" i="8"/>
  <c r="L23" i="8"/>
  <c r="J22" i="8"/>
  <c r="L21" i="8"/>
  <c r="L19" i="8"/>
  <c r="J18" i="8"/>
  <c r="L17" i="8"/>
  <c r="L15" i="8"/>
  <c r="J14" i="8"/>
  <c r="L13" i="8"/>
  <c r="L11" i="8"/>
  <c r="J10" i="8"/>
  <c r="E9" i="8"/>
  <c r="K6" i="8"/>
  <c r="G6" i="8"/>
  <c r="M4" i="12"/>
  <c r="I4" i="12"/>
  <c r="E4" i="12"/>
  <c r="L5" i="12"/>
  <c r="H5" i="12"/>
  <c r="D11" i="12"/>
  <c r="D19" i="12"/>
  <c r="J24" i="12"/>
  <c r="F24" i="12"/>
  <c r="L23" i="12"/>
  <c r="H23" i="12"/>
  <c r="F21" i="12"/>
  <c r="H19" i="12"/>
  <c r="J17" i="12"/>
  <c r="L15" i="12"/>
  <c r="F13" i="12"/>
  <c r="H11" i="12"/>
  <c r="J7" i="12"/>
  <c r="D24" i="8"/>
  <c r="H23" i="8"/>
  <c r="I22" i="8"/>
  <c r="K21" i="8"/>
  <c r="H19" i="8"/>
  <c r="I18" i="8"/>
  <c r="K17" i="8"/>
  <c r="H15" i="8"/>
  <c r="I14" i="8"/>
  <c r="K13" i="8"/>
  <c r="H11" i="8"/>
  <c r="I10" i="8"/>
  <c r="J6" i="8"/>
  <c r="F6" i="8"/>
  <c r="L4" i="12"/>
  <c r="H4" i="12"/>
  <c r="D5" i="12"/>
  <c r="K5" i="12"/>
  <c r="G5" i="12"/>
  <c r="D13" i="12"/>
  <c r="D21" i="12"/>
  <c r="M24" i="12"/>
  <c r="I24" i="12"/>
  <c r="E24" i="12"/>
  <c r="K23" i="12"/>
  <c r="G23" i="12"/>
  <c r="L21" i="12"/>
  <c r="F19" i="12"/>
  <c r="H17" i="12"/>
  <c r="J15" i="12"/>
  <c r="L13" i="12"/>
  <c r="F11" i="12"/>
  <c r="H7" i="12"/>
  <c r="D10" i="8"/>
  <c r="D18" i="8"/>
  <c r="F22" i="8"/>
  <c r="H21" i="8"/>
  <c r="F18" i="8"/>
  <c r="H17" i="8"/>
  <c r="F14" i="8"/>
  <c r="H13" i="8"/>
  <c r="F10" i="8"/>
  <c r="I6" i="8"/>
  <c r="E6" i="8"/>
  <c r="D4" i="12"/>
  <c r="K4" i="12"/>
  <c r="G4" i="12"/>
  <c r="J5" i="12"/>
  <c r="F5" i="12"/>
  <c r="D15" i="12"/>
  <c r="D23" i="12"/>
  <c r="L24" i="12"/>
  <c r="H24" i="12"/>
  <c r="J23" i="12"/>
  <c r="F23" i="12"/>
  <c r="J21" i="12"/>
  <c r="L19" i="12"/>
  <c r="F17" i="12"/>
  <c r="H15" i="12"/>
  <c r="J13" i="12"/>
  <c r="L11" i="12"/>
  <c r="F7" i="12"/>
  <c r="D13" i="8"/>
  <c r="D21" i="8"/>
  <c r="E22" i="8"/>
  <c r="G21" i="8"/>
  <c r="E18" i="8"/>
  <c r="G17" i="8"/>
  <c r="E14" i="8"/>
  <c r="G13" i="8"/>
  <c r="E10" i="8"/>
  <c r="L6" i="8"/>
  <c r="J4" i="12"/>
  <c r="M5" i="12"/>
  <c r="I5" i="12"/>
  <c r="D17" i="12"/>
  <c r="D24" i="12"/>
  <c r="K24" i="12"/>
  <c r="M23" i="12"/>
  <c r="I23" i="12"/>
  <c r="H21" i="12"/>
  <c r="J19" i="12"/>
  <c r="L17" i="12"/>
  <c r="F15" i="12"/>
  <c r="H13" i="12"/>
  <c r="J11" i="12"/>
  <c r="L7" i="12"/>
  <c r="D6" i="12"/>
  <c r="J6" i="12"/>
  <c r="F6" i="12"/>
  <c r="M6" i="12"/>
  <c r="I6" i="12"/>
  <c r="E6" i="12"/>
  <c r="L6" i="12"/>
  <c r="H6" i="12"/>
  <c r="K6" i="12"/>
  <c r="L22" i="12"/>
  <c r="L20" i="12"/>
  <c r="H20" i="12"/>
  <c r="L18" i="12"/>
  <c r="H18" i="12"/>
  <c r="D7" i="12"/>
  <c r="D12" i="12"/>
  <c r="D16" i="12"/>
  <c r="D20" i="12"/>
  <c r="K22" i="12"/>
  <c r="G22" i="12"/>
  <c r="M21" i="12"/>
  <c r="I21" i="12"/>
  <c r="E21" i="12"/>
  <c r="K20" i="12"/>
  <c r="G20" i="12"/>
  <c r="M19" i="12"/>
  <c r="I19" i="12"/>
  <c r="E19" i="12"/>
  <c r="K18" i="12"/>
  <c r="G18" i="12"/>
  <c r="M17" i="12"/>
  <c r="I17" i="12"/>
  <c r="E17" i="12"/>
  <c r="K16" i="12"/>
  <c r="G16" i="12"/>
  <c r="M15" i="12"/>
  <c r="I15" i="12"/>
  <c r="E15" i="12"/>
  <c r="K14" i="12"/>
  <c r="G14" i="12"/>
  <c r="M13" i="12"/>
  <c r="I13" i="12"/>
  <c r="E13" i="12"/>
  <c r="K12" i="12"/>
  <c r="G12" i="12"/>
  <c r="M11" i="12"/>
  <c r="I11" i="12"/>
  <c r="E11" i="12"/>
  <c r="K10" i="12"/>
  <c r="G10" i="12"/>
  <c r="M8" i="12"/>
  <c r="I8" i="12"/>
  <c r="E8" i="12"/>
  <c r="K7" i="12"/>
  <c r="G7" i="12"/>
  <c r="D8" i="12"/>
  <c r="F22" i="12"/>
  <c r="J20" i="12"/>
  <c r="F18" i="12"/>
  <c r="J16" i="12"/>
  <c r="F16" i="12"/>
  <c r="J14" i="12"/>
  <c r="J12" i="12"/>
  <c r="F12" i="12"/>
  <c r="J10" i="12"/>
  <c r="F10" i="12"/>
  <c r="L8" i="12"/>
  <c r="H8" i="12"/>
  <c r="J22" i="12"/>
  <c r="F20" i="12"/>
  <c r="J18" i="12"/>
  <c r="F14" i="12"/>
  <c r="D10" i="12"/>
  <c r="D14" i="12"/>
  <c r="D18" i="12"/>
  <c r="D22" i="12"/>
  <c r="M22" i="12"/>
  <c r="I22" i="12"/>
  <c r="E22" i="12"/>
  <c r="K21" i="12"/>
  <c r="M20" i="12"/>
  <c r="I20" i="12"/>
  <c r="K19" i="12"/>
  <c r="M18" i="12"/>
  <c r="I18" i="12"/>
  <c r="K17" i="12"/>
  <c r="M16" i="12"/>
  <c r="I16" i="12"/>
  <c r="E16" i="12"/>
  <c r="K15" i="12"/>
  <c r="M14" i="12"/>
  <c r="I14" i="12"/>
  <c r="E14" i="12"/>
  <c r="K13" i="12"/>
  <c r="M12" i="12"/>
  <c r="I12" i="12"/>
  <c r="E12" i="12"/>
  <c r="K11" i="12"/>
  <c r="M10" i="12"/>
  <c r="I10" i="12"/>
  <c r="E10" i="12"/>
  <c r="K8" i="12"/>
  <c r="G8" i="12"/>
  <c r="M7" i="12"/>
  <c r="I7" i="12"/>
  <c r="L16" i="12"/>
  <c r="L14" i="12"/>
  <c r="L12" i="12"/>
  <c r="L10" i="12"/>
  <c r="J8" i="12"/>
  <c r="J20" i="8"/>
  <c r="F20" i="8"/>
  <c r="F12" i="8"/>
  <c r="K23" i="8"/>
  <c r="G23" i="8"/>
  <c r="E20" i="8"/>
  <c r="I16" i="8"/>
  <c r="E16" i="8"/>
  <c r="K15" i="8"/>
  <c r="G15" i="8"/>
  <c r="I12" i="8"/>
  <c r="K11" i="8"/>
  <c r="G11" i="8"/>
  <c r="D11" i="8"/>
  <c r="D15" i="8"/>
  <c r="D19" i="8"/>
  <c r="D23" i="8"/>
  <c r="J23" i="8"/>
  <c r="F23" i="8"/>
  <c r="L22" i="8"/>
  <c r="H22" i="8"/>
  <c r="J21" i="8"/>
  <c r="F21" i="8"/>
  <c r="L20" i="8"/>
  <c r="H20" i="8"/>
  <c r="J19" i="8"/>
  <c r="F19" i="8"/>
  <c r="L18" i="8"/>
  <c r="H18" i="8"/>
  <c r="J17" i="8"/>
  <c r="F17" i="8"/>
  <c r="L16" i="8"/>
  <c r="H16" i="8"/>
  <c r="J15" i="8"/>
  <c r="F15" i="8"/>
  <c r="L14" i="8"/>
  <c r="H14" i="8"/>
  <c r="J13" i="8"/>
  <c r="F13" i="8"/>
  <c r="L12" i="8"/>
  <c r="H12" i="8"/>
  <c r="J11" i="8"/>
  <c r="F11" i="8"/>
  <c r="L10" i="8"/>
  <c r="H10" i="8"/>
  <c r="J16" i="8"/>
  <c r="F16" i="8"/>
  <c r="J12" i="8"/>
  <c r="I20" i="8"/>
  <c r="K19" i="8"/>
  <c r="G19" i="8"/>
  <c r="E12" i="8"/>
  <c r="D12" i="8"/>
  <c r="D16" i="8"/>
  <c r="D20" i="8"/>
  <c r="I23" i="8"/>
  <c r="K22" i="8"/>
  <c r="I21" i="8"/>
  <c r="K20" i="8"/>
  <c r="I19" i="8"/>
  <c r="K18" i="8"/>
  <c r="I17" i="8"/>
  <c r="K16" i="8"/>
  <c r="I15" i="8"/>
  <c r="K14" i="8"/>
  <c r="I13" i="8"/>
  <c r="K12" i="8"/>
  <c r="I11" i="8"/>
  <c r="K10" i="8"/>
  <c r="I9" i="8"/>
  <c r="K9" i="8"/>
  <c r="G9" i="8"/>
  <c r="J9" i="8"/>
  <c r="F9" i="8"/>
  <c r="D9" i="8"/>
  <c r="L9" i="8"/>
  <c r="J9" i="12"/>
  <c r="F9" i="12"/>
  <c r="M9" i="12"/>
  <c r="I9" i="12"/>
  <c r="E9" i="12"/>
  <c r="D9" i="12"/>
  <c r="L9" i="12"/>
  <c r="H9" i="12"/>
  <c r="K9" i="12"/>
  <c r="J3" i="12"/>
  <c r="F3" i="12"/>
  <c r="M3" i="12"/>
  <c r="I3" i="12"/>
  <c r="E3" i="12"/>
  <c r="L3" i="12"/>
  <c r="H3" i="12"/>
  <c r="D3" i="12"/>
  <c r="K3" i="12"/>
  <c r="D7" i="8"/>
  <c r="J7" i="8"/>
  <c r="F7" i="8"/>
  <c r="I7" i="8"/>
  <c r="E7" i="8"/>
  <c r="L7" i="8"/>
  <c r="H7" i="8"/>
  <c r="K7" i="8"/>
  <c r="I8" i="8"/>
  <c r="E8" i="8"/>
  <c r="L8" i="8"/>
  <c r="H8" i="8"/>
  <c r="D8" i="8"/>
  <c r="K8" i="8"/>
  <c r="G8" i="8"/>
  <c r="J8" i="8"/>
  <c r="D6" i="8"/>
  <c r="F5" i="8"/>
  <c r="N4" i="8" l="1"/>
  <c r="R4" i="8"/>
  <c r="V4" i="8"/>
  <c r="M4" i="8"/>
  <c r="Q4" i="8"/>
  <c r="U4" i="8"/>
  <c r="O4" i="8"/>
  <c r="S4" i="8"/>
  <c r="P4" i="8"/>
  <c r="T4" i="8"/>
  <c r="G4" i="8"/>
  <c r="J4" i="8"/>
  <c r="F4" i="8"/>
  <c r="I4" i="8"/>
  <c r="E4" i="8"/>
  <c r="L4" i="8"/>
  <c r="H4" i="8"/>
  <c r="D4" i="8"/>
  <c r="Y4" i="8" s="1"/>
  <c r="K4" i="8"/>
  <c r="L5" i="8"/>
  <c r="H5" i="8"/>
  <c r="I5" i="8"/>
  <c r="E5" i="8"/>
  <c r="D5" i="8"/>
  <c r="K5" i="8"/>
  <c r="G5" i="8"/>
  <c r="J5" i="8"/>
  <c r="X3" i="8" l="1"/>
  <c r="X48" i="8" s="1"/>
  <c r="X47" i="12" s="1"/>
  <c r="B22" i="10"/>
  <c r="A1" i="10"/>
  <c r="D40" i="10" l="1"/>
  <c r="B6" i="10"/>
  <c r="B7" i="10"/>
  <c r="B8" i="10"/>
  <c r="B9" i="10"/>
  <c r="B10" i="10"/>
  <c r="B11" i="10"/>
  <c r="B12" i="10"/>
  <c r="B13" i="10"/>
  <c r="B14" i="10"/>
  <c r="B15" i="10"/>
  <c r="B16" i="10"/>
  <c r="B17" i="10"/>
  <c r="B18" i="10"/>
  <c r="B19" i="10"/>
  <c r="B20" i="10"/>
  <c r="B21" i="10"/>
  <c r="B23" i="10"/>
  <c r="B24" i="10"/>
  <c r="B25" i="10"/>
  <c r="B26" i="10"/>
  <c r="B27" i="10"/>
  <c r="B28" i="10"/>
  <c r="B29" i="10"/>
  <c r="B30" i="10"/>
  <c r="B31" i="10"/>
  <c r="B5" i="10"/>
  <c r="C40" i="10"/>
  <c r="N3" i="8" l="1"/>
  <c r="N48" i="8" s="1"/>
  <c r="E14" i="10" s="1"/>
  <c r="I14" i="10" s="1"/>
  <c r="R3" i="8"/>
  <c r="R48" i="8" s="1"/>
  <c r="E20" i="10" s="1"/>
  <c r="I20" i="10" s="1"/>
  <c r="V3" i="8"/>
  <c r="V48" i="8" s="1"/>
  <c r="E15" i="10" s="1"/>
  <c r="I15" i="10" s="1"/>
  <c r="O3" i="8"/>
  <c r="O48" i="8" s="1"/>
  <c r="E16" i="10" s="1"/>
  <c r="I16" i="10" s="1"/>
  <c r="S3" i="8"/>
  <c r="S48" i="8" s="1"/>
  <c r="E18" i="10" s="1"/>
  <c r="I18" i="10" s="1"/>
  <c r="M3" i="8"/>
  <c r="M48" i="8" s="1"/>
  <c r="E8" i="10" s="1"/>
  <c r="I8" i="10" s="1"/>
  <c r="P3" i="8"/>
  <c r="P48" i="8" s="1"/>
  <c r="E17" i="10" s="1"/>
  <c r="I17" i="10" s="1"/>
  <c r="T3" i="8"/>
  <c r="T48" i="8" s="1"/>
  <c r="E22" i="10" s="1"/>
  <c r="I22" i="10" s="1"/>
  <c r="Q3" i="8"/>
  <c r="Q48" i="8" s="1"/>
  <c r="E19" i="10" s="1"/>
  <c r="I19" i="10" s="1"/>
  <c r="U3" i="8"/>
  <c r="U48" i="8" s="1"/>
  <c r="E23" i="10" s="1"/>
  <c r="I23" i="10" s="1"/>
  <c r="C41" i="10"/>
  <c r="F5" i="10"/>
  <c r="X46" i="12"/>
  <c r="D3" i="8"/>
  <c r="E3" i="8"/>
  <c r="F3" i="8"/>
  <c r="F48" i="8" s="1"/>
  <c r="E21" i="10" s="1"/>
  <c r="I21" i="10" s="1"/>
  <c r="J3" i="8"/>
  <c r="K3" i="8"/>
  <c r="K48" i="8" s="1"/>
  <c r="E10" i="10" s="1"/>
  <c r="I10" i="10" s="1"/>
  <c r="G3" i="8"/>
  <c r="H3" i="8"/>
  <c r="H48" i="8" s="1"/>
  <c r="E13" i="10" s="1"/>
  <c r="I13" i="10" s="1"/>
  <c r="L3" i="8"/>
  <c r="L48" i="8" s="1"/>
  <c r="E12" i="10" s="1"/>
  <c r="I12" i="10" s="1"/>
  <c r="I3" i="8"/>
  <c r="I48" i="8" s="1"/>
  <c r="E11" i="10" s="1"/>
  <c r="I11" i="10" s="1"/>
  <c r="J48" i="8" l="1"/>
  <c r="E7" i="10" s="1"/>
  <c r="I7" i="10" s="1"/>
  <c r="G48" i="8"/>
  <c r="E9" i="10" s="1"/>
  <c r="I9" i="10" s="1"/>
  <c r="E48" i="8"/>
  <c r="E6" i="10" s="1"/>
  <c r="I6" i="10" s="1"/>
  <c r="D48" i="8"/>
  <c r="W3" i="8"/>
  <c r="F47" i="12"/>
  <c r="I47" i="12"/>
  <c r="K47" i="12"/>
  <c r="L47" i="12"/>
  <c r="H47" i="12"/>
  <c r="F40" i="10"/>
  <c r="J40" i="10" s="1"/>
  <c r="J5" i="10"/>
  <c r="G40" i="10"/>
  <c r="G41" i="10" s="1"/>
  <c r="D47" i="12"/>
  <c r="D46" i="12" s="1"/>
  <c r="E47" i="12" l="1"/>
  <c r="J47" i="12"/>
  <c r="J46" i="12" s="1"/>
  <c r="E5" i="10"/>
  <c r="I5" i="10" s="1"/>
  <c r="W48" i="8"/>
  <c r="Y48" i="8" s="1"/>
  <c r="Y47" i="12" s="1"/>
  <c r="G47" i="12"/>
  <c r="S47" i="12"/>
  <c r="S46" i="12" s="1"/>
  <c r="U47" i="12"/>
  <c r="U46" i="12" s="1"/>
  <c r="T47" i="12"/>
  <c r="T46" i="12" s="1"/>
  <c r="Q47" i="12"/>
  <c r="Q46" i="12" s="1"/>
  <c r="V47" i="12"/>
  <c r="V46" i="12" s="1"/>
  <c r="R47" i="12"/>
  <c r="R46" i="12" s="1"/>
  <c r="P47" i="12"/>
  <c r="P46" i="12" s="1"/>
  <c r="N47" i="12"/>
  <c r="N46" i="12" s="1"/>
  <c r="M47" i="12"/>
  <c r="M46" i="12" s="1"/>
  <c r="O47" i="12"/>
  <c r="O46" i="12" s="1"/>
  <c r="L46" i="12"/>
  <c r="G46" i="12"/>
  <c r="F46" i="12"/>
  <c r="E46" i="12"/>
  <c r="K46" i="12"/>
  <c r="I46" i="12"/>
  <c r="H46" i="12"/>
  <c r="Y3" i="8"/>
  <c r="W47" i="12" l="1"/>
  <c r="E40" i="10"/>
  <c r="W46" i="12"/>
  <c r="I40" i="10" l="1"/>
  <c r="I41" i="10" s="1"/>
  <c r="E41" i="10"/>
  <c r="Y46" i="12"/>
</calcChain>
</file>

<file path=xl/comments1.xml><?xml version="1.0" encoding="utf-8"?>
<comments xmlns="http://schemas.openxmlformats.org/spreadsheetml/2006/main">
  <authors>
    <author>admin</author>
  </authors>
  <commentList>
    <comment ref="A1" authorId="0">
      <text>
        <r>
          <rPr>
            <b/>
            <sz val="9"/>
            <color indexed="81"/>
            <rFont val="Tahoma"/>
          </rPr>
          <t>admin:</t>
        </r>
        <r>
          <rPr>
            <sz val="9"/>
            <color indexed="81"/>
            <rFont val="Tahoma"/>
          </rPr>
          <t xml:space="preserve">
आपके विद्यालय का नाम लिखे |
</t>
        </r>
      </text>
    </comment>
  </commentList>
</comments>
</file>

<file path=xl/sharedStrings.xml><?xml version="1.0" encoding="utf-8"?>
<sst xmlns="http://schemas.openxmlformats.org/spreadsheetml/2006/main" count="163" uniqueCount="97">
  <si>
    <t>Opening Balance</t>
  </si>
  <si>
    <t>Mad</t>
  </si>
  <si>
    <t>CSG</t>
  </si>
  <si>
    <t>Scout Guide</t>
  </si>
  <si>
    <t>SMC Training</t>
  </si>
  <si>
    <t>Internet</t>
  </si>
  <si>
    <t>Cycle and Transport Voucher</t>
  </si>
  <si>
    <t>Scholarship</t>
  </si>
  <si>
    <t>Science</t>
  </si>
  <si>
    <t>Gas Subcidy, MDM, Cook-Cum Helper</t>
  </si>
  <si>
    <t>Bank Interest</t>
  </si>
  <si>
    <t>Receipt</t>
  </si>
  <si>
    <t>Bhawan Nirman</t>
  </si>
  <si>
    <t>School Repairing</t>
  </si>
  <si>
    <t>Lab</t>
  </si>
  <si>
    <t>Game related</t>
  </si>
  <si>
    <t>Liberary</t>
  </si>
  <si>
    <t>Electricty/Water Bill</t>
  </si>
  <si>
    <t>Payment</t>
  </si>
  <si>
    <t>FVC</t>
  </si>
  <si>
    <t>Government Senior Secondary School, Rooppura</t>
  </si>
  <si>
    <t>इस लिस्ट में आप अपनी कैश बुक में प्रचलित मद लिखे अगर लिखे गये मदों के अलावा भी आपके मद है तो आप लिस्ट में जहा other लिखा है वहा पर ऐड कर सकते है |</t>
  </si>
  <si>
    <t>क्र.स.</t>
  </si>
  <si>
    <t xml:space="preserve">मद </t>
  </si>
  <si>
    <t xml:space="preserve">Receipt </t>
  </si>
  <si>
    <t>राशि (जो आई है)</t>
  </si>
  <si>
    <t>मद (जिसमे राशि आई है)</t>
  </si>
  <si>
    <t>मद (जिसमे से राशि खर्च हुई है)</t>
  </si>
  <si>
    <t xml:space="preserve">किसको दिया गया </t>
  </si>
  <si>
    <t>राशि जमा होने का तरीका</t>
  </si>
  <si>
    <t>राशि देने का तरीका</t>
  </si>
  <si>
    <t xml:space="preserve">Opening Balance </t>
  </si>
  <si>
    <t>Toatl</t>
  </si>
  <si>
    <t>In Bank</t>
  </si>
  <si>
    <t>Cash</t>
  </si>
  <si>
    <t xml:space="preserve">राशि प्राप्त होने का अन्य विवरण </t>
  </si>
  <si>
    <t>राशि (जो दी गई)</t>
  </si>
  <si>
    <t>Other1</t>
  </si>
  <si>
    <t>Other2</t>
  </si>
  <si>
    <t>Other3</t>
  </si>
  <si>
    <t>Other4</t>
  </si>
  <si>
    <t>Other5</t>
  </si>
  <si>
    <t>Other6</t>
  </si>
  <si>
    <t>Other7</t>
  </si>
  <si>
    <t>Other8</t>
  </si>
  <si>
    <t>Other9</t>
  </si>
  <si>
    <t>Other10</t>
  </si>
  <si>
    <t>Other11</t>
  </si>
  <si>
    <t>Other12</t>
  </si>
  <si>
    <t>Other13</t>
  </si>
  <si>
    <t>दिनाक</t>
  </si>
  <si>
    <t>योग</t>
  </si>
  <si>
    <t>खर्च</t>
  </si>
  <si>
    <t>शेष</t>
  </si>
  <si>
    <t>By Bank</t>
  </si>
  <si>
    <t>Vikas Kosh</t>
  </si>
  <si>
    <t>After Receipt Balance</t>
  </si>
  <si>
    <t>Closing Balance (After Payment)</t>
  </si>
  <si>
    <t>Receipt वाले कोलम में जो राशि जिस मद में आई है वो मद सेलेक्ट करके विवरण लिखे तथा राशि का इन्द्राज करे |
Payment वाले कोलम में जो राशि आपने खर्च की उसका मद सेलेक्ट करके विवरण लिखे तथा राशि का इन्द्राज करे |</t>
  </si>
  <si>
    <t>Grand Total</t>
  </si>
  <si>
    <t xml:space="preserve">गुरुजनों सादर नमस्कार </t>
  </si>
  <si>
    <t>CASH BOOK</t>
  </si>
  <si>
    <t xml:space="preserve">इसे प्रयोग में लेने का तरीका </t>
  </si>
  <si>
    <t>अब आपकी कैश बुक तैयार है आप Receipt और Payment वाली शीट्स का प्रिंट ले सकते है |</t>
  </si>
  <si>
    <r>
      <rPr>
        <b/>
        <sz val="14"/>
        <color rgb="FFFF0000"/>
        <rFont val="Calibri"/>
        <family val="2"/>
        <scheme val="minor"/>
      </rPr>
      <t>Payment</t>
    </r>
    <r>
      <rPr>
        <sz val="12"/>
        <color theme="1"/>
        <rFont val="Calibri"/>
        <family val="2"/>
        <scheme val="minor"/>
      </rPr>
      <t xml:space="preserve"> वाली शीट में केवल cash वाले कोलम में एंट्री करे जिस राशि का पेमेंट आपने कैश में दिया है उसका इन्द्राज cash वाले कोलम में करे |बाकी अन्य किसी भी कोलम में एंट्री करने की आवश्यकता नही है |</t>
    </r>
  </si>
  <si>
    <r>
      <rPr>
        <b/>
        <sz val="14"/>
        <color rgb="FFFF0000"/>
        <rFont val="Calibri"/>
        <family val="2"/>
        <scheme val="minor"/>
      </rPr>
      <t>Receipt</t>
    </r>
    <r>
      <rPr>
        <sz val="12"/>
        <color theme="1"/>
        <rFont val="Calibri"/>
        <family val="2"/>
        <scheme val="minor"/>
      </rPr>
      <t xml:space="preserve"> वाली शीट में केवल cash वाले कोलम में एंट्री करे जो राशि कैश में आई है उसका इन्द्राज cash वाले कोलम में करे |बाकी अन्य किसी भी कोलम में एंट्री करने की आवश्यकता नही है |</t>
    </r>
  </si>
  <si>
    <r>
      <t>तत्पश्चात</t>
    </r>
    <r>
      <rPr>
        <sz val="14"/>
        <color theme="1"/>
        <rFont val="Calibri"/>
        <family val="2"/>
        <scheme val="minor"/>
      </rPr>
      <t xml:space="preserve"> </t>
    </r>
    <r>
      <rPr>
        <b/>
        <sz val="14"/>
        <color rgb="FFFF0000"/>
        <rFont val="Calibri"/>
        <family val="2"/>
        <scheme val="minor"/>
      </rPr>
      <t>Entry</t>
    </r>
    <r>
      <rPr>
        <sz val="12"/>
        <color theme="1"/>
        <rFont val="Calibri"/>
        <family val="2"/>
        <scheme val="minor"/>
      </rPr>
      <t xml:space="preserve"> वाली शीट में Receipt वाले कोलम में जो राशि जिस मद में आई है वो मद सेलेक्ट करके विवरण लिखे तथा राशि का इन्द्राज करे |
Payment वाले कोलम में जो राशि आपने खर्च की उसका मद सेलेक्ट करके विवरण लिखे तथा राशि का इन्द्राज करे |</t>
    </r>
  </si>
  <si>
    <r>
      <t>सर्वप्रथम</t>
    </r>
    <r>
      <rPr>
        <b/>
        <sz val="12"/>
        <color theme="1"/>
        <rFont val="Calibri"/>
        <family val="2"/>
        <scheme val="minor"/>
      </rPr>
      <t xml:space="preserve"> </t>
    </r>
    <r>
      <rPr>
        <b/>
        <sz val="14"/>
        <color rgb="FFFF0000"/>
        <rFont val="Calibri"/>
        <family val="2"/>
        <scheme val="minor"/>
      </rPr>
      <t>Cash Book Mad</t>
    </r>
    <r>
      <rPr>
        <sz val="12"/>
        <color theme="1"/>
        <rFont val="Calibri"/>
        <family val="2"/>
        <scheme val="minor"/>
      </rPr>
      <t xml:space="preserve"> वाली शीट में आप अपनी कैश बुक में प्रचलित मद लिखे अगर लिखे गये मदों के अलावा भी आपके मद है तो आप लिस्ट में जहा other लिखा है वहा पर ऐड कर सकते है |</t>
    </r>
  </si>
  <si>
    <t>+91 9166023711</t>
  </si>
  <si>
    <t>sspkctakumar@gmail.com</t>
  </si>
  <si>
    <t>आपकी सेवार्थ मेरा एक और छोटा सा प्रयास ----------------</t>
  </si>
  <si>
    <t xml:space="preserve">For Any Problem you can contact </t>
  </si>
  <si>
    <t>Opening Balance भरने के लिए इस आइकॉन पर क्लिक करे |</t>
  </si>
  <si>
    <r>
      <t xml:space="preserve">इसके बाद </t>
    </r>
    <r>
      <rPr>
        <b/>
        <sz val="16"/>
        <color rgb="FFFF0000"/>
        <rFont val="Calibri"/>
        <family val="2"/>
        <scheme val="minor"/>
      </rPr>
      <t>Opening Balance</t>
    </r>
    <r>
      <rPr>
        <sz val="12"/>
        <color theme="1"/>
        <rFont val="Calibri"/>
        <family val="2"/>
        <scheme val="minor"/>
      </rPr>
      <t xml:space="preserve"> वाली शीट में आप Blue Color की cells में एंट्री नहीं करे केवल Opening Balance वाले कॉलम में मद के सामने In Bank और Cash में एंट्री करे |</t>
    </r>
  </si>
  <si>
    <t>Entry (Cr /Dr ) करने के लिए इस आइकॉन पर क्लिक करे |</t>
  </si>
  <si>
    <t xml:space="preserve">मद जिसमे राशि प्राप्त हुई </t>
  </si>
  <si>
    <t>किससे प्राप्त हुआ</t>
  </si>
  <si>
    <t>बैंक</t>
  </si>
  <si>
    <t>मद जिससे राशि गई</t>
  </si>
  <si>
    <t>किसको दिया का विवरण</t>
  </si>
  <si>
    <t>Receipt प्रिंट एंड चेक  करने के लिए यहाँ Click करे |</t>
  </si>
  <si>
    <t>Payment प्रिंट एंड चेक  करने के लिए यहाँ Click करे |</t>
  </si>
  <si>
    <t>Blue Color की cells में एंट्री नहीं करनी है केवल Opening Balance वाले कॉलम मद के सामने वाले कॉलम में In Bank और Cash में एंट्री करे |</t>
  </si>
  <si>
    <t>क्या करू ????????</t>
  </si>
  <si>
    <t xml:space="preserve">Click Here to check ENTRY </t>
  </si>
  <si>
    <t>toshina mahila ko cheque dwara bhugtan</t>
  </si>
  <si>
    <t>By Cheque</t>
  </si>
  <si>
    <t>sri banwari ko cheque dwara bhugtan</t>
  </si>
  <si>
    <t>ashok kumar fal sabji</t>
  </si>
  <si>
    <t>jeewan ram jhala kirana</t>
  </si>
  <si>
    <t>इस शीट में केवल cash वाले कोलम में एंट्री करे जो राशि कैश में आई है उसका इन्द्राज cash वाले कोलम में करे |बाकी अन्य किसी भी कोलम में एंट्री करने की आवश्यकता नही है |आसमानी कलर वाले कोलम में मद समान होने चाहिए |</t>
  </si>
  <si>
    <t>इस शीट में केवल cash वाले कोलम में एंट्री करे जिस राशि का पेमेंट आपने कैश में दिया है उसका इन्द्राज cash वाले कोलम में करे |बाकी अन्य किसी भी कोलम में एंट्री करने की आवश्यकता नही है | आसमानी कलर वाले कोलम में मद समान होने चाहिए |</t>
  </si>
  <si>
    <t>कैश बुक भरते समय होने वाली गलतियाँ जैसे बैलेंस का न मिलना, जोड़ घटाव में गलती आदि से बचने के लिए मैने यह एक प्रयास किया है हो सकता है इसमें कोई कमी हो तो आप विद्वजनो से निवेदन है की आप मुझे इसमें जो करेक्शन्स करने है उनके बारे में अवगत करावे ताकि मै इसे और सुविधाजनक बना सकू |</t>
  </si>
  <si>
    <t>Opening Balance Date-</t>
  </si>
  <si>
    <t>samsa dwara prapt</t>
  </si>
  <si>
    <t>Online</t>
  </si>
  <si>
    <t>Raseed Number 50/15 Dated 02-07-20</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</si>
</sst>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Calibri"/>
      <family val="2"/>
      <scheme val="minor"/>
    </font>
    <font>
      <b/>
      <sz val="11"/>
      <color theme="1"/>
      <name val="Calibri"/>
      <family val="2"/>
      <scheme val="minor"/>
    </font>
    <font>
      <sz val="14"/>
      <color theme="1"/>
      <name val="DevLys 010"/>
    </font>
    <font>
      <sz val="10"/>
      <color theme="1"/>
      <name val="Calibri"/>
      <family val="2"/>
      <scheme val="minor"/>
    </font>
    <font>
      <sz val="12"/>
      <color theme="1"/>
      <name val="Calibri"/>
      <family val="2"/>
      <scheme val="minor"/>
    </font>
    <font>
      <b/>
      <sz val="18"/>
      <color theme="1"/>
      <name val="Calibri"/>
      <family val="2"/>
      <scheme val="minor"/>
    </font>
    <font>
      <b/>
      <sz val="14"/>
      <color rgb="FFFF0000"/>
      <name val="Calibri"/>
      <family val="2"/>
      <scheme val="minor"/>
    </font>
    <font>
      <b/>
      <sz val="16"/>
      <color theme="1"/>
      <name val="Calibri"/>
      <family val="2"/>
      <scheme val="minor"/>
    </font>
    <font>
      <b/>
      <sz val="16"/>
      <color rgb="FFFF0000"/>
      <name val="Calibri"/>
      <family val="2"/>
      <scheme val="minor"/>
    </font>
    <font>
      <sz val="14"/>
      <color theme="1"/>
      <name val="Calibri"/>
      <family val="2"/>
      <scheme val="minor"/>
    </font>
    <font>
      <b/>
      <sz val="10"/>
      <color theme="1"/>
      <name val="Calibri"/>
      <family val="2"/>
      <scheme val="minor"/>
    </font>
    <font>
      <sz val="10"/>
      <color rgb="FFFF0000"/>
      <name val="Calibri"/>
      <family val="2"/>
      <scheme val="minor"/>
    </font>
    <font>
      <sz val="10"/>
      <color theme="1"/>
      <name val="DevLys 010"/>
    </font>
    <font>
      <b/>
      <sz val="10"/>
      <color theme="1"/>
      <name val="DevLys 010"/>
    </font>
    <font>
      <b/>
      <sz val="12"/>
      <color rgb="FFFF0000"/>
      <name val="Calibri"/>
      <family val="2"/>
      <scheme val="minor"/>
    </font>
    <font>
      <b/>
      <sz val="16"/>
      <name val="Calibri"/>
      <family val="2"/>
      <scheme val="minor"/>
    </font>
    <font>
      <b/>
      <sz val="14"/>
      <color theme="1"/>
      <name val="Calibri"/>
      <family val="2"/>
      <scheme val="minor"/>
    </font>
    <font>
      <sz val="9"/>
      <color indexed="81"/>
      <name val="Tahoma"/>
    </font>
    <font>
      <b/>
      <sz val="9"/>
      <color indexed="81"/>
      <name val="Tahoma"/>
    </font>
    <font>
      <sz val="16"/>
      <color theme="1"/>
      <name val="Calibri"/>
      <family val="2"/>
      <scheme val="minor"/>
    </font>
    <font>
      <b/>
      <sz val="12"/>
      <color theme="1"/>
      <name val="Calibri"/>
      <family val="2"/>
      <scheme val="minor"/>
    </font>
    <font>
      <b/>
      <sz val="18"/>
      <color rgb="FFFF0000"/>
      <name val="Calibri"/>
      <family val="2"/>
      <scheme val="minor"/>
    </font>
    <font>
      <b/>
      <sz val="16"/>
      <color theme="4"/>
      <name val="Calibri"/>
      <family val="2"/>
      <scheme val="minor"/>
    </font>
    <font>
      <b/>
      <sz val="14"/>
      <color theme="9" tint="-0.249977111117893"/>
      <name val="Calibri"/>
      <family val="2"/>
      <scheme val="minor"/>
    </font>
    <font>
      <sz val="12"/>
      <color theme="1"/>
      <name val="DevLys 010"/>
    </font>
    <font>
      <b/>
      <sz val="20"/>
      <color theme="1"/>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rgb="FFCCECFF"/>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rgb="FF92D05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07">
    <xf numFmtId="0" fontId="0" fillId="0" borderId="0" xfId="0"/>
    <xf numFmtId="0" fontId="0" fillId="0" borderId="0" xfId="0" applyProtection="1">
      <protection locked="0"/>
    </xf>
    <xf numFmtId="0" fontId="2" fillId="3" borderId="1" xfId="0" applyFont="1" applyFill="1" applyBorder="1" applyAlignment="1" applyProtection="1">
      <alignment horizontal="center" vertical="center" wrapText="1"/>
      <protection locked="0"/>
    </xf>
    <xf numFmtId="0" fontId="3" fillId="3" borderId="1" xfId="0" applyFont="1" applyFill="1" applyBorder="1" applyAlignment="1" applyProtection="1">
      <alignment horizontal="center" vertical="center" wrapText="1"/>
      <protection locked="0"/>
    </xf>
    <xf numFmtId="0" fontId="4" fillId="0" borderId="0" xfId="0" applyFont="1"/>
    <xf numFmtId="0" fontId="9" fillId="3" borderId="1" xfId="0" applyFont="1" applyFill="1" applyBorder="1" applyAlignment="1" applyProtection="1">
      <alignment horizontal="center" vertical="center" wrapText="1"/>
      <protection locked="0"/>
    </xf>
    <xf numFmtId="2" fontId="3" fillId="6" borderId="1" xfId="0" applyNumberFormat="1" applyFont="1" applyFill="1" applyBorder="1" applyAlignment="1" applyProtection="1">
      <alignment horizontal="center" vertical="center" wrapText="1"/>
      <protection locked="0"/>
    </xf>
    <xf numFmtId="2" fontId="3" fillId="6" borderId="1" xfId="0" applyNumberFormat="1" applyFont="1" applyFill="1" applyBorder="1" applyAlignment="1" applyProtection="1">
      <alignment horizontal="center" vertical="center" wrapText="1"/>
      <protection hidden="1"/>
    </xf>
    <xf numFmtId="14" fontId="12" fillId="3" borderId="1" xfId="0" applyNumberFormat="1" applyFont="1" applyFill="1" applyBorder="1" applyAlignment="1" applyProtection="1">
      <alignment horizontal="center" vertical="center" wrapText="1"/>
      <protection locked="0"/>
    </xf>
    <xf numFmtId="2" fontId="3" fillId="3" borderId="1" xfId="0" applyNumberFormat="1" applyFont="1" applyFill="1" applyBorder="1" applyAlignment="1" applyProtection="1">
      <alignment horizontal="center" vertical="center" wrapText="1"/>
      <protection locked="0"/>
    </xf>
    <xf numFmtId="2" fontId="3" fillId="3" borderId="1" xfId="0" applyNumberFormat="1" applyFont="1" applyFill="1" applyBorder="1" applyAlignment="1" applyProtection="1">
      <alignment horizontal="center" vertical="center"/>
      <protection locked="0"/>
    </xf>
    <xf numFmtId="14" fontId="12" fillId="3" borderId="1" xfId="0" quotePrefix="1" applyNumberFormat="1" applyFont="1" applyFill="1" applyBorder="1" applyAlignment="1" applyProtection="1">
      <alignment horizontal="center" vertical="center" wrapText="1"/>
      <protection locked="0"/>
    </xf>
    <xf numFmtId="2" fontId="10" fillId="2" borderId="1" xfId="0" applyNumberFormat="1" applyFont="1" applyFill="1" applyBorder="1" applyAlignment="1" applyProtection="1">
      <alignment horizontal="center" vertical="center" wrapText="1"/>
      <protection hidden="1"/>
    </xf>
    <xf numFmtId="14" fontId="11" fillId="5" borderId="5" xfId="0" applyNumberFormat="1" applyFont="1" applyFill="1" applyBorder="1" applyAlignment="1" applyProtection="1">
      <alignment vertical="center" wrapText="1"/>
      <protection locked="0"/>
    </xf>
    <xf numFmtId="14" fontId="11" fillId="5" borderId="8" xfId="0" applyNumberFormat="1" applyFont="1" applyFill="1" applyBorder="1" applyAlignment="1" applyProtection="1">
      <alignment vertical="center" wrapText="1"/>
      <protection locked="0"/>
    </xf>
    <xf numFmtId="14" fontId="11" fillId="5" borderId="6" xfId="0" applyNumberFormat="1" applyFont="1" applyFill="1" applyBorder="1" applyAlignment="1" applyProtection="1">
      <alignment vertical="center" wrapText="1"/>
      <protection locked="0"/>
    </xf>
    <xf numFmtId="2" fontId="1" fillId="0" borderId="1" xfId="0" applyNumberFormat="1" applyFont="1" applyBorder="1" applyAlignment="1" applyProtection="1">
      <alignment horizontal="right" vertical="center" wrapText="1"/>
      <protection locked="0"/>
    </xf>
    <xf numFmtId="2" fontId="1" fillId="4" borderId="1" xfId="0" applyNumberFormat="1" applyFont="1" applyFill="1" applyBorder="1" applyAlignment="1" applyProtection="1">
      <alignment horizontal="right" vertical="center"/>
      <protection hidden="1"/>
    </xf>
    <xf numFmtId="2" fontId="1" fillId="0" borderId="1" xfId="0" applyNumberFormat="1" applyFont="1" applyBorder="1" applyAlignment="1" applyProtection="1">
      <alignment horizontal="right" vertical="center"/>
      <protection locked="0"/>
    </xf>
    <xf numFmtId="0" fontId="4" fillId="0" borderId="1" xfId="0" applyFont="1" applyBorder="1" applyAlignment="1">
      <alignment horizontal="center" vertical="center"/>
    </xf>
    <xf numFmtId="0" fontId="19" fillId="0" borderId="1" xfId="0" applyFont="1" applyBorder="1" applyAlignment="1">
      <alignment horizontal="left" vertical="center"/>
    </xf>
    <xf numFmtId="0" fontId="24" fillId="3" borderId="1" xfId="0"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15" fillId="0" borderId="9" xfId="0" applyFont="1" applyFill="1" applyBorder="1" applyAlignment="1" applyProtection="1">
      <alignment wrapText="1"/>
      <protection locked="0"/>
    </xf>
    <xf numFmtId="0" fontId="15" fillId="0" borderId="0" xfId="0" applyFont="1" applyFill="1" applyAlignment="1" applyProtection="1">
      <alignment wrapText="1"/>
      <protection locked="0"/>
    </xf>
    <xf numFmtId="0" fontId="0" fillId="0" borderId="1" xfId="0" applyFont="1" applyBorder="1" applyAlignment="1" applyProtection="1">
      <alignment vertical="center"/>
      <protection hidden="1"/>
    </xf>
    <xf numFmtId="0" fontId="0" fillId="0" borderId="1" xfId="0" applyFont="1" applyBorder="1" applyAlignment="1" applyProtection="1">
      <alignment horizontal="left" vertical="center"/>
      <protection hidden="1"/>
    </xf>
    <xf numFmtId="2" fontId="14" fillId="2" borderId="1" xfId="0" applyNumberFormat="1" applyFont="1" applyFill="1" applyBorder="1" applyAlignment="1" applyProtection="1">
      <alignment horizontal="center" vertical="center"/>
      <protection hidden="1"/>
    </xf>
    <xf numFmtId="14" fontId="3" fillId="6" borderId="1" xfId="0" applyNumberFormat="1" applyFont="1" applyFill="1" applyBorder="1" applyAlignment="1" applyProtection="1">
      <alignment horizontal="center" vertical="center" wrapText="1"/>
      <protection hidden="1"/>
    </xf>
    <xf numFmtId="14" fontId="3" fillId="0" borderId="1" xfId="0" applyNumberFormat="1" applyFont="1" applyBorder="1" applyAlignment="1" applyProtection="1">
      <alignment horizontal="center" vertical="center" wrapText="1"/>
      <protection hidden="1"/>
    </xf>
    <xf numFmtId="2" fontId="3" fillId="0" borderId="1" xfId="0" applyNumberFormat="1" applyFont="1" applyBorder="1" applyAlignment="1" applyProtection="1">
      <alignment horizontal="center" vertical="center" wrapText="1"/>
      <protection hidden="1"/>
    </xf>
    <xf numFmtId="0" fontId="3" fillId="0" borderId="1" xfId="0" applyNumberFormat="1" applyFont="1" applyBorder="1" applyAlignment="1" applyProtection="1">
      <alignment horizontal="center" vertical="center" wrapText="1"/>
      <protection hidden="1"/>
    </xf>
    <xf numFmtId="2" fontId="3" fillId="3" borderId="1" xfId="0" applyNumberFormat="1" applyFont="1" applyFill="1" applyBorder="1" applyAlignment="1" applyProtection="1">
      <alignment horizontal="center" vertical="center" wrapText="1"/>
      <protection hidden="1"/>
    </xf>
    <xf numFmtId="0" fontId="23" fillId="0" borderId="0" xfId="0" applyFont="1" applyAlignment="1" applyProtection="1">
      <alignment vertical="center"/>
    </xf>
    <xf numFmtId="0" fontId="9" fillId="0" borderId="0" xfId="0" applyFont="1" applyAlignment="1" applyProtection="1">
      <alignment vertical="center"/>
    </xf>
    <xf numFmtId="0" fontId="4" fillId="0" borderId="0" xfId="0" applyFont="1" applyProtection="1"/>
    <xf numFmtId="49" fontId="21" fillId="0" borderId="0" xfId="0" applyNumberFormat="1" applyFont="1" applyAlignment="1" applyProtection="1">
      <alignment horizontal="center" vertical="center"/>
    </xf>
    <xf numFmtId="0" fontId="22" fillId="0" borderId="0" xfId="0" applyFont="1" applyAlignment="1" applyProtection="1">
      <alignment horizontal="left" vertical="center"/>
    </xf>
    <xf numFmtId="0" fontId="21" fillId="9" borderId="0" xfId="0" applyFont="1" applyFill="1" applyAlignment="1" applyProtection="1">
      <alignment horizontal="center"/>
    </xf>
    <xf numFmtId="0" fontId="4" fillId="0" borderId="0" xfId="0" applyFont="1" applyAlignment="1" applyProtection="1">
      <alignment horizontal="left" vertical="center" wrapText="1"/>
    </xf>
    <xf numFmtId="0" fontId="5" fillId="2" borderId="0" xfId="0" applyFont="1" applyFill="1" applyAlignment="1" applyProtection="1">
      <alignment horizontal="center"/>
    </xf>
    <xf numFmtId="0" fontId="6" fillId="0" borderId="0" xfId="0" applyFont="1" applyAlignment="1" applyProtection="1">
      <alignment horizontal="left" vertical="center" wrapText="1"/>
    </xf>
    <xf numFmtId="0" fontId="7" fillId="2" borderId="0" xfId="0" applyFont="1" applyFill="1" applyAlignment="1" applyProtection="1">
      <alignment horizontal="center" vertical="center"/>
    </xf>
    <xf numFmtId="0" fontId="6" fillId="2" borderId="0" xfId="0" applyFont="1" applyFill="1" applyAlignment="1" applyProtection="1">
      <alignment horizontal="center" vertical="center" wrapText="1"/>
    </xf>
    <xf numFmtId="0" fontId="5" fillId="2" borderId="1" xfId="0" applyFont="1" applyFill="1" applyBorder="1" applyAlignment="1">
      <alignment horizontal="center" vertical="center"/>
    </xf>
    <xf numFmtId="0" fontId="15" fillId="9" borderId="9" xfId="0" applyFont="1" applyFill="1" applyBorder="1" applyAlignment="1">
      <alignment horizontal="center" vertical="center" wrapText="1"/>
    </xf>
    <xf numFmtId="0" fontId="15" fillId="9" borderId="0" xfId="0" applyFont="1" applyFill="1" applyAlignment="1">
      <alignment horizontal="center" vertical="center" wrapText="1"/>
    </xf>
    <xf numFmtId="0" fontId="21" fillId="0" borderId="10" xfId="0" applyFont="1" applyBorder="1" applyAlignment="1">
      <alignment horizontal="center" vertical="top" wrapText="1"/>
    </xf>
    <xf numFmtId="0" fontId="21" fillId="0" borderId="11" xfId="0" applyFont="1" applyBorder="1" applyAlignment="1">
      <alignment horizontal="center" vertical="top" wrapText="1"/>
    </xf>
    <xf numFmtId="0" fontId="21" fillId="0" borderId="9" xfId="0" applyFont="1" applyBorder="1" applyAlignment="1">
      <alignment horizontal="center" vertical="top" wrapText="1"/>
    </xf>
    <xf numFmtId="0" fontId="21" fillId="0" borderId="0" xfId="0" applyFont="1" applyBorder="1" applyAlignment="1">
      <alignment horizontal="center" vertical="top" wrapText="1"/>
    </xf>
    <xf numFmtId="0" fontId="7" fillId="2" borderId="1" xfId="0" applyFont="1" applyFill="1" applyBorder="1" applyAlignment="1" applyProtection="1">
      <alignment horizontal="right" vertical="center"/>
      <protection locked="0"/>
    </xf>
    <xf numFmtId="2" fontId="15" fillId="8" borderId="1" xfId="0" applyNumberFormat="1" applyFont="1" applyFill="1" applyBorder="1" applyAlignment="1" applyProtection="1">
      <alignment horizontal="center" vertical="center"/>
      <protection hidden="1"/>
    </xf>
    <xf numFmtId="0" fontId="15" fillId="8" borderId="1" xfId="0" applyFont="1" applyFill="1" applyBorder="1" applyAlignment="1" applyProtection="1">
      <alignment horizontal="center" vertical="center"/>
      <protection hidden="1"/>
    </xf>
    <xf numFmtId="2" fontId="15" fillId="8" borderId="5" xfId="0" applyNumberFormat="1" applyFont="1" applyFill="1" applyBorder="1" applyAlignment="1" applyProtection="1">
      <alignment horizontal="right" vertical="center"/>
      <protection locked="0"/>
    </xf>
    <xf numFmtId="2" fontId="15" fillId="8" borderId="6" xfId="0" applyNumberFormat="1" applyFont="1" applyFill="1" applyBorder="1" applyAlignment="1" applyProtection="1">
      <alignment horizontal="right" vertical="center"/>
      <protection locked="0"/>
    </xf>
    <xf numFmtId="0" fontId="15" fillId="9" borderId="0"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wrapText="1"/>
      <protection locked="0"/>
    </xf>
    <xf numFmtId="0" fontId="1" fillId="2" borderId="6" xfId="0" applyFont="1" applyFill="1" applyBorder="1" applyAlignment="1" applyProtection="1">
      <alignment horizontal="center" vertical="center" wrapText="1"/>
      <protection locked="0"/>
    </xf>
    <xf numFmtId="0" fontId="15" fillId="4" borderId="9" xfId="0" applyFont="1" applyFill="1" applyBorder="1" applyAlignment="1" applyProtection="1">
      <alignment horizontal="center" vertical="center" wrapText="1"/>
      <protection locked="0"/>
    </xf>
    <xf numFmtId="0" fontId="15" fillId="4" borderId="0" xfId="0" applyFont="1" applyFill="1" applyBorder="1" applyAlignment="1" applyProtection="1">
      <alignment horizontal="center" vertical="center" wrapText="1"/>
      <protection locked="0"/>
    </xf>
    <xf numFmtId="0" fontId="5" fillId="2" borderId="0" xfId="0" applyFont="1" applyFill="1" applyBorder="1" applyAlignment="1" applyProtection="1">
      <alignment horizontal="center" vertical="center"/>
      <protection hidden="1"/>
    </xf>
    <xf numFmtId="0" fontId="8" fillId="0" borderId="2" xfId="0" applyFont="1" applyBorder="1" applyAlignment="1" applyProtection="1">
      <alignment horizontal="center" vertical="center"/>
      <protection locked="0"/>
    </xf>
    <xf numFmtId="14" fontId="8" fillId="0" borderId="2" xfId="0" applyNumberFormat="1" applyFont="1" applyBorder="1" applyAlignment="1" applyProtection="1">
      <alignment horizontal="center" vertical="center"/>
      <protection locked="0"/>
    </xf>
    <xf numFmtId="0" fontId="1" fillId="2" borderId="3"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wrapText="1"/>
      <protection locked="0"/>
    </xf>
    <xf numFmtId="2" fontId="1" fillId="0" borderId="3" xfId="0" applyNumberFormat="1" applyFont="1" applyFill="1" applyBorder="1" applyAlignment="1" applyProtection="1">
      <alignment horizontal="center" vertical="center"/>
      <protection locked="0"/>
    </xf>
    <xf numFmtId="2" fontId="1" fillId="0" borderId="7" xfId="0" applyNumberFormat="1" applyFont="1" applyFill="1" applyBorder="1" applyAlignment="1" applyProtection="1">
      <alignment horizontal="center" vertical="center"/>
      <protection locked="0"/>
    </xf>
    <xf numFmtId="2" fontId="1" fillId="0" borderId="4" xfId="0" applyNumberFormat="1" applyFont="1" applyFill="1" applyBorder="1" applyAlignment="1" applyProtection="1">
      <alignment horizontal="center" vertical="center"/>
      <protection locked="0"/>
    </xf>
    <xf numFmtId="0" fontId="0" fillId="0" borderId="3" xfId="0" applyFont="1" applyBorder="1" applyAlignment="1" applyProtection="1">
      <alignment horizontal="center"/>
      <protection locked="0"/>
    </xf>
    <xf numFmtId="0" fontId="0" fillId="0" borderId="7" xfId="0" applyFont="1" applyBorder="1" applyAlignment="1" applyProtection="1">
      <alignment horizontal="center"/>
      <protection locked="0"/>
    </xf>
    <xf numFmtId="0" fontId="0" fillId="0" borderId="4" xfId="0" applyFont="1" applyBorder="1" applyAlignment="1" applyProtection="1">
      <alignment horizontal="center"/>
      <protection locked="0"/>
    </xf>
    <xf numFmtId="0" fontId="1" fillId="2" borderId="1" xfId="0" applyFont="1" applyFill="1" applyBorder="1" applyAlignment="1" applyProtection="1">
      <alignment horizontal="center"/>
      <protection locked="0"/>
    </xf>
    <xf numFmtId="0" fontId="5" fillId="0" borderId="1" xfId="0" applyFont="1" applyFill="1" applyBorder="1" applyAlignment="1" applyProtection="1">
      <alignment horizontal="center" vertical="center" wrapText="1"/>
      <protection locked="0"/>
    </xf>
    <xf numFmtId="0" fontId="25" fillId="0" borderId="0" xfId="0" applyFont="1" applyAlignment="1" applyProtection="1">
      <alignment horizontal="center" vertical="center"/>
      <protection locked="0"/>
    </xf>
    <xf numFmtId="14" fontId="13" fillId="2" borderId="1" xfId="0" applyNumberFormat="1" applyFont="1" applyFill="1" applyBorder="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7" fillId="0" borderId="0"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7" fillId="0" borderId="15" xfId="0" applyFont="1" applyBorder="1" applyAlignment="1" applyProtection="1">
      <alignment horizontal="center" vertical="center" wrapText="1"/>
      <protection locked="0"/>
    </xf>
    <xf numFmtId="14" fontId="11" fillId="5" borderId="1" xfId="0" applyNumberFormat="1" applyFont="1" applyFill="1" applyBorder="1" applyAlignment="1" applyProtection="1">
      <alignment vertical="center" wrapText="1"/>
      <protection locked="0"/>
    </xf>
    <xf numFmtId="0" fontId="16" fillId="7" borderId="0" xfId="0" applyFont="1" applyFill="1" applyAlignment="1" applyProtection="1">
      <alignment horizontal="center" vertical="center" wrapText="1"/>
      <protection locked="0"/>
    </xf>
    <xf numFmtId="14" fontId="0" fillId="0" borderId="0" xfId="0" applyNumberFormat="1" applyAlignment="1" applyProtection="1">
      <alignment horizontal="center" vertical="center"/>
      <protection locked="0"/>
    </xf>
    <xf numFmtId="0" fontId="5" fillId="4" borderId="1" xfId="0" applyFont="1" applyFill="1" applyBorder="1" applyAlignment="1" applyProtection="1">
      <alignment horizontal="center" vertical="center"/>
      <protection locked="0"/>
    </xf>
    <xf numFmtId="0" fontId="5" fillId="8" borderId="7"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wrapText="1"/>
      <protection locked="0"/>
    </xf>
    <xf numFmtId="14" fontId="0" fillId="0" borderId="1" xfId="0" applyNumberFormat="1" applyBorder="1" applyAlignment="1" applyProtection="1">
      <alignment horizontal="center" vertical="center" textRotation="90" wrapText="1"/>
      <protection locked="0"/>
    </xf>
    <xf numFmtId="0" fontId="0" fillId="0" borderId="1" xfId="0" applyBorder="1" applyAlignment="1" applyProtection="1">
      <alignment horizontal="left" vertical="center" wrapText="1"/>
      <protection locked="0"/>
    </xf>
    <xf numFmtId="2" fontId="0" fillId="0" borderId="1" xfId="0" applyNumberFormat="1" applyBorder="1" applyAlignment="1" applyProtection="1">
      <alignment horizontal="right" vertical="center" wrapText="1"/>
      <protection locked="0"/>
    </xf>
    <xf numFmtId="0" fontId="0" fillId="0" borderId="1" xfId="0" applyBorder="1" applyAlignment="1" applyProtection="1">
      <alignment horizontal="center" vertical="center" wrapText="1"/>
      <protection locked="0"/>
    </xf>
    <xf numFmtId="0" fontId="0" fillId="0" borderId="0" xfId="0" applyFill="1" applyProtection="1">
      <protection locked="0"/>
    </xf>
    <xf numFmtId="0" fontId="16" fillId="0" borderId="0" xfId="0" applyFont="1" applyFill="1" applyAlignment="1" applyProtection="1">
      <alignment vertical="center" wrapText="1"/>
      <protection locked="0"/>
    </xf>
    <xf numFmtId="0" fontId="16" fillId="9" borderId="9" xfId="0" applyFont="1" applyFill="1" applyBorder="1" applyAlignment="1" applyProtection="1">
      <alignment horizontal="center" vertical="center" wrapText="1"/>
      <protection locked="0"/>
    </xf>
    <xf numFmtId="0" fontId="16" fillId="9" borderId="0" xfId="0" applyFont="1" applyFill="1" applyAlignment="1" applyProtection="1">
      <alignment horizontal="center" vertical="center" wrapText="1"/>
      <protection locked="0"/>
    </xf>
    <xf numFmtId="0" fontId="15" fillId="0" borderId="0" xfId="0" applyFont="1" applyFill="1" applyBorder="1" applyAlignment="1" applyProtection="1">
      <alignment vertical="center" wrapText="1"/>
      <protection locked="0"/>
    </xf>
    <xf numFmtId="0" fontId="5" fillId="2" borderId="0" xfId="0" applyFont="1" applyFill="1" applyAlignment="1" applyProtection="1">
      <alignment horizontal="center" vertical="center"/>
      <protection hidden="1"/>
    </xf>
    <xf numFmtId="0" fontId="10" fillId="6" borderId="5" xfId="0" applyFont="1" applyFill="1" applyBorder="1" applyAlignment="1" applyProtection="1">
      <alignment horizontal="center" vertical="center" wrapText="1"/>
      <protection locked="0"/>
    </xf>
    <xf numFmtId="0" fontId="10" fillId="6" borderId="6" xfId="0" applyFont="1" applyFill="1" applyBorder="1" applyAlignment="1" applyProtection="1">
      <alignment horizontal="center" vertical="center" wrapText="1"/>
      <protection locked="0"/>
    </xf>
    <xf numFmtId="2" fontId="10" fillId="3" borderId="1" xfId="0" applyNumberFormat="1" applyFont="1" applyFill="1" applyBorder="1" applyAlignment="1" applyProtection="1">
      <alignment horizontal="center" vertical="center" wrapText="1"/>
      <protection hidden="1"/>
    </xf>
  </cellXfs>
  <cellStyles count="1">
    <cellStyle name="Normal" xfId="0" builtinId="0"/>
  </cellStyles>
  <dxfs count="3">
    <dxf>
      <font>
        <b val="0"/>
        <i val="0"/>
        <strike val="0"/>
        <condense val="0"/>
        <extend val="0"/>
        <outline val="0"/>
        <shadow val="0"/>
        <u val="none"/>
        <vertAlign val="baseline"/>
        <sz val="16"/>
        <color theme="1"/>
        <name val="Calibri"/>
        <scheme val="minor"/>
      </font>
      <alignment horizontal="left" vertical="center"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6"/>
        <color theme="1"/>
        <name val="Calibri"/>
        <scheme val="minor"/>
      </font>
      <alignment horizontal="left" vertical="center" textRotation="0" wrapText="0" indent="0" justifyLastLine="0" shrinkToFit="0" readingOrder="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mruColors>
      <color rgb="FFCCE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Receipt!A1"/><Relationship Id="rId3" Type="http://schemas.openxmlformats.org/officeDocument/2006/relationships/hyperlink" Target="https://mail.google.com/" TargetMode="External"/><Relationship Id="rId7" Type="http://schemas.openxmlformats.org/officeDocument/2006/relationships/hyperlink" Target="#'Entry Cr&amp;Dr'!A1"/><Relationship Id="rId2" Type="http://schemas.openxmlformats.org/officeDocument/2006/relationships/image" Target="../media/image1.png"/><Relationship Id="rId1" Type="http://schemas.openxmlformats.org/officeDocument/2006/relationships/hyperlink" Target="https://web.whatsapp.com/" TargetMode="External"/><Relationship Id="rId6" Type="http://schemas.openxmlformats.org/officeDocument/2006/relationships/hyperlink" Target="#'Opening Balance'!A1"/><Relationship Id="rId5" Type="http://schemas.openxmlformats.org/officeDocument/2006/relationships/hyperlink" Target="#'Cash Book Mad'!A1"/><Relationship Id="rId4" Type="http://schemas.openxmlformats.org/officeDocument/2006/relationships/image" Target="../media/image2.jpeg"/><Relationship Id="rId9" Type="http://schemas.openxmlformats.org/officeDocument/2006/relationships/hyperlink" Target="#Payment!A1"/></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image" Target="../media/image3.png"/><Relationship Id="rId1" Type="http://schemas.openxmlformats.org/officeDocument/2006/relationships/hyperlink" Target="#opening_bal"/><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image" Target="../media/image3.png"/><Relationship Id="rId1" Type="http://schemas.openxmlformats.org/officeDocument/2006/relationships/hyperlink" Target="#'Entry Cr&amp;Dr'!A1"/><Relationship Id="rId5" Type="http://schemas.openxmlformats.org/officeDocument/2006/relationships/image" Target="../media/image4.png"/><Relationship Id="rId4" Type="http://schemas.openxmlformats.org/officeDocument/2006/relationships/image" Target="../media/image5.jpeg"/></Relationships>
</file>

<file path=xl/drawings/_rels/drawing4.xml.rels><?xml version="1.0" encoding="UTF-8" standalone="yes"?>
<Relationships xmlns="http://schemas.openxmlformats.org/package/2006/relationships"><Relationship Id="rId3" Type="http://schemas.openxmlformats.org/officeDocument/2006/relationships/hyperlink" Target="#Payment!A1"/><Relationship Id="rId2" Type="http://schemas.openxmlformats.org/officeDocument/2006/relationships/image" Target="../media/image6.png"/><Relationship Id="rId1" Type="http://schemas.openxmlformats.org/officeDocument/2006/relationships/hyperlink" Target="#Receipt!A1"/><Relationship Id="rId6" Type="http://schemas.openxmlformats.org/officeDocument/2006/relationships/image" Target="../media/image4.png"/><Relationship Id="rId5" Type="http://schemas.openxmlformats.org/officeDocument/2006/relationships/image" Target="../media/image5.jpeg"/><Relationship Id="rId4" Type="http://schemas.openxmlformats.org/officeDocument/2006/relationships/hyperlink" Target="#Instructions!A1"/></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image" Target="../media/image3.png"/><Relationship Id="rId1" Type="http://schemas.openxmlformats.org/officeDocument/2006/relationships/hyperlink" Target="#'Entry Cr&amp;Dr'!A1"/><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image" Target="../media/image3.png"/><Relationship Id="rId1" Type="http://schemas.openxmlformats.org/officeDocument/2006/relationships/hyperlink" Target="#'Entry Cr&amp;Dr'!A1"/><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425825</xdr:colOff>
      <xdr:row>24</xdr:row>
      <xdr:rowOff>22413</xdr:rowOff>
    </xdr:from>
    <xdr:to>
      <xdr:col>2</xdr:col>
      <xdr:colOff>100854</xdr:colOff>
      <xdr:row>27</xdr:row>
      <xdr:rowOff>199621</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5825" y="8281148"/>
          <a:ext cx="885264" cy="782326"/>
        </a:xfrm>
        <a:prstGeom prst="rect">
          <a:avLst/>
        </a:prstGeom>
      </xdr:spPr>
    </xdr:pic>
    <xdr:clientData/>
  </xdr:twoCellAnchor>
  <xdr:twoCellAnchor editAs="oneCell">
    <xdr:from>
      <xdr:col>6</xdr:col>
      <xdr:colOff>545729</xdr:colOff>
      <xdr:row>24</xdr:row>
      <xdr:rowOff>0</xdr:rowOff>
    </xdr:from>
    <xdr:to>
      <xdr:col>8</xdr:col>
      <xdr:colOff>257736</xdr:colOff>
      <xdr:row>27</xdr:row>
      <xdr:rowOff>145676</xdr:rowOff>
    </xdr:to>
    <xdr:pic>
      <xdr:nvPicPr>
        <xdr:cNvPr id="5" name="Picture 4">
          <a:hlinkClick xmlns:r="http://schemas.openxmlformats.org/officeDocument/2006/relationships" r:id="rId3"/>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176435" y="8258735"/>
          <a:ext cx="922242" cy="750794"/>
        </a:xfrm>
        <a:prstGeom prst="rect">
          <a:avLst/>
        </a:prstGeom>
      </xdr:spPr>
    </xdr:pic>
    <xdr:clientData/>
  </xdr:twoCellAnchor>
  <xdr:twoCellAnchor>
    <xdr:from>
      <xdr:col>10</xdr:col>
      <xdr:colOff>504265</xdr:colOff>
      <xdr:row>1</xdr:row>
      <xdr:rowOff>112059</xdr:rowOff>
    </xdr:from>
    <xdr:to>
      <xdr:col>14</xdr:col>
      <xdr:colOff>336177</xdr:colOff>
      <xdr:row>3</xdr:row>
      <xdr:rowOff>168089</xdr:rowOff>
    </xdr:to>
    <xdr:sp macro="" textlink="">
      <xdr:nvSpPr>
        <xdr:cNvPr id="2" name="Rounded Rectangle 1">
          <a:hlinkClick xmlns:r="http://schemas.openxmlformats.org/officeDocument/2006/relationships" r:id="rId5"/>
        </xdr:cNvPr>
        <xdr:cNvSpPr/>
      </xdr:nvSpPr>
      <xdr:spPr>
        <a:xfrm>
          <a:off x="6555441" y="459441"/>
          <a:ext cx="2252383" cy="616324"/>
        </a:xfrm>
        <a:prstGeom prst="round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chemeClr val="bg1"/>
              </a:solidFill>
            </a:rPr>
            <a:t>Go to CASH BOOK MAD SHEET</a:t>
          </a:r>
        </a:p>
      </xdr:txBody>
    </xdr:sp>
    <xdr:clientData/>
  </xdr:twoCellAnchor>
  <xdr:twoCellAnchor>
    <xdr:from>
      <xdr:col>10</xdr:col>
      <xdr:colOff>493060</xdr:colOff>
      <xdr:row>4</xdr:row>
      <xdr:rowOff>134471</xdr:rowOff>
    </xdr:from>
    <xdr:to>
      <xdr:col>14</xdr:col>
      <xdr:colOff>324972</xdr:colOff>
      <xdr:row>6</xdr:row>
      <xdr:rowOff>257736</xdr:rowOff>
    </xdr:to>
    <xdr:sp macro="" textlink="">
      <xdr:nvSpPr>
        <xdr:cNvPr id="6" name="Rounded Rectangle 5">
          <a:hlinkClick xmlns:r="http://schemas.openxmlformats.org/officeDocument/2006/relationships" r:id="rId6"/>
        </xdr:cNvPr>
        <xdr:cNvSpPr/>
      </xdr:nvSpPr>
      <xdr:spPr>
        <a:xfrm>
          <a:off x="6544236" y="1243853"/>
          <a:ext cx="2252383" cy="61632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t>Go to OPENING BALANCE SHEET</a:t>
          </a:r>
        </a:p>
      </xdr:txBody>
    </xdr:sp>
    <xdr:clientData/>
  </xdr:twoCellAnchor>
  <xdr:twoCellAnchor>
    <xdr:from>
      <xdr:col>10</xdr:col>
      <xdr:colOff>504265</xdr:colOff>
      <xdr:row>6</xdr:row>
      <xdr:rowOff>526676</xdr:rowOff>
    </xdr:from>
    <xdr:to>
      <xdr:col>14</xdr:col>
      <xdr:colOff>336177</xdr:colOff>
      <xdr:row>7</xdr:row>
      <xdr:rowOff>44822</xdr:rowOff>
    </xdr:to>
    <xdr:sp macro="" textlink="">
      <xdr:nvSpPr>
        <xdr:cNvPr id="7" name="Rounded Rectangle 6">
          <a:hlinkClick xmlns:r="http://schemas.openxmlformats.org/officeDocument/2006/relationships" r:id="rId7"/>
        </xdr:cNvPr>
        <xdr:cNvSpPr/>
      </xdr:nvSpPr>
      <xdr:spPr>
        <a:xfrm>
          <a:off x="6555441" y="2129117"/>
          <a:ext cx="2252383" cy="61632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t>Go to ENTRY CR &amp; DR SHEET</a:t>
          </a:r>
        </a:p>
      </xdr:txBody>
    </xdr:sp>
    <xdr:clientData/>
  </xdr:twoCellAnchor>
  <xdr:twoCellAnchor>
    <xdr:from>
      <xdr:col>15</xdr:col>
      <xdr:colOff>179294</xdr:colOff>
      <xdr:row>2</xdr:row>
      <xdr:rowOff>313765</xdr:rowOff>
    </xdr:from>
    <xdr:to>
      <xdr:col>19</xdr:col>
      <xdr:colOff>11207</xdr:colOff>
      <xdr:row>5</xdr:row>
      <xdr:rowOff>78442</xdr:rowOff>
    </xdr:to>
    <xdr:sp macro="" textlink="">
      <xdr:nvSpPr>
        <xdr:cNvPr id="8" name="Rounded Rectangle 7">
          <a:hlinkClick xmlns:r="http://schemas.openxmlformats.org/officeDocument/2006/relationships" r:id="rId8"/>
        </xdr:cNvPr>
        <xdr:cNvSpPr/>
      </xdr:nvSpPr>
      <xdr:spPr>
        <a:xfrm>
          <a:off x="9256059" y="862853"/>
          <a:ext cx="2252383" cy="61632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1"/>
            <a:t>Go to RECEIPT</a:t>
          </a:r>
          <a:r>
            <a:rPr lang="en-US" sz="1600" b="1" baseline="0"/>
            <a:t> SHEET</a:t>
          </a:r>
          <a:endParaRPr lang="en-US" sz="1600" b="1"/>
        </a:p>
      </xdr:txBody>
    </xdr:sp>
    <xdr:clientData/>
  </xdr:twoCellAnchor>
  <xdr:twoCellAnchor>
    <xdr:from>
      <xdr:col>15</xdr:col>
      <xdr:colOff>179293</xdr:colOff>
      <xdr:row>6</xdr:row>
      <xdr:rowOff>168089</xdr:rowOff>
    </xdr:from>
    <xdr:to>
      <xdr:col>19</xdr:col>
      <xdr:colOff>11206</xdr:colOff>
      <xdr:row>6</xdr:row>
      <xdr:rowOff>784413</xdr:rowOff>
    </xdr:to>
    <xdr:sp macro="" textlink="">
      <xdr:nvSpPr>
        <xdr:cNvPr id="9" name="Rounded Rectangle 8">
          <a:hlinkClick xmlns:r="http://schemas.openxmlformats.org/officeDocument/2006/relationships" r:id="rId9"/>
        </xdr:cNvPr>
        <xdr:cNvSpPr/>
      </xdr:nvSpPr>
      <xdr:spPr>
        <a:xfrm>
          <a:off x="9256058" y="1770530"/>
          <a:ext cx="2252383" cy="61632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1"/>
            <a:t>Go to PAYMENT SHEET</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593913</xdr:colOff>
      <xdr:row>2</xdr:row>
      <xdr:rowOff>201706</xdr:rowOff>
    </xdr:from>
    <xdr:to>
      <xdr:col>10</xdr:col>
      <xdr:colOff>64688</xdr:colOff>
      <xdr:row>7</xdr:row>
      <xdr:rowOff>302559</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250207" y="941294"/>
          <a:ext cx="1891246" cy="1669677"/>
        </a:xfrm>
        <a:prstGeom prst="rect">
          <a:avLst/>
        </a:prstGeom>
      </xdr:spPr>
    </xdr:pic>
    <xdr:clientData/>
  </xdr:twoCellAnchor>
  <xdr:twoCellAnchor editAs="oneCell">
    <xdr:from>
      <xdr:col>6</xdr:col>
      <xdr:colOff>437031</xdr:colOff>
      <xdr:row>2</xdr:row>
      <xdr:rowOff>179294</xdr:rowOff>
    </xdr:from>
    <xdr:to>
      <xdr:col>9</xdr:col>
      <xdr:colOff>512924</xdr:colOff>
      <xdr:row>7</xdr:row>
      <xdr:rowOff>280147</xdr:rowOff>
    </xdr:to>
    <xdr:pic>
      <xdr:nvPicPr>
        <xdr:cNvPr id="6" name="Picture 5">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093325" y="918882"/>
          <a:ext cx="1891246" cy="1669677"/>
        </a:xfrm>
        <a:prstGeom prst="rect">
          <a:avLst/>
        </a:prstGeom>
      </xdr:spPr>
    </xdr:pic>
    <xdr:clientData/>
  </xdr:twoCellAnchor>
  <xdr:twoCellAnchor editAs="oneCell">
    <xdr:from>
      <xdr:col>6</xdr:col>
      <xdr:colOff>470648</xdr:colOff>
      <xdr:row>2</xdr:row>
      <xdr:rowOff>224118</xdr:rowOff>
    </xdr:from>
    <xdr:to>
      <xdr:col>9</xdr:col>
      <xdr:colOff>546541</xdr:colOff>
      <xdr:row>8</xdr:row>
      <xdr:rowOff>11207</xdr:rowOff>
    </xdr:to>
    <xdr:pic>
      <xdr:nvPicPr>
        <xdr:cNvPr id="7" name="Picture 6">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126942" y="963706"/>
          <a:ext cx="1891246" cy="1669677"/>
        </a:xfrm>
        <a:prstGeom prst="rect">
          <a:avLst/>
        </a:prstGeom>
      </xdr:spPr>
    </xdr:pic>
    <xdr:clientData/>
  </xdr:twoCellAnchor>
  <xdr:twoCellAnchor editAs="oneCell">
    <xdr:from>
      <xdr:col>6</xdr:col>
      <xdr:colOff>268943</xdr:colOff>
      <xdr:row>0</xdr:row>
      <xdr:rowOff>0</xdr:rowOff>
    </xdr:from>
    <xdr:to>
      <xdr:col>7</xdr:col>
      <xdr:colOff>369794</xdr:colOff>
      <xdr:row>1</xdr:row>
      <xdr:rowOff>358587</xdr:rowOff>
    </xdr:to>
    <xdr:pic>
      <xdr:nvPicPr>
        <xdr:cNvPr id="8" name="Picture 7">
          <a:hlinkClick xmlns:r="http://schemas.openxmlformats.org/officeDocument/2006/relationships" r:id="rId3"/>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925237" y="0"/>
          <a:ext cx="705969" cy="70596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201705</xdr:colOff>
      <xdr:row>5</xdr:row>
      <xdr:rowOff>100854</xdr:rowOff>
    </xdr:from>
    <xdr:to>
      <xdr:col>14</xdr:col>
      <xdr:colOff>387691</xdr:colOff>
      <xdr:row>10</xdr:row>
      <xdr:rowOff>212912</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004176" y="1680883"/>
          <a:ext cx="1396221" cy="1232647"/>
        </a:xfrm>
        <a:prstGeom prst="rect">
          <a:avLst/>
        </a:prstGeom>
      </xdr:spPr>
    </xdr:pic>
    <xdr:clientData/>
  </xdr:twoCellAnchor>
  <xdr:twoCellAnchor editAs="oneCell">
    <xdr:from>
      <xdr:col>12</xdr:col>
      <xdr:colOff>291352</xdr:colOff>
      <xdr:row>15</xdr:row>
      <xdr:rowOff>0</xdr:rowOff>
    </xdr:from>
    <xdr:to>
      <xdr:col>14</xdr:col>
      <xdr:colOff>257734</xdr:colOff>
      <xdr:row>20</xdr:row>
      <xdr:rowOff>56029</xdr:rowOff>
    </xdr:to>
    <xdr:pic>
      <xdr:nvPicPr>
        <xdr:cNvPr id="3" name="Picture 2">
          <a:hlinkClick xmlns:r="http://schemas.openxmlformats.org/officeDocument/2006/relationships" r:id="rId3"/>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1093823" y="3821206"/>
          <a:ext cx="1176617" cy="1176617"/>
        </a:xfrm>
        <a:prstGeom prst="rect">
          <a:avLst/>
        </a:prstGeom>
      </xdr:spPr>
    </xdr:pic>
    <xdr:clientData/>
  </xdr:twoCellAnchor>
  <xdr:twoCellAnchor editAs="oneCell">
    <xdr:from>
      <xdr:col>15</xdr:col>
      <xdr:colOff>201706</xdr:colOff>
      <xdr:row>0</xdr:row>
      <xdr:rowOff>22411</xdr:rowOff>
    </xdr:from>
    <xdr:to>
      <xdr:col>17</xdr:col>
      <xdr:colOff>347382</xdr:colOff>
      <xdr:row>4</xdr:row>
      <xdr:rowOff>22410</xdr:rowOff>
    </xdr:to>
    <xdr:pic>
      <xdr:nvPicPr>
        <xdr:cNvPr id="6" name="Picture 5">
          <a:hlinkClick xmlns:r="http://schemas.openxmlformats.org/officeDocument/2006/relationships" r:id="rId3"/>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819530" y="22411"/>
          <a:ext cx="1355911" cy="135591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347382</xdr:colOff>
      <xdr:row>4</xdr:row>
      <xdr:rowOff>425824</xdr:rowOff>
    </xdr:from>
    <xdr:to>
      <xdr:col>13</xdr:col>
      <xdr:colOff>86166</xdr:colOff>
      <xdr:row>5</xdr:row>
      <xdr:rowOff>705971</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760323" y="1927412"/>
          <a:ext cx="949019" cy="1042147"/>
        </a:xfrm>
        <a:prstGeom prst="rect">
          <a:avLst/>
        </a:prstGeom>
      </xdr:spPr>
    </xdr:pic>
    <xdr:clientData/>
  </xdr:twoCellAnchor>
  <xdr:twoCellAnchor editAs="oneCell">
    <xdr:from>
      <xdr:col>15</xdr:col>
      <xdr:colOff>392205</xdr:colOff>
      <xdr:row>4</xdr:row>
      <xdr:rowOff>369795</xdr:rowOff>
    </xdr:from>
    <xdr:to>
      <xdr:col>17</xdr:col>
      <xdr:colOff>130989</xdr:colOff>
      <xdr:row>5</xdr:row>
      <xdr:rowOff>649942</xdr:rowOff>
    </xdr:to>
    <xdr:pic>
      <xdr:nvPicPr>
        <xdr:cNvPr id="3" name="Picture 2">
          <a:hlinkClick xmlns:r="http://schemas.openxmlformats.org/officeDocument/2006/relationships" r:id="rId3"/>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225617" y="1871383"/>
          <a:ext cx="949019" cy="1042147"/>
        </a:xfrm>
        <a:prstGeom prst="rect">
          <a:avLst/>
        </a:prstGeom>
      </xdr:spPr>
    </xdr:pic>
    <xdr:clientData/>
  </xdr:twoCellAnchor>
  <xdr:twoCellAnchor editAs="oneCell">
    <xdr:from>
      <xdr:col>13</xdr:col>
      <xdr:colOff>392207</xdr:colOff>
      <xdr:row>7</xdr:row>
      <xdr:rowOff>560294</xdr:rowOff>
    </xdr:from>
    <xdr:to>
      <xdr:col>15</xdr:col>
      <xdr:colOff>145676</xdr:colOff>
      <xdr:row>8</xdr:row>
      <xdr:rowOff>761999</xdr:rowOff>
    </xdr:to>
    <xdr:pic>
      <xdr:nvPicPr>
        <xdr:cNvPr id="4" name="Picture 3">
          <a:hlinkClick xmlns:r="http://schemas.openxmlformats.org/officeDocument/2006/relationships" r:id="rId4"/>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1015383" y="4347882"/>
          <a:ext cx="963705" cy="963705"/>
        </a:xfrm>
        <a:prstGeom prst="rect">
          <a:avLst/>
        </a:prstGeom>
      </xdr:spPr>
    </xdr:pic>
    <xdr:clientData/>
  </xdr:twoCellAnchor>
  <xdr:twoCellAnchor editAs="oneCell">
    <xdr:from>
      <xdr:col>17</xdr:col>
      <xdr:colOff>257735</xdr:colOff>
      <xdr:row>0</xdr:row>
      <xdr:rowOff>112059</xdr:rowOff>
    </xdr:from>
    <xdr:to>
      <xdr:col>19</xdr:col>
      <xdr:colOff>403411</xdr:colOff>
      <xdr:row>3</xdr:row>
      <xdr:rowOff>560294</xdr:rowOff>
    </xdr:to>
    <xdr:pic>
      <xdr:nvPicPr>
        <xdr:cNvPr id="5" name="Picture 4">
          <a:hlinkClick xmlns:r="http://schemas.openxmlformats.org/officeDocument/2006/relationships" r:id="rId4"/>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3301382" y="112059"/>
          <a:ext cx="1355911" cy="135591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28</xdr:col>
      <xdr:colOff>122464</xdr:colOff>
      <xdr:row>5</xdr:row>
      <xdr:rowOff>163286</xdr:rowOff>
    </xdr:from>
    <xdr:to>
      <xdr:col>30</xdr:col>
      <xdr:colOff>144456</xdr:colOff>
      <xdr:row>7</xdr:row>
      <xdr:rowOff>1</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790964" y="3197679"/>
          <a:ext cx="1233027" cy="1088572"/>
        </a:xfrm>
        <a:prstGeom prst="rect">
          <a:avLst/>
        </a:prstGeom>
      </xdr:spPr>
    </xdr:pic>
    <xdr:clientData/>
  </xdr:twoCellAnchor>
  <xdr:twoCellAnchor editAs="oneCell">
    <xdr:from>
      <xdr:col>26</xdr:col>
      <xdr:colOff>1</xdr:colOff>
      <xdr:row>0</xdr:row>
      <xdr:rowOff>1</xdr:rowOff>
    </xdr:from>
    <xdr:to>
      <xdr:col>27</xdr:col>
      <xdr:colOff>40822</xdr:colOff>
      <xdr:row>2</xdr:row>
      <xdr:rowOff>0</xdr:rowOff>
    </xdr:to>
    <xdr:pic>
      <xdr:nvPicPr>
        <xdr:cNvPr id="3" name="Picture 2">
          <a:hlinkClick xmlns:r="http://schemas.openxmlformats.org/officeDocument/2006/relationships" r:id="rId3"/>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3253358" y="1"/>
          <a:ext cx="1142999" cy="114299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28</xdr:col>
      <xdr:colOff>27214</xdr:colOff>
      <xdr:row>6</xdr:row>
      <xdr:rowOff>122464</xdr:rowOff>
    </xdr:from>
    <xdr:to>
      <xdr:col>30</xdr:col>
      <xdr:colOff>49206</xdr:colOff>
      <xdr:row>7</xdr:row>
      <xdr:rowOff>585107</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695714" y="3782785"/>
          <a:ext cx="1233027" cy="1088572"/>
        </a:xfrm>
        <a:prstGeom prst="rect">
          <a:avLst/>
        </a:prstGeom>
      </xdr:spPr>
    </xdr:pic>
    <xdr:clientData/>
  </xdr:twoCellAnchor>
  <xdr:twoCellAnchor editAs="oneCell">
    <xdr:from>
      <xdr:col>25</xdr:col>
      <xdr:colOff>231321</xdr:colOff>
      <xdr:row>0</xdr:row>
      <xdr:rowOff>13607</xdr:rowOff>
    </xdr:from>
    <xdr:to>
      <xdr:col>26</xdr:col>
      <xdr:colOff>938891</xdr:colOff>
      <xdr:row>2</xdr:row>
      <xdr:rowOff>4081</xdr:rowOff>
    </xdr:to>
    <xdr:pic>
      <xdr:nvPicPr>
        <xdr:cNvPr id="3" name="Picture 2">
          <a:hlinkClick xmlns:r="http://schemas.openxmlformats.org/officeDocument/2006/relationships" r:id="rId3"/>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3049250" y="13607"/>
          <a:ext cx="1142999" cy="1142999"/>
        </a:xfrm>
        <a:prstGeom prst="rect">
          <a:avLst/>
        </a:prstGeom>
      </xdr:spPr>
    </xdr:pic>
    <xdr:clientData/>
  </xdr:twoCellAnchor>
</xdr:wsDr>
</file>

<file path=xl/tables/table1.xml><?xml version="1.0" encoding="utf-8"?>
<table xmlns="http://schemas.openxmlformats.org/spreadsheetml/2006/main" id="1" name="Table1" displayName="Table1" ref="A2:A32" totalsRowShown="0" headerRowDxfId="2" dataDxfId="1">
  <autoFilter ref="A2:A32"/>
  <tableColumns count="1">
    <tableColumn id="1" name="Mad"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spkctakumar@gmail.com"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tabSelected="1" zoomScale="85" zoomScaleNormal="85" workbookViewId="0">
      <selection activeCell="A22" sqref="A22:XFD22"/>
    </sheetView>
  </sheetViews>
  <sheetFormatPr defaultRowHeight="15.75" x14ac:dyDescent="0.25"/>
  <cols>
    <col min="1" max="16384" width="9.140625" style="4"/>
  </cols>
  <sheetData>
    <row r="1" spans="1:10" ht="27.75" customHeight="1" x14ac:dyDescent="0.25">
      <c r="A1" s="34" t="s">
        <v>60</v>
      </c>
      <c r="B1" s="35"/>
      <c r="C1" s="35"/>
      <c r="D1" s="36"/>
      <c r="E1" s="36"/>
      <c r="F1" s="36"/>
      <c r="G1" s="36"/>
      <c r="H1" s="36"/>
      <c r="I1" s="36"/>
      <c r="J1" s="36"/>
    </row>
    <row r="2" spans="1:10" x14ac:dyDescent="0.25">
      <c r="A2" s="36"/>
      <c r="B2" s="36"/>
      <c r="C2" s="36"/>
      <c r="D2" s="36"/>
      <c r="E2" s="36"/>
      <c r="F2" s="36"/>
      <c r="G2" s="36"/>
      <c r="H2" s="36"/>
      <c r="I2" s="36"/>
      <c r="J2" s="36"/>
    </row>
    <row r="3" spans="1:10" ht="28.5" customHeight="1" x14ac:dyDescent="0.25">
      <c r="A3" s="38" t="s">
        <v>70</v>
      </c>
      <c r="B3" s="38"/>
      <c r="C3" s="38"/>
      <c r="D3" s="38"/>
      <c r="E3" s="38"/>
      <c r="F3" s="38"/>
      <c r="G3" s="38"/>
      <c r="H3" s="38"/>
      <c r="I3" s="38"/>
      <c r="J3" s="38"/>
    </row>
    <row r="4" spans="1:10" x14ac:dyDescent="0.25">
      <c r="A4" s="36"/>
      <c r="B4" s="36"/>
      <c r="C4" s="36"/>
      <c r="D4" s="36"/>
      <c r="E4" s="36"/>
      <c r="F4" s="36"/>
      <c r="G4" s="36"/>
      <c r="H4" s="36"/>
      <c r="I4" s="36"/>
      <c r="J4" s="36"/>
    </row>
    <row r="5" spans="1:10" ht="23.25" x14ac:dyDescent="0.35">
      <c r="A5" s="41" t="s">
        <v>61</v>
      </c>
      <c r="B5" s="41"/>
      <c r="C5" s="41"/>
      <c r="D5" s="41"/>
      <c r="E5" s="41"/>
      <c r="F5" s="41"/>
      <c r="G5" s="41"/>
      <c r="H5" s="41"/>
      <c r="I5" s="41"/>
      <c r="J5" s="41"/>
    </row>
    <row r="6" spans="1:10" x14ac:dyDescent="0.25">
      <c r="A6" s="36"/>
      <c r="B6" s="36"/>
      <c r="C6" s="36"/>
      <c r="D6" s="36"/>
      <c r="E6" s="36"/>
      <c r="F6" s="36"/>
      <c r="G6" s="36"/>
      <c r="H6" s="36"/>
      <c r="I6" s="36"/>
      <c r="J6" s="36"/>
    </row>
    <row r="7" spans="1:10" ht="86.25" customHeight="1" x14ac:dyDescent="0.25">
      <c r="A7" s="42" t="s">
        <v>92</v>
      </c>
      <c r="B7" s="42"/>
      <c r="C7" s="42"/>
      <c r="D7" s="42"/>
      <c r="E7" s="42"/>
      <c r="F7" s="42"/>
      <c r="G7" s="42"/>
      <c r="H7" s="42"/>
      <c r="I7" s="42"/>
      <c r="J7" s="42"/>
    </row>
    <row r="8" spans="1:10" x14ac:dyDescent="0.25">
      <c r="A8" s="36"/>
      <c r="B8" s="36"/>
      <c r="C8" s="36"/>
      <c r="D8" s="36"/>
      <c r="E8" s="36"/>
      <c r="F8" s="36"/>
      <c r="G8" s="36"/>
      <c r="H8" s="36"/>
      <c r="I8" s="36"/>
      <c r="J8" s="36"/>
    </row>
    <row r="9" spans="1:10" ht="26.25" customHeight="1" x14ac:dyDescent="0.25">
      <c r="A9" s="43" t="s">
        <v>62</v>
      </c>
      <c r="B9" s="43"/>
      <c r="C9" s="43"/>
      <c r="D9" s="43"/>
      <c r="E9" s="43"/>
      <c r="F9" s="43"/>
      <c r="G9" s="43"/>
      <c r="H9" s="43"/>
      <c r="I9" s="43"/>
      <c r="J9" s="43"/>
    </row>
    <row r="10" spans="1:10" x14ac:dyDescent="0.25">
      <c r="A10" s="36"/>
      <c r="B10" s="36"/>
      <c r="C10" s="36"/>
      <c r="D10" s="36"/>
      <c r="E10" s="36"/>
      <c r="F10" s="36"/>
      <c r="G10" s="36"/>
      <c r="H10" s="36"/>
      <c r="I10" s="36"/>
      <c r="J10" s="36"/>
    </row>
    <row r="11" spans="1:10" ht="41.25" customHeight="1" x14ac:dyDescent="0.25">
      <c r="A11" s="40" t="s">
        <v>67</v>
      </c>
      <c r="B11" s="40"/>
      <c r="C11" s="40"/>
      <c r="D11" s="40"/>
      <c r="E11" s="40"/>
      <c r="F11" s="40"/>
      <c r="G11" s="40"/>
      <c r="H11" s="40"/>
      <c r="I11" s="40"/>
      <c r="J11" s="40"/>
    </row>
    <row r="12" spans="1:10" x14ac:dyDescent="0.25">
      <c r="A12" s="36"/>
      <c r="B12" s="36"/>
      <c r="C12" s="36"/>
      <c r="D12" s="36"/>
      <c r="E12" s="36"/>
      <c r="F12" s="36"/>
      <c r="G12" s="36"/>
      <c r="H12" s="36"/>
      <c r="I12" s="36"/>
      <c r="J12" s="36"/>
    </row>
    <row r="13" spans="1:10" ht="48.75" customHeight="1" x14ac:dyDescent="0.25">
      <c r="A13" s="40" t="s">
        <v>73</v>
      </c>
      <c r="B13" s="40"/>
      <c r="C13" s="40"/>
      <c r="D13" s="40"/>
      <c r="E13" s="40"/>
      <c r="F13" s="40"/>
      <c r="G13" s="40"/>
      <c r="H13" s="40"/>
      <c r="I13" s="40"/>
      <c r="J13" s="40"/>
    </row>
    <row r="14" spans="1:10" x14ac:dyDescent="0.25">
      <c r="A14" s="36"/>
      <c r="B14" s="36"/>
      <c r="C14" s="36"/>
      <c r="D14" s="36"/>
      <c r="E14" s="36"/>
      <c r="F14" s="36"/>
      <c r="G14" s="36"/>
      <c r="H14" s="36"/>
      <c r="I14" s="36"/>
      <c r="J14" s="36"/>
    </row>
    <row r="15" spans="1:10" ht="70.5" customHeight="1" x14ac:dyDescent="0.25">
      <c r="A15" s="40" t="s">
        <v>66</v>
      </c>
      <c r="B15" s="40"/>
      <c r="C15" s="40"/>
      <c r="D15" s="40"/>
      <c r="E15" s="40"/>
      <c r="F15" s="40"/>
      <c r="G15" s="40"/>
      <c r="H15" s="40"/>
      <c r="I15" s="40"/>
      <c r="J15" s="40"/>
    </row>
    <row r="16" spans="1:10" x14ac:dyDescent="0.25">
      <c r="A16" s="36"/>
      <c r="B16" s="36"/>
      <c r="C16" s="36"/>
      <c r="D16" s="36"/>
      <c r="E16" s="36"/>
      <c r="F16" s="36"/>
      <c r="G16" s="36"/>
      <c r="H16" s="36"/>
      <c r="I16" s="36"/>
      <c r="J16" s="36"/>
    </row>
    <row r="17" spans="1:10" ht="51.75" customHeight="1" x14ac:dyDescent="0.25">
      <c r="A17" s="44" t="s">
        <v>63</v>
      </c>
      <c r="B17" s="44"/>
      <c r="C17" s="44"/>
      <c r="D17" s="44"/>
      <c r="E17" s="44"/>
      <c r="F17" s="44"/>
      <c r="G17" s="44"/>
      <c r="H17" s="44"/>
      <c r="I17" s="44"/>
      <c r="J17" s="44"/>
    </row>
    <row r="18" spans="1:10" x14ac:dyDescent="0.25">
      <c r="A18" s="36"/>
      <c r="B18" s="36"/>
      <c r="C18" s="36"/>
      <c r="D18" s="36"/>
      <c r="E18" s="36"/>
      <c r="F18" s="36"/>
      <c r="G18" s="36"/>
      <c r="H18" s="36"/>
      <c r="I18" s="36"/>
      <c r="J18" s="36"/>
    </row>
    <row r="19" spans="1:10" ht="41.25" customHeight="1" x14ac:dyDescent="0.25">
      <c r="A19" s="40" t="s">
        <v>65</v>
      </c>
      <c r="B19" s="40"/>
      <c r="C19" s="40"/>
      <c r="D19" s="40"/>
      <c r="E19" s="40"/>
      <c r="F19" s="40"/>
      <c r="G19" s="40"/>
      <c r="H19" s="40"/>
      <c r="I19" s="40"/>
      <c r="J19" s="40"/>
    </row>
    <row r="20" spans="1:10" ht="9" customHeight="1" x14ac:dyDescent="0.25">
      <c r="A20" s="36"/>
      <c r="B20" s="36"/>
      <c r="C20" s="36"/>
      <c r="D20" s="36"/>
      <c r="E20" s="36"/>
      <c r="F20" s="36"/>
      <c r="G20" s="36"/>
      <c r="H20" s="36"/>
      <c r="I20" s="36"/>
      <c r="J20" s="36"/>
    </row>
    <row r="21" spans="1:10" ht="58.5" customHeight="1" x14ac:dyDescent="0.25">
      <c r="A21" s="40" t="s">
        <v>64</v>
      </c>
      <c r="B21" s="40"/>
      <c r="C21" s="40"/>
      <c r="D21" s="40"/>
      <c r="E21" s="40"/>
      <c r="F21" s="40"/>
      <c r="G21" s="40"/>
      <c r="H21" s="40"/>
      <c r="I21" s="40"/>
      <c r="J21" s="40"/>
    </row>
    <row r="22" spans="1:10" x14ac:dyDescent="0.25">
      <c r="A22" s="36"/>
      <c r="B22" s="36"/>
      <c r="C22" s="36"/>
      <c r="D22" s="36"/>
      <c r="E22" s="36"/>
      <c r="F22" s="36"/>
      <c r="G22" s="36"/>
      <c r="H22" s="36"/>
      <c r="I22" s="36"/>
      <c r="J22" s="36"/>
    </row>
    <row r="23" spans="1:10" ht="23.25" x14ac:dyDescent="0.35">
      <c r="A23" s="36"/>
      <c r="B23" s="39" t="s">
        <v>71</v>
      </c>
      <c r="C23" s="39"/>
      <c r="D23" s="39"/>
      <c r="E23" s="39"/>
      <c r="F23" s="39"/>
      <c r="G23" s="39"/>
      <c r="H23" s="39"/>
      <c r="I23" s="39"/>
      <c r="J23" s="36"/>
    </row>
    <row r="24" spans="1:10" x14ac:dyDescent="0.25">
      <c r="A24" s="36"/>
      <c r="B24" s="36"/>
      <c r="C24" s="36"/>
      <c r="D24" s="36"/>
      <c r="E24" s="36"/>
      <c r="F24" s="36"/>
      <c r="G24" s="36"/>
      <c r="H24" s="36"/>
      <c r="I24" s="36"/>
      <c r="J24" s="36"/>
    </row>
    <row r="25" spans="1:10" x14ac:dyDescent="0.25">
      <c r="A25" s="36"/>
      <c r="B25" s="36"/>
      <c r="C25" s="36"/>
      <c r="D25" s="36"/>
      <c r="E25" s="36"/>
      <c r="F25" s="36"/>
      <c r="G25" s="36"/>
      <c r="H25" s="36"/>
      <c r="I25" s="36"/>
      <c r="J25" s="36"/>
    </row>
    <row r="26" spans="1:10" x14ac:dyDescent="0.25">
      <c r="A26" s="36"/>
      <c r="B26" s="36"/>
      <c r="C26" s="36"/>
      <c r="D26" s="36"/>
      <c r="E26" s="36"/>
      <c r="F26" s="36"/>
      <c r="G26" s="36"/>
      <c r="H26" s="36"/>
      <c r="I26" s="36"/>
      <c r="J26" s="36"/>
    </row>
    <row r="27" spans="1:10" x14ac:dyDescent="0.25">
      <c r="A27" s="36"/>
      <c r="B27" s="36"/>
      <c r="C27" s="36"/>
      <c r="D27" s="36"/>
      <c r="E27" s="36"/>
      <c r="F27" s="36"/>
      <c r="G27" s="36"/>
      <c r="H27" s="36"/>
      <c r="I27" s="36"/>
      <c r="J27" s="36"/>
    </row>
    <row r="28" spans="1:10" x14ac:dyDescent="0.25">
      <c r="A28" s="36"/>
      <c r="B28" s="36"/>
      <c r="C28" s="36"/>
      <c r="D28" s="36"/>
      <c r="E28" s="36"/>
      <c r="F28" s="36"/>
      <c r="G28" s="36"/>
      <c r="H28" s="36"/>
      <c r="I28" s="36"/>
      <c r="J28" s="36"/>
    </row>
    <row r="29" spans="1:10" ht="15.75" customHeight="1" x14ac:dyDescent="0.25">
      <c r="A29" s="37" t="s">
        <v>68</v>
      </c>
      <c r="B29" s="37"/>
      <c r="C29" s="37"/>
      <c r="D29" s="36"/>
      <c r="E29" s="36"/>
      <c r="F29" s="37" t="s">
        <v>69</v>
      </c>
      <c r="G29" s="37"/>
      <c r="H29" s="37"/>
      <c r="I29" s="37"/>
      <c r="J29" s="37"/>
    </row>
    <row r="30" spans="1:10" ht="15.75" customHeight="1" x14ac:dyDescent="0.25">
      <c r="A30" s="37"/>
      <c r="B30" s="37"/>
      <c r="C30" s="37"/>
      <c r="D30" s="36"/>
      <c r="E30" s="36"/>
      <c r="F30" s="37"/>
      <c r="G30" s="37"/>
      <c r="H30" s="37"/>
      <c r="I30" s="37"/>
      <c r="J30" s="37"/>
    </row>
  </sheetData>
  <sheetProtection password="CE26" sheet="1" objects="1" scenarios="1" selectLockedCells="1" selectUnlockedCells="1"/>
  <mergeCells count="13">
    <mergeCell ref="A29:C30"/>
    <mergeCell ref="F29:J30"/>
    <mergeCell ref="A3:J3"/>
    <mergeCell ref="B23:I23"/>
    <mergeCell ref="A15:J15"/>
    <mergeCell ref="A5:J5"/>
    <mergeCell ref="A7:J7"/>
    <mergeCell ref="A9:J9"/>
    <mergeCell ref="A11:J11"/>
    <mergeCell ref="A13:J13"/>
    <mergeCell ref="A17:J17"/>
    <mergeCell ref="A19:J19"/>
    <mergeCell ref="A21:J21"/>
  </mergeCells>
  <hyperlinks>
    <hyperlink ref="F29" r:id="rId1"/>
  </hyperlinks>
  <pageMargins left="0.19685039370078741" right="0.19685039370078741" top="0.19685039370078741" bottom="0.19685039370078741" header="0" footer="0"/>
  <pageSetup paperSize="9"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2"/>
  <sheetViews>
    <sheetView zoomScale="85" zoomScaleNormal="85" zoomScaleSheetLayoutView="85" workbookViewId="0">
      <pane ySplit="2" topLeftCell="A3" activePane="bottomLeft" state="frozen"/>
      <selection pane="bottomLeft" sqref="A1:F1"/>
    </sheetView>
  </sheetViews>
  <sheetFormatPr defaultRowHeight="15.75" x14ac:dyDescent="0.25"/>
  <cols>
    <col min="1" max="1" width="55.42578125" style="4" customWidth="1"/>
    <col min="2" max="5" width="9.140625" style="4"/>
    <col min="6" max="6" width="8.140625" style="4" customWidth="1"/>
    <col min="7" max="16384" width="9.140625" style="4"/>
  </cols>
  <sheetData>
    <row r="1" spans="1:11" ht="27" customHeight="1" x14ac:dyDescent="0.25">
      <c r="A1" s="45" t="s">
        <v>20</v>
      </c>
      <c r="B1" s="45"/>
      <c r="C1" s="45"/>
      <c r="D1" s="45"/>
      <c r="E1" s="45"/>
      <c r="F1" s="45"/>
    </row>
    <row r="2" spans="1:11" ht="30.75" customHeight="1" x14ac:dyDescent="0.25">
      <c r="A2" s="19" t="s">
        <v>1</v>
      </c>
      <c r="B2" s="48" t="s">
        <v>21</v>
      </c>
      <c r="C2" s="49"/>
      <c r="D2" s="49"/>
      <c r="E2" s="49"/>
      <c r="F2" s="49"/>
    </row>
    <row r="3" spans="1:11" ht="24.95" customHeight="1" x14ac:dyDescent="0.25">
      <c r="A3" s="20" t="s">
        <v>2</v>
      </c>
      <c r="B3" s="50"/>
      <c r="C3" s="51"/>
      <c r="D3" s="51"/>
      <c r="E3" s="51"/>
      <c r="F3" s="51"/>
    </row>
    <row r="4" spans="1:11" ht="24.95" customHeight="1" x14ac:dyDescent="0.25">
      <c r="A4" s="20" t="s">
        <v>55</v>
      </c>
      <c r="B4" s="50"/>
      <c r="C4" s="51"/>
      <c r="D4" s="51"/>
      <c r="E4" s="51"/>
      <c r="F4" s="51"/>
    </row>
    <row r="5" spans="1:11" ht="24.95" customHeight="1" x14ac:dyDescent="0.25">
      <c r="A5" s="20" t="s">
        <v>3</v>
      </c>
      <c r="B5" s="50"/>
      <c r="C5" s="51"/>
      <c r="D5" s="51"/>
      <c r="E5" s="51"/>
      <c r="F5" s="51"/>
    </row>
    <row r="6" spans="1:11" ht="24.95" customHeight="1" x14ac:dyDescent="0.25">
      <c r="A6" s="20" t="s">
        <v>4</v>
      </c>
      <c r="B6" s="50"/>
      <c r="C6" s="51"/>
      <c r="D6" s="51"/>
      <c r="E6" s="51"/>
      <c r="F6" s="51"/>
    </row>
    <row r="7" spans="1:11" ht="24.95" customHeight="1" x14ac:dyDescent="0.25">
      <c r="A7" s="20" t="s">
        <v>5</v>
      </c>
      <c r="B7" s="50"/>
      <c r="C7" s="51"/>
      <c r="D7" s="51"/>
      <c r="E7" s="51"/>
      <c r="F7" s="51"/>
    </row>
    <row r="8" spans="1:11" ht="24.95" customHeight="1" x14ac:dyDescent="0.25">
      <c r="A8" s="20" t="s">
        <v>6</v>
      </c>
      <c r="B8" s="50"/>
      <c r="C8" s="51"/>
      <c r="D8" s="51"/>
      <c r="E8" s="51"/>
      <c r="F8" s="51"/>
    </row>
    <row r="9" spans="1:11" ht="24.95" customHeight="1" x14ac:dyDescent="0.25">
      <c r="A9" s="20" t="s">
        <v>7</v>
      </c>
      <c r="B9" s="50"/>
      <c r="C9" s="51"/>
      <c r="D9" s="51"/>
      <c r="E9" s="51"/>
      <c r="F9" s="51"/>
      <c r="G9" s="46" t="s">
        <v>72</v>
      </c>
      <c r="H9" s="47"/>
      <c r="I9" s="47"/>
      <c r="J9" s="47"/>
      <c r="K9" s="47"/>
    </row>
    <row r="10" spans="1:11" ht="24.95" customHeight="1" x14ac:dyDescent="0.25">
      <c r="A10" s="20" t="s">
        <v>8</v>
      </c>
      <c r="B10" s="50"/>
      <c r="C10" s="51"/>
      <c r="D10" s="51"/>
      <c r="E10" s="51"/>
      <c r="F10" s="51"/>
      <c r="G10" s="46"/>
      <c r="H10" s="47"/>
      <c r="I10" s="47"/>
      <c r="J10" s="47"/>
      <c r="K10" s="47"/>
    </row>
    <row r="11" spans="1:11" ht="24.95" customHeight="1" x14ac:dyDescent="0.25">
      <c r="A11" s="20" t="s">
        <v>9</v>
      </c>
      <c r="B11" s="50"/>
      <c r="C11" s="51"/>
      <c r="D11" s="51"/>
      <c r="E11" s="51"/>
      <c r="F11" s="51"/>
    </row>
    <row r="12" spans="1:11" ht="24.95" customHeight="1" x14ac:dyDescent="0.25">
      <c r="A12" s="20" t="s">
        <v>12</v>
      </c>
      <c r="B12" s="50"/>
      <c r="C12" s="51"/>
      <c r="D12" s="51"/>
      <c r="E12" s="51"/>
      <c r="F12" s="51"/>
    </row>
    <row r="13" spans="1:11" ht="24.95" customHeight="1" x14ac:dyDescent="0.25">
      <c r="A13" s="20" t="s">
        <v>10</v>
      </c>
      <c r="B13" s="50"/>
      <c r="C13" s="51"/>
      <c r="D13" s="51"/>
      <c r="E13" s="51"/>
      <c r="F13" s="51"/>
    </row>
    <row r="14" spans="1:11" ht="24.95" customHeight="1" x14ac:dyDescent="0.25">
      <c r="A14" s="20" t="s">
        <v>13</v>
      </c>
      <c r="B14" s="50"/>
      <c r="C14" s="51"/>
      <c r="D14" s="51"/>
      <c r="E14" s="51"/>
      <c r="F14" s="51"/>
    </row>
    <row r="15" spans="1:11" ht="24.95" customHeight="1" x14ac:dyDescent="0.25">
      <c r="A15" s="20" t="s">
        <v>14</v>
      </c>
      <c r="B15" s="50"/>
      <c r="C15" s="51"/>
      <c r="D15" s="51"/>
      <c r="E15" s="51"/>
      <c r="F15" s="51"/>
    </row>
    <row r="16" spans="1:11" ht="24.95" customHeight="1" x14ac:dyDescent="0.25">
      <c r="A16" s="20" t="s">
        <v>15</v>
      </c>
      <c r="B16" s="50"/>
      <c r="C16" s="51"/>
      <c r="D16" s="51"/>
      <c r="E16" s="51"/>
      <c r="F16" s="51"/>
    </row>
    <row r="17" spans="1:6" ht="24.95" customHeight="1" x14ac:dyDescent="0.25">
      <c r="A17" s="20" t="s">
        <v>16</v>
      </c>
      <c r="B17" s="50"/>
      <c r="C17" s="51"/>
      <c r="D17" s="51"/>
      <c r="E17" s="51"/>
      <c r="F17" s="51"/>
    </row>
    <row r="18" spans="1:6" ht="24.95" customHeight="1" x14ac:dyDescent="0.25">
      <c r="A18" s="20" t="s">
        <v>17</v>
      </c>
      <c r="B18" s="50"/>
      <c r="C18" s="51"/>
      <c r="D18" s="51"/>
      <c r="E18" s="51"/>
      <c r="F18" s="51"/>
    </row>
    <row r="19" spans="1:6" ht="24.95" customHeight="1" x14ac:dyDescent="0.25">
      <c r="A19" s="20" t="s">
        <v>19</v>
      </c>
      <c r="B19" s="50"/>
      <c r="C19" s="51"/>
      <c r="D19" s="51"/>
      <c r="E19" s="51"/>
      <c r="F19" s="51"/>
    </row>
    <row r="20" spans="1:6" ht="24.95" customHeight="1" x14ac:dyDescent="0.25">
      <c r="A20" s="20" t="s">
        <v>37</v>
      </c>
      <c r="B20" s="50"/>
      <c r="C20" s="51"/>
      <c r="D20" s="51"/>
      <c r="E20" s="51"/>
      <c r="F20" s="51"/>
    </row>
    <row r="21" spans="1:6" ht="24.95" customHeight="1" x14ac:dyDescent="0.25">
      <c r="A21" s="20" t="s">
        <v>38</v>
      </c>
      <c r="B21" s="50"/>
      <c r="C21" s="51"/>
      <c r="D21" s="51"/>
      <c r="E21" s="51"/>
      <c r="F21" s="51"/>
    </row>
    <row r="22" spans="1:6" ht="24.95" customHeight="1" x14ac:dyDescent="0.25">
      <c r="A22" s="20" t="s">
        <v>39</v>
      </c>
      <c r="B22" s="50"/>
      <c r="C22" s="51"/>
      <c r="D22" s="51"/>
      <c r="E22" s="51"/>
      <c r="F22" s="51"/>
    </row>
    <row r="23" spans="1:6" ht="24.95" customHeight="1" x14ac:dyDescent="0.25">
      <c r="A23" s="20" t="s">
        <v>40</v>
      </c>
      <c r="B23" s="50"/>
      <c r="C23" s="51"/>
      <c r="D23" s="51"/>
      <c r="E23" s="51"/>
      <c r="F23" s="51"/>
    </row>
    <row r="24" spans="1:6" ht="24.95" customHeight="1" x14ac:dyDescent="0.25">
      <c r="A24" s="20" t="s">
        <v>41</v>
      </c>
      <c r="B24" s="50"/>
      <c r="C24" s="51"/>
      <c r="D24" s="51"/>
      <c r="E24" s="51"/>
      <c r="F24" s="51"/>
    </row>
    <row r="25" spans="1:6" ht="24.95" customHeight="1" x14ac:dyDescent="0.25">
      <c r="A25" s="20" t="s">
        <v>42</v>
      </c>
      <c r="B25" s="50"/>
      <c r="C25" s="51"/>
      <c r="D25" s="51"/>
      <c r="E25" s="51"/>
      <c r="F25" s="51"/>
    </row>
    <row r="26" spans="1:6" ht="24.95" customHeight="1" x14ac:dyDescent="0.25">
      <c r="A26" s="20" t="s">
        <v>43</v>
      </c>
      <c r="B26" s="50"/>
      <c r="C26" s="51"/>
      <c r="D26" s="51"/>
      <c r="E26" s="51"/>
      <c r="F26" s="51"/>
    </row>
    <row r="27" spans="1:6" ht="24.95" customHeight="1" x14ac:dyDescent="0.25">
      <c r="A27" s="20" t="s">
        <v>44</v>
      </c>
      <c r="B27" s="50"/>
      <c r="C27" s="51"/>
      <c r="D27" s="51"/>
      <c r="E27" s="51"/>
      <c r="F27" s="51"/>
    </row>
    <row r="28" spans="1:6" ht="24.95" customHeight="1" x14ac:dyDescent="0.25">
      <c r="A28" s="20" t="s">
        <v>45</v>
      </c>
      <c r="B28" s="50"/>
      <c r="C28" s="51"/>
      <c r="D28" s="51"/>
      <c r="E28" s="51"/>
      <c r="F28" s="51"/>
    </row>
    <row r="29" spans="1:6" ht="24.95" customHeight="1" x14ac:dyDescent="0.25">
      <c r="A29" s="20" t="s">
        <v>46</v>
      </c>
      <c r="B29" s="50"/>
      <c r="C29" s="51"/>
      <c r="D29" s="51"/>
      <c r="E29" s="51"/>
      <c r="F29" s="51"/>
    </row>
    <row r="30" spans="1:6" ht="24.95" customHeight="1" x14ac:dyDescent="0.25">
      <c r="A30" s="20" t="s">
        <v>47</v>
      </c>
      <c r="B30" s="50"/>
      <c r="C30" s="51"/>
      <c r="D30" s="51"/>
      <c r="E30" s="51"/>
      <c r="F30" s="51"/>
    </row>
    <row r="31" spans="1:6" ht="24.95" customHeight="1" x14ac:dyDescent="0.25">
      <c r="A31" s="20" t="s">
        <v>48</v>
      </c>
      <c r="B31" s="50"/>
      <c r="C31" s="51"/>
      <c r="D31" s="51"/>
      <c r="E31" s="51"/>
      <c r="F31" s="51"/>
    </row>
    <row r="32" spans="1:6" ht="24.95" customHeight="1" x14ac:dyDescent="0.25">
      <c r="A32" s="20" t="s">
        <v>49</v>
      </c>
      <c r="B32" s="50"/>
      <c r="C32" s="51"/>
      <c r="D32" s="51"/>
      <c r="E32" s="51"/>
      <c r="F32" s="51"/>
    </row>
  </sheetData>
  <mergeCells count="3">
    <mergeCell ref="A1:F1"/>
    <mergeCell ref="G9:K10"/>
    <mergeCell ref="B2:F32"/>
  </mergeCells>
  <pageMargins left="0.19685039370078741" right="0.19685039370078741" top="0.19685039370078741" bottom="0.19685039370078741" header="0" footer="0"/>
  <pageSetup paperSize="9" orientation="portrait" r:id="rId1"/>
  <drawing r:id="rId2"/>
  <legacyDrawing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zoomScale="85" zoomScaleNormal="85" workbookViewId="0">
      <pane ySplit="4" topLeftCell="A5" activePane="bottomLeft" state="frozen"/>
      <selection pane="bottomLeft" activeCell="G11" sqref="G11"/>
    </sheetView>
  </sheetViews>
  <sheetFormatPr defaultRowHeight="15" x14ac:dyDescent="0.25"/>
  <cols>
    <col min="1" max="1" width="4.28515625" style="1" customWidth="1"/>
    <col min="2" max="2" width="36.28515625" style="1" customWidth="1"/>
    <col min="3" max="8" width="12.5703125" style="1" customWidth="1"/>
    <col min="9" max="9" width="15" style="1" bestFit="1" customWidth="1"/>
    <col min="10" max="10" width="12.5703125" style="1" customWidth="1"/>
    <col min="11" max="16384" width="9.140625" style="1"/>
  </cols>
  <sheetData>
    <row r="1" spans="1:16" ht="23.25" customHeight="1" x14ac:dyDescent="0.25">
      <c r="A1" s="64" t="str">
        <f>'Cash Book Mad'!A1</f>
        <v>Government Senior Secondary School, Rooppura</v>
      </c>
      <c r="B1" s="64"/>
      <c r="C1" s="64"/>
      <c r="D1" s="64"/>
      <c r="E1" s="64"/>
      <c r="F1" s="64"/>
      <c r="G1" s="64"/>
      <c r="H1" s="64"/>
      <c r="I1" s="64"/>
      <c r="J1" s="64"/>
      <c r="K1" s="62" t="s">
        <v>82</v>
      </c>
      <c r="L1" s="63"/>
      <c r="M1" s="63"/>
      <c r="N1" s="63"/>
      <c r="O1" s="63"/>
    </row>
    <row r="2" spans="1:16" ht="28.5" customHeight="1" x14ac:dyDescent="0.25">
      <c r="A2" s="65" t="s">
        <v>93</v>
      </c>
      <c r="B2" s="65"/>
      <c r="I2" s="66">
        <v>44013</v>
      </c>
      <c r="J2" s="65"/>
      <c r="K2" s="62"/>
      <c r="L2" s="63"/>
      <c r="M2" s="63"/>
      <c r="N2" s="63"/>
      <c r="O2" s="63"/>
    </row>
    <row r="3" spans="1:16" ht="34.5" customHeight="1" x14ac:dyDescent="0.25">
      <c r="A3" s="67" t="s">
        <v>22</v>
      </c>
      <c r="B3" s="58" t="s">
        <v>23</v>
      </c>
      <c r="C3" s="60" t="s">
        <v>31</v>
      </c>
      <c r="D3" s="61"/>
      <c r="E3" s="60" t="s">
        <v>56</v>
      </c>
      <c r="F3" s="61"/>
      <c r="G3" s="60" t="s">
        <v>18</v>
      </c>
      <c r="H3" s="61"/>
      <c r="I3" s="60" t="s">
        <v>57</v>
      </c>
      <c r="J3" s="61"/>
      <c r="K3" s="62"/>
      <c r="L3" s="63"/>
      <c r="M3" s="63"/>
      <c r="N3" s="63"/>
      <c r="O3" s="63"/>
    </row>
    <row r="4" spans="1:16" ht="21" customHeight="1" x14ac:dyDescent="0.25">
      <c r="A4" s="68"/>
      <c r="B4" s="59"/>
      <c r="C4" s="22" t="s">
        <v>33</v>
      </c>
      <c r="D4" s="22" t="s">
        <v>34</v>
      </c>
      <c r="E4" s="22" t="s">
        <v>33</v>
      </c>
      <c r="F4" s="22" t="s">
        <v>34</v>
      </c>
      <c r="G4" s="22" t="s">
        <v>54</v>
      </c>
      <c r="H4" s="22" t="s">
        <v>34</v>
      </c>
      <c r="I4" s="22" t="s">
        <v>33</v>
      </c>
      <c r="J4" s="22" t="s">
        <v>34</v>
      </c>
      <c r="K4" s="62"/>
      <c r="L4" s="63"/>
      <c r="M4" s="63"/>
      <c r="N4" s="63"/>
      <c r="O4" s="63"/>
    </row>
    <row r="5" spans="1:16" ht="18" customHeight="1" x14ac:dyDescent="0.35">
      <c r="A5" s="23">
        <v>1</v>
      </c>
      <c r="B5" s="26" t="str">
        <f>'Cash Book Mad'!A3</f>
        <v>CSG</v>
      </c>
      <c r="C5" s="16">
        <v>0</v>
      </c>
      <c r="D5" s="16">
        <v>550</v>
      </c>
      <c r="E5" s="17">
        <f>IFERROR(HLOOKUP(B5,receipt_entry,47,0),"")</f>
        <v>50000</v>
      </c>
      <c r="F5" s="17">
        <f>Receipt!X48</f>
        <v>5550</v>
      </c>
      <c r="G5" s="17">
        <f>IFERROR(HLOOKUP(B5,payment_entry,44,0),"")</f>
        <v>0</v>
      </c>
      <c r="H5" s="17">
        <f>Payment!X45</f>
        <v>0</v>
      </c>
      <c r="I5" s="17">
        <f>IFERROR(E5-G5,"")</f>
        <v>50000</v>
      </c>
      <c r="J5" s="17">
        <f>F5-H5</f>
        <v>5550</v>
      </c>
      <c r="K5" s="24"/>
      <c r="L5" s="25"/>
      <c r="M5" s="25"/>
      <c r="N5" s="25"/>
      <c r="O5" s="25"/>
    </row>
    <row r="6" spans="1:16" ht="18" customHeight="1" x14ac:dyDescent="0.25">
      <c r="A6" s="23">
        <v>2</v>
      </c>
      <c r="B6" s="26" t="str">
        <f>'Cash Book Mad'!A4</f>
        <v>Vikas Kosh</v>
      </c>
      <c r="C6" s="18">
        <v>10226.4</v>
      </c>
      <c r="D6" s="72"/>
      <c r="E6" s="17">
        <f>IFERROR(HLOOKUP(B6,receipt_entry,47,0),"")</f>
        <v>15226.4</v>
      </c>
      <c r="F6" s="69"/>
      <c r="G6" s="17">
        <f>IFERROR(HLOOKUP(B6,payment_entry,44,0),"")</f>
        <v>0</v>
      </c>
      <c r="H6" s="69"/>
      <c r="I6" s="17">
        <f t="shared" ref="I6:I39" si="0">IFERROR(E6-G6,"")</f>
        <v>15226.4</v>
      </c>
      <c r="J6" s="69"/>
    </row>
    <row r="7" spans="1:16" ht="18" customHeight="1" x14ac:dyDescent="0.25">
      <c r="A7" s="23">
        <v>3</v>
      </c>
      <c r="B7" s="26" t="str">
        <f>'Cash Book Mad'!A5</f>
        <v>Scout Guide</v>
      </c>
      <c r="C7" s="18">
        <v>7150</v>
      </c>
      <c r="D7" s="73"/>
      <c r="E7" s="17">
        <f>IFERROR(HLOOKUP(B7,receipt_entry,47,0),"")</f>
        <v>7150</v>
      </c>
      <c r="F7" s="70"/>
      <c r="G7" s="17">
        <f>IFERROR(HLOOKUP(B7,payment_entry,44,0),"")</f>
        <v>0</v>
      </c>
      <c r="H7" s="70"/>
      <c r="I7" s="17">
        <f t="shared" si="0"/>
        <v>7150</v>
      </c>
      <c r="J7" s="70"/>
    </row>
    <row r="8" spans="1:16" ht="18" customHeight="1" x14ac:dyDescent="0.25">
      <c r="A8" s="23">
        <v>4</v>
      </c>
      <c r="B8" s="26" t="str">
        <f>'Cash Book Mad'!A6</f>
        <v>SMC Training</v>
      </c>
      <c r="C8" s="16">
        <v>0</v>
      </c>
      <c r="D8" s="73"/>
      <c r="E8" s="17">
        <f>IFERROR(HLOOKUP(B8,receipt_entry,47,0),"")</f>
        <v>0</v>
      </c>
      <c r="F8" s="70"/>
      <c r="G8" s="17">
        <f>IFERROR(HLOOKUP(B8,payment_entry,44,0),"")</f>
        <v>0</v>
      </c>
      <c r="H8" s="70"/>
      <c r="I8" s="17">
        <f t="shared" si="0"/>
        <v>0</v>
      </c>
      <c r="J8" s="70"/>
    </row>
    <row r="9" spans="1:16" ht="18" customHeight="1" x14ac:dyDescent="0.25">
      <c r="A9" s="23">
        <v>5</v>
      </c>
      <c r="B9" s="26" t="str">
        <f>'Cash Book Mad'!A7</f>
        <v>Internet</v>
      </c>
      <c r="C9" s="16">
        <v>3252</v>
      </c>
      <c r="D9" s="73"/>
      <c r="E9" s="17">
        <f>IFERROR(HLOOKUP(B9,receipt_entry,47,0),"")</f>
        <v>3252</v>
      </c>
      <c r="F9" s="70"/>
      <c r="G9" s="17">
        <f>IFERROR(HLOOKUP(B9,payment_entry,44,0),"")</f>
        <v>0</v>
      </c>
      <c r="H9" s="70"/>
      <c r="I9" s="17">
        <f t="shared" si="0"/>
        <v>3252</v>
      </c>
      <c r="J9" s="70"/>
    </row>
    <row r="10" spans="1:16" ht="18" customHeight="1" x14ac:dyDescent="0.25">
      <c r="A10" s="23">
        <v>6</v>
      </c>
      <c r="B10" s="26" t="str">
        <f>'Cash Book Mad'!A8</f>
        <v>Cycle and Transport Voucher</v>
      </c>
      <c r="C10" s="16">
        <v>20740</v>
      </c>
      <c r="D10" s="73"/>
      <c r="E10" s="17">
        <f>IFERROR(HLOOKUP(B10,receipt_entry,47,0),"")</f>
        <v>20740</v>
      </c>
      <c r="F10" s="70"/>
      <c r="G10" s="17">
        <f>IFERROR(HLOOKUP(B10,payment_entry,44,0),"")</f>
        <v>0</v>
      </c>
      <c r="H10" s="70"/>
      <c r="I10" s="17">
        <f t="shared" si="0"/>
        <v>20740</v>
      </c>
      <c r="J10" s="70"/>
    </row>
    <row r="11" spans="1:16" ht="18" customHeight="1" x14ac:dyDescent="0.25">
      <c r="A11" s="23">
        <v>7</v>
      </c>
      <c r="B11" s="26" t="str">
        <f>'Cash Book Mad'!A9</f>
        <v>Scholarship</v>
      </c>
      <c r="C11" s="16">
        <v>3600</v>
      </c>
      <c r="D11" s="73"/>
      <c r="E11" s="17">
        <f>IFERROR(HLOOKUP(B11,receipt_entry,47,0),"")</f>
        <v>3600</v>
      </c>
      <c r="F11" s="70"/>
      <c r="G11" s="17">
        <f>IFERROR(HLOOKUP(B11,payment_entry,44,0),"")</f>
        <v>0</v>
      </c>
      <c r="H11" s="70"/>
      <c r="I11" s="17">
        <f t="shared" si="0"/>
        <v>3600</v>
      </c>
      <c r="J11" s="70"/>
    </row>
    <row r="12" spans="1:16" ht="18" customHeight="1" x14ac:dyDescent="0.25">
      <c r="A12" s="23">
        <v>8</v>
      </c>
      <c r="B12" s="26" t="str">
        <f>'Cash Book Mad'!A10</f>
        <v>Science</v>
      </c>
      <c r="C12" s="16">
        <v>10000</v>
      </c>
      <c r="D12" s="73"/>
      <c r="E12" s="17">
        <f>IFERROR(HLOOKUP(B12,receipt_entry,47,0),"")</f>
        <v>10000</v>
      </c>
      <c r="F12" s="70"/>
      <c r="G12" s="17">
        <f>IFERROR(HLOOKUP(B12,payment_entry,44,0),"")</f>
        <v>0</v>
      </c>
      <c r="H12" s="70"/>
      <c r="I12" s="17">
        <f t="shared" si="0"/>
        <v>10000</v>
      </c>
      <c r="J12" s="70"/>
      <c r="L12" s="57" t="s">
        <v>74</v>
      </c>
      <c r="M12" s="57"/>
      <c r="N12" s="57"/>
      <c r="O12" s="57"/>
      <c r="P12" s="57"/>
    </row>
    <row r="13" spans="1:16" ht="18" customHeight="1" x14ac:dyDescent="0.25">
      <c r="A13" s="23">
        <v>9</v>
      </c>
      <c r="B13" s="26" t="str">
        <f>'Cash Book Mad'!A11</f>
        <v>Gas Subcidy, MDM, Cook-Cum Helper</v>
      </c>
      <c r="C13" s="16">
        <v>60663.42</v>
      </c>
      <c r="D13" s="73"/>
      <c r="E13" s="17">
        <f>IFERROR(HLOOKUP(B13,receipt_entry,47,0),"")</f>
        <v>60663.42</v>
      </c>
      <c r="F13" s="70"/>
      <c r="G13" s="17">
        <f>IFERROR(HLOOKUP(B13,payment_entry,44,0),"")</f>
        <v>50545</v>
      </c>
      <c r="H13" s="70"/>
      <c r="I13" s="17">
        <f t="shared" si="0"/>
        <v>10118.419999999998</v>
      </c>
      <c r="J13" s="70"/>
      <c r="L13" s="57"/>
      <c r="M13" s="57"/>
      <c r="N13" s="57"/>
      <c r="O13" s="57"/>
      <c r="P13" s="57"/>
    </row>
    <row r="14" spans="1:16" ht="18" customHeight="1" x14ac:dyDescent="0.25">
      <c r="A14" s="23">
        <v>10</v>
      </c>
      <c r="B14" s="26" t="str">
        <f>'Cash Book Mad'!A12</f>
        <v>Bhawan Nirman</v>
      </c>
      <c r="C14" s="16">
        <v>0</v>
      </c>
      <c r="D14" s="73"/>
      <c r="E14" s="17">
        <f>IFERROR(HLOOKUP(B14,receipt_entry,47,0),"")</f>
        <v>0</v>
      </c>
      <c r="F14" s="70"/>
      <c r="G14" s="17">
        <f>IFERROR(HLOOKUP(B14,payment_entry,44,0),"")</f>
        <v>0</v>
      </c>
      <c r="H14" s="70"/>
      <c r="I14" s="17">
        <f t="shared" si="0"/>
        <v>0</v>
      </c>
      <c r="J14" s="70"/>
      <c r="L14" s="57"/>
      <c r="M14" s="57"/>
      <c r="N14" s="57"/>
      <c r="O14" s="57"/>
      <c r="P14" s="57"/>
    </row>
    <row r="15" spans="1:16" ht="18" customHeight="1" x14ac:dyDescent="0.25">
      <c r="A15" s="23">
        <v>11</v>
      </c>
      <c r="B15" s="26" t="str">
        <f>'Cash Book Mad'!A13</f>
        <v>Bank Interest</v>
      </c>
      <c r="C15" s="16">
        <v>32824.720000000001</v>
      </c>
      <c r="D15" s="73"/>
      <c r="E15" s="17">
        <f>IFERROR(HLOOKUP(B15,receipt_entry,47,0),"")</f>
        <v>32824.720000000001</v>
      </c>
      <c r="F15" s="70"/>
      <c r="G15" s="17">
        <f>IFERROR(HLOOKUP(B15,payment_entry,44,0),"")</f>
        <v>0</v>
      </c>
      <c r="H15" s="70"/>
      <c r="I15" s="17">
        <f t="shared" si="0"/>
        <v>32824.720000000001</v>
      </c>
      <c r="J15" s="70"/>
    </row>
    <row r="16" spans="1:16" ht="18" customHeight="1" x14ac:dyDescent="0.25">
      <c r="A16" s="23">
        <v>12</v>
      </c>
      <c r="B16" s="26" t="str">
        <f>'Cash Book Mad'!A14</f>
        <v>School Repairing</v>
      </c>
      <c r="C16" s="18">
        <v>0</v>
      </c>
      <c r="D16" s="73"/>
      <c r="E16" s="17">
        <f>IFERROR(HLOOKUP(B16,receipt_entry,47,0),"")</f>
        <v>0</v>
      </c>
      <c r="F16" s="70"/>
      <c r="G16" s="17">
        <f>IFERROR(HLOOKUP(B16,payment_entry,44,0),"")</f>
        <v>0</v>
      </c>
      <c r="H16" s="70"/>
      <c r="I16" s="17">
        <f t="shared" si="0"/>
        <v>0</v>
      </c>
      <c r="J16" s="70"/>
    </row>
    <row r="17" spans="1:16" ht="18" customHeight="1" x14ac:dyDescent="0.25">
      <c r="A17" s="23">
        <v>13</v>
      </c>
      <c r="B17" s="26" t="str">
        <f>'Cash Book Mad'!A15</f>
        <v>Lab</v>
      </c>
      <c r="C17" s="18">
        <v>0</v>
      </c>
      <c r="D17" s="73"/>
      <c r="E17" s="17">
        <f>IFERROR(HLOOKUP(B17,receipt_entry,47,0),"")</f>
        <v>0</v>
      </c>
      <c r="F17" s="70"/>
      <c r="G17" s="17">
        <f>IFERROR(HLOOKUP(B17,payment_entry,44,0),"")</f>
        <v>0</v>
      </c>
      <c r="H17" s="70"/>
      <c r="I17" s="17">
        <f t="shared" si="0"/>
        <v>0</v>
      </c>
      <c r="J17" s="70"/>
    </row>
    <row r="18" spans="1:16" ht="18" customHeight="1" x14ac:dyDescent="0.25">
      <c r="A18" s="23">
        <v>14</v>
      </c>
      <c r="B18" s="26" t="str">
        <f>'Cash Book Mad'!A16</f>
        <v>Game related</v>
      </c>
      <c r="C18" s="18">
        <v>0</v>
      </c>
      <c r="D18" s="73"/>
      <c r="E18" s="17">
        <f>IFERROR(HLOOKUP(B18,receipt_entry,47,0),"")</f>
        <v>0</v>
      </c>
      <c r="F18" s="70"/>
      <c r="G18" s="17">
        <f>IFERROR(HLOOKUP(B18,payment_entry,44,0),"")</f>
        <v>0</v>
      </c>
      <c r="H18" s="70"/>
      <c r="I18" s="17">
        <f t="shared" si="0"/>
        <v>0</v>
      </c>
      <c r="J18" s="70"/>
    </row>
    <row r="19" spans="1:16" ht="18" customHeight="1" x14ac:dyDescent="0.25">
      <c r="A19" s="23">
        <v>15</v>
      </c>
      <c r="B19" s="26" t="str">
        <f>'Cash Book Mad'!A17</f>
        <v>Liberary</v>
      </c>
      <c r="C19" s="18">
        <v>0</v>
      </c>
      <c r="D19" s="73"/>
      <c r="E19" s="17">
        <f>IFERROR(HLOOKUP(B19,receipt_entry,47,0),"")</f>
        <v>0</v>
      </c>
      <c r="F19" s="70"/>
      <c r="G19" s="17">
        <f>IFERROR(HLOOKUP(B19,payment_entry,44,0),"")</f>
        <v>0</v>
      </c>
      <c r="H19" s="70"/>
      <c r="I19" s="17">
        <f t="shared" si="0"/>
        <v>0</v>
      </c>
      <c r="J19" s="70"/>
    </row>
    <row r="20" spans="1:16" ht="18" customHeight="1" x14ac:dyDescent="0.25">
      <c r="A20" s="23">
        <v>16</v>
      </c>
      <c r="B20" s="26" t="str">
        <f>'Cash Book Mad'!A18</f>
        <v>Electricty/Water Bill</v>
      </c>
      <c r="C20" s="18">
        <v>0</v>
      </c>
      <c r="D20" s="73"/>
      <c r="E20" s="17">
        <f>IFERROR(HLOOKUP(B20,receipt_entry,47,0),"")</f>
        <v>0</v>
      </c>
      <c r="F20" s="70"/>
      <c r="G20" s="17">
        <f>IFERROR(HLOOKUP(B20,payment_entry,44,0),"")</f>
        <v>0</v>
      </c>
      <c r="H20" s="70"/>
      <c r="I20" s="17">
        <f t="shared" si="0"/>
        <v>0</v>
      </c>
      <c r="J20" s="70"/>
    </row>
    <row r="21" spans="1:16" ht="18" customHeight="1" x14ac:dyDescent="0.25">
      <c r="A21" s="23">
        <v>17</v>
      </c>
      <c r="B21" s="26" t="str">
        <f>'Cash Book Mad'!A19</f>
        <v>FVC</v>
      </c>
      <c r="C21" s="18">
        <v>500</v>
      </c>
      <c r="D21" s="73"/>
      <c r="E21" s="17">
        <f>IFERROR(HLOOKUP(B21,receipt_entry,47,0),"")</f>
        <v>500</v>
      </c>
      <c r="F21" s="70"/>
      <c r="G21" s="17">
        <f>IFERROR(HLOOKUP(B21,payment_entry,44,0),"")</f>
        <v>0</v>
      </c>
      <c r="H21" s="70"/>
      <c r="I21" s="17">
        <f t="shared" si="0"/>
        <v>500</v>
      </c>
      <c r="J21" s="70"/>
    </row>
    <row r="22" spans="1:16" ht="18" customHeight="1" x14ac:dyDescent="0.25">
      <c r="A22" s="23">
        <v>18</v>
      </c>
      <c r="B22" s="26" t="str">
        <f>'Cash Book Mad'!A20</f>
        <v>Other1</v>
      </c>
      <c r="C22" s="18">
        <v>3526</v>
      </c>
      <c r="D22" s="73"/>
      <c r="E22" s="17">
        <f>IFERROR(HLOOKUP(B22,receipt_entry,47,0),"")</f>
        <v>3526</v>
      </c>
      <c r="F22" s="70"/>
      <c r="G22" s="17">
        <f>IFERROR(HLOOKUP(B22,payment_entry,44,0),"")</f>
        <v>0</v>
      </c>
      <c r="H22" s="70"/>
      <c r="I22" s="17">
        <f t="shared" si="0"/>
        <v>3526</v>
      </c>
      <c r="J22" s="70"/>
      <c r="L22" s="57" t="s">
        <v>83</v>
      </c>
      <c r="M22" s="57"/>
      <c r="N22" s="57"/>
      <c r="O22" s="57"/>
      <c r="P22" s="57"/>
    </row>
    <row r="23" spans="1:16" ht="18" customHeight="1" x14ac:dyDescent="0.25">
      <c r="A23" s="23">
        <v>19</v>
      </c>
      <c r="B23" s="26" t="str">
        <f>'Cash Book Mad'!A21</f>
        <v>Other2</v>
      </c>
      <c r="C23" s="18">
        <v>0</v>
      </c>
      <c r="D23" s="73"/>
      <c r="E23" s="17">
        <f>IFERROR(HLOOKUP(B23,receipt_entry,47,0),"")</f>
        <v>0</v>
      </c>
      <c r="F23" s="70"/>
      <c r="G23" s="17">
        <f>IFERROR(HLOOKUP(B23,payment_entry,44,0),"")</f>
        <v>0</v>
      </c>
      <c r="H23" s="70"/>
      <c r="I23" s="17">
        <f t="shared" si="0"/>
        <v>0</v>
      </c>
      <c r="J23" s="70"/>
      <c r="L23" s="57"/>
      <c r="M23" s="57"/>
      <c r="N23" s="57"/>
      <c r="O23" s="57"/>
      <c r="P23" s="57"/>
    </row>
    <row r="24" spans="1:16" ht="18" customHeight="1" x14ac:dyDescent="0.25">
      <c r="A24" s="23">
        <v>20</v>
      </c>
      <c r="B24" s="26" t="str">
        <f>'Cash Book Mad'!A22</f>
        <v>Other3</v>
      </c>
      <c r="C24" s="18">
        <v>0</v>
      </c>
      <c r="D24" s="73"/>
      <c r="E24" s="17" t="str">
        <f>IFERROR(HLOOKUP(B24,receipt_entry,47,0),"")</f>
        <v/>
      </c>
      <c r="F24" s="70"/>
      <c r="G24" s="17" t="str">
        <f>IFERROR(HLOOKUP(B24,payment_entry,44,0),"")</f>
        <v/>
      </c>
      <c r="H24" s="70"/>
      <c r="I24" s="17" t="str">
        <f t="shared" si="0"/>
        <v/>
      </c>
      <c r="J24" s="70"/>
      <c r="L24" s="57"/>
      <c r="M24" s="57"/>
      <c r="N24" s="57"/>
      <c r="O24" s="57"/>
      <c r="P24" s="57"/>
    </row>
    <row r="25" spans="1:16" ht="18" customHeight="1" x14ac:dyDescent="0.25">
      <c r="A25" s="23">
        <v>21</v>
      </c>
      <c r="B25" s="26" t="str">
        <f>'Cash Book Mad'!A23</f>
        <v>Other4</v>
      </c>
      <c r="C25" s="18">
        <v>0</v>
      </c>
      <c r="D25" s="73"/>
      <c r="E25" s="17" t="str">
        <f>IFERROR(HLOOKUP(B25,receipt_entry,47,0),"")</f>
        <v/>
      </c>
      <c r="F25" s="70"/>
      <c r="G25" s="17" t="str">
        <f>IFERROR(HLOOKUP(B25,payment_entry,44,0),"")</f>
        <v/>
      </c>
      <c r="H25" s="70"/>
      <c r="I25" s="17" t="str">
        <f t="shared" si="0"/>
        <v/>
      </c>
      <c r="J25" s="70"/>
    </row>
    <row r="26" spans="1:16" ht="18" customHeight="1" x14ac:dyDescent="0.25">
      <c r="A26" s="23">
        <v>22</v>
      </c>
      <c r="B26" s="26" t="str">
        <f>'Cash Book Mad'!A24</f>
        <v>Other5</v>
      </c>
      <c r="C26" s="18">
        <v>0</v>
      </c>
      <c r="D26" s="73"/>
      <c r="E26" s="17" t="str">
        <f>IFERROR(HLOOKUP(B26,receipt_entry,47,0),"")</f>
        <v/>
      </c>
      <c r="F26" s="70"/>
      <c r="G26" s="17" t="str">
        <f>IFERROR(HLOOKUP(B26,payment_entry,44,0),"")</f>
        <v/>
      </c>
      <c r="H26" s="70"/>
      <c r="I26" s="17" t="str">
        <f t="shared" si="0"/>
        <v/>
      </c>
      <c r="J26" s="70"/>
    </row>
    <row r="27" spans="1:16" ht="18" customHeight="1" x14ac:dyDescent="0.25">
      <c r="A27" s="23">
        <v>23</v>
      </c>
      <c r="B27" s="26" t="str">
        <f>'Cash Book Mad'!A25</f>
        <v>Other6</v>
      </c>
      <c r="C27" s="18">
        <v>0</v>
      </c>
      <c r="D27" s="73"/>
      <c r="E27" s="17" t="str">
        <f>IFERROR(HLOOKUP(B27,receipt_entry,47,0),"")</f>
        <v/>
      </c>
      <c r="F27" s="70"/>
      <c r="G27" s="17" t="str">
        <f>IFERROR(HLOOKUP(B27,payment_entry,44,0),"")</f>
        <v/>
      </c>
      <c r="H27" s="70"/>
      <c r="I27" s="17" t="str">
        <f t="shared" si="0"/>
        <v/>
      </c>
      <c r="J27" s="70"/>
    </row>
    <row r="28" spans="1:16" ht="18" customHeight="1" x14ac:dyDescent="0.25">
      <c r="A28" s="23">
        <v>24</v>
      </c>
      <c r="B28" s="26" t="str">
        <f>'Cash Book Mad'!A26</f>
        <v>Other7</v>
      </c>
      <c r="C28" s="18">
        <v>0</v>
      </c>
      <c r="D28" s="73"/>
      <c r="E28" s="17" t="str">
        <f>IFERROR(HLOOKUP(B28,receipt_entry,47,0),"")</f>
        <v/>
      </c>
      <c r="F28" s="70"/>
      <c r="G28" s="17" t="str">
        <f>IFERROR(HLOOKUP(B28,payment_entry,44,0),"")</f>
        <v/>
      </c>
      <c r="H28" s="70"/>
      <c r="I28" s="17" t="str">
        <f t="shared" si="0"/>
        <v/>
      </c>
      <c r="J28" s="70"/>
    </row>
    <row r="29" spans="1:16" ht="18" customHeight="1" x14ac:dyDescent="0.25">
      <c r="A29" s="23">
        <v>25</v>
      </c>
      <c r="B29" s="26" t="str">
        <f>'Cash Book Mad'!A27</f>
        <v>Other8</v>
      </c>
      <c r="C29" s="18">
        <v>0</v>
      </c>
      <c r="D29" s="73"/>
      <c r="E29" s="17" t="str">
        <f>IFERROR(HLOOKUP(B29,receipt_entry,47,0),"")</f>
        <v/>
      </c>
      <c r="F29" s="70"/>
      <c r="G29" s="17" t="str">
        <f>IFERROR(HLOOKUP(B29,payment_entry,44,0),"")</f>
        <v/>
      </c>
      <c r="H29" s="70"/>
      <c r="I29" s="17" t="str">
        <f t="shared" si="0"/>
        <v/>
      </c>
      <c r="J29" s="70"/>
    </row>
    <row r="30" spans="1:16" ht="18" customHeight="1" x14ac:dyDescent="0.25">
      <c r="A30" s="23">
        <v>26</v>
      </c>
      <c r="B30" s="26" t="str">
        <f>'Cash Book Mad'!A28</f>
        <v>Other9</v>
      </c>
      <c r="C30" s="18">
        <v>0</v>
      </c>
      <c r="D30" s="73"/>
      <c r="E30" s="17" t="str">
        <f>IFERROR(HLOOKUP(B30,receipt_entry,47,0),"")</f>
        <v/>
      </c>
      <c r="F30" s="70"/>
      <c r="G30" s="17" t="str">
        <f>IFERROR(HLOOKUP(B30,payment_entry,44,0),"")</f>
        <v/>
      </c>
      <c r="H30" s="70"/>
      <c r="I30" s="17" t="str">
        <f t="shared" si="0"/>
        <v/>
      </c>
      <c r="J30" s="70"/>
    </row>
    <row r="31" spans="1:16" ht="18" customHeight="1" x14ac:dyDescent="0.25">
      <c r="A31" s="23">
        <v>27</v>
      </c>
      <c r="B31" s="26" t="str">
        <f>'Cash Book Mad'!A29</f>
        <v>Other10</v>
      </c>
      <c r="C31" s="18">
        <v>0</v>
      </c>
      <c r="D31" s="73"/>
      <c r="E31" s="17" t="str">
        <f>IFERROR(HLOOKUP(B31,receipt_entry,47,0),"")</f>
        <v/>
      </c>
      <c r="F31" s="70"/>
      <c r="G31" s="17" t="str">
        <f>IFERROR(HLOOKUP(B31,payment_entry,44,0),"")</f>
        <v/>
      </c>
      <c r="H31" s="70"/>
      <c r="I31" s="17" t="str">
        <f t="shared" si="0"/>
        <v/>
      </c>
      <c r="J31" s="70"/>
    </row>
    <row r="32" spans="1:16" ht="18" customHeight="1" x14ac:dyDescent="0.25">
      <c r="A32" s="23">
        <v>28</v>
      </c>
      <c r="B32" s="26" t="str">
        <f>'Cash Book Mad'!A30</f>
        <v>Other11</v>
      </c>
      <c r="C32" s="18">
        <v>0</v>
      </c>
      <c r="D32" s="73"/>
      <c r="E32" s="17" t="str">
        <f>IFERROR(HLOOKUP(B32,receipt_entry,47,0),"")</f>
        <v/>
      </c>
      <c r="F32" s="70"/>
      <c r="G32" s="17" t="str">
        <f>IFERROR(HLOOKUP(B32,payment_entry,44,0),"")</f>
        <v/>
      </c>
      <c r="H32" s="70"/>
      <c r="I32" s="17" t="str">
        <f t="shared" si="0"/>
        <v/>
      </c>
      <c r="J32" s="70"/>
    </row>
    <row r="33" spans="1:10" ht="18" customHeight="1" x14ac:dyDescent="0.25">
      <c r="A33" s="23">
        <v>29</v>
      </c>
      <c r="B33" s="26" t="str">
        <f>'Cash Book Mad'!A31</f>
        <v>Other12</v>
      </c>
      <c r="C33" s="18">
        <v>0</v>
      </c>
      <c r="D33" s="73"/>
      <c r="E33" s="17" t="str">
        <f>IFERROR(HLOOKUP(B33,receipt_entry,47,0),"")</f>
        <v/>
      </c>
      <c r="F33" s="70"/>
      <c r="G33" s="17" t="str">
        <f>IFERROR(HLOOKUP(B33,payment_entry,44,0),"")</f>
        <v/>
      </c>
      <c r="H33" s="70"/>
      <c r="I33" s="17" t="str">
        <f t="shared" si="0"/>
        <v/>
      </c>
      <c r="J33" s="70"/>
    </row>
    <row r="34" spans="1:10" ht="18" customHeight="1" x14ac:dyDescent="0.25">
      <c r="A34" s="23">
        <v>30</v>
      </c>
      <c r="B34" s="26" t="str">
        <f>'Cash Book Mad'!A32</f>
        <v>Other13</v>
      </c>
      <c r="C34" s="18">
        <v>0</v>
      </c>
      <c r="D34" s="73"/>
      <c r="E34" s="17" t="str">
        <f>IFERROR(HLOOKUP(B34,receipt_entry,47,0),"")</f>
        <v/>
      </c>
      <c r="F34" s="70"/>
      <c r="G34" s="17" t="str">
        <f>IFERROR(HLOOKUP(B34,payment_entry,44,0),"")</f>
        <v/>
      </c>
      <c r="H34" s="70"/>
      <c r="I34" s="17" t="str">
        <f t="shared" si="0"/>
        <v/>
      </c>
      <c r="J34" s="70"/>
    </row>
    <row r="35" spans="1:10" ht="18" customHeight="1" x14ac:dyDescent="0.25">
      <c r="A35" s="23">
        <v>31</v>
      </c>
      <c r="B35" s="27">
        <f>'Cash Book Mad'!A33</f>
        <v>0</v>
      </c>
      <c r="C35" s="18">
        <v>0</v>
      </c>
      <c r="D35" s="73"/>
      <c r="E35" s="17" t="str">
        <f>IFERROR(HLOOKUP(B35,receipt_entry,47,0),"")</f>
        <v/>
      </c>
      <c r="F35" s="70"/>
      <c r="G35" s="17" t="str">
        <f>IFERROR(HLOOKUP(B35,payment_entry,44,0),"")</f>
        <v/>
      </c>
      <c r="H35" s="70"/>
      <c r="I35" s="17" t="str">
        <f t="shared" si="0"/>
        <v/>
      </c>
      <c r="J35" s="70"/>
    </row>
    <row r="36" spans="1:10" ht="18" customHeight="1" x14ac:dyDescent="0.25">
      <c r="A36" s="23">
        <v>32</v>
      </c>
      <c r="B36" s="27">
        <f>'Cash Book Mad'!A34</f>
        <v>0</v>
      </c>
      <c r="C36" s="18">
        <v>0</v>
      </c>
      <c r="D36" s="73"/>
      <c r="E36" s="17" t="str">
        <f>IFERROR(HLOOKUP(B36,receipt_entry,47,0),"")</f>
        <v/>
      </c>
      <c r="F36" s="70"/>
      <c r="G36" s="17" t="str">
        <f>IFERROR(HLOOKUP(B36,payment_entry,44,0),"")</f>
        <v/>
      </c>
      <c r="H36" s="70"/>
      <c r="I36" s="17" t="str">
        <f t="shared" si="0"/>
        <v/>
      </c>
      <c r="J36" s="70"/>
    </row>
    <row r="37" spans="1:10" ht="18" customHeight="1" x14ac:dyDescent="0.25">
      <c r="A37" s="23">
        <v>33</v>
      </c>
      <c r="B37" s="27">
        <f>'Cash Book Mad'!A35</f>
        <v>0</v>
      </c>
      <c r="C37" s="18">
        <v>0</v>
      </c>
      <c r="D37" s="73"/>
      <c r="E37" s="17" t="str">
        <f>IFERROR(HLOOKUP(B37,receipt_entry,47,0),"")</f>
        <v/>
      </c>
      <c r="F37" s="70"/>
      <c r="G37" s="17" t="str">
        <f>IFERROR(HLOOKUP(B37,payment_entry,44,0),"")</f>
        <v/>
      </c>
      <c r="H37" s="70"/>
      <c r="I37" s="17" t="str">
        <f t="shared" si="0"/>
        <v/>
      </c>
      <c r="J37" s="70"/>
    </row>
    <row r="38" spans="1:10" ht="18" customHeight="1" x14ac:dyDescent="0.25">
      <c r="A38" s="23">
        <v>34</v>
      </c>
      <c r="B38" s="27">
        <f>'Cash Book Mad'!A36</f>
        <v>0</v>
      </c>
      <c r="C38" s="18">
        <v>0</v>
      </c>
      <c r="D38" s="73"/>
      <c r="E38" s="17" t="str">
        <f>IFERROR(HLOOKUP(B38,receipt_entry,47,0),"")</f>
        <v/>
      </c>
      <c r="F38" s="70"/>
      <c r="G38" s="17" t="str">
        <f>IFERROR(HLOOKUP(B38,payment_entry,44,0),"")</f>
        <v/>
      </c>
      <c r="H38" s="70"/>
      <c r="I38" s="17" t="str">
        <f t="shared" si="0"/>
        <v/>
      </c>
      <c r="J38" s="70"/>
    </row>
    <row r="39" spans="1:10" ht="18" customHeight="1" x14ac:dyDescent="0.25">
      <c r="A39" s="23">
        <v>35</v>
      </c>
      <c r="B39" s="27">
        <f>'Cash Book Mad'!A37</f>
        <v>0</v>
      </c>
      <c r="C39" s="18">
        <v>0</v>
      </c>
      <c r="D39" s="74"/>
      <c r="E39" s="17" t="str">
        <f>IFERROR(HLOOKUP(B39,receipt_entry,47,0),"")</f>
        <v/>
      </c>
      <c r="F39" s="71"/>
      <c r="G39" s="17" t="str">
        <f>IFERROR(HLOOKUP(B39,payment_entry,44,0),"")</f>
        <v/>
      </c>
      <c r="H39" s="71"/>
      <c r="I39" s="17" t="str">
        <f t="shared" si="0"/>
        <v/>
      </c>
      <c r="J39" s="71"/>
    </row>
    <row r="40" spans="1:10" ht="28.5" customHeight="1" x14ac:dyDescent="0.25">
      <c r="A40" s="52" t="s">
        <v>32</v>
      </c>
      <c r="B40" s="52"/>
      <c r="C40" s="28">
        <f>SUM(C5:C39)</f>
        <v>152482.54</v>
      </c>
      <c r="D40" s="28">
        <f t="shared" ref="D40:H40" si="1">SUM(D5:D39)</f>
        <v>550</v>
      </c>
      <c r="E40" s="28">
        <f t="shared" si="1"/>
        <v>207482.54</v>
      </c>
      <c r="F40" s="28">
        <f t="shared" si="1"/>
        <v>5550</v>
      </c>
      <c r="G40" s="28">
        <f t="shared" si="1"/>
        <v>50545</v>
      </c>
      <c r="H40" s="28">
        <f t="shared" si="1"/>
        <v>0</v>
      </c>
      <c r="I40" s="28">
        <f t="shared" ref="I6:J40" si="2">IFERROR(E40-G40,"")</f>
        <v>156937.54</v>
      </c>
      <c r="J40" s="28">
        <f t="shared" si="2"/>
        <v>5550</v>
      </c>
    </row>
    <row r="41" spans="1:10" ht="36" customHeight="1" x14ac:dyDescent="0.25">
      <c r="A41" s="55" t="s">
        <v>59</v>
      </c>
      <c r="B41" s="56"/>
      <c r="C41" s="53">
        <f>C40+D40</f>
        <v>153032.54</v>
      </c>
      <c r="D41" s="54"/>
      <c r="E41" s="53">
        <f>E40+F40</f>
        <v>213032.54</v>
      </c>
      <c r="F41" s="54"/>
      <c r="G41" s="53">
        <f t="shared" ref="G41" si="3">G40+H40</f>
        <v>50545</v>
      </c>
      <c r="H41" s="54"/>
      <c r="I41" s="53">
        <f t="shared" ref="I41" si="4">I40+J40</f>
        <v>162487.54</v>
      </c>
      <c r="J41" s="54"/>
    </row>
  </sheetData>
  <sheetProtection password="8119" sheet="1" objects="1" scenarios="1"/>
  <mergeCells count="22">
    <mergeCell ref="I2:J2"/>
    <mergeCell ref="L22:P24"/>
    <mergeCell ref="B3:B4"/>
    <mergeCell ref="C3:D3"/>
    <mergeCell ref="E3:F3"/>
    <mergeCell ref="K1:O4"/>
    <mergeCell ref="L12:P14"/>
    <mergeCell ref="A1:J1"/>
    <mergeCell ref="A2:B2"/>
    <mergeCell ref="A3:A4"/>
    <mergeCell ref="H6:H39"/>
    <mergeCell ref="F6:F39"/>
    <mergeCell ref="J6:J39"/>
    <mergeCell ref="D6:D39"/>
    <mergeCell ref="G3:H3"/>
    <mergeCell ref="I3:J3"/>
    <mergeCell ref="A40:B40"/>
    <mergeCell ref="E41:F41"/>
    <mergeCell ref="G41:H41"/>
    <mergeCell ref="I41:J41"/>
    <mergeCell ref="A41:B41"/>
    <mergeCell ref="C41:D41"/>
  </mergeCells>
  <dataValidations xWindow="416" yWindow="309" count="6">
    <dataValidation allowBlank="1" showInputMessage="1" showErrorMessage="1" promptTitle="यहाँ एंट्री नही करनी है " prompt="ये अपने आप ऑटो अपडेट होगा_x000a_ये अगले दिन का opening balance हो जायेगा |" sqref="J5"/>
    <dataValidation operator="notBetween" allowBlank="1" showInputMessage="1" showErrorMessage="1" errorTitle="हेलो सर" error="सर अमाउंट तो digit में लिखते है न" promptTitle="Opening Balance" prompt="यहाँ आप सामने वाले मद का opening balance लिखे |" sqref="C5:C39"/>
    <dataValidation allowBlank="1" showInputMessage="1" showErrorMessage="1" promptTitle="Cash" prompt="विद्यालय में उपलब्ध कैश अमाउंट जितना है वो लिखे |" sqref="D5:D39"/>
    <dataValidation allowBlank="1" showInputMessage="1" showErrorMessage="1" promptTitle="यहाँ एंट्री नही करनी है " prompt="ये अपने आप ऑटो अपडेट होगा_x000a_ये अगले Month का opening balance हो जायेगा |" sqref="J40 I5:I40"/>
    <dataValidation allowBlank="1" showInputMessage="1" showErrorMessage="1" promptTitle="No entry Please" prompt="यहाँ कोई एंट्री नहीं करनी है ये डाटा ऑटो अपडेट होगा |" sqref="E5:H39"/>
    <dataValidation allowBlank="1" showInputMessage="1" showErrorMessage="1" promptTitle="No Entry Please" prompt="ये अपने आप ऑटो अपडेट होगा_x000a_ये अगले दिन का opening balance हो जायेगा |" sqref="J6:J39"/>
  </dataValidations>
  <pageMargins left="0.19685039370078741" right="0.19685039370078741" top="0.19685039370078741" bottom="0.19685039370078741" header="0" footer="0"/>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5"/>
  <sheetViews>
    <sheetView zoomScale="85" zoomScaleNormal="85" workbookViewId="0">
      <pane ySplit="4" topLeftCell="A5" activePane="bottomLeft" state="frozen"/>
      <selection pane="bottomLeft" activeCell="I7" sqref="I7"/>
    </sheetView>
  </sheetViews>
  <sheetFormatPr defaultRowHeight="15" x14ac:dyDescent="0.25"/>
  <cols>
    <col min="1" max="1" width="4" style="1" customWidth="1"/>
    <col min="2" max="3" width="20.7109375" style="1" customWidth="1"/>
    <col min="4" max="4" width="12.7109375" style="1" customWidth="1"/>
    <col min="5" max="5" width="10.7109375" style="1" customWidth="1"/>
    <col min="6" max="6" width="2.85546875" style="1" customWidth="1"/>
    <col min="7" max="7" width="4" style="1" customWidth="1"/>
    <col min="8" max="9" width="20.7109375" style="1" customWidth="1"/>
    <col min="10" max="10" width="12.7109375" style="1" customWidth="1"/>
    <col min="11" max="11" width="11.28515625" style="1" customWidth="1"/>
    <col min="12" max="16384" width="9.140625" style="1"/>
  </cols>
  <sheetData>
    <row r="1" spans="1:19" ht="29.25" customHeight="1" x14ac:dyDescent="0.25">
      <c r="A1" s="103" t="str">
        <f>'Cash Book Mad'!A1</f>
        <v>Government Senior Secondary School, Rooppura</v>
      </c>
      <c r="B1" s="103"/>
      <c r="C1" s="103"/>
      <c r="D1" s="103"/>
      <c r="E1" s="103"/>
      <c r="F1" s="103"/>
      <c r="G1" s="103"/>
      <c r="H1" s="103"/>
      <c r="I1" s="103"/>
      <c r="J1" s="103"/>
      <c r="K1" s="103"/>
      <c r="L1" s="89" t="s">
        <v>58</v>
      </c>
      <c r="M1" s="89"/>
      <c r="N1" s="89"/>
      <c r="O1" s="89"/>
      <c r="P1" s="89"/>
      <c r="Q1" s="89"/>
    </row>
    <row r="2" spans="1:19" ht="15" customHeight="1" x14ac:dyDescent="0.25">
      <c r="F2" s="90"/>
      <c r="L2" s="89"/>
      <c r="M2" s="89"/>
      <c r="N2" s="89"/>
      <c r="O2" s="89"/>
      <c r="P2" s="89"/>
      <c r="Q2" s="89"/>
    </row>
    <row r="3" spans="1:19" ht="27" customHeight="1" x14ac:dyDescent="0.25">
      <c r="A3" s="91" t="s">
        <v>24</v>
      </c>
      <c r="B3" s="91"/>
      <c r="C3" s="91"/>
      <c r="D3" s="91"/>
      <c r="E3" s="91"/>
      <c r="F3" s="92"/>
      <c r="G3" s="91" t="s">
        <v>18</v>
      </c>
      <c r="H3" s="91"/>
      <c r="I3" s="91"/>
      <c r="J3" s="91"/>
      <c r="K3" s="91"/>
      <c r="L3" s="89"/>
      <c r="M3" s="89"/>
      <c r="N3" s="89"/>
      <c r="O3" s="89"/>
      <c r="P3" s="89"/>
      <c r="Q3" s="89"/>
    </row>
    <row r="4" spans="1:19" ht="46.5" customHeight="1" x14ac:dyDescent="0.25">
      <c r="A4" s="93" t="s">
        <v>50</v>
      </c>
      <c r="B4" s="93" t="s">
        <v>26</v>
      </c>
      <c r="C4" s="93" t="s">
        <v>35</v>
      </c>
      <c r="D4" s="93" t="s">
        <v>25</v>
      </c>
      <c r="E4" s="93" t="s">
        <v>29</v>
      </c>
      <c r="F4" s="92"/>
      <c r="G4" s="93" t="s">
        <v>50</v>
      </c>
      <c r="H4" s="93" t="s">
        <v>27</v>
      </c>
      <c r="I4" s="93" t="s">
        <v>28</v>
      </c>
      <c r="J4" s="93" t="s">
        <v>36</v>
      </c>
      <c r="K4" s="93" t="s">
        <v>30</v>
      </c>
      <c r="L4" s="89"/>
      <c r="M4" s="89"/>
      <c r="N4" s="89"/>
      <c r="O4" s="89"/>
      <c r="P4" s="89"/>
      <c r="Q4" s="89"/>
    </row>
    <row r="5" spans="1:19" ht="60" customHeight="1" x14ac:dyDescent="0.25">
      <c r="A5" s="94">
        <v>44013</v>
      </c>
      <c r="B5" s="95" t="s">
        <v>2</v>
      </c>
      <c r="C5" s="95" t="s">
        <v>94</v>
      </c>
      <c r="D5" s="96">
        <v>50000</v>
      </c>
      <c r="E5" s="97" t="s">
        <v>95</v>
      </c>
      <c r="F5" s="92"/>
      <c r="G5" s="94">
        <v>44013</v>
      </c>
      <c r="H5" s="95" t="s">
        <v>9</v>
      </c>
      <c r="I5" s="95" t="s">
        <v>85</v>
      </c>
      <c r="J5" s="96">
        <v>16944</v>
      </c>
      <c r="K5" s="97" t="s">
        <v>86</v>
      </c>
      <c r="L5" s="98"/>
      <c r="M5" s="99"/>
      <c r="N5" s="99"/>
      <c r="O5" s="99"/>
      <c r="P5" s="99"/>
      <c r="Q5" s="99"/>
      <c r="R5" s="99"/>
      <c r="S5" s="98"/>
    </row>
    <row r="6" spans="1:19" ht="60" customHeight="1" x14ac:dyDescent="0.25">
      <c r="A6" s="94">
        <v>44014</v>
      </c>
      <c r="B6" s="95" t="s">
        <v>55</v>
      </c>
      <c r="C6" s="95" t="s">
        <v>96</v>
      </c>
      <c r="D6" s="96">
        <v>5000</v>
      </c>
      <c r="E6" s="97" t="s">
        <v>34</v>
      </c>
      <c r="F6" s="92"/>
      <c r="G6" s="94">
        <v>44014</v>
      </c>
      <c r="H6" s="95" t="s">
        <v>9</v>
      </c>
      <c r="I6" s="95" t="s">
        <v>87</v>
      </c>
      <c r="J6" s="96">
        <v>1965</v>
      </c>
      <c r="K6" s="97" t="s">
        <v>86</v>
      </c>
      <c r="L6" s="98"/>
      <c r="M6" s="99"/>
      <c r="N6" s="99"/>
      <c r="O6" s="99"/>
      <c r="P6" s="99"/>
      <c r="Q6" s="99"/>
      <c r="R6" s="99"/>
      <c r="S6" s="98"/>
    </row>
    <row r="7" spans="1:19" ht="60" customHeight="1" x14ac:dyDescent="0.25">
      <c r="A7" s="94">
        <v>44015</v>
      </c>
      <c r="B7" s="95"/>
      <c r="C7" s="95"/>
      <c r="D7" s="96"/>
      <c r="E7" s="97"/>
      <c r="F7" s="92"/>
      <c r="G7" s="94">
        <v>44015</v>
      </c>
      <c r="H7" s="95" t="s">
        <v>9</v>
      </c>
      <c r="I7" s="95" t="s">
        <v>88</v>
      </c>
      <c r="J7" s="96">
        <v>12579</v>
      </c>
      <c r="K7" s="97" t="s">
        <v>86</v>
      </c>
      <c r="L7" s="100" t="s">
        <v>80</v>
      </c>
      <c r="M7" s="101"/>
      <c r="N7" s="101"/>
      <c r="P7" s="100" t="s">
        <v>81</v>
      </c>
      <c r="Q7" s="101"/>
      <c r="R7" s="101"/>
    </row>
    <row r="8" spans="1:19" ht="60" customHeight="1" x14ac:dyDescent="0.25">
      <c r="A8" s="94">
        <v>44016</v>
      </c>
      <c r="B8" s="95"/>
      <c r="C8" s="95"/>
      <c r="D8" s="96"/>
      <c r="E8" s="97"/>
      <c r="F8" s="92"/>
      <c r="G8" s="94">
        <v>44016</v>
      </c>
      <c r="H8" s="95" t="s">
        <v>9</v>
      </c>
      <c r="I8" s="95" t="s">
        <v>89</v>
      </c>
      <c r="J8" s="96">
        <v>19057</v>
      </c>
      <c r="K8" s="97" t="s">
        <v>86</v>
      </c>
    </row>
    <row r="9" spans="1:19" ht="60" customHeight="1" x14ac:dyDescent="0.25">
      <c r="A9" s="94">
        <v>44017</v>
      </c>
      <c r="B9" s="95"/>
      <c r="C9" s="95"/>
      <c r="D9" s="96"/>
      <c r="E9" s="97"/>
      <c r="F9" s="92"/>
      <c r="G9" s="94">
        <v>44017</v>
      </c>
      <c r="H9" s="95"/>
      <c r="I9" s="95"/>
      <c r="J9" s="96"/>
      <c r="K9" s="97"/>
    </row>
    <row r="10" spans="1:19" ht="60" customHeight="1" x14ac:dyDescent="0.25">
      <c r="A10" s="94">
        <v>44018</v>
      </c>
      <c r="B10" s="95"/>
      <c r="C10" s="95"/>
      <c r="D10" s="96"/>
      <c r="E10" s="97"/>
      <c r="F10" s="92"/>
      <c r="G10" s="94">
        <v>44018</v>
      </c>
      <c r="H10" s="95"/>
      <c r="I10" s="95"/>
      <c r="J10" s="96"/>
      <c r="K10" s="97"/>
      <c r="N10" s="57" t="s">
        <v>83</v>
      </c>
      <c r="O10" s="57"/>
      <c r="P10" s="57"/>
      <c r="Q10" s="102"/>
      <c r="R10" s="102"/>
    </row>
    <row r="11" spans="1:19" ht="60" customHeight="1" x14ac:dyDescent="0.25">
      <c r="A11" s="94">
        <v>44019</v>
      </c>
      <c r="B11" s="95"/>
      <c r="C11" s="95"/>
      <c r="D11" s="96"/>
      <c r="E11" s="97"/>
      <c r="F11" s="92"/>
      <c r="G11" s="94">
        <v>44019</v>
      </c>
      <c r="H11" s="95"/>
      <c r="I11" s="95"/>
      <c r="J11" s="96"/>
      <c r="K11" s="97"/>
      <c r="N11" s="102"/>
      <c r="O11" s="102"/>
      <c r="P11" s="102"/>
      <c r="Q11" s="102"/>
      <c r="R11" s="102"/>
    </row>
    <row r="12" spans="1:19" ht="60" customHeight="1" x14ac:dyDescent="0.25">
      <c r="A12" s="94">
        <v>44020</v>
      </c>
      <c r="B12" s="95"/>
      <c r="C12" s="95"/>
      <c r="D12" s="96"/>
      <c r="E12" s="97"/>
      <c r="F12" s="92"/>
      <c r="G12" s="94">
        <v>44020</v>
      </c>
      <c r="H12" s="95"/>
      <c r="I12" s="95"/>
      <c r="J12" s="96"/>
      <c r="K12" s="97"/>
      <c r="N12" s="102"/>
      <c r="O12" s="102"/>
      <c r="P12" s="102"/>
      <c r="Q12" s="102"/>
      <c r="R12" s="102"/>
    </row>
    <row r="13" spans="1:19" ht="60" customHeight="1" x14ac:dyDescent="0.25">
      <c r="A13" s="94">
        <v>44021</v>
      </c>
      <c r="B13" s="95"/>
      <c r="C13" s="95"/>
      <c r="D13" s="96"/>
      <c r="E13" s="97"/>
      <c r="F13" s="92"/>
      <c r="G13" s="94">
        <v>44021</v>
      </c>
      <c r="H13" s="95"/>
      <c r="I13" s="95"/>
      <c r="J13" s="96"/>
      <c r="K13" s="97"/>
    </row>
    <row r="14" spans="1:19" ht="60" customHeight="1" x14ac:dyDescent="0.25">
      <c r="A14" s="94">
        <v>44022</v>
      </c>
      <c r="B14" s="95"/>
      <c r="C14" s="95"/>
      <c r="D14" s="96"/>
      <c r="E14" s="97"/>
      <c r="F14" s="92"/>
      <c r="G14" s="94">
        <v>44022</v>
      </c>
      <c r="H14" s="95"/>
      <c r="I14" s="95"/>
      <c r="J14" s="96"/>
      <c r="K14" s="97"/>
    </row>
    <row r="15" spans="1:19" ht="60" customHeight="1" x14ac:dyDescent="0.25">
      <c r="A15" s="94">
        <v>44023</v>
      </c>
      <c r="B15" s="95"/>
      <c r="C15" s="95"/>
      <c r="D15" s="96"/>
      <c r="E15" s="97"/>
      <c r="F15" s="92"/>
      <c r="G15" s="94">
        <v>44023</v>
      </c>
      <c r="H15" s="95"/>
      <c r="I15" s="95"/>
      <c r="J15" s="96"/>
      <c r="K15" s="97"/>
    </row>
    <row r="16" spans="1:19" ht="60" customHeight="1" x14ac:dyDescent="0.25">
      <c r="A16" s="94">
        <v>44024</v>
      </c>
      <c r="B16" s="95"/>
      <c r="C16" s="95"/>
      <c r="D16" s="96"/>
      <c r="E16" s="97"/>
      <c r="F16" s="92"/>
      <c r="G16" s="94">
        <v>44024</v>
      </c>
      <c r="H16" s="95"/>
      <c r="I16" s="95"/>
      <c r="J16" s="96"/>
      <c r="K16" s="97"/>
    </row>
    <row r="17" spans="1:11" ht="60" customHeight="1" x14ac:dyDescent="0.25">
      <c r="A17" s="94">
        <v>44025</v>
      </c>
      <c r="B17" s="95"/>
      <c r="C17" s="95"/>
      <c r="D17" s="96"/>
      <c r="E17" s="97"/>
      <c r="F17" s="92"/>
      <c r="G17" s="94">
        <v>44025</v>
      </c>
      <c r="H17" s="95"/>
      <c r="I17" s="95"/>
      <c r="J17" s="96"/>
      <c r="K17" s="97"/>
    </row>
    <row r="18" spans="1:11" ht="60" customHeight="1" x14ac:dyDescent="0.25">
      <c r="A18" s="94">
        <v>44026</v>
      </c>
      <c r="B18" s="95"/>
      <c r="C18" s="95"/>
      <c r="D18" s="96"/>
      <c r="E18" s="97"/>
      <c r="F18" s="92"/>
      <c r="G18" s="94">
        <v>44026</v>
      </c>
      <c r="H18" s="95"/>
      <c r="I18" s="95"/>
      <c r="J18" s="96"/>
      <c r="K18" s="97"/>
    </row>
    <row r="19" spans="1:11" ht="60" customHeight="1" x14ac:dyDescent="0.25">
      <c r="A19" s="94">
        <v>44027</v>
      </c>
      <c r="B19" s="95"/>
      <c r="C19" s="95"/>
      <c r="D19" s="96"/>
      <c r="E19" s="97"/>
      <c r="F19" s="92"/>
      <c r="G19" s="94">
        <v>44027</v>
      </c>
      <c r="H19" s="95"/>
      <c r="I19" s="95"/>
      <c r="J19" s="96"/>
      <c r="K19" s="97"/>
    </row>
    <row r="20" spans="1:11" ht="60" customHeight="1" x14ac:dyDescent="0.25">
      <c r="A20" s="94">
        <v>44028</v>
      </c>
      <c r="B20" s="95"/>
      <c r="C20" s="95"/>
      <c r="D20" s="96"/>
      <c r="E20" s="97"/>
      <c r="F20" s="92"/>
      <c r="G20" s="94">
        <v>44028</v>
      </c>
      <c r="H20" s="95"/>
      <c r="I20" s="95"/>
      <c r="J20" s="96"/>
      <c r="K20" s="97"/>
    </row>
    <row r="21" spans="1:11" ht="60" customHeight="1" x14ac:dyDescent="0.25">
      <c r="A21" s="94">
        <v>44029</v>
      </c>
      <c r="B21" s="95"/>
      <c r="C21" s="95"/>
      <c r="D21" s="96"/>
      <c r="E21" s="97"/>
      <c r="F21" s="92"/>
      <c r="G21" s="94">
        <v>44029</v>
      </c>
      <c r="H21" s="95"/>
      <c r="I21" s="95"/>
      <c r="J21" s="96"/>
      <c r="K21" s="97"/>
    </row>
    <row r="22" spans="1:11" ht="60" customHeight="1" x14ac:dyDescent="0.25">
      <c r="A22" s="94">
        <v>44030</v>
      </c>
      <c r="B22" s="95"/>
      <c r="C22" s="95"/>
      <c r="D22" s="96"/>
      <c r="E22" s="97"/>
      <c r="F22" s="92"/>
      <c r="G22" s="94">
        <v>44030</v>
      </c>
      <c r="H22" s="95"/>
      <c r="I22" s="95"/>
      <c r="J22" s="96"/>
      <c r="K22" s="97"/>
    </row>
    <row r="23" spans="1:11" ht="60" customHeight="1" x14ac:dyDescent="0.25">
      <c r="A23" s="94">
        <v>44031</v>
      </c>
      <c r="B23" s="95"/>
      <c r="C23" s="95"/>
      <c r="D23" s="96"/>
      <c r="E23" s="97"/>
      <c r="F23" s="92"/>
      <c r="G23" s="94">
        <v>44031</v>
      </c>
      <c r="H23" s="95"/>
      <c r="I23" s="95"/>
      <c r="J23" s="96"/>
      <c r="K23" s="97"/>
    </row>
    <row r="24" spans="1:11" ht="60" customHeight="1" x14ac:dyDescent="0.25">
      <c r="A24" s="94">
        <v>44032</v>
      </c>
      <c r="B24" s="95"/>
      <c r="C24" s="95"/>
      <c r="D24" s="96"/>
      <c r="E24" s="97"/>
      <c r="F24" s="92"/>
      <c r="G24" s="94">
        <v>44032</v>
      </c>
      <c r="H24" s="95"/>
      <c r="I24" s="95"/>
      <c r="J24" s="96"/>
      <c r="K24" s="97"/>
    </row>
    <row r="25" spans="1:11" ht="60" customHeight="1" x14ac:dyDescent="0.25">
      <c r="A25" s="94">
        <v>44033</v>
      </c>
      <c r="B25" s="95"/>
      <c r="C25" s="95"/>
      <c r="D25" s="96"/>
      <c r="E25" s="97"/>
      <c r="F25" s="92"/>
      <c r="G25" s="94">
        <v>44033</v>
      </c>
      <c r="H25" s="95"/>
      <c r="I25" s="95"/>
      <c r="J25" s="96"/>
      <c r="K25" s="97"/>
    </row>
    <row r="26" spans="1:11" ht="60" customHeight="1" x14ac:dyDescent="0.25">
      <c r="A26" s="94">
        <v>44034</v>
      </c>
      <c r="B26" s="95"/>
      <c r="C26" s="95"/>
      <c r="D26" s="96"/>
      <c r="E26" s="97"/>
      <c r="F26" s="92"/>
      <c r="G26" s="94">
        <v>44034</v>
      </c>
      <c r="H26" s="95"/>
      <c r="I26" s="95"/>
      <c r="J26" s="96"/>
      <c r="K26" s="97"/>
    </row>
    <row r="27" spans="1:11" ht="60" customHeight="1" x14ac:dyDescent="0.25">
      <c r="A27" s="94">
        <v>44035</v>
      </c>
      <c r="B27" s="95"/>
      <c r="C27" s="95"/>
      <c r="D27" s="96"/>
      <c r="E27" s="97"/>
      <c r="F27" s="92"/>
      <c r="G27" s="94">
        <v>44035</v>
      </c>
      <c r="H27" s="95"/>
      <c r="I27" s="95"/>
      <c r="J27" s="96"/>
      <c r="K27" s="97"/>
    </row>
    <row r="28" spans="1:11" ht="60" customHeight="1" x14ac:dyDescent="0.25">
      <c r="A28" s="94">
        <v>44036</v>
      </c>
      <c r="B28" s="95"/>
      <c r="C28" s="95"/>
      <c r="D28" s="96"/>
      <c r="E28" s="97"/>
      <c r="F28" s="92"/>
      <c r="G28" s="94">
        <v>44036</v>
      </c>
      <c r="H28" s="95"/>
      <c r="I28" s="95"/>
      <c r="J28" s="96"/>
      <c r="K28" s="97"/>
    </row>
    <row r="29" spans="1:11" ht="60" customHeight="1" x14ac:dyDescent="0.25">
      <c r="A29" s="94">
        <v>44037</v>
      </c>
      <c r="B29" s="95"/>
      <c r="C29" s="95"/>
      <c r="D29" s="96"/>
      <c r="E29" s="97"/>
      <c r="F29" s="92"/>
      <c r="G29" s="94">
        <v>44037</v>
      </c>
      <c r="H29" s="95"/>
      <c r="I29" s="95"/>
      <c r="J29" s="96"/>
      <c r="K29" s="97"/>
    </row>
    <row r="30" spans="1:11" ht="60" customHeight="1" x14ac:dyDescent="0.25">
      <c r="A30" s="94">
        <v>44038</v>
      </c>
      <c r="B30" s="95"/>
      <c r="C30" s="95"/>
      <c r="D30" s="96"/>
      <c r="E30" s="97"/>
      <c r="F30" s="92"/>
      <c r="G30" s="94">
        <v>44038</v>
      </c>
      <c r="H30" s="95"/>
      <c r="I30" s="95"/>
      <c r="J30" s="96"/>
      <c r="K30" s="97"/>
    </row>
    <row r="31" spans="1:11" ht="60" customHeight="1" x14ac:dyDescent="0.25">
      <c r="A31" s="94">
        <v>44039</v>
      </c>
      <c r="B31" s="95"/>
      <c r="C31" s="95"/>
      <c r="D31" s="96"/>
      <c r="E31" s="97"/>
      <c r="F31" s="92"/>
      <c r="G31" s="94">
        <v>44039</v>
      </c>
      <c r="H31" s="95"/>
      <c r="I31" s="95"/>
      <c r="J31" s="96"/>
      <c r="K31" s="97"/>
    </row>
    <row r="32" spans="1:11" ht="60" customHeight="1" x14ac:dyDescent="0.25">
      <c r="A32" s="94">
        <v>44040</v>
      </c>
      <c r="B32" s="95"/>
      <c r="C32" s="95"/>
      <c r="D32" s="96"/>
      <c r="E32" s="97"/>
      <c r="F32" s="92"/>
      <c r="G32" s="94">
        <v>44040</v>
      </c>
      <c r="H32" s="95"/>
      <c r="I32" s="95"/>
      <c r="J32" s="96"/>
      <c r="K32" s="97"/>
    </row>
    <row r="33" spans="1:11" ht="60" customHeight="1" x14ac:dyDescent="0.25">
      <c r="A33" s="94">
        <v>44041</v>
      </c>
      <c r="B33" s="95"/>
      <c r="C33" s="95"/>
      <c r="D33" s="96"/>
      <c r="E33" s="97"/>
      <c r="F33" s="92"/>
      <c r="G33" s="94">
        <v>44041</v>
      </c>
      <c r="H33" s="95"/>
      <c r="I33" s="95"/>
      <c r="J33" s="96"/>
      <c r="K33" s="97"/>
    </row>
    <row r="34" spans="1:11" ht="60" customHeight="1" x14ac:dyDescent="0.25">
      <c r="A34" s="94">
        <v>44042</v>
      </c>
      <c r="B34" s="95"/>
      <c r="C34" s="95"/>
      <c r="D34" s="96"/>
      <c r="E34" s="97"/>
      <c r="F34" s="92"/>
      <c r="G34" s="94">
        <v>44042</v>
      </c>
      <c r="H34" s="95"/>
      <c r="I34" s="95"/>
      <c r="J34" s="96"/>
      <c r="K34" s="97"/>
    </row>
    <row r="35" spans="1:11" ht="60" customHeight="1" x14ac:dyDescent="0.25">
      <c r="A35" s="94">
        <v>44043</v>
      </c>
      <c r="B35" s="95"/>
      <c r="C35" s="95"/>
      <c r="D35" s="96"/>
      <c r="E35" s="97"/>
      <c r="F35" s="92"/>
      <c r="G35" s="94">
        <v>44043</v>
      </c>
      <c r="H35" s="95"/>
      <c r="I35" s="95"/>
      <c r="J35" s="96"/>
      <c r="K35" s="97"/>
    </row>
    <row r="36" spans="1:11" ht="60" customHeight="1" x14ac:dyDescent="0.25">
      <c r="A36" s="94">
        <v>44044</v>
      </c>
      <c r="B36" s="95"/>
      <c r="C36" s="95"/>
      <c r="D36" s="96"/>
      <c r="E36" s="97"/>
      <c r="F36" s="92"/>
      <c r="G36" s="94">
        <v>44044</v>
      </c>
      <c r="H36" s="95"/>
      <c r="I36" s="95"/>
      <c r="J36" s="96"/>
      <c r="K36" s="97"/>
    </row>
    <row r="37" spans="1:11" ht="60" customHeight="1" x14ac:dyDescent="0.25">
      <c r="A37" s="94">
        <v>44045</v>
      </c>
      <c r="B37" s="95"/>
      <c r="C37" s="95"/>
      <c r="D37" s="96"/>
      <c r="E37" s="97"/>
      <c r="F37" s="92"/>
      <c r="G37" s="94">
        <v>44045</v>
      </c>
      <c r="H37" s="95"/>
      <c r="I37" s="95"/>
      <c r="J37" s="96"/>
      <c r="K37" s="97"/>
    </row>
    <row r="38" spans="1:11" ht="60" customHeight="1" x14ac:dyDescent="0.25">
      <c r="A38" s="94">
        <v>44046</v>
      </c>
      <c r="B38" s="95"/>
      <c r="C38" s="95"/>
      <c r="D38" s="96"/>
      <c r="E38" s="97"/>
      <c r="F38" s="92"/>
      <c r="G38" s="94">
        <v>44046</v>
      </c>
      <c r="H38" s="95"/>
      <c r="I38" s="95"/>
      <c r="J38" s="96"/>
      <c r="K38" s="97"/>
    </row>
    <row r="39" spans="1:11" ht="60" customHeight="1" x14ac:dyDescent="0.25">
      <c r="A39" s="94">
        <v>44047</v>
      </c>
      <c r="B39" s="95"/>
      <c r="C39" s="95"/>
      <c r="D39" s="96"/>
      <c r="E39" s="97"/>
      <c r="F39" s="92"/>
      <c r="G39" s="94">
        <v>44047</v>
      </c>
      <c r="H39" s="95"/>
      <c r="I39" s="95"/>
      <c r="J39" s="96"/>
      <c r="K39" s="97"/>
    </row>
    <row r="40" spans="1:11" ht="60" customHeight="1" x14ac:dyDescent="0.25">
      <c r="A40" s="94">
        <v>44048</v>
      </c>
      <c r="B40" s="95"/>
      <c r="C40" s="95"/>
      <c r="D40" s="96"/>
      <c r="E40" s="97"/>
      <c r="F40" s="92"/>
      <c r="G40" s="94">
        <v>44048</v>
      </c>
      <c r="H40" s="95"/>
      <c r="I40" s="95"/>
      <c r="J40" s="96"/>
      <c r="K40" s="97"/>
    </row>
    <row r="41" spans="1:11" ht="60" customHeight="1" x14ac:dyDescent="0.25">
      <c r="A41" s="94">
        <v>44049</v>
      </c>
      <c r="B41" s="95"/>
      <c r="C41" s="95"/>
      <c r="D41" s="96"/>
      <c r="E41" s="97"/>
      <c r="F41" s="92"/>
      <c r="G41" s="94">
        <v>44049</v>
      </c>
      <c r="H41" s="95"/>
      <c r="I41" s="95"/>
      <c r="J41" s="96"/>
      <c r="K41" s="97"/>
    </row>
    <row r="42" spans="1:11" ht="60" customHeight="1" x14ac:dyDescent="0.25">
      <c r="A42" s="94">
        <v>44050</v>
      </c>
      <c r="B42" s="95"/>
      <c r="C42" s="95"/>
      <c r="D42" s="96"/>
      <c r="E42" s="97"/>
      <c r="F42" s="92"/>
      <c r="G42" s="94">
        <v>44050</v>
      </c>
      <c r="H42" s="95"/>
      <c r="I42" s="95"/>
      <c r="J42" s="96"/>
      <c r="K42" s="97"/>
    </row>
    <row r="43" spans="1:11" ht="60" customHeight="1" x14ac:dyDescent="0.25">
      <c r="A43" s="94">
        <v>44051</v>
      </c>
      <c r="B43" s="95"/>
      <c r="C43" s="95"/>
      <c r="D43" s="96"/>
      <c r="E43" s="97"/>
      <c r="F43" s="92"/>
      <c r="G43" s="94">
        <v>44051</v>
      </c>
      <c r="H43" s="95"/>
      <c r="I43" s="95"/>
      <c r="J43" s="96"/>
      <c r="K43" s="97"/>
    </row>
    <row r="44" spans="1:11" ht="60" customHeight="1" x14ac:dyDescent="0.25">
      <c r="A44" s="94">
        <v>44052</v>
      </c>
      <c r="B44" s="95"/>
      <c r="C44" s="95"/>
      <c r="D44" s="96"/>
      <c r="E44" s="97"/>
      <c r="F44" s="92"/>
      <c r="G44" s="94">
        <v>44052</v>
      </c>
      <c r="H44" s="95"/>
      <c r="I44" s="95"/>
      <c r="J44" s="96"/>
      <c r="K44" s="97"/>
    </row>
    <row r="45" spans="1:11" ht="60" customHeight="1" x14ac:dyDescent="0.25">
      <c r="A45" s="94">
        <v>44053</v>
      </c>
      <c r="B45" s="95"/>
      <c r="C45" s="95"/>
      <c r="D45" s="96"/>
      <c r="E45" s="97"/>
      <c r="F45" s="92"/>
      <c r="G45" s="94">
        <v>44053</v>
      </c>
      <c r="H45" s="95"/>
      <c r="I45" s="95"/>
      <c r="J45" s="96"/>
      <c r="K45" s="97"/>
    </row>
  </sheetData>
  <sheetProtection password="8119" sheet="1" objects="1" scenarios="1"/>
  <mergeCells count="8">
    <mergeCell ref="N10:P10"/>
    <mergeCell ref="F3:F45"/>
    <mergeCell ref="A3:E3"/>
    <mergeCell ref="G3:K3"/>
    <mergeCell ref="A1:K1"/>
    <mergeCell ref="L1:Q4"/>
    <mergeCell ref="L7:N7"/>
    <mergeCell ref="P7:R7"/>
  </mergeCells>
  <dataValidations count="10">
    <dataValidation type="list" allowBlank="1" showInputMessage="1" showErrorMessage="1" promptTitle="मद चुने" prompt="ड्राप डाउन लिस्ट में से मद का चयन करे जिसमे से राशि खर्च हुई है |" sqref="H5:H45">
      <formula1>Mad</formula1>
    </dataValidation>
    <dataValidation type="list" allowBlank="1" showInputMessage="1" showErrorMessage="1" promptTitle="माध्यम चुने" prompt="राशि खर्च होने का तरीका ड्राप डाउन लिस्ट में से चुने |" sqref="K5:K45">
      <formula1>"Cash,By Cheque,Receipt Book,Online"</formula1>
    </dataValidation>
    <dataValidation type="list" allowBlank="1" showInputMessage="1" showErrorMessage="1" promptTitle="मद चुने " prompt="ड्राप डाउन लिस्ट में से मद का चयन करे जिसमे राशि आई है |" sqref="B5:B45">
      <formula1>Mad</formula1>
    </dataValidation>
    <dataValidation allowBlank="1" showInputMessage="1" showErrorMessage="1" promptTitle="विवरण" prompt="राशि किससे प्राप्त हुई का विवरण लिखे |" sqref="C5:C45"/>
    <dataValidation allowBlank="1" showInputMessage="1" showErrorMessage="1" promptTitle="अमाउंट लिखे" prompt="जो राशि प्राप्त हुई है उसका अमाउंट लिखे |" sqref="D5:D45"/>
    <dataValidation type="list" allowBlank="1" showInputMessage="1" showErrorMessage="1" promptTitle="माध्यम " prompt="राशि प्राप्त होने का तरीका ड्राप डाउन लिस्ट में से चुने |" sqref="E5:E45">
      <formula1>"Cash,By Cheque,Receipt Book,Online"</formula1>
    </dataValidation>
    <dataValidation allowBlank="1" showInputMessage="1" showErrorMessage="1" promptTitle="Date" prompt="जिस दिन की एंट्री कर रहे हो वो दिनाक भरे |" sqref="A5:A45"/>
    <dataValidation allowBlank="1" showInputMessage="1" showErrorMessage="1" promptTitle="Date" prompt="जिस दिन की एंट्री कर रहे हो वो दिनाक भरे |" sqref="G5:G45"/>
    <dataValidation allowBlank="1" showInputMessage="1" showErrorMessage="1" promptTitle="विवरण भरे" prompt="जिस को राशि दी गई उसका विवरण भरे |" sqref="I5:I45"/>
    <dataValidation allowBlank="1" showInputMessage="1" showErrorMessage="1" promptTitle="अमाउंट लिखे" prompt="जो राशि खर्च हुई उसका अमाउंट लिखे |" sqref="J5:J45"/>
  </dataValidations>
  <pageMargins left="0.19685039370078741" right="0.19685039370078741" top="0.19685039370078741" bottom="0.19685039370078741" header="0" footer="0"/>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5"/>
  <sheetViews>
    <sheetView view="pageBreakPreview" zoomScale="55" zoomScaleNormal="100" zoomScaleSheetLayoutView="55" workbookViewId="0">
      <pane ySplit="2" topLeftCell="A3" activePane="bottomLeft" state="frozen"/>
      <selection pane="bottomLeft" sqref="A1:Y1"/>
    </sheetView>
  </sheetViews>
  <sheetFormatPr defaultRowHeight="15" x14ac:dyDescent="0.25"/>
  <cols>
    <col min="1" max="1" width="10.5703125" style="1" bestFit="1" customWidth="1"/>
    <col min="2" max="2" width="13.140625" style="1" bestFit="1" customWidth="1"/>
    <col min="3" max="3" width="16" style="1" customWidth="1"/>
    <col min="4" max="22" width="10.7109375" style="1" customWidth="1"/>
    <col min="23" max="23" width="12.42578125" style="1" bestFit="1" customWidth="1"/>
    <col min="24" max="24" width="8.85546875" style="1" bestFit="1" customWidth="1"/>
    <col min="25" max="25" width="12.42578125" style="1" bestFit="1" customWidth="1"/>
    <col min="26" max="26" width="6.5703125" style="1" bestFit="1" customWidth="1"/>
    <col min="27" max="27" width="16.5703125" style="1" bestFit="1" customWidth="1"/>
    <col min="28" max="28" width="4.7109375" style="1" bestFit="1" customWidth="1"/>
    <col min="29" max="29" width="10.5703125" style="1" bestFit="1" customWidth="1"/>
    <col min="30" max="30" width="7.5703125" style="1" bestFit="1" customWidth="1"/>
    <col min="31" max="31" width="7.7109375" style="1" bestFit="1" customWidth="1"/>
    <col min="32" max="32" width="9.28515625" style="1" bestFit="1" customWidth="1"/>
    <col min="33" max="33" width="10.42578125" style="1" bestFit="1" customWidth="1"/>
    <col min="34" max="34" width="7.140625" style="1" bestFit="1" customWidth="1"/>
    <col min="35" max="35" width="5.28515625" style="1" bestFit="1" customWidth="1"/>
    <col min="36" max="36" width="11.42578125" style="1" bestFit="1" customWidth="1"/>
    <col min="37" max="37" width="5.7109375" style="1" bestFit="1" customWidth="1"/>
    <col min="38" max="38" width="7.5703125" style="1" bestFit="1" customWidth="1"/>
    <col min="39" max="39" width="4.7109375" style="1" bestFit="1" customWidth="1"/>
    <col min="40" max="40" width="5.7109375" style="1" bestFit="1" customWidth="1"/>
    <col min="41" max="41" width="4.7109375" style="1" bestFit="1" customWidth="1"/>
    <col min="42" max="16384" width="9.140625" style="1"/>
  </cols>
  <sheetData>
    <row r="1" spans="1:33" x14ac:dyDescent="0.25">
      <c r="A1" s="75" t="s">
        <v>11</v>
      </c>
      <c r="B1" s="75"/>
      <c r="C1" s="75"/>
      <c r="D1" s="75"/>
      <c r="E1" s="75"/>
      <c r="F1" s="75"/>
      <c r="G1" s="75"/>
      <c r="H1" s="75"/>
      <c r="I1" s="75"/>
      <c r="J1" s="75"/>
      <c r="K1" s="75"/>
      <c r="L1" s="75"/>
      <c r="M1" s="75"/>
      <c r="N1" s="75"/>
      <c r="O1" s="75"/>
      <c r="P1" s="75"/>
      <c r="Q1" s="75"/>
      <c r="R1" s="75"/>
      <c r="S1" s="75"/>
      <c r="T1" s="75"/>
      <c r="U1" s="75"/>
      <c r="V1" s="75"/>
      <c r="W1" s="75"/>
      <c r="X1" s="75"/>
      <c r="Y1" s="75"/>
    </row>
    <row r="2" spans="1:33" ht="75.75" customHeight="1" x14ac:dyDescent="0.25">
      <c r="A2" s="21" t="s">
        <v>50</v>
      </c>
      <c r="B2" s="21" t="s">
        <v>75</v>
      </c>
      <c r="C2" s="21" t="s">
        <v>76</v>
      </c>
      <c r="D2" s="3" t="s">
        <v>2</v>
      </c>
      <c r="E2" s="3" t="s">
        <v>55</v>
      </c>
      <c r="F2" s="3" t="s">
        <v>19</v>
      </c>
      <c r="G2" s="3" t="s">
        <v>5</v>
      </c>
      <c r="H2" s="3" t="s">
        <v>9</v>
      </c>
      <c r="I2" s="3" t="s">
        <v>7</v>
      </c>
      <c r="J2" s="3" t="s">
        <v>3</v>
      </c>
      <c r="K2" s="3" t="s">
        <v>6</v>
      </c>
      <c r="L2" s="3" t="s">
        <v>8</v>
      </c>
      <c r="M2" s="3" t="s">
        <v>4</v>
      </c>
      <c r="N2" s="3" t="s">
        <v>12</v>
      </c>
      <c r="O2" s="3" t="s">
        <v>13</v>
      </c>
      <c r="P2" s="3" t="s">
        <v>14</v>
      </c>
      <c r="Q2" s="3" t="s">
        <v>16</v>
      </c>
      <c r="R2" s="3" t="s">
        <v>17</v>
      </c>
      <c r="S2" s="3" t="s">
        <v>15</v>
      </c>
      <c r="T2" s="3" t="s">
        <v>37</v>
      </c>
      <c r="U2" s="3" t="s">
        <v>38</v>
      </c>
      <c r="V2" s="3" t="s">
        <v>10</v>
      </c>
      <c r="W2" s="2" t="s">
        <v>51</v>
      </c>
      <c r="X2" s="5" t="s">
        <v>34</v>
      </c>
      <c r="Y2" s="2" t="s">
        <v>77</v>
      </c>
    </row>
    <row r="3" spans="1:33" ht="18.75" customHeight="1" x14ac:dyDescent="0.25">
      <c r="A3" s="29">
        <f>'Opening Balance'!I2</f>
        <v>44013</v>
      </c>
      <c r="B3" s="104" t="s">
        <v>0</v>
      </c>
      <c r="C3" s="105"/>
      <c r="D3" s="7">
        <f t="shared" ref="D3:V3" si="0">VLOOKUP(D2,opening_bal,2,0)</f>
        <v>0</v>
      </c>
      <c r="E3" s="7">
        <f t="shared" si="0"/>
        <v>10226.4</v>
      </c>
      <c r="F3" s="7">
        <f t="shared" si="0"/>
        <v>500</v>
      </c>
      <c r="G3" s="7">
        <f t="shared" si="0"/>
        <v>3252</v>
      </c>
      <c r="H3" s="7">
        <f t="shared" si="0"/>
        <v>60663.42</v>
      </c>
      <c r="I3" s="7">
        <f t="shared" si="0"/>
        <v>3600</v>
      </c>
      <c r="J3" s="7">
        <f t="shared" si="0"/>
        <v>7150</v>
      </c>
      <c r="K3" s="7">
        <f t="shared" si="0"/>
        <v>20740</v>
      </c>
      <c r="L3" s="7">
        <f t="shared" si="0"/>
        <v>10000</v>
      </c>
      <c r="M3" s="7">
        <f t="shared" si="0"/>
        <v>0</v>
      </c>
      <c r="N3" s="7">
        <f t="shared" si="0"/>
        <v>0</v>
      </c>
      <c r="O3" s="7">
        <f t="shared" si="0"/>
        <v>0</v>
      </c>
      <c r="P3" s="7">
        <f t="shared" si="0"/>
        <v>0</v>
      </c>
      <c r="Q3" s="7">
        <f t="shared" si="0"/>
        <v>0</v>
      </c>
      <c r="R3" s="7">
        <f t="shared" si="0"/>
        <v>0</v>
      </c>
      <c r="S3" s="7">
        <f t="shared" si="0"/>
        <v>0</v>
      </c>
      <c r="T3" s="7">
        <f t="shared" si="0"/>
        <v>3526</v>
      </c>
      <c r="U3" s="7">
        <f t="shared" si="0"/>
        <v>0</v>
      </c>
      <c r="V3" s="7">
        <f t="shared" si="0"/>
        <v>32824.720000000001</v>
      </c>
      <c r="W3" s="7">
        <f>IF(SUM(D3:V3,X3)=0,"",SUM(D3:V3,X3))</f>
        <v>153032.53999999998</v>
      </c>
      <c r="X3" s="7">
        <f>'Opening Balance'!D5</f>
        <v>550</v>
      </c>
      <c r="Y3" s="7">
        <f>W3-X3</f>
        <v>152482.53999999998</v>
      </c>
      <c r="AA3" s="76" t="s">
        <v>90</v>
      </c>
      <c r="AB3" s="76"/>
      <c r="AC3" s="76"/>
      <c r="AD3" s="76"/>
      <c r="AE3" s="76"/>
      <c r="AF3" s="76"/>
    </row>
    <row r="4" spans="1:33" ht="50.1" customHeight="1" x14ac:dyDescent="0.25">
      <c r="A4" s="30">
        <f>IF('Entry Cr&amp;Dr'!A5="","",'Entry Cr&amp;Dr'!A5)</f>
        <v>44013</v>
      </c>
      <c r="B4" s="30" t="str">
        <f>IF('Entry Cr&amp;Dr'!B5="","",'Entry Cr&amp;Dr'!B5)</f>
        <v>CSG</v>
      </c>
      <c r="C4" s="30" t="str">
        <f>IF('Entry Cr&amp;Dr'!C5="","",'Entry Cr&amp;Dr'!C5)</f>
        <v>samsa dwara prapt</v>
      </c>
      <c r="D4" s="31">
        <f>IF(D2=$B$4,'Entry Cr&amp;Dr'!$D$5,"")</f>
        <v>50000</v>
      </c>
      <c r="E4" s="31" t="str">
        <f>IF(E2=$B$4,'Entry Cr&amp;Dr'!$D$5,"")</f>
        <v/>
      </c>
      <c r="F4" s="31" t="str">
        <f>IF(F2=$B$4,'Entry Cr&amp;Dr'!$D$5,"")</f>
        <v/>
      </c>
      <c r="G4" s="31" t="str">
        <f>IF(G2=$B$4,'Entry Cr&amp;Dr'!$D$5,"")</f>
        <v/>
      </c>
      <c r="H4" s="31" t="str">
        <f>IF(H2=$B$4,'Entry Cr&amp;Dr'!$D$5,"")</f>
        <v/>
      </c>
      <c r="I4" s="31" t="str">
        <f>IF(I2=$B$4,'Entry Cr&amp;Dr'!$D$5,"")</f>
        <v/>
      </c>
      <c r="J4" s="31" t="str">
        <f>IF(J2=$B$4,'Entry Cr&amp;Dr'!$D$5,"")</f>
        <v/>
      </c>
      <c r="K4" s="31" t="str">
        <f>IF(K2=$B$4,'Entry Cr&amp;Dr'!$D$5,"")</f>
        <v/>
      </c>
      <c r="L4" s="31" t="str">
        <f>IF(L2=$B$4,'Entry Cr&amp;Dr'!$D$5,"")</f>
        <v/>
      </c>
      <c r="M4" s="31" t="str">
        <f>IF(M2=$B$4,'Entry Cr&amp;Dr'!$D$5,"")</f>
        <v/>
      </c>
      <c r="N4" s="31" t="str">
        <f>IF(N2=$B$4,'Entry Cr&amp;Dr'!$D$5,"")</f>
        <v/>
      </c>
      <c r="O4" s="31" t="str">
        <f>IF(O2=$B$4,'Entry Cr&amp;Dr'!$D$5,"")</f>
        <v/>
      </c>
      <c r="P4" s="31" t="str">
        <f>IF(P2=$B$4,'Entry Cr&amp;Dr'!$D$5,"")</f>
        <v/>
      </c>
      <c r="Q4" s="31" t="str">
        <f>IF(Q2=$B$4,'Entry Cr&amp;Dr'!$D$5,"")</f>
        <v/>
      </c>
      <c r="R4" s="31" t="str">
        <f>IF(R2=$B$4,'Entry Cr&amp;Dr'!$D$5,"")</f>
        <v/>
      </c>
      <c r="S4" s="31" t="str">
        <f>IF(S2=$B$4,'Entry Cr&amp;Dr'!$D$5,"")</f>
        <v/>
      </c>
      <c r="T4" s="31" t="str">
        <f>IF(T2=$B$4,'Entry Cr&amp;Dr'!$D$5,"")</f>
        <v/>
      </c>
      <c r="U4" s="31" t="str">
        <f>IF(U2=$B$4,'Entry Cr&amp;Dr'!$D$5,"")</f>
        <v/>
      </c>
      <c r="V4" s="31" t="str">
        <f>IF(V2=$B$4,'Entry Cr&amp;Dr'!$D$5,"")</f>
        <v/>
      </c>
      <c r="W4" s="7">
        <f>IF(SUM(D4:V4)=0,"",SUM(D4:V4))</f>
        <v>50000</v>
      </c>
      <c r="X4" s="6"/>
      <c r="Y4" s="7">
        <f>IFERROR(IF(W4-X4=0,"",W4-X4),"")</f>
        <v>50000</v>
      </c>
      <c r="AA4" s="76"/>
      <c r="AB4" s="76"/>
      <c r="AC4" s="76"/>
      <c r="AD4" s="76"/>
      <c r="AE4" s="76"/>
      <c r="AF4" s="76"/>
    </row>
    <row r="5" spans="1:33" ht="50.1" customHeight="1" x14ac:dyDescent="0.25">
      <c r="A5" s="30">
        <f>IF('Entry Cr&amp;Dr'!A6="","",'Entry Cr&amp;Dr'!A6)</f>
        <v>44014</v>
      </c>
      <c r="B5" s="30" t="str">
        <f>IF('Entry Cr&amp;Dr'!B6="","",'Entry Cr&amp;Dr'!B6)</f>
        <v>Vikas Kosh</v>
      </c>
      <c r="C5" s="30" t="str">
        <f>IF('Entry Cr&amp;Dr'!C6="","",'Entry Cr&amp;Dr'!C6)</f>
        <v>Raseed Number 50/15 Dated 02-07-20</v>
      </c>
      <c r="D5" s="31" t="str">
        <f>IF(D2=$B$5,'Entry Cr&amp;Dr'!$D$6,"")</f>
        <v/>
      </c>
      <c r="E5" s="31">
        <f>IF(E2=$B$5,'Entry Cr&amp;Dr'!$D$6,"")</f>
        <v>5000</v>
      </c>
      <c r="F5" s="31" t="str">
        <f>IF(F2=$B$5,'Entry Cr&amp;Dr'!$D$6,"")</f>
        <v/>
      </c>
      <c r="G5" s="31" t="str">
        <f>IF(G2=$B$5,'Entry Cr&amp;Dr'!$D$6,"")</f>
        <v/>
      </c>
      <c r="H5" s="31" t="str">
        <f>IF(H2=$B$5,'Entry Cr&amp;Dr'!$D$6,"")</f>
        <v/>
      </c>
      <c r="I5" s="31" t="str">
        <f>IF(I2=$B$5,'Entry Cr&amp;Dr'!$D$6,"")</f>
        <v/>
      </c>
      <c r="J5" s="31" t="str">
        <f>IF(J2=$B$5,'Entry Cr&amp;Dr'!$D$6,"")</f>
        <v/>
      </c>
      <c r="K5" s="31" t="str">
        <f>IF(K2=$B$5,'Entry Cr&amp;Dr'!$D$6,"")</f>
        <v/>
      </c>
      <c r="L5" s="31" t="str">
        <f>IF(L2=$B$5,'Entry Cr&amp;Dr'!$D$6,"")</f>
        <v/>
      </c>
      <c r="M5" s="31" t="str">
        <f>IF(M2=$B$5,'Entry Cr&amp;Dr'!$D$6,"")</f>
        <v/>
      </c>
      <c r="N5" s="31" t="str">
        <f>IF(N2=$B$5,'Entry Cr&amp;Dr'!$D$6,"")</f>
        <v/>
      </c>
      <c r="O5" s="31" t="str">
        <f>IF(O2=$B$5,'Entry Cr&amp;Dr'!$D$6,"")</f>
        <v/>
      </c>
      <c r="P5" s="31" t="str">
        <f>IF(P2=$B$5,'Entry Cr&amp;Dr'!$D$6,"")</f>
        <v/>
      </c>
      <c r="Q5" s="31" t="str">
        <f>IF(Q2=$B$5,'Entry Cr&amp;Dr'!$D$6,"")</f>
        <v/>
      </c>
      <c r="R5" s="31" t="str">
        <f>IF(R2=$B$5,'Entry Cr&amp;Dr'!$D$6,"")</f>
        <v/>
      </c>
      <c r="S5" s="31" t="str">
        <f>IF(S2=$B$5,'Entry Cr&amp;Dr'!$D$6,"")</f>
        <v/>
      </c>
      <c r="T5" s="31" t="str">
        <f>IF(T2=$B$5,'Entry Cr&amp;Dr'!$D$6,"")</f>
        <v/>
      </c>
      <c r="U5" s="31" t="str">
        <f>IF(U2=$B$5,'Entry Cr&amp;Dr'!$D$6,"")</f>
        <v/>
      </c>
      <c r="V5" s="31" t="str">
        <f>IF(V2=$B$5,'Entry Cr&amp;Dr'!$D$6,"")</f>
        <v/>
      </c>
      <c r="W5" s="7">
        <f t="shared" ref="W5:W44" si="1">IF(SUM(D5:V5)=0,"",SUM(D5:V5))</f>
        <v>5000</v>
      </c>
      <c r="X5" s="6">
        <v>5000</v>
      </c>
      <c r="Y5" s="7" t="str">
        <f t="shared" ref="Y5:Y44" si="2">IFERROR(IF(W5-X5=0,"",W5-X5),"")</f>
        <v/>
      </c>
      <c r="AA5" s="76"/>
      <c r="AB5" s="76"/>
      <c r="AC5" s="76"/>
      <c r="AD5" s="76"/>
      <c r="AE5" s="76"/>
      <c r="AF5" s="76"/>
    </row>
    <row r="6" spans="1:33" ht="50.1" customHeight="1" x14ac:dyDescent="0.25">
      <c r="A6" s="30">
        <f>IF('Entry Cr&amp;Dr'!A7="","",'Entry Cr&amp;Dr'!A7)</f>
        <v>44015</v>
      </c>
      <c r="B6" s="30" t="str">
        <f>IF('Entry Cr&amp;Dr'!B7="","",'Entry Cr&amp;Dr'!B7)</f>
        <v/>
      </c>
      <c r="C6" s="30" t="str">
        <f>IF('Entry Cr&amp;Dr'!C7="","",'Entry Cr&amp;Dr'!C7)</f>
        <v/>
      </c>
      <c r="D6" s="31" t="str">
        <f>IF(D2=$B$6,'Entry Cr&amp;Dr'!$D$7,"")</f>
        <v/>
      </c>
      <c r="E6" s="31" t="str">
        <f>IF(E2=$B$6,'Entry Cr&amp;Dr'!$D$7,"")</f>
        <v/>
      </c>
      <c r="F6" s="31" t="str">
        <f>IF(F2=$B$6,'Entry Cr&amp;Dr'!$D$7,"")</f>
        <v/>
      </c>
      <c r="G6" s="31" t="str">
        <f>IF(G2=$B$6,'Entry Cr&amp;Dr'!$D$7,"")</f>
        <v/>
      </c>
      <c r="H6" s="31" t="str">
        <f>IF(H2=$B$6,'Entry Cr&amp;Dr'!$D$7,"")</f>
        <v/>
      </c>
      <c r="I6" s="31" t="str">
        <f>IF(I2=$B$6,'Entry Cr&amp;Dr'!$D$7,"")</f>
        <v/>
      </c>
      <c r="J6" s="31" t="str">
        <f>IF(J2=$B$6,'Entry Cr&amp;Dr'!$D$7,"")</f>
        <v/>
      </c>
      <c r="K6" s="31" t="str">
        <f>IF(K2=$B$6,'Entry Cr&amp;Dr'!$D$7,"")</f>
        <v/>
      </c>
      <c r="L6" s="31" t="str">
        <f>IF(L2=$B$6,'Entry Cr&amp;Dr'!$D$7,"")</f>
        <v/>
      </c>
      <c r="M6" s="31" t="str">
        <f>IF(M2=$B$6,'Entry Cr&amp;Dr'!$D$7,"")</f>
        <v/>
      </c>
      <c r="N6" s="31" t="str">
        <f>IF(N2=$B$6,'Entry Cr&amp;Dr'!$D$7,"")</f>
        <v/>
      </c>
      <c r="O6" s="31" t="str">
        <f>IF(O2=$B$6,'Entry Cr&amp;Dr'!$D$7,"")</f>
        <v/>
      </c>
      <c r="P6" s="31" t="str">
        <f>IF(P2=$B$6,'Entry Cr&amp;Dr'!$D$7,"")</f>
        <v/>
      </c>
      <c r="Q6" s="31" t="str">
        <f>IF(Q2=$B$6,'Entry Cr&amp;Dr'!$D$7,"")</f>
        <v/>
      </c>
      <c r="R6" s="31" t="str">
        <f>IF(R2=$B$6,'Entry Cr&amp;Dr'!$D$7,"")</f>
        <v/>
      </c>
      <c r="S6" s="31" t="str">
        <f>IF(S2=$B$6,'Entry Cr&amp;Dr'!$D$7,"")</f>
        <v/>
      </c>
      <c r="T6" s="31" t="str">
        <f>IF(T2=$B$6,'Entry Cr&amp;Dr'!$D$7,"")</f>
        <v/>
      </c>
      <c r="U6" s="31" t="str">
        <f>IF(U2=$B$6,'Entry Cr&amp;Dr'!$D$7,"")</f>
        <v/>
      </c>
      <c r="V6" s="31" t="str">
        <f>IF(V2=$B$6,'Entry Cr&amp;Dr'!$D$7,"")</f>
        <v/>
      </c>
      <c r="W6" s="7" t="str">
        <f t="shared" si="1"/>
        <v/>
      </c>
      <c r="X6" s="6"/>
      <c r="Y6" s="7" t="str">
        <f t="shared" si="2"/>
        <v/>
      </c>
    </row>
    <row r="7" spans="1:33" ht="50.1" customHeight="1" x14ac:dyDescent="0.25">
      <c r="A7" s="30">
        <f>IF('Entry Cr&amp;Dr'!A8="","",'Entry Cr&amp;Dr'!A8)</f>
        <v>44016</v>
      </c>
      <c r="B7" s="30" t="str">
        <f>IF('Entry Cr&amp;Dr'!B8="","",'Entry Cr&amp;Dr'!B8)</f>
        <v/>
      </c>
      <c r="C7" s="30" t="str">
        <f>IF('Entry Cr&amp;Dr'!C8="","",'Entry Cr&amp;Dr'!C8)</f>
        <v/>
      </c>
      <c r="D7" s="31" t="str">
        <f>IF(D2=$B$7,'Entry Cr&amp;Dr'!$D$8,"")</f>
        <v/>
      </c>
      <c r="E7" s="31" t="str">
        <f>IF(E2=$B$7,'Entry Cr&amp;Dr'!$D$8,"")</f>
        <v/>
      </c>
      <c r="F7" s="31" t="str">
        <f>IF(F2=$B$7,'Entry Cr&amp;Dr'!$D$8,"")</f>
        <v/>
      </c>
      <c r="G7" s="31" t="str">
        <f>IF(G2=$B$7,'Entry Cr&amp;Dr'!$D$8,"")</f>
        <v/>
      </c>
      <c r="H7" s="31" t="str">
        <f>IF(H2=$B$7,'Entry Cr&amp;Dr'!$D$8,"")</f>
        <v/>
      </c>
      <c r="I7" s="31" t="str">
        <f>IF(I2=$B$7,'Entry Cr&amp;Dr'!$D$8,"")</f>
        <v/>
      </c>
      <c r="J7" s="31" t="str">
        <f>IF(J2=$B$7,'Entry Cr&amp;Dr'!$D$8,"")</f>
        <v/>
      </c>
      <c r="K7" s="31" t="str">
        <f>IF(K2=$B$7,'Entry Cr&amp;Dr'!$D$8,"")</f>
        <v/>
      </c>
      <c r="L7" s="31" t="str">
        <f>IF(L2=$B$7,'Entry Cr&amp;Dr'!$D$8,"")</f>
        <v/>
      </c>
      <c r="M7" s="31" t="str">
        <f>IF(M2=$B$7,'Entry Cr&amp;Dr'!$D$8,"")</f>
        <v/>
      </c>
      <c r="N7" s="31" t="str">
        <f>IF(N2=$B$7,'Entry Cr&amp;Dr'!$D$8,"")</f>
        <v/>
      </c>
      <c r="O7" s="31" t="str">
        <f>IF(O2=$B$7,'Entry Cr&amp;Dr'!$D$8,"")</f>
        <v/>
      </c>
      <c r="P7" s="31" t="str">
        <f>IF(P2=$B$7,'Entry Cr&amp;Dr'!$D$8,"")</f>
        <v/>
      </c>
      <c r="Q7" s="31" t="str">
        <f>IF(Q2=$B$7,'Entry Cr&amp;Dr'!$D$8,"")</f>
        <v/>
      </c>
      <c r="R7" s="31" t="str">
        <f>IF(R2=$B$7,'Entry Cr&amp;Dr'!$D$8,"")</f>
        <v/>
      </c>
      <c r="S7" s="31" t="str">
        <f>IF(S2=$B$7,'Entry Cr&amp;Dr'!$D$8,"")</f>
        <v/>
      </c>
      <c r="T7" s="31" t="str">
        <f>IF(T2=$B$7,'Entry Cr&amp;Dr'!$D$8,"")</f>
        <v/>
      </c>
      <c r="U7" s="31" t="str">
        <f>IF(U2=$B$7,'Entry Cr&amp;Dr'!$D$8,"")</f>
        <v/>
      </c>
      <c r="V7" s="31" t="str">
        <f>IF(V2=$B$7,'Entry Cr&amp;Dr'!$D$8,"")</f>
        <v/>
      </c>
      <c r="W7" s="7" t="str">
        <f t="shared" si="1"/>
        <v/>
      </c>
      <c r="X7" s="6"/>
      <c r="Y7" s="7" t="str">
        <f t="shared" si="2"/>
        <v/>
      </c>
    </row>
    <row r="8" spans="1:33" ht="50.1" customHeight="1" x14ac:dyDescent="0.25">
      <c r="A8" s="30">
        <f>IF('Entry Cr&amp;Dr'!A9="","",'Entry Cr&amp;Dr'!A9)</f>
        <v>44017</v>
      </c>
      <c r="B8" s="30" t="str">
        <f>IF('Entry Cr&amp;Dr'!B9="","",'Entry Cr&amp;Dr'!B9)</f>
        <v/>
      </c>
      <c r="C8" s="30" t="str">
        <f>IF('Entry Cr&amp;Dr'!C9="","",'Entry Cr&amp;Dr'!C9)</f>
        <v/>
      </c>
      <c r="D8" s="31" t="str">
        <f>IF(D2=$B$8,'Entry Cr&amp;Dr'!$D$9,"")</f>
        <v/>
      </c>
      <c r="E8" s="31" t="str">
        <f>IF(E2=$B$8,'Entry Cr&amp;Dr'!$D$9,"")</f>
        <v/>
      </c>
      <c r="F8" s="31" t="str">
        <f>IF(F2=$B$8,'Entry Cr&amp;Dr'!$D$9,"")</f>
        <v/>
      </c>
      <c r="G8" s="31" t="str">
        <f>IF(G2=$B$8,'Entry Cr&amp;Dr'!$D$9,"")</f>
        <v/>
      </c>
      <c r="H8" s="31" t="str">
        <f>IF(H2=$B$8,'Entry Cr&amp;Dr'!$D$9,"")</f>
        <v/>
      </c>
      <c r="I8" s="31" t="str">
        <f>IF(I2=$B$8,'Entry Cr&amp;Dr'!$D$9,"")</f>
        <v/>
      </c>
      <c r="J8" s="31" t="str">
        <f>IF(J2=$B$8,'Entry Cr&amp;Dr'!$D$9,"")</f>
        <v/>
      </c>
      <c r="K8" s="31" t="str">
        <f>IF(K2=$B$8,'Entry Cr&amp;Dr'!$D$9,"")</f>
        <v/>
      </c>
      <c r="L8" s="31" t="str">
        <f>IF(L2=$B$8,'Entry Cr&amp;Dr'!$D$9,"")</f>
        <v/>
      </c>
      <c r="M8" s="31" t="str">
        <f>IF(M2=$B$8,'Entry Cr&amp;Dr'!$D$9,"")</f>
        <v/>
      </c>
      <c r="N8" s="31" t="str">
        <f>IF(N2=$B$8,'Entry Cr&amp;Dr'!$D$9,"")</f>
        <v/>
      </c>
      <c r="O8" s="31" t="str">
        <f>IF(O2=$B$8,'Entry Cr&amp;Dr'!$D$9,"")</f>
        <v/>
      </c>
      <c r="P8" s="31" t="str">
        <f>IF(P2=$B$8,'Entry Cr&amp;Dr'!$D$9,"")</f>
        <v/>
      </c>
      <c r="Q8" s="31" t="str">
        <f>IF(Q2=$B$8,'Entry Cr&amp;Dr'!$D$9,"")</f>
        <v/>
      </c>
      <c r="R8" s="31" t="str">
        <f>IF(R2=$B$8,'Entry Cr&amp;Dr'!$D$9,"")</f>
        <v/>
      </c>
      <c r="S8" s="31" t="str">
        <f>IF(S2=$B$8,'Entry Cr&amp;Dr'!$D$9,"")</f>
        <v/>
      </c>
      <c r="T8" s="31" t="str">
        <f>IF(T2=$B$8,'Entry Cr&amp;Dr'!$D$9,"")</f>
        <v/>
      </c>
      <c r="U8" s="31" t="str">
        <f>IF(U2=$B$8,'Entry Cr&amp;Dr'!$D$9,"")</f>
        <v/>
      </c>
      <c r="V8" s="31" t="str">
        <f>IF(V2=$B$8,'Entry Cr&amp;Dr'!$D$9,"")</f>
        <v/>
      </c>
      <c r="W8" s="7" t="str">
        <f t="shared" si="1"/>
        <v/>
      </c>
      <c r="X8" s="6"/>
      <c r="Y8" s="7" t="str">
        <f t="shared" si="2"/>
        <v/>
      </c>
      <c r="AA8" s="77" t="s">
        <v>84</v>
      </c>
      <c r="AB8" s="77"/>
      <c r="AC8" s="77"/>
      <c r="AD8" s="77"/>
      <c r="AE8" s="77"/>
      <c r="AF8" s="77"/>
      <c r="AG8" s="77"/>
    </row>
    <row r="9" spans="1:33" ht="50.1" customHeight="1" x14ac:dyDescent="0.25">
      <c r="A9" s="30">
        <f>IF('Entry Cr&amp;Dr'!A10="","",'Entry Cr&amp;Dr'!A10)</f>
        <v>44018</v>
      </c>
      <c r="B9" s="30" t="str">
        <f>IF('Entry Cr&amp;Dr'!B10="","",'Entry Cr&amp;Dr'!B10)</f>
        <v/>
      </c>
      <c r="C9" s="30" t="str">
        <f>IF('Entry Cr&amp;Dr'!C10="","",'Entry Cr&amp;Dr'!C10)</f>
        <v/>
      </c>
      <c r="D9" s="31" t="str">
        <f>IF(D2=$B$9,'Entry Cr&amp;Dr'!$D$10,"")</f>
        <v/>
      </c>
      <c r="E9" s="31" t="str">
        <f>IF(E2=$B$9,'Entry Cr&amp;Dr'!$D$10,"")</f>
        <v/>
      </c>
      <c r="F9" s="31" t="str">
        <f>IF(F2=$B$9,'Entry Cr&amp;Dr'!$D$10,"")</f>
        <v/>
      </c>
      <c r="G9" s="31" t="str">
        <f>IF(G2=$B$9,'Entry Cr&amp;Dr'!$D$10,"")</f>
        <v/>
      </c>
      <c r="H9" s="31" t="str">
        <f>IF(H2=$B$9,'Entry Cr&amp;Dr'!$D$10,"")</f>
        <v/>
      </c>
      <c r="I9" s="31" t="str">
        <f>IF(I2=$B$9,'Entry Cr&amp;Dr'!$D$10,"")</f>
        <v/>
      </c>
      <c r="J9" s="31" t="str">
        <f>IF(J2=$B$9,'Entry Cr&amp;Dr'!$D$10,"")</f>
        <v/>
      </c>
      <c r="K9" s="31" t="str">
        <f>IF(K2=$B$9,'Entry Cr&amp;Dr'!$D$10,"")</f>
        <v/>
      </c>
      <c r="L9" s="31" t="str">
        <f>IF(L2=$B$9,'Entry Cr&amp;Dr'!$D$10,"")</f>
        <v/>
      </c>
      <c r="M9" s="31" t="str">
        <f>IF(M2=$B$9,'Entry Cr&amp;Dr'!$D$10,"")</f>
        <v/>
      </c>
      <c r="N9" s="31" t="str">
        <f>IF(N2=$B$9,'Entry Cr&amp;Dr'!$D$10,"")</f>
        <v/>
      </c>
      <c r="O9" s="31" t="str">
        <f>IF(O2=$B$9,'Entry Cr&amp;Dr'!$D$10,"")</f>
        <v/>
      </c>
      <c r="P9" s="31" t="str">
        <f>IF(P2=$B$9,'Entry Cr&amp;Dr'!$D$10,"")</f>
        <v/>
      </c>
      <c r="Q9" s="31" t="str">
        <f>IF(Q2=$B$9,'Entry Cr&amp;Dr'!$D$10,"")</f>
        <v/>
      </c>
      <c r="R9" s="31" t="str">
        <f>IF(R2=$B$9,'Entry Cr&amp;Dr'!$D$10,"")</f>
        <v/>
      </c>
      <c r="S9" s="31" t="str">
        <f>IF(S2=$B$9,'Entry Cr&amp;Dr'!$D$10,"")</f>
        <v/>
      </c>
      <c r="T9" s="31" t="str">
        <f>IF(T2=$B$9,'Entry Cr&amp;Dr'!$D$10,"")</f>
        <v/>
      </c>
      <c r="U9" s="31" t="str">
        <f>IF(U2=$B$9,'Entry Cr&amp;Dr'!$D$10,"")</f>
        <v/>
      </c>
      <c r="V9" s="31" t="str">
        <f>IF(V2=$B$9,'Entry Cr&amp;Dr'!$D$10,"")</f>
        <v/>
      </c>
      <c r="W9" s="7" t="str">
        <f t="shared" si="1"/>
        <v/>
      </c>
      <c r="X9" s="6"/>
      <c r="Y9" s="7" t="str">
        <f t="shared" si="2"/>
        <v/>
      </c>
    </row>
    <row r="10" spans="1:33" ht="50.1" customHeight="1" x14ac:dyDescent="0.25">
      <c r="A10" s="30">
        <f>IF('Entry Cr&amp;Dr'!A11="","",'Entry Cr&amp;Dr'!A11)</f>
        <v>44019</v>
      </c>
      <c r="B10" s="30" t="str">
        <f>IF('Entry Cr&amp;Dr'!B11="","",'Entry Cr&amp;Dr'!B11)</f>
        <v/>
      </c>
      <c r="C10" s="30" t="str">
        <f>IF('Entry Cr&amp;Dr'!C11="","",'Entry Cr&amp;Dr'!C11)</f>
        <v/>
      </c>
      <c r="D10" s="31" t="str">
        <f>IF(D2=$B$10,'Entry Cr&amp;Dr'!$D$11,"")</f>
        <v/>
      </c>
      <c r="E10" s="31" t="str">
        <f>IF(E2=$B$10,'Entry Cr&amp;Dr'!$D$11,"")</f>
        <v/>
      </c>
      <c r="F10" s="31" t="str">
        <f>IF(F2=$B$10,'Entry Cr&amp;Dr'!$D$11,"")</f>
        <v/>
      </c>
      <c r="G10" s="31" t="str">
        <f>IF(G2=$B$10,'Entry Cr&amp;Dr'!$D$11,"")</f>
        <v/>
      </c>
      <c r="H10" s="31" t="str">
        <f>IF(H2=$B$10,'Entry Cr&amp;Dr'!$D$11,"")</f>
        <v/>
      </c>
      <c r="I10" s="31" t="str">
        <f>IF(I2=$B$10,'Entry Cr&amp;Dr'!$D$11,"")</f>
        <v/>
      </c>
      <c r="J10" s="31" t="str">
        <f>IF(J2=$B$10,'Entry Cr&amp;Dr'!$D$11,"")</f>
        <v/>
      </c>
      <c r="K10" s="31" t="str">
        <f>IF(K2=$B$10,'Entry Cr&amp;Dr'!$D$11,"")</f>
        <v/>
      </c>
      <c r="L10" s="31" t="str">
        <f>IF(L2=$B$10,'Entry Cr&amp;Dr'!$D$11,"")</f>
        <v/>
      </c>
      <c r="M10" s="31" t="str">
        <f>IF(M2=$B$10,'Entry Cr&amp;Dr'!$D$11,"")</f>
        <v/>
      </c>
      <c r="N10" s="31" t="str">
        <f>IF(N2=$B$10,'Entry Cr&amp;Dr'!$D$11,"")</f>
        <v/>
      </c>
      <c r="O10" s="31" t="str">
        <f>IF(O2=$B$10,'Entry Cr&amp;Dr'!$D$11,"")</f>
        <v/>
      </c>
      <c r="P10" s="31" t="str">
        <f>IF(P2=$B$10,'Entry Cr&amp;Dr'!$D$11,"")</f>
        <v/>
      </c>
      <c r="Q10" s="31" t="str">
        <f>IF(Q2=$B$10,'Entry Cr&amp;Dr'!$D$11,"")</f>
        <v/>
      </c>
      <c r="R10" s="31" t="str">
        <f>IF(R2=$B$10,'Entry Cr&amp;Dr'!$D$11,"")</f>
        <v/>
      </c>
      <c r="S10" s="31" t="str">
        <f>IF(S2=$B$10,'Entry Cr&amp;Dr'!$D$11,"")</f>
        <v/>
      </c>
      <c r="T10" s="31" t="str">
        <f>IF(T2=$B$10,'Entry Cr&amp;Dr'!$D$11,"")</f>
        <v/>
      </c>
      <c r="U10" s="31" t="str">
        <f>IF(U2=$B$10,'Entry Cr&amp;Dr'!$D$11,"")</f>
        <v/>
      </c>
      <c r="V10" s="31" t="str">
        <f>IF(V2=$B$10,'Entry Cr&amp;Dr'!$D$11,"")</f>
        <v/>
      </c>
      <c r="W10" s="7" t="str">
        <f t="shared" si="1"/>
        <v/>
      </c>
      <c r="X10" s="6"/>
      <c r="Y10" s="7" t="str">
        <f t="shared" si="2"/>
        <v/>
      </c>
    </row>
    <row r="11" spans="1:33" ht="50.1" customHeight="1" x14ac:dyDescent="0.25">
      <c r="A11" s="30">
        <f>IF('Entry Cr&amp;Dr'!A12="","",'Entry Cr&amp;Dr'!A12)</f>
        <v>44020</v>
      </c>
      <c r="B11" s="30" t="str">
        <f>IF('Entry Cr&amp;Dr'!B12="","",'Entry Cr&amp;Dr'!B12)</f>
        <v/>
      </c>
      <c r="C11" s="30" t="str">
        <f>IF('Entry Cr&amp;Dr'!C12="","",'Entry Cr&amp;Dr'!C12)</f>
        <v/>
      </c>
      <c r="D11" s="31" t="str">
        <f>IF(D2=$B$11,'Entry Cr&amp;Dr'!$D$12,"")</f>
        <v/>
      </c>
      <c r="E11" s="31" t="str">
        <f>IF(E2=$B$11,'Entry Cr&amp;Dr'!$D$12,"")</f>
        <v/>
      </c>
      <c r="F11" s="31" t="str">
        <f>IF(F2=$B$11,'Entry Cr&amp;Dr'!$D$12,"")</f>
        <v/>
      </c>
      <c r="G11" s="31" t="str">
        <f>IF(G2=$B$11,'Entry Cr&amp;Dr'!$D$12,"")</f>
        <v/>
      </c>
      <c r="H11" s="31" t="str">
        <f>IF(H2=$B$11,'Entry Cr&amp;Dr'!$D$12,"")</f>
        <v/>
      </c>
      <c r="I11" s="31" t="str">
        <f>IF(I2=$B$11,'Entry Cr&amp;Dr'!$D$12,"")</f>
        <v/>
      </c>
      <c r="J11" s="31" t="str">
        <f>IF(J2=$B$11,'Entry Cr&amp;Dr'!$D$12,"")</f>
        <v/>
      </c>
      <c r="K11" s="31" t="str">
        <f>IF(K2=$B$11,'Entry Cr&amp;Dr'!$D$12,"")</f>
        <v/>
      </c>
      <c r="L11" s="31" t="str">
        <f>IF(L2=$B$11,'Entry Cr&amp;Dr'!$D$12,"")</f>
        <v/>
      </c>
      <c r="M11" s="31" t="str">
        <f>IF(M2=$B$11,'Entry Cr&amp;Dr'!$D$12,"")</f>
        <v/>
      </c>
      <c r="N11" s="31" t="str">
        <f>IF(N2=$B$11,'Entry Cr&amp;Dr'!$D$12,"")</f>
        <v/>
      </c>
      <c r="O11" s="31" t="str">
        <f>IF(O2=$B$11,'Entry Cr&amp;Dr'!$D$12,"")</f>
        <v/>
      </c>
      <c r="P11" s="31" t="str">
        <f>IF(P2=$B$11,'Entry Cr&amp;Dr'!$D$12,"")</f>
        <v/>
      </c>
      <c r="Q11" s="31" t="str">
        <f>IF(Q2=$B$11,'Entry Cr&amp;Dr'!$D$12,"")</f>
        <v/>
      </c>
      <c r="R11" s="31" t="str">
        <f>IF(R2=$B$11,'Entry Cr&amp;Dr'!$D$12,"")</f>
        <v/>
      </c>
      <c r="S11" s="31" t="str">
        <f>IF(S2=$B$11,'Entry Cr&amp;Dr'!$D$12,"")</f>
        <v/>
      </c>
      <c r="T11" s="31" t="str">
        <f>IF(T2=$B$11,'Entry Cr&amp;Dr'!$D$12,"")</f>
        <v/>
      </c>
      <c r="U11" s="31" t="str">
        <f>IF(U2=$B$11,'Entry Cr&amp;Dr'!$D$12,"")</f>
        <v/>
      </c>
      <c r="V11" s="31" t="str">
        <f>IF(V2=$B$11,'Entry Cr&amp;Dr'!$D$12,"")</f>
        <v/>
      </c>
      <c r="W11" s="7" t="str">
        <f t="shared" si="1"/>
        <v/>
      </c>
      <c r="X11" s="6"/>
      <c r="Y11" s="7" t="str">
        <f t="shared" si="2"/>
        <v/>
      </c>
    </row>
    <row r="12" spans="1:33" ht="50.1" customHeight="1" x14ac:dyDescent="0.25">
      <c r="A12" s="30">
        <f>IF('Entry Cr&amp;Dr'!A13="","",'Entry Cr&amp;Dr'!A13)</f>
        <v>44021</v>
      </c>
      <c r="B12" s="30" t="str">
        <f>IF('Entry Cr&amp;Dr'!B13="","",'Entry Cr&amp;Dr'!B13)</f>
        <v/>
      </c>
      <c r="C12" s="30" t="str">
        <f>IF('Entry Cr&amp;Dr'!C13="","",'Entry Cr&amp;Dr'!C13)</f>
        <v/>
      </c>
      <c r="D12" s="31" t="str">
        <f>IF(D2=$B$12,'Entry Cr&amp;Dr'!$D$13,"")</f>
        <v/>
      </c>
      <c r="E12" s="31" t="str">
        <f>IF(E2=$B$12,'Entry Cr&amp;Dr'!$D$13,"")</f>
        <v/>
      </c>
      <c r="F12" s="31" t="str">
        <f>IF(F2=$B$12,'Entry Cr&amp;Dr'!$D$13,"")</f>
        <v/>
      </c>
      <c r="G12" s="31" t="str">
        <f>IF(G2=$B$12,'Entry Cr&amp;Dr'!$D$13,"")</f>
        <v/>
      </c>
      <c r="H12" s="31" t="str">
        <f>IF(H2=$B$12,'Entry Cr&amp;Dr'!$D$13,"")</f>
        <v/>
      </c>
      <c r="I12" s="31" t="str">
        <f>IF(I2=$B$12,'Entry Cr&amp;Dr'!$D$13,"")</f>
        <v/>
      </c>
      <c r="J12" s="31" t="str">
        <f>IF(J2=$B$12,'Entry Cr&amp;Dr'!$D$13,"")</f>
        <v/>
      </c>
      <c r="K12" s="31" t="str">
        <f>IF(K2=$B$12,'Entry Cr&amp;Dr'!$D$13,"")</f>
        <v/>
      </c>
      <c r="L12" s="31" t="str">
        <f>IF(L2=$B$12,'Entry Cr&amp;Dr'!$D$13,"")</f>
        <v/>
      </c>
      <c r="M12" s="31" t="str">
        <f>IF(M2=$B$12,'Entry Cr&amp;Dr'!$D$13,"")</f>
        <v/>
      </c>
      <c r="N12" s="31" t="str">
        <f>IF(N2=$B$12,'Entry Cr&amp;Dr'!$D$13,"")</f>
        <v/>
      </c>
      <c r="O12" s="31" t="str">
        <f>IF(O2=$B$12,'Entry Cr&amp;Dr'!$D$13,"")</f>
        <v/>
      </c>
      <c r="P12" s="31" t="str">
        <f>IF(P2=$B$12,'Entry Cr&amp;Dr'!$D$13,"")</f>
        <v/>
      </c>
      <c r="Q12" s="31" t="str">
        <f>IF(Q2=$B$12,'Entry Cr&amp;Dr'!$D$13,"")</f>
        <v/>
      </c>
      <c r="R12" s="31" t="str">
        <f>IF(R2=$B$12,'Entry Cr&amp;Dr'!$D$13,"")</f>
        <v/>
      </c>
      <c r="S12" s="31" t="str">
        <f>IF(S2=$B$12,'Entry Cr&amp;Dr'!$D$13,"")</f>
        <v/>
      </c>
      <c r="T12" s="31" t="str">
        <f>IF(T2=$B$12,'Entry Cr&amp;Dr'!$D$13,"")</f>
        <v/>
      </c>
      <c r="U12" s="31" t="str">
        <f>IF(U2=$B$12,'Entry Cr&amp;Dr'!$D$13,"")</f>
        <v/>
      </c>
      <c r="V12" s="31" t="str">
        <f>IF(V2=$B$12,'Entry Cr&amp;Dr'!$D$13,"")</f>
        <v/>
      </c>
      <c r="W12" s="7" t="str">
        <f t="shared" si="1"/>
        <v/>
      </c>
      <c r="X12" s="6"/>
      <c r="Y12" s="7" t="str">
        <f t="shared" si="2"/>
        <v/>
      </c>
    </row>
    <row r="13" spans="1:33" ht="50.1" customHeight="1" x14ac:dyDescent="0.25">
      <c r="A13" s="30">
        <f>IF('Entry Cr&amp;Dr'!A14="","",'Entry Cr&amp;Dr'!A14)</f>
        <v>44022</v>
      </c>
      <c r="B13" s="30" t="str">
        <f>IF('Entry Cr&amp;Dr'!B14="","",'Entry Cr&amp;Dr'!B14)</f>
        <v/>
      </c>
      <c r="C13" s="30" t="str">
        <f>IF('Entry Cr&amp;Dr'!C14="","",'Entry Cr&amp;Dr'!C14)</f>
        <v/>
      </c>
      <c r="D13" s="31" t="str">
        <f>IF(D2=$B$13,'Entry Cr&amp;Dr'!$D$14,"")</f>
        <v/>
      </c>
      <c r="E13" s="31" t="str">
        <f>IF(E2=$B$13,'Entry Cr&amp;Dr'!$D$14,"")</f>
        <v/>
      </c>
      <c r="F13" s="31" t="str">
        <f>IF(F2=$B$13,'Entry Cr&amp;Dr'!$D$14,"")</f>
        <v/>
      </c>
      <c r="G13" s="31" t="str">
        <f>IF(G2=$B$13,'Entry Cr&amp;Dr'!$D$14,"")</f>
        <v/>
      </c>
      <c r="H13" s="31" t="str">
        <f>IF(H2=$B$13,'Entry Cr&amp;Dr'!$D$14,"")</f>
        <v/>
      </c>
      <c r="I13" s="31" t="str">
        <f>IF(I2=$B$13,'Entry Cr&amp;Dr'!$D$14,"")</f>
        <v/>
      </c>
      <c r="J13" s="31" t="str">
        <f>IF(J2=$B$13,'Entry Cr&amp;Dr'!$D$14,"")</f>
        <v/>
      </c>
      <c r="K13" s="31" t="str">
        <f>IF(K2=$B$13,'Entry Cr&amp;Dr'!$D$14,"")</f>
        <v/>
      </c>
      <c r="L13" s="31" t="str">
        <f>IF(L2=$B$13,'Entry Cr&amp;Dr'!$D$14,"")</f>
        <v/>
      </c>
      <c r="M13" s="31" t="str">
        <f>IF(M2=$B$13,'Entry Cr&amp;Dr'!$D$14,"")</f>
        <v/>
      </c>
      <c r="N13" s="31" t="str">
        <f>IF(N2=$B$13,'Entry Cr&amp;Dr'!$D$14,"")</f>
        <v/>
      </c>
      <c r="O13" s="31" t="str">
        <f>IF(O2=$B$13,'Entry Cr&amp;Dr'!$D$14,"")</f>
        <v/>
      </c>
      <c r="P13" s="31" t="str">
        <f>IF(P2=$B$13,'Entry Cr&amp;Dr'!$D$14,"")</f>
        <v/>
      </c>
      <c r="Q13" s="31" t="str">
        <f>IF(Q2=$B$13,'Entry Cr&amp;Dr'!$D$14,"")</f>
        <v/>
      </c>
      <c r="R13" s="31" t="str">
        <f>IF(R2=$B$13,'Entry Cr&amp;Dr'!$D$14,"")</f>
        <v/>
      </c>
      <c r="S13" s="31" t="str">
        <f>IF(S2=$B$13,'Entry Cr&amp;Dr'!$D$14,"")</f>
        <v/>
      </c>
      <c r="T13" s="31" t="str">
        <f>IF(T2=$B$13,'Entry Cr&amp;Dr'!$D$14,"")</f>
        <v/>
      </c>
      <c r="U13" s="31" t="str">
        <f>IF(U2=$B$13,'Entry Cr&amp;Dr'!$D$14,"")</f>
        <v/>
      </c>
      <c r="V13" s="31" t="str">
        <f>IF(V2=$B$13,'Entry Cr&amp;Dr'!$D$14,"")</f>
        <v/>
      </c>
      <c r="W13" s="7" t="str">
        <f t="shared" si="1"/>
        <v/>
      </c>
      <c r="X13" s="6"/>
      <c r="Y13" s="7" t="str">
        <f t="shared" si="2"/>
        <v/>
      </c>
    </row>
    <row r="14" spans="1:33" ht="50.1" customHeight="1" x14ac:dyDescent="0.25">
      <c r="A14" s="30">
        <f>IF('Entry Cr&amp;Dr'!A15="","",'Entry Cr&amp;Dr'!A15)</f>
        <v>44023</v>
      </c>
      <c r="B14" s="30" t="str">
        <f>IF('Entry Cr&amp;Dr'!B15="","",'Entry Cr&amp;Dr'!B15)</f>
        <v/>
      </c>
      <c r="C14" s="30" t="str">
        <f>IF('Entry Cr&amp;Dr'!C15="","",'Entry Cr&amp;Dr'!C15)</f>
        <v/>
      </c>
      <c r="D14" s="31" t="str">
        <f>IF(D2=$B$14,'Entry Cr&amp;Dr'!$D$15,"")</f>
        <v/>
      </c>
      <c r="E14" s="31" t="str">
        <f>IF(E2=$B$14,'Entry Cr&amp;Dr'!$D$15,"")</f>
        <v/>
      </c>
      <c r="F14" s="31" t="str">
        <f>IF(F2=$B$14,'Entry Cr&amp;Dr'!$D$15,"")</f>
        <v/>
      </c>
      <c r="G14" s="31" t="str">
        <f>IF(G2=$B$14,'Entry Cr&amp;Dr'!$D$15,"")</f>
        <v/>
      </c>
      <c r="H14" s="31" t="str">
        <f>IF(H2=$B$14,'Entry Cr&amp;Dr'!$D$15,"")</f>
        <v/>
      </c>
      <c r="I14" s="31" t="str">
        <f>IF(I2=$B$14,'Entry Cr&amp;Dr'!$D$15,"")</f>
        <v/>
      </c>
      <c r="J14" s="31" t="str">
        <f>IF(J2=$B$14,'Entry Cr&amp;Dr'!$D$15,"")</f>
        <v/>
      </c>
      <c r="K14" s="31" t="str">
        <f>IF(K2=$B$14,'Entry Cr&amp;Dr'!$D$15,"")</f>
        <v/>
      </c>
      <c r="L14" s="31" t="str">
        <f>IF(L2=$B$14,'Entry Cr&amp;Dr'!$D$15,"")</f>
        <v/>
      </c>
      <c r="M14" s="31" t="str">
        <f>IF(M2=$B$14,'Entry Cr&amp;Dr'!$D$15,"")</f>
        <v/>
      </c>
      <c r="N14" s="31" t="str">
        <f>IF(N2=$B$14,'Entry Cr&amp;Dr'!$D$15,"")</f>
        <v/>
      </c>
      <c r="O14" s="31" t="str">
        <f>IF(O2=$B$14,'Entry Cr&amp;Dr'!$D$15,"")</f>
        <v/>
      </c>
      <c r="P14" s="31" t="str">
        <f>IF(P2=$B$14,'Entry Cr&amp;Dr'!$D$15,"")</f>
        <v/>
      </c>
      <c r="Q14" s="31" t="str">
        <f>IF(Q2=$B$14,'Entry Cr&amp;Dr'!$D$15,"")</f>
        <v/>
      </c>
      <c r="R14" s="31" t="str">
        <f>IF(R2=$B$14,'Entry Cr&amp;Dr'!$D$15,"")</f>
        <v/>
      </c>
      <c r="S14" s="31" t="str">
        <f>IF(S2=$B$14,'Entry Cr&amp;Dr'!$D$15,"")</f>
        <v/>
      </c>
      <c r="T14" s="31" t="str">
        <f>IF(T2=$B$14,'Entry Cr&amp;Dr'!$D$15,"")</f>
        <v/>
      </c>
      <c r="U14" s="31" t="str">
        <f>IF(U2=$B$14,'Entry Cr&amp;Dr'!$D$15,"")</f>
        <v/>
      </c>
      <c r="V14" s="31" t="str">
        <f>IF(V2=$B$14,'Entry Cr&amp;Dr'!$D$15,"")</f>
        <v/>
      </c>
      <c r="W14" s="7" t="str">
        <f t="shared" si="1"/>
        <v/>
      </c>
      <c r="X14" s="6"/>
      <c r="Y14" s="7" t="str">
        <f t="shared" si="2"/>
        <v/>
      </c>
    </row>
    <row r="15" spans="1:33" ht="50.1" customHeight="1" x14ac:dyDescent="0.25">
      <c r="A15" s="30">
        <f>IF('Entry Cr&amp;Dr'!A16="","",'Entry Cr&amp;Dr'!A16)</f>
        <v>44024</v>
      </c>
      <c r="B15" s="30" t="str">
        <f>IF('Entry Cr&amp;Dr'!B16="","",'Entry Cr&amp;Dr'!B16)</f>
        <v/>
      </c>
      <c r="C15" s="30" t="str">
        <f>IF('Entry Cr&amp;Dr'!C16="","",'Entry Cr&amp;Dr'!C16)</f>
        <v/>
      </c>
      <c r="D15" s="31" t="str">
        <f>IF(D2=$B$15,'Entry Cr&amp;Dr'!$D$16,"")</f>
        <v/>
      </c>
      <c r="E15" s="31" t="str">
        <f>IF(E2=$B$15,'Entry Cr&amp;Dr'!$D$16,"")</f>
        <v/>
      </c>
      <c r="F15" s="31" t="str">
        <f>IF(F2=$B$15,'Entry Cr&amp;Dr'!$D$16,"")</f>
        <v/>
      </c>
      <c r="G15" s="31" t="str">
        <f>IF(G2=$B$15,'Entry Cr&amp;Dr'!$D$16,"")</f>
        <v/>
      </c>
      <c r="H15" s="31" t="str">
        <f>IF(H2=$B$15,'Entry Cr&amp;Dr'!$D$16,"")</f>
        <v/>
      </c>
      <c r="I15" s="31" t="str">
        <f>IF(I2=$B$15,'Entry Cr&amp;Dr'!$D$16,"")</f>
        <v/>
      </c>
      <c r="J15" s="31" t="str">
        <f>IF(J2=$B$15,'Entry Cr&amp;Dr'!$D$16,"")</f>
        <v/>
      </c>
      <c r="K15" s="31" t="str">
        <f>IF(K2=$B$15,'Entry Cr&amp;Dr'!$D$16,"")</f>
        <v/>
      </c>
      <c r="L15" s="31" t="str">
        <f>IF(L2=$B$15,'Entry Cr&amp;Dr'!$D$16,"")</f>
        <v/>
      </c>
      <c r="M15" s="31" t="str">
        <f>IF(M2=$B$15,'Entry Cr&amp;Dr'!$D$16,"")</f>
        <v/>
      </c>
      <c r="N15" s="31" t="str">
        <f>IF(N2=$B$15,'Entry Cr&amp;Dr'!$D$16,"")</f>
        <v/>
      </c>
      <c r="O15" s="31" t="str">
        <f>IF(O2=$B$15,'Entry Cr&amp;Dr'!$D$16,"")</f>
        <v/>
      </c>
      <c r="P15" s="31" t="str">
        <f>IF(P2=$B$15,'Entry Cr&amp;Dr'!$D$16,"")</f>
        <v/>
      </c>
      <c r="Q15" s="31" t="str">
        <f>IF(Q2=$B$15,'Entry Cr&amp;Dr'!$D$16,"")</f>
        <v/>
      </c>
      <c r="R15" s="31" t="str">
        <f>IF(R2=$B$15,'Entry Cr&amp;Dr'!$D$16,"")</f>
        <v/>
      </c>
      <c r="S15" s="31" t="str">
        <f>IF(S2=$B$15,'Entry Cr&amp;Dr'!$D$16,"")</f>
        <v/>
      </c>
      <c r="T15" s="31" t="str">
        <f>IF(T2=$B$15,'Entry Cr&amp;Dr'!$D$16,"")</f>
        <v/>
      </c>
      <c r="U15" s="31" t="str">
        <f>IF(U2=$B$15,'Entry Cr&amp;Dr'!$D$16,"")</f>
        <v/>
      </c>
      <c r="V15" s="31" t="str">
        <f>IF(V2=$B$15,'Entry Cr&amp;Dr'!$D$16,"")</f>
        <v/>
      </c>
      <c r="W15" s="7" t="str">
        <f t="shared" si="1"/>
        <v/>
      </c>
      <c r="X15" s="6"/>
      <c r="Y15" s="7" t="str">
        <f t="shared" si="2"/>
        <v/>
      </c>
    </row>
    <row r="16" spans="1:33" ht="50.1" customHeight="1" x14ac:dyDescent="0.25">
      <c r="A16" s="30">
        <f>IF('Entry Cr&amp;Dr'!A17="","",'Entry Cr&amp;Dr'!A17)</f>
        <v>44025</v>
      </c>
      <c r="B16" s="30" t="str">
        <f>IF('Entry Cr&amp;Dr'!B17="","",'Entry Cr&amp;Dr'!B17)</f>
        <v/>
      </c>
      <c r="C16" s="30" t="str">
        <f>IF('Entry Cr&amp;Dr'!C17="","",'Entry Cr&amp;Dr'!C17)</f>
        <v/>
      </c>
      <c r="D16" s="31" t="str">
        <f>IF(D2=$B$16,'Entry Cr&amp;Dr'!$D$17,"")</f>
        <v/>
      </c>
      <c r="E16" s="31" t="str">
        <f>IF(E2=$B$16,'Entry Cr&amp;Dr'!$D$17,"")</f>
        <v/>
      </c>
      <c r="F16" s="31" t="str">
        <f>IF(F2=$B$16,'Entry Cr&amp;Dr'!$D$17,"")</f>
        <v/>
      </c>
      <c r="G16" s="31" t="str">
        <f>IF(G2=$B$16,'Entry Cr&amp;Dr'!$D$17,"")</f>
        <v/>
      </c>
      <c r="H16" s="31" t="str">
        <f>IF(H2=$B$16,'Entry Cr&amp;Dr'!$D$17,"")</f>
        <v/>
      </c>
      <c r="I16" s="31" t="str">
        <f>IF(I2=$B$16,'Entry Cr&amp;Dr'!$D$17,"")</f>
        <v/>
      </c>
      <c r="J16" s="31" t="str">
        <f>IF(J2=$B$16,'Entry Cr&amp;Dr'!$D$17,"")</f>
        <v/>
      </c>
      <c r="K16" s="31" t="str">
        <f>IF(K2=$B$16,'Entry Cr&amp;Dr'!$D$17,"")</f>
        <v/>
      </c>
      <c r="L16" s="31" t="str">
        <f>IF(L2=$B$16,'Entry Cr&amp;Dr'!$D$17,"")</f>
        <v/>
      </c>
      <c r="M16" s="31" t="str">
        <f>IF(M2=$B$16,'Entry Cr&amp;Dr'!$D$17,"")</f>
        <v/>
      </c>
      <c r="N16" s="31" t="str">
        <f>IF(N2=$B$16,'Entry Cr&amp;Dr'!$D$17,"")</f>
        <v/>
      </c>
      <c r="O16" s="31" t="str">
        <f>IF(O2=$B$16,'Entry Cr&amp;Dr'!$D$17,"")</f>
        <v/>
      </c>
      <c r="P16" s="31" t="str">
        <f>IF(P2=$B$16,'Entry Cr&amp;Dr'!$D$17,"")</f>
        <v/>
      </c>
      <c r="Q16" s="31" t="str">
        <f>IF(Q2=$B$16,'Entry Cr&amp;Dr'!$D$17,"")</f>
        <v/>
      </c>
      <c r="R16" s="31" t="str">
        <f>IF(R2=$B$16,'Entry Cr&amp;Dr'!$D$17,"")</f>
        <v/>
      </c>
      <c r="S16" s="31" t="str">
        <f>IF(S2=$B$16,'Entry Cr&amp;Dr'!$D$17,"")</f>
        <v/>
      </c>
      <c r="T16" s="31" t="str">
        <f>IF(T2=$B$16,'Entry Cr&amp;Dr'!$D$17,"")</f>
        <v/>
      </c>
      <c r="U16" s="31" t="str">
        <f>IF(U2=$B$16,'Entry Cr&amp;Dr'!$D$17,"")</f>
        <v/>
      </c>
      <c r="V16" s="31" t="str">
        <f>IF(V2=$B$16,'Entry Cr&amp;Dr'!$D$17,"")</f>
        <v/>
      </c>
      <c r="W16" s="7" t="str">
        <f t="shared" si="1"/>
        <v/>
      </c>
      <c r="X16" s="6"/>
      <c r="Y16" s="7" t="str">
        <f t="shared" si="2"/>
        <v/>
      </c>
    </row>
    <row r="17" spans="1:25" ht="50.1" customHeight="1" x14ac:dyDescent="0.25">
      <c r="A17" s="30">
        <f>IF('Entry Cr&amp;Dr'!A18="","",'Entry Cr&amp;Dr'!A18)</f>
        <v>44026</v>
      </c>
      <c r="B17" s="30" t="str">
        <f>IF('Entry Cr&amp;Dr'!B18="","",'Entry Cr&amp;Dr'!B18)</f>
        <v/>
      </c>
      <c r="C17" s="30" t="str">
        <f>IF('Entry Cr&amp;Dr'!C18="","",'Entry Cr&amp;Dr'!C18)</f>
        <v/>
      </c>
      <c r="D17" s="31" t="str">
        <f>IF(D2=$B$17,'Entry Cr&amp;Dr'!$D$18,"")</f>
        <v/>
      </c>
      <c r="E17" s="31" t="str">
        <f>IF(E2=$B$17,'Entry Cr&amp;Dr'!$D$18,"")</f>
        <v/>
      </c>
      <c r="F17" s="31" t="str">
        <f>IF(F2=$B$17,'Entry Cr&amp;Dr'!$D$18,"")</f>
        <v/>
      </c>
      <c r="G17" s="31" t="str">
        <f>IF(G2=$B$17,'Entry Cr&amp;Dr'!$D$18,"")</f>
        <v/>
      </c>
      <c r="H17" s="31" t="str">
        <f>IF(H2=$B$17,'Entry Cr&amp;Dr'!$D$18,"")</f>
        <v/>
      </c>
      <c r="I17" s="31" t="str">
        <f>IF(I2=$B$17,'Entry Cr&amp;Dr'!$D$18,"")</f>
        <v/>
      </c>
      <c r="J17" s="31" t="str">
        <f>IF(J2=$B$17,'Entry Cr&amp;Dr'!$D$18,"")</f>
        <v/>
      </c>
      <c r="K17" s="31" t="str">
        <f>IF(K2=$B$17,'Entry Cr&amp;Dr'!$D$18,"")</f>
        <v/>
      </c>
      <c r="L17" s="31" t="str">
        <f>IF(L2=$B$17,'Entry Cr&amp;Dr'!$D$18,"")</f>
        <v/>
      </c>
      <c r="M17" s="31" t="str">
        <f>IF(M2=$B$17,'Entry Cr&amp;Dr'!$D$18,"")</f>
        <v/>
      </c>
      <c r="N17" s="31" t="str">
        <f>IF(N2=$B$17,'Entry Cr&amp;Dr'!$D$18,"")</f>
        <v/>
      </c>
      <c r="O17" s="31" t="str">
        <f>IF(O2=$B$17,'Entry Cr&amp;Dr'!$D$18,"")</f>
        <v/>
      </c>
      <c r="P17" s="31" t="str">
        <f>IF(P2=$B$17,'Entry Cr&amp;Dr'!$D$18,"")</f>
        <v/>
      </c>
      <c r="Q17" s="31" t="str">
        <f>IF(Q2=$B$17,'Entry Cr&amp;Dr'!$D$18,"")</f>
        <v/>
      </c>
      <c r="R17" s="31" t="str">
        <f>IF(R2=$B$17,'Entry Cr&amp;Dr'!$D$18,"")</f>
        <v/>
      </c>
      <c r="S17" s="31" t="str">
        <f>IF(S2=$B$17,'Entry Cr&amp;Dr'!$D$18,"")</f>
        <v/>
      </c>
      <c r="T17" s="31" t="str">
        <f>IF(T2=$B$17,'Entry Cr&amp;Dr'!$D$18,"")</f>
        <v/>
      </c>
      <c r="U17" s="31" t="str">
        <f>IF(U2=$B$17,'Entry Cr&amp;Dr'!$D$18,"")</f>
        <v/>
      </c>
      <c r="V17" s="31" t="str">
        <f>IF(V2=$B$17,'Entry Cr&amp;Dr'!$D$18,"")</f>
        <v/>
      </c>
      <c r="W17" s="7" t="str">
        <f t="shared" si="1"/>
        <v/>
      </c>
      <c r="X17" s="6"/>
      <c r="Y17" s="7" t="str">
        <f t="shared" si="2"/>
        <v/>
      </c>
    </row>
    <row r="18" spans="1:25" ht="50.1" customHeight="1" x14ac:dyDescent="0.25">
      <c r="A18" s="30">
        <f>IF('Entry Cr&amp;Dr'!A19="","",'Entry Cr&amp;Dr'!A19)</f>
        <v>44027</v>
      </c>
      <c r="B18" s="30" t="str">
        <f>IF('Entry Cr&amp;Dr'!B19="","",'Entry Cr&amp;Dr'!B19)</f>
        <v/>
      </c>
      <c r="C18" s="30" t="str">
        <f>IF('Entry Cr&amp;Dr'!C19="","",'Entry Cr&amp;Dr'!C19)</f>
        <v/>
      </c>
      <c r="D18" s="31" t="str">
        <f>IF(D2=$B$18,'Entry Cr&amp;Dr'!$D$19,"")</f>
        <v/>
      </c>
      <c r="E18" s="31" t="str">
        <f>IF(E2=$B$18,'Entry Cr&amp;Dr'!$D$19,"")</f>
        <v/>
      </c>
      <c r="F18" s="31" t="str">
        <f>IF(F2=$B$18,'Entry Cr&amp;Dr'!$D$19,"")</f>
        <v/>
      </c>
      <c r="G18" s="31" t="str">
        <f>IF(G2=$B$18,'Entry Cr&amp;Dr'!$D$19,"")</f>
        <v/>
      </c>
      <c r="H18" s="31" t="str">
        <f>IF(H2=$B$18,'Entry Cr&amp;Dr'!$D$19,"")</f>
        <v/>
      </c>
      <c r="I18" s="31" t="str">
        <f>IF(I2=$B$18,'Entry Cr&amp;Dr'!$D$19,"")</f>
        <v/>
      </c>
      <c r="J18" s="31" t="str">
        <f>IF(J2=$B$18,'Entry Cr&amp;Dr'!$D$19,"")</f>
        <v/>
      </c>
      <c r="K18" s="31" t="str">
        <f>IF(K2=$B$18,'Entry Cr&amp;Dr'!$D$19,"")</f>
        <v/>
      </c>
      <c r="L18" s="31" t="str">
        <f>IF(L2=$B$18,'Entry Cr&amp;Dr'!$D$19,"")</f>
        <v/>
      </c>
      <c r="M18" s="31" t="str">
        <f>IF(M2=$B$18,'Entry Cr&amp;Dr'!$D$19,"")</f>
        <v/>
      </c>
      <c r="N18" s="31" t="str">
        <f>IF(N2=$B$18,'Entry Cr&amp;Dr'!$D$19,"")</f>
        <v/>
      </c>
      <c r="O18" s="31" t="str">
        <f>IF(O2=$B$18,'Entry Cr&amp;Dr'!$D$19,"")</f>
        <v/>
      </c>
      <c r="P18" s="31" t="str">
        <f>IF(P2=$B$18,'Entry Cr&amp;Dr'!$D$19,"")</f>
        <v/>
      </c>
      <c r="Q18" s="31" t="str">
        <f>IF(Q2=$B$18,'Entry Cr&amp;Dr'!$D$19,"")</f>
        <v/>
      </c>
      <c r="R18" s="31" t="str">
        <f>IF(R2=$B$18,'Entry Cr&amp;Dr'!$D$19,"")</f>
        <v/>
      </c>
      <c r="S18" s="31" t="str">
        <f>IF(S2=$B$18,'Entry Cr&amp;Dr'!$D$19,"")</f>
        <v/>
      </c>
      <c r="T18" s="31" t="str">
        <f>IF(T2=$B$18,'Entry Cr&amp;Dr'!$D$19,"")</f>
        <v/>
      </c>
      <c r="U18" s="31" t="str">
        <f>IF(U2=$B$18,'Entry Cr&amp;Dr'!$D$19,"")</f>
        <v/>
      </c>
      <c r="V18" s="31" t="str">
        <f>IF(V2=$B$18,'Entry Cr&amp;Dr'!$D$19,"")</f>
        <v/>
      </c>
      <c r="W18" s="7" t="str">
        <f t="shared" si="1"/>
        <v/>
      </c>
      <c r="X18" s="6"/>
      <c r="Y18" s="7" t="str">
        <f t="shared" si="2"/>
        <v/>
      </c>
    </row>
    <row r="19" spans="1:25" ht="50.1" customHeight="1" x14ac:dyDescent="0.25">
      <c r="A19" s="30">
        <f>IF('Entry Cr&amp;Dr'!A20="","",'Entry Cr&amp;Dr'!A20)</f>
        <v>44028</v>
      </c>
      <c r="B19" s="30" t="str">
        <f>IF('Entry Cr&amp;Dr'!B20="","",'Entry Cr&amp;Dr'!B20)</f>
        <v/>
      </c>
      <c r="C19" s="30" t="str">
        <f>IF('Entry Cr&amp;Dr'!C20="","",'Entry Cr&amp;Dr'!C20)</f>
        <v/>
      </c>
      <c r="D19" s="31" t="str">
        <f>IF(D2=$B$19,'Entry Cr&amp;Dr'!$D$20,"")</f>
        <v/>
      </c>
      <c r="E19" s="31" t="str">
        <f>IF(E2=$B$19,'Entry Cr&amp;Dr'!$D$20,"")</f>
        <v/>
      </c>
      <c r="F19" s="31" t="str">
        <f>IF(F2=$B$19,'Entry Cr&amp;Dr'!$D$20,"")</f>
        <v/>
      </c>
      <c r="G19" s="31" t="str">
        <f>IF(G2=$B$19,'Entry Cr&amp;Dr'!$D$20,"")</f>
        <v/>
      </c>
      <c r="H19" s="31" t="str">
        <f>IF(H2=$B$19,'Entry Cr&amp;Dr'!$D$20,"")</f>
        <v/>
      </c>
      <c r="I19" s="31" t="str">
        <f>IF(I2=$B$19,'Entry Cr&amp;Dr'!$D$20,"")</f>
        <v/>
      </c>
      <c r="J19" s="31" t="str">
        <f>IF(J2=$B$19,'Entry Cr&amp;Dr'!$D$20,"")</f>
        <v/>
      </c>
      <c r="K19" s="31" t="str">
        <f>IF(K2=$B$19,'Entry Cr&amp;Dr'!$D$20,"")</f>
        <v/>
      </c>
      <c r="L19" s="31" t="str">
        <f>IF(L2=$B$19,'Entry Cr&amp;Dr'!$D$20,"")</f>
        <v/>
      </c>
      <c r="M19" s="31" t="str">
        <f>IF(M2=$B$19,'Entry Cr&amp;Dr'!$D$20,"")</f>
        <v/>
      </c>
      <c r="N19" s="31" t="str">
        <f>IF(N2=$B$19,'Entry Cr&amp;Dr'!$D$20,"")</f>
        <v/>
      </c>
      <c r="O19" s="31" t="str">
        <f>IF(O2=$B$19,'Entry Cr&amp;Dr'!$D$20,"")</f>
        <v/>
      </c>
      <c r="P19" s="31" t="str">
        <f>IF(P2=$B$19,'Entry Cr&amp;Dr'!$D$20,"")</f>
        <v/>
      </c>
      <c r="Q19" s="31" t="str">
        <f>IF(Q2=$B$19,'Entry Cr&amp;Dr'!$D$20,"")</f>
        <v/>
      </c>
      <c r="R19" s="31" t="str">
        <f>IF(R2=$B$19,'Entry Cr&amp;Dr'!$D$20,"")</f>
        <v/>
      </c>
      <c r="S19" s="31" t="str">
        <f>IF(S2=$B$19,'Entry Cr&amp;Dr'!$D$20,"")</f>
        <v/>
      </c>
      <c r="T19" s="31" t="str">
        <f>IF(T2=$B$19,'Entry Cr&amp;Dr'!$D$20,"")</f>
        <v/>
      </c>
      <c r="U19" s="31" t="str">
        <f>IF(U2=$B$19,'Entry Cr&amp;Dr'!$D$20,"")</f>
        <v/>
      </c>
      <c r="V19" s="31" t="str">
        <f>IF(V2=$B$19,'Entry Cr&amp;Dr'!$D$20,"")</f>
        <v/>
      </c>
      <c r="W19" s="7" t="str">
        <f t="shared" si="1"/>
        <v/>
      </c>
      <c r="X19" s="6"/>
      <c r="Y19" s="7" t="str">
        <f t="shared" si="2"/>
        <v/>
      </c>
    </row>
    <row r="20" spans="1:25" ht="50.1" customHeight="1" x14ac:dyDescent="0.25">
      <c r="A20" s="30">
        <f>IF('Entry Cr&amp;Dr'!A21="","",'Entry Cr&amp;Dr'!A21)</f>
        <v>44029</v>
      </c>
      <c r="B20" s="30" t="str">
        <f>IF('Entry Cr&amp;Dr'!B21="","",'Entry Cr&amp;Dr'!B21)</f>
        <v/>
      </c>
      <c r="C20" s="30" t="str">
        <f>IF('Entry Cr&amp;Dr'!C21="","",'Entry Cr&amp;Dr'!C21)</f>
        <v/>
      </c>
      <c r="D20" s="31" t="str">
        <f>IF(D2=$B$20,'Entry Cr&amp;Dr'!$D$21,"")</f>
        <v/>
      </c>
      <c r="E20" s="31" t="str">
        <f>IF(E2=$B$20,'Entry Cr&amp;Dr'!$D$21,"")</f>
        <v/>
      </c>
      <c r="F20" s="31" t="str">
        <f>IF(F2=$B$20,'Entry Cr&amp;Dr'!$D$21,"")</f>
        <v/>
      </c>
      <c r="G20" s="31" t="str">
        <f>IF(G2=$B$20,'Entry Cr&amp;Dr'!$D$21,"")</f>
        <v/>
      </c>
      <c r="H20" s="31" t="str">
        <f>IF(H2=$B$20,'Entry Cr&amp;Dr'!$D$21,"")</f>
        <v/>
      </c>
      <c r="I20" s="31" t="str">
        <f>IF(I2=$B$20,'Entry Cr&amp;Dr'!$D$21,"")</f>
        <v/>
      </c>
      <c r="J20" s="31" t="str">
        <f>IF(J2=$B$20,'Entry Cr&amp;Dr'!$D$21,"")</f>
        <v/>
      </c>
      <c r="K20" s="31" t="str">
        <f>IF(K2=$B$20,'Entry Cr&amp;Dr'!$D$21,"")</f>
        <v/>
      </c>
      <c r="L20" s="31" t="str">
        <f>IF(L2=$B$20,'Entry Cr&amp;Dr'!$D$21,"")</f>
        <v/>
      </c>
      <c r="M20" s="31" t="str">
        <f>IF(M2=$B$20,'Entry Cr&amp;Dr'!$D$21,"")</f>
        <v/>
      </c>
      <c r="N20" s="31" t="str">
        <f>IF(N2=$B$20,'Entry Cr&amp;Dr'!$D$21,"")</f>
        <v/>
      </c>
      <c r="O20" s="31" t="str">
        <f>IF(O2=$B$20,'Entry Cr&amp;Dr'!$D$21,"")</f>
        <v/>
      </c>
      <c r="P20" s="31" t="str">
        <f>IF(P2=$B$20,'Entry Cr&amp;Dr'!$D$21,"")</f>
        <v/>
      </c>
      <c r="Q20" s="31" t="str">
        <f>IF(Q2=$B$20,'Entry Cr&amp;Dr'!$D$21,"")</f>
        <v/>
      </c>
      <c r="R20" s="31" t="str">
        <f>IF(R2=$B$20,'Entry Cr&amp;Dr'!$D$21,"")</f>
        <v/>
      </c>
      <c r="S20" s="31" t="str">
        <f>IF(S2=$B$20,'Entry Cr&amp;Dr'!$D$21,"")</f>
        <v/>
      </c>
      <c r="T20" s="31" t="str">
        <f>IF(T2=$B$20,'Entry Cr&amp;Dr'!$D$21,"")</f>
        <v/>
      </c>
      <c r="U20" s="31" t="str">
        <f>IF(U2=$B$20,'Entry Cr&amp;Dr'!$D$21,"")</f>
        <v/>
      </c>
      <c r="V20" s="31" t="str">
        <f>IF(V2=$B$20,'Entry Cr&amp;Dr'!$D$21,"")</f>
        <v/>
      </c>
      <c r="W20" s="7" t="str">
        <f t="shared" si="1"/>
        <v/>
      </c>
      <c r="X20" s="6"/>
      <c r="Y20" s="7" t="str">
        <f t="shared" si="2"/>
        <v/>
      </c>
    </row>
    <row r="21" spans="1:25" ht="50.1" customHeight="1" x14ac:dyDescent="0.25">
      <c r="A21" s="30">
        <f>IF('Entry Cr&amp;Dr'!A22="","",'Entry Cr&amp;Dr'!A22)</f>
        <v>44030</v>
      </c>
      <c r="B21" s="30" t="str">
        <f>IF('Entry Cr&amp;Dr'!B22="","",'Entry Cr&amp;Dr'!B22)</f>
        <v/>
      </c>
      <c r="C21" s="30" t="str">
        <f>IF('Entry Cr&amp;Dr'!C22="","",'Entry Cr&amp;Dr'!C22)</f>
        <v/>
      </c>
      <c r="D21" s="31" t="str">
        <f>IF(D2=$B$21,'Entry Cr&amp;Dr'!$D$22,"")</f>
        <v/>
      </c>
      <c r="E21" s="31" t="str">
        <f>IF(E2=$B$21,'Entry Cr&amp;Dr'!$D$22,"")</f>
        <v/>
      </c>
      <c r="F21" s="31" t="str">
        <f>IF(F2=$B$21,'Entry Cr&amp;Dr'!$D$22,"")</f>
        <v/>
      </c>
      <c r="G21" s="31" t="str">
        <f>IF(G2=$B$21,'Entry Cr&amp;Dr'!$D$22,"")</f>
        <v/>
      </c>
      <c r="H21" s="31" t="str">
        <f>IF(H2=$B$21,'Entry Cr&amp;Dr'!$D$22,"")</f>
        <v/>
      </c>
      <c r="I21" s="31" t="str">
        <f>IF(I2=$B$21,'Entry Cr&amp;Dr'!$D$22,"")</f>
        <v/>
      </c>
      <c r="J21" s="31" t="str">
        <f>IF(J2=$B$21,'Entry Cr&amp;Dr'!$D$22,"")</f>
        <v/>
      </c>
      <c r="K21" s="31" t="str">
        <f>IF(K2=$B$21,'Entry Cr&amp;Dr'!$D$22,"")</f>
        <v/>
      </c>
      <c r="L21" s="31" t="str">
        <f>IF(L2=$B$21,'Entry Cr&amp;Dr'!$D$22,"")</f>
        <v/>
      </c>
      <c r="M21" s="31" t="str">
        <f>IF(M2=$B$21,'Entry Cr&amp;Dr'!$D$22,"")</f>
        <v/>
      </c>
      <c r="N21" s="31" t="str">
        <f>IF(N2=$B$21,'Entry Cr&amp;Dr'!$D$22,"")</f>
        <v/>
      </c>
      <c r="O21" s="31" t="str">
        <f>IF(O2=$B$21,'Entry Cr&amp;Dr'!$D$22,"")</f>
        <v/>
      </c>
      <c r="P21" s="31" t="str">
        <f>IF(P2=$B$21,'Entry Cr&amp;Dr'!$D$22,"")</f>
        <v/>
      </c>
      <c r="Q21" s="31" t="str">
        <f>IF(Q2=$B$21,'Entry Cr&amp;Dr'!$D$22,"")</f>
        <v/>
      </c>
      <c r="R21" s="31" t="str">
        <f>IF(R2=$B$21,'Entry Cr&amp;Dr'!$D$22,"")</f>
        <v/>
      </c>
      <c r="S21" s="31" t="str">
        <f>IF(S2=$B$21,'Entry Cr&amp;Dr'!$D$22,"")</f>
        <v/>
      </c>
      <c r="T21" s="31" t="str">
        <f>IF(T2=$B$21,'Entry Cr&amp;Dr'!$D$22,"")</f>
        <v/>
      </c>
      <c r="U21" s="31" t="str">
        <f>IF(U2=$B$21,'Entry Cr&amp;Dr'!$D$22,"")</f>
        <v/>
      </c>
      <c r="V21" s="31" t="str">
        <f>IF(V2=$B$21,'Entry Cr&amp;Dr'!$D$22,"")</f>
        <v/>
      </c>
      <c r="W21" s="7" t="str">
        <f t="shared" si="1"/>
        <v/>
      </c>
      <c r="X21" s="6"/>
      <c r="Y21" s="7" t="str">
        <f t="shared" si="2"/>
        <v/>
      </c>
    </row>
    <row r="22" spans="1:25" ht="50.1" customHeight="1" x14ac:dyDescent="0.25">
      <c r="A22" s="30">
        <f>IF('Entry Cr&amp;Dr'!A23="","",'Entry Cr&amp;Dr'!A23)</f>
        <v>44031</v>
      </c>
      <c r="B22" s="30" t="str">
        <f>IF('Entry Cr&amp;Dr'!B23="","",'Entry Cr&amp;Dr'!B23)</f>
        <v/>
      </c>
      <c r="C22" s="30" t="str">
        <f>IF('Entry Cr&amp;Dr'!C23="","",'Entry Cr&amp;Dr'!C23)</f>
        <v/>
      </c>
      <c r="D22" s="31" t="str">
        <f>IF(D2=$B$22,'Entry Cr&amp;Dr'!$D$23,"")</f>
        <v/>
      </c>
      <c r="E22" s="31" t="str">
        <f>IF(E2=$B$22,'Entry Cr&amp;Dr'!$D$23,"")</f>
        <v/>
      </c>
      <c r="F22" s="31" t="str">
        <f>IF(F2=$B$22,'Entry Cr&amp;Dr'!$D$23,"")</f>
        <v/>
      </c>
      <c r="G22" s="31" t="str">
        <f>IF(G2=$B$22,'Entry Cr&amp;Dr'!$D$23,"")</f>
        <v/>
      </c>
      <c r="H22" s="31" t="str">
        <f>IF(H2=$B$22,'Entry Cr&amp;Dr'!$D$23,"")</f>
        <v/>
      </c>
      <c r="I22" s="31" t="str">
        <f>IF(I2=$B$22,'Entry Cr&amp;Dr'!$D$23,"")</f>
        <v/>
      </c>
      <c r="J22" s="31" t="str">
        <f>IF(J2=$B$22,'Entry Cr&amp;Dr'!$D$23,"")</f>
        <v/>
      </c>
      <c r="K22" s="31" t="str">
        <f>IF(K2=$B$22,'Entry Cr&amp;Dr'!$D$23,"")</f>
        <v/>
      </c>
      <c r="L22" s="31" t="str">
        <f>IF(L2=$B$22,'Entry Cr&amp;Dr'!$D$23,"")</f>
        <v/>
      </c>
      <c r="M22" s="31" t="str">
        <f>IF(M2=$B$22,'Entry Cr&amp;Dr'!$D$23,"")</f>
        <v/>
      </c>
      <c r="N22" s="31" t="str">
        <f>IF(N2=$B$22,'Entry Cr&amp;Dr'!$D$23,"")</f>
        <v/>
      </c>
      <c r="O22" s="31" t="str">
        <f>IF(O2=$B$22,'Entry Cr&amp;Dr'!$D$23,"")</f>
        <v/>
      </c>
      <c r="P22" s="31" t="str">
        <f>IF(P2=$B$22,'Entry Cr&amp;Dr'!$D$23,"")</f>
        <v/>
      </c>
      <c r="Q22" s="31" t="str">
        <f>IF(Q2=$B$22,'Entry Cr&amp;Dr'!$D$23,"")</f>
        <v/>
      </c>
      <c r="R22" s="31" t="str">
        <f>IF(R2=$B$22,'Entry Cr&amp;Dr'!$D$23,"")</f>
        <v/>
      </c>
      <c r="S22" s="31" t="str">
        <f>IF(S2=$B$22,'Entry Cr&amp;Dr'!$D$23,"")</f>
        <v/>
      </c>
      <c r="T22" s="31" t="str">
        <f>IF(T2=$B$22,'Entry Cr&amp;Dr'!$D$23,"")</f>
        <v/>
      </c>
      <c r="U22" s="31" t="str">
        <f>IF(U2=$B$22,'Entry Cr&amp;Dr'!$D$23,"")</f>
        <v/>
      </c>
      <c r="V22" s="31" t="str">
        <f>IF(V2=$B$22,'Entry Cr&amp;Dr'!$D$23,"")</f>
        <v/>
      </c>
      <c r="W22" s="7" t="str">
        <f t="shared" si="1"/>
        <v/>
      </c>
      <c r="X22" s="6"/>
      <c r="Y22" s="7" t="str">
        <f t="shared" si="2"/>
        <v/>
      </c>
    </row>
    <row r="23" spans="1:25" ht="50.1" customHeight="1" x14ac:dyDescent="0.25">
      <c r="A23" s="30">
        <f>IF('Entry Cr&amp;Dr'!A24="","",'Entry Cr&amp;Dr'!A24)</f>
        <v>44032</v>
      </c>
      <c r="B23" s="30" t="str">
        <f>IF('Entry Cr&amp;Dr'!B24="","",'Entry Cr&amp;Dr'!B24)</f>
        <v/>
      </c>
      <c r="C23" s="30" t="str">
        <f>IF('Entry Cr&amp;Dr'!C24="","",'Entry Cr&amp;Dr'!C24)</f>
        <v/>
      </c>
      <c r="D23" s="31" t="str">
        <f>IF(D2=$B$23,'Entry Cr&amp;Dr'!$D$24,"")</f>
        <v/>
      </c>
      <c r="E23" s="31" t="str">
        <f>IF(E2=$B$23,'Entry Cr&amp;Dr'!$D$24,"")</f>
        <v/>
      </c>
      <c r="F23" s="31" t="str">
        <f>IF(F2=$B$23,'Entry Cr&amp;Dr'!$D$24,"")</f>
        <v/>
      </c>
      <c r="G23" s="31" t="str">
        <f>IF(G2=$B$23,'Entry Cr&amp;Dr'!$D$24,"")</f>
        <v/>
      </c>
      <c r="H23" s="31" t="str">
        <f>IF(H2=$B$23,'Entry Cr&amp;Dr'!$D$24,"")</f>
        <v/>
      </c>
      <c r="I23" s="31" t="str">
        <f>IF(I2=$B$23,'Entry Cr&amp;Dr'!$D$24,"")</f>
        <v/>
      </c>
      <c r="J23" s="31" t="str">
        <f>IF(J2=$B$23,'Entry Cr&amp;Dr'!$D$24,"")</f>
        <v/>
      </c>
      <c r="K23" s="31" t="str">
        <f>IF(K2=$B$23,'Entry Cr&amp;Dr'!$D$24,"")</f>
        <v/>
      </c>
      <c r="L23" s="31" t="str">
        <f>IF(L2=$B$23,'Entry Cr&amp;Dr'!$D$24,"")</f>
        <v/>
      </c>
      <c r="M23" s="31" t="str">
        <f>IF(M2=$B$23,'Entry Cr&amp;Dr'!$D$24,"")</f>
        <v/>
      </c>
      <c r="N23" s="31" t="str">
        <f>IF(N2=$B$23,'Entry Cr&amp;Dr'!$D$24,"")</f>
        <v/>
      </c>
      <c r="O23" s="31" t="str">
        <f>IF(O2=$B$23,'Entry Cr&amp;Dr'!$D$24,"")</f>
        <v/>
      </c>
      <c r="P23" s="31" t="str">
        <f>IF(P2=$B$23,'Entry Cr&amp;Dr'!$D$24,"")</f>
        <v/>
      </c>
      <c r="Q23" s="31" t="str">
        <f>IF(Q2=$B$23,'Entry Cr&amp;Dr'!$D$24,"")</f>
        <v/>
      </c>
      <c r="R23" s="31" t="str">
        <f>IF(R2=$B$23,'Entry Cr&amp;Dr'!$D$24,"")</f>
        <v/>
      </c>
      <c r="S23" s="31" t="str">
        <f>IF(S2=$B$23,'Entry Cr&amp;Dr'!$D$24,"")</f>
        <v/>
      </c>
      <c r="T23" s="31" t="str">
        <f>IF(T2=$B$23,'Entry Cr&amp;Dr'!$D$24,"")</f>
        <v/>
      </c>
      <c r="U23" s="31" t="str">
        <f>IF(U2=$B$23,'Entry Cr&amp;Dr'!$D$24,"")</f>
        <v/>
      </c>
      <c r="V23" s="31" t="str">
        <f>IF(V2=$B$23,'Entry Cr&amp;Dr'!$D$24,"")</f>
        <v/>
      </c>
      <c r="W23" s="7" t="str">
        <f t="shared" si="1"/>
        <v/>
      </c>
      <c r="X23" s="6"/>
      <c r="Y23" s="7" t="str">
        <f t="shared" si="2"/>
        <v/>
      </c>
    </row>
    <row r="24" spans="1:25" ht="50.1" customHeight="1" x14ac:dyDescent="0.25">
      <c r="A24" s="30">
        <f>IF('Entry Cr&amp;Dr'!A25="","",'Entry Cr&amp;Dr'!A25)</f>
        <v>44033</v>
      </c>
      <c r="B24" s="30" t="str">
        <f>IF('Entry Cr&amp;Dr'!B25="","",'Entry Cr&amp;Dr'!B25)</f>
        <v/>
      </c>
      <c r="C24" s="30" t="str">
        <f>IF('Entry Cr&amp;Dr'!C25="","",'Entry Cr&amp;Dr'!C25)</f>
        <v/>
      </c>
      <c r="D24" s="31" t="str">
        <f>IF(D2=$B$24,'Entry Cr&amp;Dr'!$D$25,"")</f>
        <v/>
      </c>
      <c r="E24" s="31" t="str">
        <f>IF(E2=$B$24,'Entry Cr&amp;Dr'!$D$25,"")</f>
        <v/>
      </c>
      <c r="F24" s="31" t="str">
        <f>IF(F2=$B$24,'Entry Cr&amp;Dr'!$D$25,"")</f>
        <v/>
      </c>
      <c r="G24" s="31" t="str">
        <f>IF(G2=$B$24,'Entry Cr&amp;Dr'!$D$25,"")</f>
        <v/>
      </c>
      <c r="H24" s="31" t="str">
        <f>IF(H2=$B$24,'Entry Cr&amp;Dr'!$D$25,"")</f>
        <v/>
      </c>
      <c r="I24" s="31" t="str">
        <f>IF(I2=$B$24,'Entry Cr&amp;Dr'!$D$25,"")</f>
        <v/>
      </c>
      <c r="J24" s="31" t="str">
        <f>IF(J2=$B$24,'Entry Cr&amp;Dr'!$D$25,"")</f>
        <v/>
      </c>
      <c r="K24" s="31" t="str">
        <f>IF(K2=$B$24,'Entry Cr&amp;Dr'!$D$25,"")</f>
        <v/>
      </c>
      <c r="L24" s="31" t="str">
        <f>IF(L2=$B$24,'Entry Cr&amp;Dr'!$D$25,"")</f>
        <v/>
      </c>
      <c r="M24" s="31" t="str">
        <f>IF(M2=$B$24,'Entry Cr&amp;Dr'!$D$25,"")</f>
        <v/>
      </c>
      <c r="N24" s="31" t="str">
        <f>IF(N2=$B$24,'Entry Cr&amp;Dr'!$D$25,"")</f>
        <v/>
      </c>
      <c r="O24" s="31" t="str">
        <f>IF(O2=$B$24,'Entry Cr&amp;Dr'!$D$25,"")</f>
        <v/>
      </c>
      <c r="P24" s="31" t="str">
        <f>IF(P2=$B$24,'Entry Cr&amp;Dr'!$D$25,"")</f>
        <v/>
      </c>
      <c r="Q24" s="31" t="str">
        <f>IF(Q2=$B$24,'Entry Cr&amp;Dr'!$D$25,"")</f>
        <v/>
      </c>
      <c r="R24" s="31" t="str">
        <f>IF(R2=$B$24,'Entry Cr&amp;Dr'!$D$25,"")</f>
        <v/>
      </c>
      <c r="S24" s="31" t="str">
        <f>IF(S2=$B$24,'Entry Cr&amp;Dr'!$D$25,"")</f>
        <v/>
      </c>
      <c r="T24" s="31" t="str">
        <f>IF(T2=$B$24,'Entry Cr&amp;Dr'!$D$25,"")</f>
        <v/>
      </c>
      <c r="U24" s="31" t="str">
        <f>IF(U2=$B$24,'Entry Cr&amp;Dr'!$D$25,"")</f>
        <v/>
      </c>
      <c r="V24" s="31" t="str">
        <f>IF(V2=$B$24,'Entry Cr&amp;Dr'!$D$25,"")</f>
        <v/>
      </c>
      <c r="W24" s="7" t="str">
        <f t="shared" si="1"/>
        <v/>
      </c>
      <c r="X24" s="6"/>
      <c r="Y24" s="7" t="str">
        <f t="shared" si="2"/>
        <v/>
      </c>
    </row>
    <row r="25" spans="1:25" ht="50.1" customHeight="1" x14ac:dyDescent="0.25">
      <c r="A25" s="30">
        <f>IF('Entry Cr&amp;Dr'!A26="","",'Entry Cr&amp;Dr'!A26)</f>
        <v>44034</v>
      </c>
      <c r="B25" s="30" t="str">
        <f>IF('Entry Cr&amp;Dr'!B26="","",'Entry Cr&amp;Dr'!B26)</f>
        <v/>
      </c>
      <c r="C25" s="30" t="str">
        <f>IF('Entry Cr&amp;Dr'!C26="","",'Entry Cr&amp;Dr'!C26)</f>
        <v/>
      </c>
      <c r="D25" s="31" t="str">
        <f>IF(D2=$B$25,'Entry Cr&amp;Dr'!$D$26,"")</f>
        <v/>
      </c>
      <c r="E25" s="31" t="str">
        <f>IF(E2=$B$25,'Entry Cr&amp;Dr'!$D$26,"")</f>
        <v/>
      </c>
      <c r="F25" s="31" t="str">
        <f>IF(F2=$B$25,'Entry Cr&amp;Dr'!$D$26,"")</f>
        <v/>
      </c>
      <c r="G25" s="31" t="str">
        <f>IF(G2=$B$25,'Entry Cr&amp;Dr'!$D$26,"")</f>
        <v/>
      </c>
      <c r="H25" s="31" t="str">
        <f>IF(H2=$B$25,'Entry Cr&amp;Dr'!$D$26,"")</f>
        <v/>
      </c>
      <c r="I25" s="31" t="str">
        <f>IF(I2=$B$25,'Entry Cr&amp;Dr'!$D$26,"")</f>
        <v/>
      </c>
      <c r="J25" s="31" t="str">
        <f>IF(J2=$B$25,'Entry Cr&amp;Dr'!$D$26,"")</f>
        <v/>
      </c>
      <c r="K25" s="31" t="str">
        <f>IF(K2=$B$25,'Entry Cr&amp;Dr'!$D$26,"")</f>
        <v/>
      </c>
      <c r="L25" s="31" t="str">
        <f>IF(L2=$B$25,'Entry Cr&amp;Dr'!$D$26,"")</f>
        <v/>
      </c>
      <c r="M25" s="31" t="str">
        <f>IF(M2=$B$25,'Entry Cr&amp;Dr'!$D$26,"")</f>
        <v/>
      </c>
      <c r="N25" s="31" t="str">
        <f>IF(N2=$B$25,'Entry Cr&amp;Dr'!$D$26,"")</f>
        <v/>
      </c>
      <c r="O25" s="31" t="str">
        <f>IF(O2=$B$25,'Entry Cr&amp;Dr'!$D$26,"")</f>
        <v/>
      </c>
      <c r="P25" s="31" t="str">
        <f>IF(P2=$B$25,'Entry Cr&amp;Dr'!$D$26,"")</f>
        <v/>
      </c>
      <c r="Q25" s="31" t="str">
        <f>IF(Q2=$B$25,'Entry Cr&amp;Dr'!$D$26,"")</f>
        <v/>
      </c>
      <c r="R25" s="31" t="str">
        <f>IF(R2=$B$25,'Entry Cr&amp;Dr'!$D$26,"")</f>
        <v/>
      </c>
      <c r="S25" s="31" t="str">
        <f>IF(S2=$B$25,'Entry Cr&amp;Dr'!$D$26,"")</f>
        <v/>
      </c>
      <c r="T25" s="31" t="str">
        <f>IF(T2=$B$25,'Entry Cr&amp;Dr'!$D$26,"")</f>
        <v/>
      </c>
      <c r="U25" s="31" t="str">
        <f>IF(U2=$B$25,'Entry Cr&amp;Dr'!$D$26,"")</f>
        <v/>
      </c>
      <c r="V25" s="31" t="str">
        <f>IF(V2=$B$25,'Entry Cr&amp;Dr'!$D$26,"")</f>
        <v/>
      </c>
      <c r="W25" s="7" t="str">
        <f t="shared" si="1"/>
        <v/>
      </c>
      <c r="X25" s="6"/>
      <c r="Y25" s="7" t="str">
        <f t="shared" si="2"/>
        <v/>
      </c>
    </row>
    <row r="26" spans="1:25" ht="50.1" customHeight="1" x14ac:dyDescent="0.25">
      <c r="A26" s="30">
        <f>IF('Entry Cr&amp;Dr'!A27="","",'Entry Cr&amp;Dr'!A27)</f>
        <v>44035</v>
      </c>
      <c r="B26" s="30" t="str">
        <f>IF('Entry Cr&amp;Dr'!B27="","",'Entry Cr&amp;Dr'!B27)</f>
        <v/>
      </c>
      <c r="C26" s="30" t="str">
        <f>IF('Entry Cr&amp;Dr'!C27="","",'Entry Cr&amp;Dr'!C27)</f>
        <v/>
      </c>
      <c r="D26" s="31" t="str">
        <f>IF(D2=$B$26,'Entry Cr&amp;Dr'!$D$27,"")</f>
        <v/>
      </c>
      <c r="E26" s="31" t="str">
        <f>IF(E2=$B$26,'Entry Cr&amp;Dr'!$D$27,"")</f>
        <v/>
      </c>
      <c r="F26" s="31" t="str">
        <f>IF(F2=$B$26,'Entry Cr&amp;Dr'!$D$27,"")</f>
        <v/>
      </c>
      <c r="G26" s="31" t="str">
        <f>IF(G2=$B$26,'Entry Cr&amp;Dr'!$D$27,"")</f>
        <v/>
      </c>
      <c r="H26" s="31" t="str">
        <f>IF(H2=$B$26,'Entry Cr&amp;Dr'!$D$27,"")</f>
        <v/>
      </c>
      <c r="I26" s="31" t="str">
        <f>IF(I2=$B$26,'Entry Cr&amp;Dr'!$D$27,"")</f>
        <v/>
      </c>
      <c r="J26" s="31" t="str">
        <f>IF(J2=$B$26,'Entry Cr&amp;Dr'!$D$27,"")</f>
        <v/>
      </c>
      <c r="K26" s="31" t="str">
        <f>IF(K2=$B$26,'Entry Cr&amp;Dr'!$D$27,"")</f>
        <v/>
      </c>
      <c r="L26" s="31" t="str">
        <f>IF(L2=$B$26,'Entry Cr&amp;Dr'!$D$27,"")</f>
        <v/>
      </c>
      <c r="M26" s="31" t="str">
        <f>IF(M2=$B$26,'Entry Cr&amp;Dr'!$D$27,"")</f>
        <v/>
      </c>
      <c r="N26" s="31" t="str">
        <f>IF(N2=$B$26,'Entry Cr&amp;Dr'!$D$27,"")</f>
        <v/>
      </c>
      <c r="O26" s="31" t="str">
        <f>IF(O2=$B$26,'Entry Cr&amp;Dr'!$D$27,"")</f>
        <v/>
      </c>
      <c r="P26" s="31" t="str">
        <f>IF(P2=$B$26,'Entry Cr&amp;Dr'!$D$27,"")</f>
        <v/>
      </c>
      <c r="Q26" s="31" t="str">
        <f>IF(Q2=$B$26,'Entry Cr&amp;Dr'!$D$27,"")</f>
        <v/>
      </c>
      <c r="R26" s="31" t="str">
        <f>IF(R2=$B$26,'Entry Cr&amp;Dr'!$D$27,"")</f>
        <v/>
      </c>
      <c r="S26" s="31" t="str">
        <f>IF(S2=$B$26,'Entry Cr&amp;Dr'!$D$27,"")</f>
        <v/>
      </c>
      <c r="T26" s="31" t="str">
        <f>IF(T2=$B$26,'Entry Cr&amp;Dr'!$D$27,"")</f>
        <v/>
      </c>
      <c r="U26" s="31" t="str">
        <f>IF(U2=$B$26,'Entry Cr&amp;Dr'!$D$27,"")</f>
        <v/>
      </c>
      <c r="V26" s="31" t="str">
        <f>IF(V2=$B$26,'Entry Cr&amp;Dr'!$D$27,"")</f>
        <v/>
      </c>
      <c r="W26" s="7" t="str">
        <f t="shared" si="1"/>
        <v/>
      </c>
      <c r="X26" s="6"/>
      <c r="Y26" s="7" t="str">
        <f t="shared" si="2"/>
        <v/>
      </c>
    </row>
    <row r="27" spans="1:25" ht="50.1" customHeight="1" x14ac:dyDescent="0.25">
      <c r="A27" s="30">
        <f>IF('Entry Cr&amp;Dr'!A28="","",'Entry Cr&amp;Dr'!A28)</f>
        <v>44036</v>
      </c>
      <c r="B27" s="30" t="str">
        <f>IF('Entry Cr&amp;Dr'!B28="","",'Entry Cr&amp;Dr'!B28)</f>
        <v/>
      </c>
      <c r="C27" s="30" t="str">
        <f>IF('Entry Cr&amp;Dr'!C28="","",'Entry Cr&amp;Dr'!C28)</f>
        <v/>
      </c>
      <c r="D27" s="31" t="str">
        <f>IF(D2=$B$27,'Entry Cr&amp;Dr'!$D$28,"")</f>
        <v/>
      </c>
      <c r="E27" s="31" t="str">
        <f>IF(E2=$B$27,'Entry Cr&amp;Dr'!$D$28,"")</f>
        <v/>
      </c>
      <c r="F27" s="31" t="str">
        <f>IF(F2=$B$27,'Entry Cr&amp;Dr'!$D$28,"")</f>
        <v/>
      </c>
      <c r="G27" s="31" t="str">
        <f>IF(G2=$B$27,'Entry Cr&amp;Dr'!$D$28,"")</f>
        <v/>
      </c>
      <c r="H27" s="31" t="str">
        <f>IF(H2=$B$27,'Entry Cr&amp;Dr'!$D$28,"")</f>
        <v/>
      </c>
      <c r="I27" s="31" t="str">
        <f>IF(I2=$B$27,'Entry Cr&amp;Dr'!$D$28,"")</f>
        <v/>
      </c>
      <c r="J27" s="31" t="str">
        <f>IF(J2=$B$27,'Entry Cr&amp;Dr'!$D$28,"")</f>
        <v/>
      </c>
      <c r="K27" s="31" t="str">
        <f>IF(K2=$B$27,'Entry Cr&amp;Dr'!$D$28,"")</f>
        <v/>
      </c>
      <c r="L27" s="31" t="str">
        <f>IF(L2=$B$27,'Entry Cr&amp;Dr'!$D$28,"")</f>
        <v/>
      </c>
      <c r="M27" s="31" t="str">
        <f>IF(M2=$B$27,'Entry Cr&amp;Dr'!$D$28,"")</f>
        <v/>
      </c>
      <c r="N27" s="31" t="str">
        <f>IF(N2=$B$27,'Entry Cr&amp;Dr'!$D$28,"")</f>
        <v/>
      </c>
      <c r="O27" s="31" t="str">
        <f>IF(O2=$B$27,'Entry Cr&amp;Dr'!$D$28,"")</f>
        <v/>
      </c>
      <c r="P27" s="31" t="str">
        <f>IF(P2=$B$27,'Entry Cr&amp;Dr'!$D$28,"")</f>
        <v/>
      </c>
      <c r="Q27" s="31" t="str">
        <f>IF(Q2=$B$27,'Entry Cr&amp;Dr'!$D$28,"")</f>
        <v/>
      </c>
      <c r="R27" s="31" t="str">
        <f>IF(R2=$B$27,'Entry Cr&amp;Dr'!$D$28,"")</f>
        <v/>
      </c>
      <c r="S27" s="31" t="str">
        <f>IF(S2=$B$27,'Entry Cr&amp;Dr'!$D$28,"")</f>
        <v/>
      </c>
      <c r="T27" s="31" t="str">
        <f>IF(T2=$B$27,'Entry Cr&amp;Dr'!$D$28,"")</f>
        <v/>
      </c>
      <c r="U27" s="31" t="str">
        <f>IF(U2=$B$27,'Entry Cr&amp;Dr'!$D$28,"")</f>
        <v/>
      </c>
      <c r="V27" s="31" t="str">
        <f>IF(V2=$B$27,'Entry Cr&amp;Dr'!$D$28,"")</f>
        <v/>
      </c>
      <c r="W27" s="7" t="str">
        <f t="shared" si="1"/>
        <v/>
      </c>
      <c r="X27" s="6"/>
      <c r="Y27" s="7" t="str">
        <f t="shared" si="2"/>
        <v/>
      </c>
    </row>
    <row r="28" spans="1:25" ht="50.1" customHeight="1" x14ac:dyDescent="0.25">
      <c r="A28" s="30">
        <f>IF('Entry Cr&amp;Dr'!A29="","",'Entry Cr&amp;Dr'!A29)</f>
        <v>44037</v>
      </c>
      <c r="B28" s="30" t="str">
        <f>IF('Entry Cr&amp;Dr'!B29="","",'Entry Cr&amp;Dr'!B29)</f>
        <v/>
      </c>
      <c r="C28" s="30" t="str">
        <f>IF('Entry Cr&amp;Dr'!C29="","",'Entry Cr&amp;Dr'!C29)</f>
        <v/>
      </c>
      <c r="D28" s="31" t="str">
        <f>IF(D2=$B$28,'Entry Cr&amp;Dr'!$D$29,"")</f>
        <v/>
      </c>
      <c r="E28" s="31" t="str">
        <f>IF(E2=$B$28,'Entry Cr&amp;Dr'!$D$29,"")</f>
        <v/>
      </c>
      <c r="F28" s="31" t="str">
        <f>IF(F2=$B$28,'Entry Cr&amp;Dr'!$D$29,"")</f>
        <v/>
      </c>
      <c r="G28" s="31" t="str">
        <f>IF(G2=$B$28,'Entry Cr&amp;Dr'!$D$29,"")</f>
        <v/>
      </c>
      <c r="H28" s="31" t="str">
        <f>IF(H2=$B$28,'Entry Cr&amp;Dr'!$D$29,"")</f>
        <v/>
      </c>
      <c r="I28" s="31" t="str">
        <f>IF(I2=$B$28,'Entry Cr&amp;Dr'!$D$29,"")</f>
        <v/>
      </c>
      <c r="J28" s="31" t="str">
        <f>IF(J2=$B$28,'Entry Cr&amp;Dr'!$D$29,"")</f>
        <v/>
      </c>
      <c r="K28" s="31" t="str">
        <f>IF(K2=$B$28,'Entry Cr&amp;Dr'!$D$29,"")</f>
        <v/>
      </c>
      <c r="L28" s="31" t="str">
        <f>IF(L2=$B$28,'Entry Cr&amp;Dr'!$D$29,"")</f>
        <v/>
      </c>
      <c r="M28" s="31" t="str">
        <f>IF(M2=$B$28,'Entry Cr&amp;Dr'!$D$29,"")</f>
        <v/>
      </c>
      <c r="N28" s="31" t="str">
        <f>IF(N2=$B$28,'Entry Cr&amp;Dr'!$D$29,"")</f>
        <v/>
      </c>
      <c r="O28" s="31" t="str">
        <f>IF(O2=$B$28,'Entry Cr&amp;Dr'!$D$29,"")</f>
        <v/>
      </c>
      <c r="P28" s="31" t="str">
        <f>IF(P2=$B$28,'Entry Cr&amp;Dr'!$D$29,"")</f>
        <v/>
      </c>
      <c r="Q28" s="31" t="str">
        <f>IF(Q2=$B$28,'Entry Cr&amp;Dr'!$D$29,"")</f>
        <v/>
      </c>
      <c r="R28" s="31" t="str">
        <f>IF(R2=$B$28,'Entry Cr&amp;Dr'!$D$29,"")</f>
        <v/>
      </c>
      <c r="S28" s="31" t="str">
        <f>IF(S2=$B$28,'Entry Cr&amp;Dr'!$D$29,"")</f>
        <v/>
      </c>
      <c r="T28" s="31" t="str">
        <f>IF(T2=$B$28,'Entry Cr&amp;Dr'!$D$29,"")</f>
        <v/>
      </c>
      <c r="U28" s="31" t="str">
        <f>IF(U2=$B$28,'Entry Cr&amp;Dr'!$D$29,"")</f>
        <v/>
      </c>
      <c r="V28" s="31" t="str">
        <f>IF(V2=$B$28,'Entry Cr&amp;Dr'!$D$29,"")</f>
        <v/>
      </c>
      <c r="W28" s="7" t="str">
        <f t="shared" si="1"/>
        <v/>
      </c>
      <c r="X28" s="6"/>
      <c r="Y28" s="7" t="str">
        <f t="shared" si="2"/>
        <v/>
      </c>
    </row>
    <row r="29" spans="1:25" ht="50.1" customHeight="1" x14ac:dyDescent="0.25">
      <c r="A29" s="30">
        <f>IF('Entry Cr&amp;Dr'!A30="","",'Entry Cr&amp;Dr'!A30)</f>
        <v>44038</v>
      </c>
      <c r="B29" s="30" t="str">
        <f>IF('Entry Cr&amp;Dr'!B30="","",'Entry Cr&amp;Dr'!B30)</f>
        <v/>
      </c>
      <c r="C29" s="30" t="str">
        <f>IF('Entry Cr&amp;Dr'!C30="","",'Entry Cr&amp;Dr'!C30)</f>
        <v/>
      </c>
      <c r="D29" s="31" t="str">
        <f>IF(D2=$B$29,'Entry Cr&amp;Dr'!$D$30,"")</f>
        <v/>
      </c>
      <c r="E29" s="31" t="str">
        <f>IF(E2=$B$29,'Entry Cr&amp;Dr'!$D$30,"")</f>
        <v/>
      </c>
      <c r="F29" s="31" t="str">
        <f>IF(F2=$B$29,'Entry Cr&amp;Dr'!$D$30,"")</f>
        <v/>
      </c>
      <c r="G29" s="31" t="str">
        <f>IF(G2=$B$29,'Entry Cr&amp;Dr'!$D$30,"")</f>
        <v/>
      </c>
      <c r="H29" s="31" t="str">
        <f>IF(H2=$B$29,'Entry Cr&amp;Dr'!$D$30,"")</f>
        <v/>
      </c>
      <c r="I29" s="31" t="str">
        <f>IF(I2=$B$29,'Entry Cr&amp;Dr'!$D$30,"")</f>
        <v/>
      </c>
      <c r="J29" s="31" t="str">
        <f>IF(J2=$B$29,'Entry Cr&amp;Dr'!$D$30,"")</f>
        <v/>
      </c>
      <c r="K29" s="31" t="str">
        <f>IF(K2=$B$29,'Entry Cr&amp;Dr'!$D$30,"")</f>
        <v/>
      </c>
      <c r="L29" s="31" t="str">
        <f>IF(L2=$B$29,'Entry Cr&amp;Dr'!$D$30,"")</f>
        <v/>
      </c>
      <c r="M29" s="31" t="str">
        <f>IF(M2=$B$29,'Entry Cr&amp;Dr'!$D$30,"")</f>
        <v/>
      </c>
      <c r="N29" s="31" t="str">
        <f>IF(N2=$B$29,'Entry Cr&amp;Dr'!$D$30,"")</f>
        <v/>
      </c>
      <c r="O29" s="31" t="str">
        <f>IF(O2=$B$29,'Entry Cr&amp;Dr'!$D$30,"")</f>
        <v/>
      </c>
      <c r="P29" s="31" t="str">
        <f>IF(P2=$B$29,'Entry Cr&amp;Dr'!$D$30,"")</f>
        <v/>
      </c>
      <c r="Q29" s="31" t="str">
        <f>IF(Q2=$B$29,'Entry Cr&amp;Dr'!$D$30,"")</f>
        <v/>
      </c>
      <c r="R29" s="31" t="str">
        <f>IF(R2=$B$29,'Entry Cr&amp;Dr'!$D$30,"")</f>
        <v/>
      </c>
      <c r="S29" s="31" t="str">
        <f>IF(S2=$B$29,'Entry Cr&amp;Dr'!$D$30,"")</f>
        <v/>
      </c>
      <c r="T29" s="31" t="str">
        <f>IF(T2=$B$29,'Entry Cr&amp;Dr'!$D$30,"")</f>
        <v/>
      </c>
      <c r="U29" s="31" t="str">
        <f>IF(U2=$B$29,'Entry Cr&amp;Dr'!$D$30,"")</f>
        <v/>
      </c>
      <c r="V29" s="31" t="str">
        <f>IF(V2=$B$29,'Entry Cr&amp;Dr'!$D$30,"")</f>
        <v/>
      </c>
      <c r="W29" s="7" t="str">
        <f t="shared" si="1"/>
        <v/>
      </c>
      <c r="X29" s="6"/>
      <c r="Y29" s="7" t="str">
        <f t="shared" si="2"/>
        <v/>
      </c>
    </row>
    <row r="30" spans="1:25" ht="50.1" customHeight="1" x14ac:dyDescent="0.25">
      <c r="A30" s="30">
        <f>IF('Entry Cr&amp;Dr'!A31="","",'Entry Cr&amp;Dr'!A31)</f>
        <v>44039</v>
      </c>
      <c r="B30" s="30" t="str">
        <f>IF('Entry Cr&amp;Dr'!B31="","",'Entry Cr&amp;Dr'!B31)</f>
        <v/>
      </c>
      <c r="C30" s="30" t="str">
        <f>IF('Entry Cr&amp;Dr'!C31="","",'Entry Cr&amp;Dr'!C31)</f>
        <v/>
      </c>
      <c r="D30" s="31" t="str">
        <f>IF(D2=$B$30,'Entry Cr&amp;Dr'!$D$31,"")</f>
        <v/>
      </c>
      <c r="E30" s="31" t="str">
        <f>IF(E2=$B$30,'Entry Cr&amp;Dr'!$D$31,"")</f>
        <v/>
      </c>
      <c r="F30" s="31" t="str">
        <f>IF(F2=$B$30,'Entry Cr&amp;Dr'!$D$31,"")</f>
        <v/>
      </c>
      <c r="G30" s="31" t="str">
        <f>IF(G2=$B$30,'Entry Cr&amp;Dr'!$D$31,"")</f>
        <v/>
      </c>
      <c r="H30" s="31" t="str">
        <f>IF(H2=$B$30,'Entry Cr&amp;Dr'!$D$31,"")</f>
        <v/>
      </c>
      <c r="I30" s="31" t="str">
        <f>IF(I2=$B$30,'Entry Cr&amp;Dr'!$D$31,"")</f>
        <v/>
      </c>
      <c r="J30" s="31" t="str">
        <f>IF(J2=$B$30,'Entry Cr&amp;Dr'!$D$31,"")</f>
        <v/>
      </c>
      <c r="K30" s="31" t="str">
        <f>IF(K2=$B$30,'Entry Cr&amp;Dr'!$D$31,"")</f>
        <v/>
      </c>
      <c r="L30" s="31" t="str">
        <f>IF(L2=$B$30,'Entry Cr&amp;Dr'!$D$31,"")</f>
        <v/>
      </c>
      <c r="M30" s="31" t="str">
        <f>IF(M2=$B$30,'Entry Cr&amp;Dr'!$D$31,"")</f>
        <v/>
      </c>
      <c r="N30" s="31" t="str">
        <f>IF(N2=$B$30,'Entry Cr&amp;Dr'!$D$31,"")</f>
        <v/>
      </c>
      <c r="O30" s="31" t="str">
        <f>IF(O2=$B$30,'Entry Cr&amp;Dr'!$D$31,"")</f>
        <v/>
      </c>
      <c r="P30" s="31" t="str">
        <f>IF(P2=$B$30,'Entry Cr&amp;Dr'!$D$31,"")</f>
        <v/>
      </c>
      <c r="Q30" s="31" t="str">
        <f>IF(Q2=$B$30,'Entry Cr&amp;Dr'!$D$31,"")</f>
        <v/>
      </c>
      <c r="R30" s="31" t="str">
        <f>IF(R2=$B$30,'Entry Cr&amp;Dr'!$D$31,"")</f>
        <v/>
      </c>
      <c r="S30" s="31" t="str">
        <f>IF(S2=$B$30,'Entry Cr&amp;Dr'!$D$31,"")</f>
        <v/>
      </c>
      <c r="T30" s="31" t="str">
        <f>IF(T2=$B$30,'Entry Cr&amp;Dr'!$D$31,"")</f>
        <v/>
      </c>
      <c r="U30" s="31" t="str">
        <f>IF(U2=$B$30,'Entry Cr&amp;Dr'!$D$31,"")</f>
        <v/>
      </c>
      <c r="V30" s="31" t="str">
        <f>IF(V2=$B$30,'Entry Cr&amp;Dr'!$D$31,"")</f>
        <v/>
      </c>
      <c r="W30" s="7" t="str">
        <f t="shared" si="1"/>
        <v/>
      </c>
      <c r="X30" s="6"/>
      <c r="Y30" s="7" t="str">
        <f t="shared" si="2"/>
        <v/>
      </c>
    </row>
    <row r="31" spans="1:25" ht="50.1" customHeight="1" x14ac:dyDescent="0.25">
      <c r="A31" s="30">
        <f>IF('Entry Cr&amp;Dr'!A32="","",'Entry Cr&amp;Dr'!A32)</f>
        <v>44040</v>
      </c>
      <c r="B31" s="30" t="str">
        <f>IF('Entry Cr&amp;Dr'!B32="","",'Entry Cr&amp;Dr'!B32)</f>
        <v/>
      </c>
      <c r="C31" s="30" t="str">
        <f>IF('Entry Cr&amp;Dr'!C32="","",'Entry Cr&amp;Dr'!C32)</f>
        <v/>
      </c>
      <c r="D31" s="31" t="str">
        <f>IF(D2=$B$31,'Entry Cr&amp;Dr'!$D$32,"")</f>
        <v/>
      </c>
      <c r="E31" s="31" t="str">
        <f>IF(E2=$B$31,'Entry Cr&amp;Dr'!$D$32,"")</f>
        <v/>
      </c>
      <c r="F31" s="31" t="str">
        <f>IF(F2=$B$31,'Entry Cr&amp;Dr'!$D$32,"")</f>
        <v/>
      </c>
      <c r="G31" s="31" t="str">
        <f>IF(G2=$B$31,'Entry Cr&amp;Dr'!$D$32,"")</f>
        <v/>
      </c>
      <c r="H31" s="31" t="str">
        <f>IF(H2=$B$31,'Entry Cr&amp;Dr'!$D$32,"")</f>
        <v/>
      </c>
      <c r="I31" s="31" t="str">
        <f>IF(I2=$B$31,'Entry Cr&amp;Dr'!$D$32,"")</f>
        <v/>
      </c>
      <c r="J31" s="31" t="str">
        <f>IF(J2=$B$31,'Entry Cr&amp;Dr'!$D$32,"")</f>
        <v/>
      </c>
      <c r="K31" s="31" t="str">
        <f>IF(K2=$B$31,'Entry Cr&amp;Dr'!$D$32,"")</f>
        <v/>
      </c>
      <c r="L31" s="31" t="str">
        <f>IF(L2=$B$31,'Entry Cr&amp;Dr'!$D$32,"")</f>
        <v/>
      </c>
      <c r="M31" s="31" t="str">
        <f>IF(M2=$B$31,'Entry Cr&amp;Dr'!$D$32,"")</f>
        <v/>
      </c>
      <c r="N31" s="31" t="str">
        <f>IF(N2=$B$31,'Entry Cr&amp;Dr'!$D$32,"")</f>
        <v/>
      </c>
      <c r="O31" s="31" t="str">
        <f>IF(O2=$B$31,'Entry Cr&amp;Dr'!$D$32,"")</f>
        <v/>
      </c>
      <c r="P31" s="31" t="str">
        <f>IF(P2=$B$31,'Entry Cr&amp;Dr'!$D$32,"")</f>
        <v/>
      </c>
      <c r="Q31" s="31" t="str">
        <f>IF(Q2=$B$31,'Entry Cr&amp;Dr'!$D$32,"")</f>
        <v/>
      </c>
      <c r="R31" s="31" t="str">
        <f>IF(R2=$B$31,'Entry Cr&amp;Dr'!$D$32,"")</f>
        <v/>
      </c>
      <c r="S31" s="31" t="str">
        <f>IF(S2=$B$31,'Entry Cr&amp;Dr'!$D$32,"")</f>
        <v/>
      </c>
      <c r="T31" s="31" t="str">
        <f>IF(T2=$B$31,'Entry Cr&amp;Dr'!$D$32,"")</f>
        <v/>
      </c>
      <c r="U31" s="31" t="str">
        <f>IF(U2=$B$31,'Entry Cr&amp;Dr'!$D$32,"")</f>
        <v/>
      </c>
      <c r="V31" s="31" t="str">
        <f>IF(V2=$B$31,'Entry Cr&amp;Dr'!$D$32,"")</f>
        <v/>
      </c>
      <c r="W31" s="7" t="str">
        <f t="shared" si="1"/>
        <v/>
      </c>
      <c r="X31" s="6"/>
      <c r="Y31" s="7" t="str">
        <f t="shared" si="2"/>
        <v/>
      </c>
    </row>
    <row r="32" spans="1:25" ht="50.1" customHeight="1" x14ac:dyDescent="0.25">
      <c r="A32" s="30">
        <f>IF('Entry Cr&amp;Dr'!A33="","",'Entry Cr&amp;Dr'!A33)</f>
        <v>44041</v>
      </c>
      <c r="B32" s="30" t="str">
        <f>IF('Entry Cr&amp;Dr'!B33="","",'Entry Cr&amp;Dr'!B33)</f>
        <v/>
      </c>
      <c r="C32" s="30" t="str">
        <f>IF('Entry Cr&amp;Dr'!C33="","",'Entry Cr&amp;Dr'!C33)</f>
        <v/>
      </c>
      <c r="D32" s="31" t="str">
        <f>IF(D2=$B$32,'Entry Cr&amp;Dr'!$D$33,"")</f>
        <v/>
      </c>
      <c r="E32" s="31" t="str">
        <f>IF(E2=$B$32,'Entry Cr&amp;Dr'!$D$33,"")</f>
        <v/>
      </c>
      <c r="F32" s="31" t="str">
        <f>IF(F2=$B$32,'Entry Cr&amp;Dr'!$D$33,"")</f>
        <v/>
      </c>
      <c r="G32" s="31" t="str">
        <f>IF(G2=$B$32,'Entry Cr&amp;Dr'!$D$33,"")</f>
        <v/>
      </c>
      <c r="H32" s="31" t="str">
        <f>IF(H2=$B$32,'Entry Cr&amp;Dr'!$D$33,"")</f>
        <v/>
      </c>
      <c r="I32" s="31" t="str">
        <f>IF(I2=$B$32,'Entry Cr&amp;Dr'!$D$33,"")</f>
        <v/>
      </c>
      <c r="J32" s="31" t="str">
        <f>IF(J2=$B$32,'Entry Cr&amp;Dr'!$D$33,"")</f>
        <v/>
      </c>
      <c r="K32" s="31" t="str">
        <f>IF(K2=$B$32,'Entry Cr&amp;Dr'!$D$33,"")</f>
        <v/>
      </c>
      <c r="L32" s="31" t="str">
        <f>IF(L2=$B$32,'Entry Cr&amp;Dr'!$D$33,"")</f>
        <v/>
      </c>
      <c r="M32" s="31" t="str">
        <f>IF(M2=$B$32,'Entry Cr&amp;Dr'!$D$33,"")</f>
        <v/>
      </c>
      <c r="N32" s="31" t="str">
        <f>IF(N2=$B$32,'Entry Cr&amp;Dr'!$D$33,"")</f>
        <v/>
      </c>
      <c r="O32" s="31" t="str">
        <f>IF(O2=$B$32,'Entry Cr&amp;Dr'!$D$33,"")</f>
        <v/>
      </c>
      <c r="P32" s="31" t="str">
        <f>IF(P2=$B$32,'Entry Cr&amp;Dr'!$D$33,"")</f>
        <v/>
      </c>
      <c r="Q32" s="31" t="str">
        <f>IF(Q2=$B$32,'Entry Cr&amp;Dr'!$D$33,"")</f>
        <v/>
      </c>
      <c r="R32" s="31" t="str">
        <f>IF(R2=$B$32,'Entry Cr&amp;Dr'!$D$33,"")</f>
        <v/>
      </c>
      <c r="S32" s="31" t="str">
        <f>IF(S2=$B$32,'Entry Cr&amp;Dr'!$D$33,"")</f>
        <v/>
      </c>
      <c r="T32" s="31" t="str">
        <f>IF(T2=$B$32,'Entry Cr&amp;Dr'!$D$33,"")</f>
        <v/>
      </c>
      <c r="U32" s="31" t="str">
        <f>IF(U2=$B$32,'Entry Cr&amp;Dr'!$D$33,"")</f>
        <v/>
      </c>
      <c r="V32" s="31" t="str">
        <f>IF(V2=$B$32,'Entry Cr&amp;Dr'!$D$33,"")</f>
        <v/>
      </c>
      <c r="W32" s="7" t="str">
        <f t="shared" si="1"/>
        <v/>
      </c>
      <c r="X32" s="6"/>
      <c r="Y32" s="7" t="str">
        <f t="shared" si="2"/>
        <v/>
      </c>
    </row>
    <row r="33" spans="1:25" ht="50.1" customHeight="1" x14ac:dyDescent="0.25">
      <c r="A33" s="30">
        <f>IF('Entry Cr&amp;Dr'!A34="","",'Entry Cr&amp;Dr'!A34)</f>
        <v>44042</v>
      </c>
      <c r="B33" s="30" t="str">
        <f>IF('Entry Cr&amp;Dr'!B34="","",'Entry Cr&amp;Dr'!B34)</f>
        <v/>
      </c>
      <c r="C33" s="30" t="str">
        <f>IF('Entry Cr&amp;Dr'!C34="","",'Entry Cr&amp;Dr'!C34)</f>
        <v/>
      </c>
      <c r="D33" s="31" t="str">
        <f>IF(D2=$B$33,'Entry Cr&amp;Dr'!$D$34,"")</f>
        <v/>
      </c>
      <c r="E33" s="31" t="str">
        <f>IF(E2=$B$33,'Entry Cr&amp;Dr'!$D$34,"")</f>
        <v/>
      </c>
      <c r="F33" s="31" t="str">
        <f>IF(F2=$B$33,'Entry Cr&amp;Dr'!$D$34,"")</f>
        <v/>
      </c>
      <c r="G33" s="31" t="str">
        <f>IF(G2=$B$33,'Entry Cr&amp;Dr'!$D$34,"")</f>
        <v/>
      </c>
      <c r="H33" s="31" t="str">
        <f>IF(H2=$B$33,'Entry Cr&amp;Dr'!$D$34,"")</f>
        <v/>
      </c>
      <c r="I33" s="31" t="str">
        <f>IF(I2=$B$33,'Entry Cr&amp;Dr'!$D$34,"")</f>
        <v/>
      </c>
      <c r="J33" s="31" t="str">
        <f>IF(J2=$B$33,'Entry Cr&amp;Dr'!$D$34,"")</f>
        <v/>
      </c>
      <c r="K33" s="31" t="str">
        <f>IF(K2=$B$33,'Entry Cr&amp;Dr'!$D$34,"")</f>
        <v/>
      </c>
      <c r="L33" s="31" t="str">
        <f>IF(L2=$B$33,'Entry Cr&amp;Dr'!$D$34,"")</f>
        <v/>
      </c>
      <c r="M33" s="31" t="str">
        <f>IF(M2=$B$33,'Entry Cr&amp;Dr'!$D$34,"")</f>
        <v/>
      </c>
      <c r="N33" s="31" t="str">
        <f>IF(N2=$B$33,'Entry Cr&amp;Dr'!$D$34,"")</f>
        <v/>
      </c>
      <c r="O33" s="31" t="str">
        <f>IF(O2=$B$33,'Entry Cr&amp;Dr'!$D$34,"")</f>
        <v/>
      </c>
      <c r="P33" s="31" t="str">
        <f>IF(P2=$B$33,'Entry Cr&amp;Dr'!$D$34,"")</f>
        <v/>
      </c>
      <c r="Q33" s="31" t="str">
        <f>IF(Q2=$B$33,'Entry Cr&amp;Dr'!$D$34,"")</f>
        <v/>
      </c>
      <c r="R33" s="31" t="str">
        <f>IF(R2=$B$33,'Entry Cr&amp;Dr'!$D$34,"")</f>
        <v/>
      </c>
      <c r="S33" s="31" t="str">
        <f>IF(S2=$B$33,'Entry Cr&amp;Dr'!$D$34,"")</f>
        <v/>
      </c>
      <c r="T33" s="31" t="str">
        <f>IF(T2=$B$33,'Entry Cr&amp;Dr'!$D$34,"")</f>
        <v/>
      </c>
      <c r="U33" s="31" t="str">
        <f>IF(U2=$B$33,'Entry Cr&amp;Dr'!$D$34,"")</f>
        <v/>
      </c>
      <c r="V33" s="31" t="str">
        <f>IF(V2=$B$33,'Entry Cr&amp;Dr'!$D$34,"")</f>
        <v/>
      </c>
      <c r="W33" s="7" t="str">
        <f t="shared" si="1"/>
        <v/>
      </c>
      <c r="X33" s="6"/>
      <c r="Y33" s="7" t="str">
        <f t="shared" si="2"/>
        <v/>
      </c>
    </row>
    <row r="34" spans="1:25" ht="50.1" customHeight="1" x14ac:dyDescent="0.25">
      <c r="A34" s="30">
        <f>IF('Entry Cr&amp;Dr'!A35="","",'Entry Cr&amp;Dr'!A35)</f>
        <v>44043</v>
      </c>
      <c r="B34" s="30" t="str">
        <f>IF('Entry Cr&amp;Dr'!B35="","",'Entry Cr&amp;Dr'!B35)</f>
        <v/>
      </c>
      <c r="C34" s="30" t="str">
        <f>IF('Entry Cr&amp;Dr'!C35="","",'Entry Cr&amp;Dr'!C35)</f>
        <v/>
      </c>
      <c r="D34" s="31" t="str">
        <f>IF(D2=$B$34,'Entry Cr&amp;Dr'!$D$35,"")</f>
        <v/>
      </c>
      <c r="E34" s="31" t="str">
        <f>IF(E2=$B$34,'Entry Cr&amp;Dr'!$D$35,"")</f>
        <v/>
      </c>
      <c r="F34" s="31" t="str">
        <f>IF(F2=$B$34,'Entry Cr&amp;Dr'!$D$35,"")</f>
        <v/>
      </c>
      <c r="G34" s="31" t="str">
        <f>IF(G2=$B$34,'Entry Cr&amp;Dr'!$D$35,"")</f>
        <v/>
      </c>
      <c r="H34" s="31" t="str">
        <f>IF(H2=$B$34,'Entry Cr&amp;Dr'!$D$35,"")</f>
        <v/>
      </c>
      <c r="I34" s="31" t="str">
        <f>IF(I2=$B$34,'Entry Cr&amp;Dr'!$D$35,"")</f>
        <v/>
      </c>
      <c r="J34" s="31" t="str">
        <f>IF(J2=$B$34,'Entry Cr&amp;Dr'!$D$35,"")</f>
        <v/>
      </c>
      <c r="K34" s="31" t="str">
        <f>IF(K2=$B$34,'Entry Cr&amp;Dr'!$D$35,"")</f>
        <v/>
      </c>
      <c r="L34" s="31" t="str">
        <f>IF(L2=$B$34,'Entry Cr&amp;Dr'!$D$35,"")</f>
        <v/>
      </c>
      <c r="M34" s="31" t="str">
        <f>IF(M2=$B$34,'Entry Cr&amp;Dr'!$D$35,"")</f>
        <v/>
      </c>
      <c r="N34" s="31" t="str">
        <f>IF(N2=$B$34,'Entry Cr&amp;Dr'!$D$35,"")</f>
        <v/>
      </c>
      <c r="O34" s="31" t="str">
        <f>IF(O2=$B$34,'Entry Cr&amp;Dr'!$D$35,"")</f>
        <v/>
      </c>
      <c r="P34" s="31" t="str">
        <f>IF(P2=$B$34,'Entry Cr&amp;Dr'!$D$35,"")</f>
        <v/>
      </c>
      <c r="Q34" s="31" t="str">
        <f>IF(Q2=$B$34,'Entry Cr&amp;Dr'!$D$35,"")</f>
        <v/>
      </c>
      <c r="R34" s="31" t="str">
        <f>IF(R2=$B$34,'Entry Cr&amp;Dr'!$D$35,"")</f>
        <v/>
      </c>
      <c r="S34" s="31" t="str">
        <f>IF(S2=$B$34,'Entry Cr&amp;Dr'!$D$35,"")</f>
        <v/>
      </c>
      <c r="T34" s="31" t="str">
        <f>IF(T2=$B$34,'Entry Cr&amp;Dr'!$D$35,"")</f>
        <v/>
      </c>
      <c r="U34" s="31" t="str">
        <f>IF(U2=$B$34,'Entry Cr&amp;Dr'!$D$35,"")</f>
        <v/>
      </c>
      <c r="V34" s="31" t="str">
        <f>IF(V2=$B$34,'Entry Cr&amp;Dr'!$D$35,"")</f>
        <v/>
      </c>
      <c r="W34" s="7" t="str">
        <f t="shared" si="1"/>
        <v/>
      </c>
      <c r="X34" s="6"/>
      <c r="Y34" s="7" t="str">
        <f t="shared" si="2"/>
        <v/>
      </c>
    </row>
    <row r="35" spans="1:25" ht="50.1" customHeight="1" x14ac:dyDescent="0.25">
      <c r="A35" s="30">
        <f>IF('Entry Cr&amp;Dr'!A36="","",'Entry Cr&amp;Dr'!A36)</f>
        <v>44044</v>
      </c>
      <c r="B35" s="30" t="str">
        <f>IF('Entry Cr&amp;Dr'!B36="","",'Entry Cr&amp;Dr'!B36)</f>
        <v/>
      </c>
      <c r="C35" s="30" t="str">
        <f>IF('Entry Cr&amp;Dr'!C36="","",'Entry Cr&amp;Dr'!C36)</f>
        <v/>
      </c>
      <c r="D35" s="31" t="str">
        <f>IF(D2=$B$35,'Entry Cr&amp;Dr'!$D$36,"")</f>
        <v/>
      </c>
      <c r="E35" s="31" t="str">
        <f>IF(E2=$B$35,'Entry Cr&amp;Dr'!$D$36,"")</f>
        <v/>
      </c>
      <c r="F35" s="31" t="str">
        <f>IF(F2=$B$35,'Entry Cr&amp;Dr'!$D$36,"")</f>
        <v/>
      </c>
      <c r="G35" s="31" t="str">
        <f>IF(G2=$B$35,'Entry Cr&amp;Dr'!$D$36,"")</f>
        <v/>
      </c>
      <c r="H35" s="31" t="str">
        <f>IF(H2=$B$35,'Entry Cr&amp;Dr'!$D$36,"")</f>
        <v/>
      </c>
      <c r="I35" s="31" t="str">
        <f>IF(I2=$B$35,'Entry Cr&amp;Dr'!$D$36,"")</f>
        <v/>
      </c>
      <c r="J35" s="31" t="str">
        <f>IF(J2=$B$35,'Entry Cr&amp;Dr'!$D$36,"")</f>
        <v/>
      </c>
      <c r="K35" s="31" t="str">
        <f>IF(K2=$B$35,'Entry Cr&amp;Dr'!$D$36,"")</f>
        <v/>
      </c>
      <c r="L35" s="31" t="str">
        <f>IF(L2=$B$35,'Entry Cr&amp;Dr'!$D$36,"")</f>
        <v/>
      </c>
      <c r="M35" s="31" t="str">
        <f>IF(M2=$B$35,'Entry Cr&amp;Dr'!$D$36,"")</f>
        <v/>
      </c>
      <c r="N35" s="31" t="str">
        <f>IF(N2=$B$35,'Entry Cr&amp;Dr'!$D$36,"")</f>
        <v/>
      </c>
      <c r="O35" s="31" t="str">
        <f>IF(O2=$B$35,'Entry Cr&amp;Dr'!$D$36,"")</f>
        <v/>
      </c>
      <c r="P35" s="31" t="str">
        <f>IF(P2=$B$35,'Entry Cr&amp;Dr'!$D$36,"")</f>
        <v/>
      </c>
      <c r="Q35" s="31" t="str">
        <f>IF(Q2=$B$35,'Entry Cr&amp;Dr'!$D$36,"")</f>
        <v/>
      </c>
      <c r="R35" s="31" t="str">
        <f>IF(R2=$B$35,'Entry Cr&amp;Dr'!$D$36,"")</f>
        <v/>
      </c>
      <c r="S35" s="31" t="str">
        <f>IF(S2=$B$35,'Entry Cr&amp;Dr'!$D$36,"")</f>
        <v/>
      </c>
      <c r="T35" s="31" t="str">
        <f>IF(T2=$B$35,'Entry Cr&amp;Dr'!$D$36,"")</f>
        <v/>
      </c>
      <c r="U35" s="31" t="str">
        <f>IF(U2=$B$35,'Entry Cr&amp;Dr'!$D$36,"")</f>
        <v/>
      </c>
      <c r="V35" s="31" t="str">
        <f>IF(V2=$B$35,'Entry Cr&amp;Dr'!$D$36,"")</f>
        <v/>
      </c>
      <c r="W35" s="7" t="str">
        <f t="shared" si="1"/>
        <v/>
      </c>
      <c r="X35" s="6"/>
      <c r="Y35" s="7" t="str">
        <f t="shared" si="2"/>
        <v/>
      </c>
    </row>
    <row r="36" spans="1:25" ht="50.1" customHeight="1" x14ac:dyDescent="0.25">
      <c r="A36" s="30">
        <f>IF('Entry Cr&amp;Dr'!A37="","",'Entry Cr&amp;Dr'!A37)</f>
        <v>44045</v>
      </c>
      <c r="B36" s="30" t="str">
        <f>IF('Entry Cr&amp;Dr'!B37="","",'Entry Cr&amp;Dr'!B37)</f>
        <v/>
      </c>
      <c r="C36" s="30" t="str">
        <f>IF('Entry Cr&amp;Dr'!C37="","",'Entry Cr&amp;Dr'!C37)</f>
        <v/>
      </c>
      <c r="D36" s="31" t="str">
        <f>IF(D2=$B$36,'Entry Cr&amp;Dr'!$D$37,"")</f>
        <v/>
      </c>
      <c r="E36" s="31" t="str">
        <f>IF(E2=$B$36,'Entry Cr&amp;Dr'!$D$37,"")</f>
        <v/>
      </c>
      <c r="F36" s="31" t="str">
        <f>IF(F2=$B$36,'Entry Cr&amp;Dr'!$D$37,"")</f>
        <v/>
      </c>
      <c r="G36" s="31" t="str">
        <f>IF(G2=$B$36,'Entry Cr&amp;Dr'!$D$37,"")</f>
        <v/>
      </c>
      <c r="H36" s="31" t="str">
        <f>IF(H2=$B$36,'Entry Cr&amp;Dr'!$D$37,"")</f>
        <v/>
      </c>
      <c r="I36" s="31" t="str">
        <f>IF(I2=$B$36,'Entry Cr&amp;Dr'!$D$37,"")</f>
        <v/>
      </c>
      <c r="J36" s="31" t="str">
        <f>IF(J2=$B$36,'Entry Cr&amp;Dr'!$D$37,"")</f>
        <v/>
      </c>
      <c r="K36" s="31" t="str">
        <f>IF(K2=$B$36,'Entry Cr&amp;Dr'!$D$37,"")</f>
        <v/>
      </c>
      <c r="L36" s="31" t="str">
        <f>IF(L2=$B$36,'Entry Cr&amp;Dr'!$D$37,"")</f>
        <v/>
      </c>
      <c r="M36" s="31" t="str">
        <f>IF(M2=$B$36,'Entry Cr&amp;Dr'!$D$37,"")</f>
        <v/>
      </c>
      <c r="N36" s="31" t="str">
        <f>IF(N2=$B$36,'Entry Cr&amp;Dr'!$D$37,"")</f>
        <v/>
      </c>
      <c r="O36" s="31" t="str">
        <f>IF(O2=$B$36,'Entry Cr&amp;Dr'!$D$37,"")</f>
        <v/>
      </c>
      <c r="P36" s="31" t="str">
        <f>IF(P2=$B$36,'Entry Cr&amp;Dr'!$D$37,"")</f>
        <v/>
      </c>
      <c r="Q36" s="31" t="str">
        <f>IF(Q2=$B$36,'Entry Cr&amp;Dr'!$D$37,"")</f>
        <v/>
      </c>
      <c r="R36" s="31" t="str">
        <f>IF(R2=$B$36,'Entry Cr&amp;Dr'!$D$37,"")</f>
        <v/>
      </c>
      <c r="S36" s="31" t="str">
        <f>IF(S2=$B$36,'Entry Cr&amp;Dr'!$D$37,"")</f>
        <v/>
      </c>
      <c r="T36" s="31" t="str">
        <f>IF(T2=$B$36,'Entry Cr&amp;Dr'!$D$37,"")</f>
        <v/>
      </c>
      <c r="U36" s="31" t="str">
        <f>IF(U2=$B$36,'Entry Cr&amp;Dr'!$D$37,"")</f>
        <v/>
      </c>
      <c r="V36" s="31" t="str">
        <f>IF(V2=$B$36,'Entry Cr&amp;Dr'!$D$37,"")</f>
        <v/>
      </c>
      <c r="W36" s="7" t="str">
        <f t="shared" si="1"/>
        <v/>
      </c>
      <c r="X36" s="6"/>
      <c r="Y36" s="7" t="str">
        <f t="shared" si="2"/>
        <v/>
      </c>
    </row>
    <row r="37" spans="1:25" ht="50.1" customHeight="1" x14ac:dyDescent="0.25">
      <c r="A37" s="30">
        <f>IF('Entry Cr&amp;Dr'!A38="","",'Entry Cr&amp;Dr'!A38)</f>
        <v>44046</v>
      </c>
      <c r="B37" s="30" t="str">
        <f>IF('Entry Cr&amp;Dr'!B38="","",'Entry Cr&amp;Dr'!B38)</f>
        <v/>
      </c>
      <c r="C37" s="30" t="str">
        <f>IF('Entry Cr&amp;Dr'!C38="","",'Entry Cr&amp;Dr'!C38)</f>
        <v/>
      </c>
      <c r="D37" s="31" t="str">
        <f>IF(D2=$B$37,'Entry Cr&amp;Dr'!$D$38,"")</f>
        <v/>
      </c>
      <c r="E37" s="31" t="str">
        <f>IF(E2=$B$37,'Entry Cr&amp;Dr'!$D$38,"")</f>
        <v/>
      </c>
      <c r="F37" s="31" t="str">
        <f>IF(F2=$B$37,'Entry Cr&amp;Dr'!$D$38,"")</f>
        <v/>
      </c>
      <c r="G37" s="31" t="str">
        <f>IF(G2=$B$37,'Entry Cr&amp;Dr'!$D$38,"")</f>
        <v/>
      </c>
      <c r="H37" s="31" t="str">
        <f>IF(H2=$B$37,'Entry Cr&amp;Dr'!$D$38,"")</f>
        <v/>
      </c>
      <c r="I37" s="31" t="str">
        <f>IF(I2=$B$37,'Entry Cr&amp;Dr'!$D$38,"")</f>
        <v/>
      </c>
      <c r="J37" s="31" t="str">
        <f>IF(J2=$B$37,'Entry Cr&amp;Dr'!$D$38,"")</f>
        <v/>
      </c>
      <c r="K37" s="31" t="str">
        <f>IF(K2=$B$37,'Entry Cr&amp;Dr'!$D$38,"")</f>
        <v/>
      </c>
      <c r="L37" s="31" t="str">
        <f>IF(L2=$B$37,'Entry Cr&amp;Dr'!$D$38,"")</f>
        <v/>
      </c>
      <c r="M37" s="31" t="str">
        <f>IF(M2=$B$37,'Entry Cr&amp;Dr'!$D$38,"")</f>
        <v/>
      </c>
      <c r="N37" s="31" t="str">
        <f>IF(N2=$B$37,'Entry Cr&amp;Dr'!$D$38,"")</f>
        <v/>
      </c>
      <c r="O37" s="31" t="str">
        <f>IF(O2=$B$37,'Entry Cr&amp;Dr'!$D$38,"")</f>
        <v/>
      </c>
      <c r="P37" s="31" t="str">
        <f>IF(P2=$B$37,'Entry Cr&amp;Dr'!$D$38,"")</f>
        <v/>
      </c>
      <c r="Q37" s="31" t="str">
        <f>IF(Q2=$B$37,'Entry Cr&amp;Dr'!$D$38,"")</f>
        <v/>
      </c>
      <c r="R37" s="31" t="str">
        <f>IF(R2=$B$37,'Entry Cr&amp;Dr'!$D$38,"")</f>
        <v/>
      </c>
      <c r="S37" s="31" t="str">
        <f>IF(S2=$B$37,'Entry Cr&amp;Dr'!$D$38,"")</f>
        <v/>
      </c>
      <c r="T37" s="31" t="str">
        <f>IF(T2=$B$37,'Entry Cr&amp;Dr'!$D$38,"")</f>
        <v/>
      </c>
      <c r="U37" s="31" t="str">
        <f>IF(U2=$B$37,'Entry Cr&amp;Dr'!$D$38,"")</f>
        <v/>
      </c>
      <c r="V37" s="31" t="str">
        <f>IF(V2=$B$37,'Entry Cr&amp;Dr'!$D$38,"")</f>
        <v/>
      </c>
      <c r="W37" s="7" t="str">
        <f t="shared" si="1"/>
        <v/>
      </c>
      <c r="X37" s="6"/>
      <c r="Y37" s="7" t="str">
        <f t="shared" si="2"/>
        <v/>
      </c>
    </row>
    <row r="38" spans="1:25" ht="50.1" customHeight="1" x14ac:dyDescent="0.25">
      <c r="A38" s="30">
        <f>IF('Entry Cr&amp;Dr'!A39="","",'Entry Cr&amp;Dr'!A39)</f>
        <v>44047</v>
      </c>
      <c r="B38" s="30" t="str">
        <f>IF('Entry Cr&amp;Dr'!B39="","",'Entry Cr&amp;Dr'!B39)</f>
        <v/>
      </c>
      <c r="C38" s="30" t="str">
        <f>IF('Entry Cr&amp;Dr'!C39="","",'Entry Cr&amp;Dr'!C39)</f>
        <v/>
      </c>
      <c r="D38" s="31" t="str">
        <f>IF(D2=$B$38,'Entry Cr&amp;Dr'!$D$39,"")</f>
        <v/>
      </c>
      <c r="E38" s="31" t="str">
        <f>IF(E2=$B$38,'Entry Cr&amp;Dr'!$D$39,"")</f>
        <v/>
      </c>
      <c r="F38" s="31" t="str">
        <f>IF(F2=$B$38,'Entry Cr&amp;Dr'!$D$39,"")</f>
        <v/>
      </c>
      <c r="G38" s="31" t="str">
        <f>IF(G2=$B$38,'Entry Cr&amp;Dr'!$D$39,"")</f>
        <v/>
      </c>
      <c r="H38" s="31" t="str">
        <f>IF(H2=$B$38,'Entry Cr&amp;Dr'!$D$39,"")</f>
        <v/>
      </c>
      <c r="I38" s="31" t="str">
        <f>IF(I2=$B$38,'Entry Cr&amp;Dr'!$D$39,"")</f>
        <v/>
      </c>
      <c r="J38" s="31" t="str">
        <f>IF(J2=$B$38,'Entry Cr&amp;Dr'!$D$39,"")</f>
        <v/>
      </c>
      <c r="K38" s="31" t="str">
        <f>IF(K2=$B$38,'Entry Cr&amp;Dr'!$D$39,"")</f>
        <v/>
      </c>
      <c r="L38" s="31" t="str">
        <f>IF(L2=$B$38,'Entry Cr&amp;Dr'!$D$39,"")</f>
        <v/>
      </c>
      <c r="M38" s="31" t="str">
        <f>IF(M2=$B$38,'Entry Cr&amp;Dr'!$D$39,"")</f>
        <v/>
      </c>
      <c r="N38" s="31" t="str">
        <f>IF(N2=$B$38,'Entry Cr&amp;Dr'!$D$39,"")</f>
        <v/>
      </c>
      <c r="O38" s="31" t="str">
        <f>IF(O2=$B$38,'Entry Cr&amp;Dr'!$D$39,"")</f>
        <v/>
      </c>
      <c r="P38" s="31" t="str">
        <f>IF(P2=$B$38,'Entry Cr&amp;Dr'!$D$39,"")</f>
        <v/>
      </c>
      <c r="Q38" s="31" t="str">
        <f>IF(Q2=$B$38,'Entry Cr&amp;Dr'!$D$39,"")</f>
        <v/>
      </c>
      <c r="R38" s="31" t="str">
        <f>IF(R2=$B$38,'Entry Cr&amp;Dr'!$D$39,"")</f>
        <v/>
      </c>
      <c r="S38" s="31" t="str">
        <f>IF(S2=$B$38,'Entry Cr&amp;Dr'!$D$39,"")</f>
        <v/>
      </c>
      <c r="T38" s="31" t="str">
        <f>IF(T2=$B$38,'Entry Cr&amp;Dr'!$D$39,"")</f>
        <v/>
      </c>
      <c r="U38" s="31" t="str">
        <f>IF(U2=$B$38,'Entry Cr&amp;Dr'!$D$39,"")</f>
        <v/>
      </c>
      <c r="V38" s="31" t="str">
        <f>IF(V2=$B$38,'Entry Cr&amp;Dr'!$D$39,"")</f>
        <v/>
      </c>
      <c r="W38" s="7" t="str">
        <f t="shared" si="1"/>
        <v/>
      </c>
      <c r="X38" s="6"/>
      <c r="Y38" s="7" t="str">
        <f t="shared" si="2"/>
        <v/>
      </c>
    </row>
    <row r="39" spans="1:25" ht="50.1" customHeight="1" x14ac:dyDescent="0.25">
      <c r="A39" s="30">
        <f>IF('Entry Cr&amp;Dr'!A40="","",'Entry Cr&amp;Dr'!A40)</f>
        <v>44048</v>
      </c>
      <c r="B39" s="30" t="str">
        <f>IF('Entry Cr&amp;Dr'!B40="","",'Entry Cr&amp;Dr'!B40)</f>
        <v/>
      </c>
      <c r="C39" s="30" t="str">
        <f>IF('Entry Cr&amp;Dr'!C40="","",'Entry Cr&amp;Dr'!C40)</f>
        <v/>
      </c>
      <c r="D39" s="31" t="str">
        <f>IF(D2=$B$39,'Entry Cr&amp;Dr'!$D$40,"")</f>
        <v/>
      </c>
      <c r="E39" s="31" t="str">
        <f>IF(E2=$B$39,'Entry Cr&amp;Dr'!$D$40,"")</f>
        <v/>
      </c>
      <c r="F39" s="31" t="str">
        <f>IF(F2=$B$39,'Entry Cr&amp;Dr'!$D$40,"")</f>
        <v/>
      </c>
      <c r="G39" s="31" t="str">
        <f>IF(G2=$B$39,'Entry Cr&amp;Dr'!$D$40,"")</f>
        <v/>
      </c>
      <c r="H39" s="31" t="str">
        <f>IF(H2=$B$39,'Entry Cr&amp;Dr'!$D$40,"")</f>
        <v/>
      </c>
      <c r="I39" s="31" t="str">
        <f>IF(I2=$B$39,'Entry Cr&amp;Dr'!$D$40,"")</f>
        <v/>
      </c>
      <c r="J39" s="31" t="str">
        <f>IF(J2=$B$39,'Entry Cr&amp;Dr'!$D$40,"")</f>
        <v/>
      </c>
      <c r="K39" s="31" t="str">
        <f>IF(K2=$B$39,'Entry Cr&amp;Dr'!$D$40,"")</f>
        <v/>
      </c>
      <c r="L39" s="31" t="str">
        <f>IF(L2=$B$39,'Entry Cr&amp;Dr'!$D$40,"")</f>
        <v/>
      </c>
      <c r="M39" s="31" t="str">
        <f>IF(M2=$B$39,'Entry Cr&amp;Dr'!$D$40,"")</f>
        <v/>
      </c>
      <c r="N39" s="31" t="str">
        <f>IF(N2=$B$39,'Entry Cr&amp;Dr'!$D$40,"")</f>
        <v/>
      </c>
      <c r="O39" s="31" t="str">
        <f>IF(O2=$B$39,'Entry Cr&amp;Dr'!$D$40,"")</f>
        <v/>
      </c>
      <c r="P39" s="31" t="str">
        <f>IF(P2=$B$39,'Entry Cr&amp;Dr'!$D$40,"")</f>
        <v/>
      </c>
      <c r="Q39" s="31" t="str">
        <f>IF(Q2=$B$39,'Entry Cr&amp;Dr'!$D$40,"")</f>
        <v/>
      </c>
      <c r="R39" s="31" t="str">
        <f>IF(R2=$B$39,'Entry Cr&amp;Dr'!$D$40,"")</f>
        <v/>
      </c>
      <c r="S39" s="31" t="str">
        <f>IF(S2=$B$39,'Entry Cr&amp;Dr'!$D$40,"")</f>
        <v/>
      </c>
      <c r="T39" s="31" t="str">
        <f>IF(T2=$B$39,'Entry Cr&amp;Dr'!$D$40,"")</f>
        <v/>
      </c>
      <c r="U39" s="31" t="str">
        <f>IF(U2=$B$39,'Entry Cr&amp;Dr'!$D$40,"")</f>
        <v/>
      </c>
      <c r="V39" s="31" t="str">
        <f>IF(V2=$B$39,'Entry Cr&amp;Dr'!$D$40,"")</f>
        <v/>
      </c>
      <c r="W39" s="7" t="str">
        <f t="shared" si="1"/>
        <v/>
      </c>
      <c r="X39" s="6"/>
      <c r="Y39" s="7" t="str">
        <f t="shared" si="2"/>
        <v/>
      </c>
    </row>
    <row r="40" spans="1:25" ht="50.1" customHeight="1" x14ac:dyDescent="0.25">
      <c r="A40" s="30">
        <f>IF('Entry Cr&amp;Dr'!A41="","",'Entry Cr&amp;Dr'!A41)</f>
        <v>44049</v>
      </c>
      <c r="B40" s="30" t="str">
        <f>IF('Entry Cr&amp;Dr'!B41="","",'Entry Cr&amp;Dr'!B41)</f>
        <v/>
      </c>
      <c r="C40" s="30" t="str">
        <f>IF('Entry Cr&amp;Dr'!C41="","",'Entry Cr&amp;Dr'!C41)</f>
        <v/>
      </c>
      <c r="D40" s="31" t="str">
        <f>IF(D2=$B$40,'Entry Cr&amp;Dr'!$D$41,"")</f>
        <v/>
      </c>
      <c r="E40" s="31" t="str">
        <f>IF(E2=$B$40,'Entry Cr&amp;Dr'!$D$41,"")</f>
        <v/>
      </c>
      <c r="F40" s="31" t="str">
        <f>IF(F2=$B$40,'Entry Cr&amp;Dr'!$D$41,"")</f>
        <v/>
      </c>
      <c r="G40" s="31" t="str">
        <f>IF(G2=$B$40,'Entry Cr&amp;Dr'!$D$41,"")</f>
        <v/>
      </c>
      <c r="H40" s="31" t="str">
        <f>IF(H2=$B$40,'Entry Cr&amp;Dr'!$D$41,"")</f>
        <v/>
      </c>
      <c r="I40" s="31" t="str">
        <f>IF(I2=$B$40,'Entry Cr&amp;Dr'!$D$41,"")</f>
        <v/>
      </c>
      <c r="J40" s="31" t="str">
        <f>IF(J2=$B$40,'Entry Cr&amp;Dr'!$D$41,"")</f>
        <v/>
      </c>
      <c r="K40" s="31" t="str">
        <f>IF(K2=$B$40,'Entry Cr&amp;Dr'!$D$41,"")</f>
        <v/>
      </c>
      <c r="L40" s="31" t="str">
        <f>IF(L2=$B$40,'Entry Cr&amp;Dr'!$D$41,"")</f>
        <v/>
      </c>
      <c r="M40" s="31" t="str">
        <f>IF(M2=$B$40,'Entry Cr&amp;Dr'!$D$41,"")</f>
        <v/>
      </c>
      <c r="N40" s="31" t="str">
        <f>IF(N2=$B$40,'Entry Cr&amp;Dr'!$D$41,"")</f>
        <v/>
      </c>
      <c r="O40" s="31" t="str">
        <f>IF(O2=$B$40,'Entry Cr&amp;Dr'!$D$41,"")</f>
        <v/>
      </c>
      <c r="P40" s="31" t="str">
        <f>IF(P2=$B$40,'Entry Cr&amp;Dr'!$D$41,"")</f>
        <v/>
      </c>
      <c r="Q40" s="31" t="str">
        <f>IF(Q2=$B$40,'Entry Cr&amp;Dr'!$D$41,"")</f>
        <v/>
      </c>
      <c r="R40" s="31" t="str">
        <f>IF(R2=$B$40,'Entry Cr&amp;Dr'!$D$41,"")</f>
        <v/>
      </c>
      <c r="S40" s="31" t="str">
        <f>IF(S2=$B$40,'Entry Cr&amp;Dr'!$D$41,"")</f>
        <v/>
      </c>
      <c r="T40" s="31" t="str">
        <f>IF(T2=$B$40,'Entry Cr&amp;Dr'!$D$41,"")</f>
        <v/>
      </c>
      <c r="U40" s="31" t="str">
        <f>IF(U2=$B$40,'Entry Cr&amp;Dr'!$D$41,"")</f>
        <v/>
      </c>
      <c r="V40" s="31" t="str">
        <f>IF(V2=$B$40,'Entry Cr&amp;Dr'!$D$41,"")</f>
        <v/>
      </c>
      <c r="W40" s="7" t="str">
        <f t="shared" si="1"/>
        <v/>
      </c>
      <c r="X40" s="6"/>
      <c r="Y40" s="7" t="str">
        <f t="shared" si="2"/>
        <v/>
      </c>
    </row>
    <row r="41" spans="1:25" ht="50.1" hidden="1" customHeight="1" x14ac:dyDescent="0.25">
      <c r="A41" s="30">
        <f>IF('Entry Cr&amp;Dr'!A42="","",'Entry Cr&amp;Dr'!A42)</f>
        <v>44050</v>
      </c>
      <c r="B41" s="30" t="str">
        <f>IF('Entry Cr&amp;Dr'!B42="","",'Entry Cr&amp;Dr'!B42)</f>
        <v/>
      </c>
      <c r="C41" s="30" t="str">
        <f>IF('Entry Cr&amp;Dr'!C42="","",'Entry Cr&amp;Dr'!C42)</f>
        <v/>
      </c>
      <c r="D41" s="31" t="str">
        <f>IF(D2=$B$41,'Entry Cr&amp;Dr'!$D$42,"")</f>
        <v/>
      </c>
      <c r="E41" s="31" t="str">
        <f>IF(E2=$B$41,'Entry Cr&amp;Dr'!$D$42,"")</f>
        <v/>
      </c>
      <c r="F41" s="31" t="str">
        <f>IF(F2=$B$41,'Entry Cr&amp;Dr'!$D$42,"")</f>
        <v/>
      </c>
      <c r="G41" s="31" t="str">
        <f>IF(G2=$B$41,'Entry Cr&amp;Dr'!$D$42,"")</f>
        <v/>
      </c>
      <c r="H41" s="31" t="str">
        <f>IF(H2=$B$41,'Entry Cr&amp;Dr'!$D$42,"")</f>
        <v/>
      </c>
      <c r="I41" s="31" t="str">
        <f>IF(I2=$B$41,'Entry Cr&amp;Dr'!$D$42,"")</f>
        <v/>
      </c>
      <c r="J41" s="31" t="str">
        <f>IF(J2=$B$41,'Entry Cr&amp;Dr'!$D$42,"")</f>
        <v/>
      </c>
      <c r="K41" s="31" t="str">
        <f>IF(K2=$B$41,'Entry Cr&amp;Dr'!$D$42,"")</f>
        <v/>
      </c>
      <c r="L41" s="31" t="str">
        <f>IF(L2=$B$41,'Entry Cr&amp;Dr'!$D$42,"")</f>
        <v/>
      </c>
      <c r="M41" s="31" t="str">
        <f>IF(M2=$B$41,'Entry Cr&amp;Dr'!$D$42,"")</f>
        <v/>
      </c>
      <c r="N41" s="31" t="str">
        <f>IF(N2=$B$41,'Entry Cr&amp;Dr'!$D$42,"")</f>
        <v/>
      </c>
      <c r="O41" s="31" t="str">
        <f>IF(O2=$B$41,'Entry Cr&amp;Dr'!$D$42,"")</f>
        <v/>
      </c>
      <c r="P41" s="31" t="str">
        <f>IF(P2=$B$41,'Entry Cr&amp;Dr'!$D$42,"")</f>
        <v/>
      </c>
      <c r="Q41" s="31" t="str">
        <f>IF(Q2=$B$41,'Entry Cr&amp;Dr'!$D$42,"")</f>
        <v/>
      </c>
      <c r="R41" s="31" t="str">
        <f>IF(R2=$B$41,'Entry Cr&amp;Dr'!$D$42,"")</f>
        <v/>
      </c>
      <c r="S41" s="31" t="str">
        <f>IF(S2=$B$41,'Entry Cr&amp;Dr'!$D$42,"")</f>
        <v/>
      </c>
      <c r="T41" s="31" t="str">
        <f>IF(T2=$B$41,'Entry Cr&amp;Dr'!$D$42,"")</f>
        <v/>
      </c>
      <c r="U41" s="31" t="str">
        <f>IF(U2=$B$41,'Entry Cr&amp;Dr'!$D$42,"")</f>
        <v/>
      </c>
      <c r="V41" s="31" t="str">
        <f>IF(V2=$B$41,'Entry Cr&amp;Dr'!$D$42,"")</f>
        <v/>
      </c>
      <c r="W41" s="7" t="str">
        <f t="shared" si="1"/>
        <v/>
      </c>
      <c r="X41" s="6"/>
      <c r="Y41" s="7" t="str">
        <f t="shared" si="2"/>
        <v/>
      </c>
    </row>
    <row r="42" spans="1:25" ht="50.1" hidden="1" customHeight="1" x14ac:dyDescent="0.25">
      <c r="A42" s="30">
        <f>IF('Entry Cr&amp;Dr'!A43="","",'Entry Cr&amp;Dr'!A43)</f>
        <v>44051</v>
      </c>
      <c r="B42" s="30" t="str">
        <f>IF('Entry Cr&amp;Dr'!B43="","",'Entry Cr&amp;Dr'!B43)</f>
        <v/>
      </c>
      <c r="C42" s="30" t="str">
        <f>IF('Entry Cr&amp;Dr'!C43="","",'Entry Cr&amp;Dr'!C43)</f>
        <v/>
      </c>
      <c r="D42" s="31" t="str">
        <f>IF(D2=$B$42,'Entry Cr&amp;Dr'!$D$43,"")</f>
        <v/>
      </c>
      <c r="E42" s="31" t="str">
        <f>IF(E2=$B$42,'Entry Cr&amp;Dr'!$D$43,"")</f>
        <v/>
      </c>
      <c r="F42" s="31" t="str">
        <f>IF(F2=$B$42,'Entry Cr&amp;Dr'!$D$43,"")</f>
        <v/>
      </c>
      <c r="G42" s="31" t="str">
        <f>IF(G2=$B$42,'Entry Cr&amp;Dr'!$D$43,"")</f>
        <v/>
      </c>
      <c r="H42" s="31" t="str">
        <f>IF(H2=$B$42,'Entry Cr&amp;Dr'!$D$43,"")</f>
        <v/>
      </c>
      <c r="I42" s="31" t="str">
        <f>IF(I2=$B$42,'Entry Cr&amp;Dr'!$D$43,"")</f>
        <v/>
      </c>
      <c r="J42" s="31" t="str">
        <f>IF(J2=$B$42,'Entry Cr&amp;Dr'!$D$43,"")</f>
        <v/>
      </c>
      <c r="K42" s="31" t="str">
        <f>IF(K2=$B$42,'Entry Cr&amp;Dr'!$D$43,"")</f>
        <v/>
      </c>
      <c r="L42" s="31" t="str">
        <f>IF(L2=$B$42,'Entry Cr&amp;Dr'!$D$43,"")</f>
        <v/>
      </c>
      <c r="M42" s="31" t="str">
        <f>IF(M2=$B$42,'Entry Cr&amp;Dr'!$D$43,"")</f>
        <v/>
      </c>
      <c r="N42" s="31" t="str">
        <f>IF(N2=$B$42,'Entry Cr&amp;Dr'!$D$43,"")</f>
        <v/>
      </c>
      <c r="O42" s="31" t="str">
        <f>IF(O2=$B$42,'Entry Cr&amp;Dr'!$D$43,"")</f>
        <v/>
      </c>
      <c r="P42" s="31" t="str">
        <f>IF(P2=$B$42,'Entry Cr&amp;Dr'!$D$43,"")</f>
        <v/>
      </c>
      <c r="Q42" s="31" t="str">
        <f>IF(Q2=$B$42,'Entry Cr&amp;Dr'!$D$43,"")</f>
        <v/>
      </c>
      <c r="R42" s="31" t="str">
        <f>IF(R2=$B$42,'Entry Cr&amp;Dr'!$D$43,"")</f>
        <v/>
      </c>
      <c r="S42" s="31" t="str">
        <f>IF(S2=$B$42,'Entry Cr&amp;Dr'!$D$43,"")</f>
        <v/>
      </c>
      <c r="T42" s="31" t="str">
        <f>IF(T2=$B$42,'Entry Cr&amp;Dr'!$D$43,"")</f>
        <v/>
      </c>
      <c r="U42" s="31" t="str">
        <f>IF(U2=$B$42,'Entry Cr&amp;Dr'!$D$43,"")</f>
        <v/>
      </c>
      <c r="V42" s="31" t="str">
        <f>IF(V2=$B$42,'Entry Cr&amp;Dr'!$D$43,"")</f>
        <v/>
      </c>
      <c r="W42" s="7" t="str">
        <f t="shared" si="1"/>
        <v/>
      </c>
      <c r="X42" s="6"/>
      <c r="Y42" s="7" t="str">
        <f t="shared" si="2"/>
        <v/>
      </c>
    </row>
    <row r="43" spans="1:25" ht="50.1" hidden="1" customHeight="1" x14ac:dyDescent="0.25">
      <c r="A43" s="30">
        <f>IF('Entry Cr&amp;Dr'!A44="","",'Entry Cr&amp;Dr'!A44)</f>
        <v>44052</v>
      </c>
      <c r="B43" s="30" t="str">
        <f>IF('Entry Cr&amp;Dr'!B44="","",'Entry Cr&amp;Dr'!B44)</f>
        <v/>
      </c>
      <c r="C43" s="30" t="str">
        <f>IF('Entry Cr&amp;Dr'!C44="","",'Entry Cr&amp;Dr'!C44)</f>
        <v/>
      </c>
      <c r="D43" s="31" t="str">
        <f>IF(D2=$B$43,'Entry Cr&amp;Dr'!$D$44,"")</f>
        <v/>
      </c>
      <c r="E43" s="31" t="str">
        <f>IF(E2=$B$43,'Entry Cr&amp;Dr'!$D$44,"")</f>
        <v/>
      </c>
      <c r="F43" s="31" t="str">
        <f>IF(F2=$B$43,'Entry Cr&amp;Dr'!$D$44,"")</f>
        <v/>
      </c>
      <c r="G43" s="31" t="str">
        <f>IF(G2=$B$43,'Entry Cr&amp;Dr'!$D$44,"")</f>
        <v/>
      </c>
      <c r="H43" s="31" t="str">
        <f>IF(H2=$B$43,'Entry Cr&amp;Dr'!$D$44,"")</f>
        <v/>
      </c>
      <c r="I43" s="31" t="str">
        <f>IF(I2=$B$43,'Entry Cr&amp;Dr'!$D$44,"")</f>
        <v/>
      </c>
      <c r="J43" s="31" t="str">
        <f>IF(J2=$B$43,'Entry Cr&amp;Dr'!$D$44,"")</f>
        <v/>
      </c>
      <c r="K43" s="31" t="str">
        <f>IF(K2=$B$43,'Entry Cr&amp;Dr'!$D$44,"")</f>
        <v/>
      </c>
      <c r="L43" s="31" t="str">
        <f>IF(L2=$B$43,'Entry Cr&amp;Dr'!$D$44,"")</f>
        <v/>
      </c>
      <c r="M43" s="31" t="str">
        <f>IF(M2=$B$43,'Entry Cr&amp;Dr'!$D$44,"")</f>
        <v/>
      </c>
      <c r="N43" s="31" t="str">
        <f>IF(N2=$B$43,'Entry Cr&amp;Dr'!$D$44,"")</f>
        <v/>
      </c>
      <c r="O43" s="31" t="str">
        <f>IF(O2=$B$43,'Entry Cr&amp;Dr'!$D$44,"")</f>
        <v/>
      </c>
      <c r="P43" s="31" t="str">
        <f>IF(P2=$B$43,'Entry Cr&amp;Dr'!$D$44,"")</f>
        <v/>
      </c>
      <c r="Q43" s="31" t="str">
        <f>IF(Q2=$B$43,'Entry Cr&amp;Dr'!$D$44,"")</f>
        <v/>
      </c>
      <c r="R43" s="31" t="str">
        <f>IF(R2=$B$43,'Entry Cr&amp;Dr'!$D$44,"")</f>
        <v/>
      </c>
      <c r="S43" s="31" t="str">
        <f>IF(S2=$B$43,'Entry Cr&amp;Dr'!$D$44,"")</f>
        <v/>
      </c>
      <c r="T43" s="31" t="str">
        <f>IF(T2=$B$43,'Entry Cr&amp;Dr'!$D$44,"")</f>
        <v/>
      </c>
      <c r="U43" s="31" t="str">
        <f>IF(U2=$B$43,'Entry Cr&amp;Dr'!$D$44,"")</f>
        <v/>
      </c>
      <c r="V43" s="31" t="str">
        <f>IF(V2=$B$43,'Entry Cr&amp;Dr'!$D$44,"")</f>
        <v/>
      </c>
      <c r="W43" s="7" t="str">
        <f t="shared" si="1"/>
        <v/>
      </c>
      <c r="X43" s="6"/>
      <c r="Y43" s="7" t="str">
        <f t="shared" si="2"/>
        <v/>
      </c>
    </row>
    <row r="44" spans="1:25" ht="50.1" hidden="1" customHeight="1" x14ac:dyDescent="0.25">
      <c r="A44" s="30">
        <f>IF('Entry Cr&amp;Dr'!A45="","",'Entry Cr&amp;Dr'!A45)</f>
        <v>44053</v>
      </c>
      <c r="B44" s="30" t="str">
        <f>IF('Entry Cr&amp;Dr'!B45="","",'Entry Cr&amp;Dr'!B45)</f>
        <v/>
      </c>
      <c r="C44" s="30" t="str">
        <f>IF('Entry Cr&amp;Dr'!C45="","",'Entry Cr&amp;Dr'!C45)</f>
        <v/>
      </c>
      <c r="D44" s="31" t="str">
        <f>IF(D2=$B$44,'Entry Cr&amp;Dr'!$D$45,"")</f>
        <v/>
      </c>
      <c r="E44" s="31" t="str">
        <f>IF(E2=$B$44,'Entry Cr&amp;Dr'!$D$45,"")</f>
        <v/>
      </c>
      <c r="F44" s="31" t="str">
        <f>IF(F2=$B$44,'Entry Cr&amp;Dr'!$D$45,"")</f>
        <v/>
      </c>
      <c r="G44" s="31" t="str">
        <f>IF(G2=$B$44,'Entry Cr&amp;Dr'!$D$45,"")</f>
        <v/>
      </c>
      <c r="H44" s="31" t="str">
        <f>IF(H2=$B$44,'Entry Cr&amp;Dr'!$D$45,"")</f>
        <v/>
      </c>
      <c r="I44" s="31" t="str">
        <f>IF(I2=$B$44,'Entry Cr&amp;Dr'!$D$45,"")</f>
        <v/>
      </c>
      <c r="J44" s="31" t="str">
        <f>IF(J2=$B$44,'Entry Cr&amp;Dr'!$D$45,"")</f>
        <v/>
      </c>
      <c r="K44" s="31" t="str">
        <f>IF(K2=$B$44,'Entry Cr&amp;Dr'!$D$45,"")</f>
        <v/>
      </c>
      <c r="L44" s="31" t="str">
        <f>IF(L2=$B$44,'Entry Cr&amp;Dr'!$D$45,"")</f>
        <v/>
      </c>
      <c r="M44" s="31" t="str">
        <f>IF(M2=$B$44,'Entry Cr&amp;Dr'!$D$45,"")</f>
        <v/>
      </c>
      <c r="N44" s="31" t="str">
        <f>IF(N2=$B$44,'Entry Cr&amp;Dr'!$D$45,"")</f>
        <v/>
      </c>
      <c r="O44" s="31" t="str">
        <f>IF(O2=$B$44,'Entry Cr&amp;Dr'!$D$45,"")</f>
        <v/>
      </c>
      <c r="P44" s="31" t="str">
        <f>IF(P2=$B$44,'Entry Cr&amp;Dr'!$D$45,"")</f>
        <v/>
      </c>
      <c r="Q44" s="31" t="str">
        <f>IF(Q2=$B$44,'Entry Cr&amp;Dr'!$D$45,"")</f>
        <v/>
      </c>
      <c r="R44" s="31" t="str">
        <f>IF(R2=$B$44,'Entry Cr&amp;Dr'!$D$45,"")</f>
        <v/>
      </c>
      <c r="S44" s="31" t="str">
        <f>IF(S2=$B$44,'Entry Cr&amp;Dr'!$D$45,"")</f>
        <v/>
      </c>
      <c r="T44" s="31" t="str">
        <f>IF(T2=$B$44,'Entry Cr&amp;Dr'!$D$45,"")</f>
        <v/>
      </c>
      <c r="U44" s="31" t="str">
        <f>IF(U2=$B$44,'Entry Cr&amp;Dr'!$D$45,"")</f>
        <v/>
      </c>
      <c r="V44" s="31" t="str">
        <f>IF(V2=$B$44,'Entry Cr&amp;Dr'!$D$45,"")</f>
        <v/>
      </c>
      <c r="W44" s="7" t="str">
        <f t="shared" si="1"/>
        <v/>
      </c>
      <c r="X44" s="6"/>
      <c r="Y44" s="7" t="str">
        <f t="shared" si="2"/>
        <v/>
      </c>
    </row>
    <row r="45" spans="1:25" ht="13.5" customHeight="1" x14ac:dyDescent="0.25">
      <c r="A45" s="88"/>
      <c r="B45" s="88"/>
      <c r="C45" s="88"/>
      <c r="D45" s="88"/>
      <c r="E45" s="88"/>
      <c r="F45" s="88"/>
      <c r="G45" s="88"/>
      <c r="H45" s="88"/>
      <c r="I45" s="88"/>
      <c r="J45" s="88"/>
      <c r="K45" s="88"/>
      <c r="L45" s="88"/>
      <c r="M45" s="88"/>
      <c r="N45" s="88"/>
      <c r="O45" s="88"/>
      <c r="P45" s="88"/>
      <c r="Q45" s="88"/>
      <c r="R45" s="88"/>
      <c r="S45" s="88"/>
      <c r="T45" s="88"/>
      <c r="U45" s="88"/>
      <c r="V45" s="88"/>
      <c r="W45" s="88"/>
      <c r="X45" s="88"/>
      <c r="Y45" s="88"/>
    </row>
    <row r="46" spans="1:25" x14ac:dyDescent="0.25">
      <c r="A46" s="8"/>
      <c r="B46" s="8"/>
      <c r="C46" s="3"/>
      <c r="D46" s="9"/>
      <c r="E46" s="10"/>
      <c r="F46" s="10"/>
      <c r="G46" s="9"/>
      <c r="H46" s="9"/>
      <c r="I46" s="9"/>
      <c r="J46" s="9"/>
      <c r="K46" s="9"/>
      <c r="L46" s="9"/>
      <c r="M46" s="9"/>
      <c r="N46" s="9"/>
      <c r="O46" s="9"/>
      <c r="P46" s="9"/>
      <c r="Q46" s="9"/>
      <c r="R46" s="9"/>
      <c r="S46" s="9"/>
      <c r="T46" s="9"/>
      <c r="U46" s="9"/>
      <c r="V46" s="9"/>
      <c r="W46" s="9"/>
      <c r="X46" s="9"/>
      <c r="Y46" s="9"/>
    </row>
    <row r="47" spans="1:25" x14ac:dyDescent="0.25">
      <c r="A47" s="11"/>
      <c r="B47" s="11"/>
      <c r="C47" s="3"/>
      <c r="D47" s="9"/>
      <c r="E47" s="10"/>
      <c r="F47" s="10"/>
      <c r="G47" s="9"/>
      <c r="H47" s="9"/>
      <c r="I47" s="9"/>
      <c r="J47" s="9"/>
      <c r="K47" s="9"/>
      <c r="L47" s="9"/>
      <c r="M47" s="9"/>
      <c r="N47" s="9"/>
      <c r="O47" s="9"/>
      <c r="P47" s="9"/>
      <c r="Q47" s="9"/>
      <c r="R47" s="9"/>
      <c r="S47" s="9"/>
      <c r="T47" s="9"/>
      <c r="U47" s="9"/>
      <c r="V47" s="9"/>
      <c r="W47" s="9"/>
      <c r="X47" s="9"/>
      <c r="Y47" s="9"/>
    </row>
    <row r="48" spans="1:25" ht="30" customHeight="1" x14ac:dyDescent="0.25">
      <c r="A48" s="78" t="s">
        <v>51</v>
      </c>
      <c r="B48" s="78"/>
      <c r="C48" s="78"/>
      <c r="D48" s="12">
        <f>SUM(D3:D44)</f>
        <v>50000</v>
      </c>
      <c r="E48" s="12">
        <f t="shared" ref="E48:V48" si="3">SUM(E3:E44)</f>
        <v>15226.4</v>
      </c>
      <c r="F48" s="12">
        <f t="shared" si="3"/>
        <v>500</v>
      </c>
      <c r="G48" s="12">
        <f t="shared" si="3"/>
        <v>3252</v>
      </c>
      <c r="H48" s="12">
        <f t="shared" si="3"/>
        <v>60663.42</v>
      </c>
      <c r="I48" s="12">
        <f t="shared" si="3"/>
        <v>3600</v>
      </c>
      <c r="J48" s="12">
        <f t="shared" si="3"/>
        <v>7150</v>
      </c>
      <c r="K48" s="12">
        <f t="shared" si="3"/>
        <v>20740</v>
      </c>
      <c r="L48" s="12">
        <f t="shared" si="3"/>
        <v>10000</v>
      </c>
      <c r="M48" s="12">
        <f t="shared" si="3"/>
        <v>0</v>
      </c>
      <c r="N48" s="12">
        <f t="shared" si="3"/>
        <v>0</v>
      </c>
      <c r="O48" s="12">
        <f t="shared" si="3"/>
        <v>0</v>
      </c>
      <c r="P48" s="12">
        <f t="shared" si="3"/>
        <v>0</v>
      </c>
      <c r="Q48" s="12">
        <f t="shared" si="3"/>
        <v>0</v>
      </c>
      <c r="R48" s="12">
        <f t="shared" si="3"/>
        <v>0</v>
      </c>
      <c r="S48" s="12">
        <f t="shared" si="3"/>
        <v>0</v>
      </c>
      <c r="T48" s="12">
        <f t="shared" si="3"/>
        <v>3526</v>
      </c>
      <c r="U48" s="12">
        <f t="shared" si="3"/>
        <v>0</v>
      </c>
      <c r="V48" s="12">
        <f t="shared" si="3"/>
        <v>32824.720000000001</v>
      </c>
      <c r="W48" s="12">
        <f>SUM(D48:V48,X48)</f>
        <v>213032.54</v>
      </c>
      <c r="X48" s="12">
        <f>SUM(X3:X44)</f>
        <v>5550</v>
      </c>
      <c r="Y48" s="12">
        <f t="shared" ref="Y48" si="4">IFERROR(IF(W48-X48=0,"",W48-X48),"")</f>
        <v>207482.54</v>
      </c>
    </row>
    <row r="50" ht="75.75" customHeight="1" x14ac:dyDescent="0.25"/>
    <row r="51" ht="53.1" customHeight="1" x14ac:dyDescent="0.25"/>
    <row r="52" ht="53.1" customHeight="1" x14ac:dyDescent="0.25"/>
    <row r="53" ht="53.1" customHeight="1" x14ac:dyDescent="0.25"/>
    <row r="54" ht="53.1" customHeight="1" x14ac:dyDescent="0.25"/>
    <row r="55" ht="53.1" customHeight="1" x14ac:dyDescent="0.25"/>
    <row r="56" ht="53.1" customHeight="1" x14ac:dyDescent="0.25"/>
    <row r="57" ht="53.1" customHeight="1" x14ac:dyDescent="0.25"/>
    <row r="58" ht="53.1" customHeight="1" x14ac:dyDescent="0.25"/>
    <row r="62" ht="30" customHeight="1" x14ac:dyDescent="0.25"/>
    <row r="65" ht="32.25" customHeight="1" x14ac:dyDescent="0.25"/>
  </sheetData>
  <sheetProtection password="8119" sheet="1" objects="1" scenarios="1"/>
  <mergeCells count="5">
    <mergeCell ref="A1:Y1"/>
    <mergeCell ref="A48:C48"/>
    <mergeCell ref="AA3:AF5"/>
    <mergeCell ref="AA8:AG8"/>
    <mergeCell ref="B3:C3"/>
  </mergeCells>
  <dataValidations disablePrompts="1" xWindow="1037" yWindow="402" count="1">
    <dataValidation type="list" allowBlank="1" showInputMessage="1" showErrorMessage="1" sqref="D2:V2">
      <formula1>Mad</formula1>
    </dataValidation>
  </dataValidations>
  <pageMargins left="0.19685039370078741" right="0.19685039370078741" top="0.19685039370078741" bottom="0.19685039370078741" header="0" footer="0"/>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4"/>
  <sheetViews>
    <sheetView view="pageBreakPreview" zoomScale="55" zoomScaleNormal="85" zoomScaleSheetLayoutView="55" workbookViewId="0">
      <pane ySplit="2" topLeftCell="A3" activePane="bottomLeft" state="frozen"/>
      <selection pane="bottomLeft" activeCell="A2" sqref="A2"/>
    </sheetView>
  </sheetViews>
  <sheetFormatPr defaultRowHeight="15" x14ac:dyDescent="0.25"/>
  <cols>
    <col min="1" max="1" width="10.5703125" style="1" bestFit="1" customWidth="1"/>
    <col min="2" max="2" width="13.140625" style="1" bestFit="1" customWidth="1"/>
    <col min="3" max="3" width="16" style="1" customWidth="1"/>
    <col min="4" max="22" width="10.7109375" style="1" customWidth="1"/>
    <col min="23" max="23" width="12.42578125" style="1" bestFit="1" customWidth="1"/>
    <col min="24" max="24" width="8.85546875" style="1" bestFit="1" customWidth="1"/>
    <col min="25" max="25" width="12.42578125" style="1" bestFit="1" customWidth="1"/>
    <col min="26" max="26" width="6.5703125" style="1" bestFit="1" customWidth="1"/>
    <col min="27" max="27" width="16.5703125" style="1" bestFit="1" customWidth="1"/>
    <col min="28" max="28" width="4.7109375" style="1" bestFit="1" customWidth="1"/>
    <col min="29" max="29" width="10.5703125" style="1" bestFit="1" customWidth="1"/>
    <col min="30" max="30" width="7.5703125" style="1" bestFit="1" customWidth="1"/>
    <col min="31" max="31" width="7.7109375" style="1" bestFit="1" customWidth="1"/>
    <col min="32" max="32" width="9.28515625" style="1" bestFit="1" customWidth="1"/>
    <col min="33" max="33" width="10.42578125" style="1" bestFit="1" customWidth="1"/>
    <col min="34" max="34" width="7.140625" style="1" bestFit="1" customWidth="1"/>
    <col min="35" max="35" width="5.28515625" style="1" bestFit="1" customWidth="1"/>
    <col min="36" max="36" width="11.42578125" style="1" bestFit="1" customWidth="1"/>
    <col min="37" max="37" width="5.7109375" style="1" bestFit="1" customWidth="1"/>
    <col min="38" max="38" width="7.5703125" style="1" bestFit="1" customWidth="1"/>
    <col min="39" max="39" width="4.7109375" style="1" bestFit="1" customWidth="1"/>
    <col min="40" max="40" width="5.7109375" style="1" bestFit="1" customWidth="1"/>
    <col min="41" max="41" width="4.7109375" style="1" bestFit="1" customWidth="1"/>
    <col min="42" max="16384" width="9.140625" style="1"/>
  </cols>
  <sheetData>
    <row r="1" spans="1:33" x14ac:dyDescent="0.25">
      <c r="A1" s="75" t="s">
        <v>18</v>
      </c>
      <c r="B1" s="75"/>
      <c r="C1" s="75"/>
      <c r="D1" s="75"/>
      <c r="E1" s="75"/>
      <c r="F1" s="75"/>
      <c r="G1" s="75"/>
      <c r="H1" s="75"/>
      <c r="I1" s="75"/>
      <c r="J1" s="75"/>
      <c r="K1" s="75"/>
      <c r="L1" s="75"/>
      <c r="M1" s="75"/>
      <c r="N1" s="75"/>
      <c r="O1" s="75"/>
      <c r="P1" s="75"/>
      <c r="Q1" s="75"/>
      <c r="R1" s="75"/>
      <c r="S1" s="75"/>
      <c r="T1" s="75"/>
      <c r="U1" s="75"/>
      <c r="V1" s="75"/>
      <c r="W1" s="75"/>
      <c r="X1" s="75"/>
      <c r="Y1" s="75"/>
    </row>
    <row r="2" spans="1:33" ht="75.75" customHeight="1" x14ac:dyDescent="0.25">
      <c r="A2" s="21" t="s">
        <v>50</v>
      </c>
      <c r="B2" s="21" t="s">
        <v>78</v>
      </c>
      <c r="C2" s="21" t="s">
        <v>79</v>
      </c>
      <c r="D2" s="3" t="s">
        <v>2</v>
      </c>
      <c r="E2" s="3" t="s">
        <v>55</v>
      </c>
      <c r="F2" s="3" t="s">
        <v>19</v>
      </c>
      <c r="G2" s="3" t="s">
        <v>5</v>
      </c>
      <c r="H2" s="3" t="s">
        <v>9</v>
      </c>
      <c r="I2" s="3" t="s">
        <v>7</v>
      </c>
      <c r="J2" s="3" t="s">
        <v>3</v>
      </c>
      <c r="K2" s="3" t="s">
        <v>6</v>
      </c>
      <c r="L2" s="3" t="s">
        <v>8</v>
      </c>
      <c r="M2" s="3" t="s">
        <v>4</v>
      </c>
      <c r="N2" s="3" t="s">
        <v>12</v>
      </c>
      <c r="O2" s="3" t="s">
        <v>13</v>
      </c>
      <c r="P2" s="3" t="s">
        <v>14</v>
      </c>
      <c r="Q2" s="3" t="s">
        <v>16</v>
      </c>
      <c r="R2" s="3" t="s">
        <v>17</v>
      </c>
      <c r="S2" s="3" t="s">
        <v>15</v>
      </c>
      <c r="T2" s="3" t="s">
        <v>37</v>
      </c>
      <c r="U2" s="3" t="s">
        <v>38</v>
      </c>
      <c r="V2" s="3" t="s">
        <v>10</v>
      </c>
      <c r="W2" s="21" t="s">
        <v>51</v>
      </c>
      <c r="X2" s="5" t="s">
        <v>34</v>
      </c>
      <c r="Y2" s="21" t="s">
        <v>77</v>
      </c>
    </row>
    <row r="3" spans="1:33" ht="50.1" customHeight="1" x14ac:dyDescent="0.25">
      <c r="A3" s="30">
        <f>IF('Entry Cr&amp;Dr'!G5="","",'Entry Cr&amp;Dr'!G5)</f>
        <v>44013</v>
      </c>
      <c r="B3" s="32" t="str">
        <f>IF('Entry Cr&amp;Dr'!H5="","",'Entry Cr&amp;Dr'!H5)</f>
        <v>Gas Subcidy, MDM, Cook-Cum Helper</v>
      </c>
      <c r="C3" s="32" t="str">
        <f>IF('Entry Cr&amp;Dr'!I5="","",'Entry Cr&amp;Dr'!I5)</f>
        <v>toshina mahila ko cheque dwara bhugtan</v>
      </c>
      <c r="D3" s="31" t="str">
        <f>IF(D2=$B$3,'Entry Cr&amp;Dr'!$J$5,"")</f>
        <v/>
      </c>
      <c r="E3" s="31" t="str">
        <f>IF(E2=$B$3,'Entry Cr&amp;Dr'!$J$5,"")</f>
        <v/>
      </c>
      <c r="F3" s="31" t="str">
        <f>IF(F2=$B$3,'Entry Cr&amp;Dr'!$J$5,"")</f>
        <v/>
      </c>
      <c r="G3" s="31" t="str">
        <f>IF(G2=$B$3,'Entry Cr&amp;Dr'!$J$5,"")</f>
        <v/>
      </c>
      <c r="H3" s="31">
        <f>IF(H2=$B$3,'Entry Cr&amp;Dr'!$J$5,"")</f>
        <v>16944</v>
      </c>
      <c r="I3" s="31" t="str">
        <f>IF(I2=$B$3,'Entry Cr&amp;Dr'!$J$5,"")</f>
        <v/>
      </c>
      <c r="J3" s="31" t="str">
        <f>IF(J2=$B$3,'Entry Cr&amp;Dr'!$J$5,"")</f>
        <v/>
      </c>
      <c r="K3" s="31" t="str">
        <f>IF(K2=$B$3,'Entry Cr&amp;Dr'!$J$5,"")</f>
        <v/>
      </c>
      <c r="L3" s="31" t="str">
        <f>IF(L2=$B$3,'Entry Cr&amp;Dr'!$J$5,"")</f>
        <v/>
      </c>
      <c r="M3" s="31" t="str">
        <f>IF(M2=$B$3,'Entry Cr&amp;Dr'!$J$5,"")</f>
        <v/>
      </c>
      <c r="N3" s="31" t="str">
        <f>IF(N2=$B$3,'Entry Cr&amp;Dr'!$J$5,"")</f>
        <v/>
      </c>
      <c r="O3" s="31" t="str">
        <f>IF(O2=$B$3,'Entry Cr&amp;Dr'!$J$5,"")</f>
        <v/>
      </c>
      <c r="P3" s="31" t="str">
        <f>IF(P2=$B$3,'Entry Cr&amp;Dr'!$J$5,"")</f>
        <v/>
      </c>
      <c r="Q3" s="31" t="str">
        <f>IF(Q2=$B$3,'Entry Cr&amp;Dr'!$J$5,"")</f>
        <v/>
      </c>
      <c r="R3" s="31" t="str">
        <f>IF(R2=$B$3,'Entry Cr&amp;Dr'!$J$5,"")</f>
        <v/>
      </c>
      <c r="S3" s="31" t="str">
        <f>IF(S2=$B$3,'Entry Cr&amp;Dr'!$J$5,"")</f>
        <v/>
      </c>
      <c r="T3" s="31" t="str">
        <f>IF(T2=$B$3,'Entry Cr&amp;Dr'!$J$5,"")</f>
        <v/>
      </c>
      <c r="U3" s="31" t="str">
        <f>IF(U2=$B$3,'Entry Cr&amp;Dr'!$J$5,"")</f>
        <v/>
      </c>
      <c r="V3" s="31" t="str">
        <f>IF(V2=$B$3,'Entry Cr&amp;Dr'!$J$5,"")</f>
        <v/>
      </c>
      <c r="W3" s="7">
        <f>IF(SUM(D3:V3)=0,"",SUM(D3:V3))</f>
        <v>16944</v>
      </c>
      <c r="X3" s="6"/>
      <c r="Y3" s="7">
        <f>IFERROR(IF(W3-X3=0,"",W3-X3),"")</f>
        <v>16944</v>
      </c>
      <c r="AA3" s="79" t="s">
        <v>91</v>
      </c>
      <c r="AB3" s="80"/>
      <c r="AC3" s="80"/>
      <c r="AD3" s="80"/>
      <c r="AE3" s="80"/>
      <c r="AF3" s="81"/>
    </row>
    <row r="4" spans="1:33" ht="50.1" customHeight="1" x14ac:dyDescent="0.25">
      <c r="A4" s="30">
        <f>IF('Entry Cr&amp;Dr'!G6="","",'Entry Cr&amp;Dr'!G6)</f>
        <v>44014</v>
      </c>
      <c r="B4" s="32" t="str">
        <f>IF('Entry Cr&amp;Dr'!H6="","",'Entry Cr&amp;Dr'!H6)</f>
        <v>Gas Subcidy, MDM, Cook-Cum Helper</v>
      </c>
      <c r="C4" s="32" t="str">
        <f>IF('Entry Cr&amp;Dr'!I6="","",'Entry Cr&amp;Dr'!I6)</f>
        <v>sri banwari ko cheque dwara bhugtan</v>
      </c>
      <c r="D4" s="31" t="str">
        <f>IF(D2=$B$4,'Entry Cr&amp;Dr'!$J$6,"")</f>
        <v/>
      </c>
      <c r="E4" s="31" t="str">
        <f>IF(E2=$B$4,'Entry Cr&amp;Dr'!$J$6,"")</f>
        <v/>
      </c>
      <c r="F4" s="31" t="str">
        <f>IF(F2=$B$4,'Entry Cr&amp;Dr'!$J$6,"")</f>
        <v/>
      </c>
      <c r="G4" s="31" t="str">
        <f>IF(G2=$B$4,'Entry Cr&amp;Dr'!$J$6,"")</f>
        <v/>
      </c>
      <c r="H4" s="31">
        <f>IF(H2=$B$4,'Entry Cr&amp;Dr'!$J$6,"")</f>
        <v>1965</v>
      </c>
      <c r="I4" s="31" t="str">
        <f>IF(I2=$B$4,'Entry Cr&amp;Dr'!$J$6,"")</f>
        <v/>
      </c>
      <c r="J4" s="31" t="str">
        <f>IF(J2=$B$4,'Entry Cr&amp;Dr'!$J$6,"")</f>
        <v/>
      </c>
      <c r="K4" s="31" t="str">
        <f>IF(K2=$B$4,'Entry Cr&amp;Dr'!$J$6,"")</f>
        <v/>
      </c>
      <c r="L4" s="31" t="str">
        <f>IF(L2=$B$4,'Entry Cr&amp;Dr'!$J$6,"")</f>
        <v/>
      </c>
      <c r="M4" s="31" t="str">
        <f>IF(M2=$B$4,'Entry Cr&amp;Dr'!$J$6,"")</f>
        <v/>
      </c>
      <c r="N4" s="31" t="str">
        <f>IF(N2=$B$4,'Entry Cr&amp;Dr'!$J$6,"")</f>
        <v/>
      </c>
      <c r="O4" s="31" t="str">
        <f>IF(O2=$B$4,'Entry Cr&amp;Dr'!$J$6,"")</f>
        <v/>
      </c>
      <c r="P4" s="31" t="str">
        <f>IF(P2=$B$4,'Entry Cr&amp;Dr'!$J$6,"")</f>
        <v/>
      </c>
      <c r="Q4" s="31" t="str">
        <f>IF(Q2=$B$4,'Entry Cr&amp;Dr'!$J$6,"")</f>
        <v/>
      </c>
      <c r="R4" s="31" t="str">
        <f>IF(R2=$B$4,'Entry Cr&amp;Dr'!$J$6,"")</f>
        <v/>
      </c>
      <c r="S4" s="31" t="str">
        <f>IF(S2=$B$4,'Entry Cr&amp;Dr'!$J$6,"")</f>
        <v/>
      </c>
      <c r="T4" s="31" t="str">
        <f>IF(T2=$B$4,'Entry Cr&amp;Dr'!$J$6,"")</f>
        <v/>
      </c>
      <c r="U4" s="31" t="str">
        <f>IF(U2=$B$4,'Entry Cr&amp;Dr'!$J$6,"")</f>
        <v/>
      </c>
      <c r="V4" s="31" t="str">
        <f>IF(V2=$B$4,'Entry Cr&amp;Dr'!$J$6,"")</f>
        <v/>
      </c>
      <c r="W4" s="7">
        <f t="shared" ref="W4:W43" si="0">IF(SUM(D4:V4)=0,"",SUM(D4:V4))</f>
        <v>1965</v>
      </c>
      <c r="X4" s="6"/>
      <c r="Y4" s="7">
        <f t="shared" ref="Y4:Y43" si="1">IFERROR(IF(W4-X4=0,"",W4-X4),"")</f>
        <v>1965</v>
      </c>
      <c r="AA4" s="82"/>
      <c r="AB4" s="83"/>
      <c r="AC4" s="83"/>
      <c r="AD4" s="83"/>
      <c r="AE4" s="83"/>
      <c r="AF4" s="84"/>
    </row>
    <row r="5" spans="1:33" ht="50.1" customHeight="1" x14ac:dyDescent="0.25">
      <c r="A5" s="30">
        <f>IF('Entry Cr&amp;Dr'!G7="","",'Entry Cr&amp;Dr'!G7)</f>
        <v>44015</v>
      </c>
      <c r="B5" s="32" t="str">
        <f>IF('Entry Cr&amp;Dr'!H7="","",'Entry Cr&amp;Dr'!H7)</f>
        <v>Gas Subcidy, MDM, Cook-Cum Helper</v>
      </c>
      <c r="C5" s="32" t="str">
        <f>IF('Entry Cr&amp;Dr'!I7="","",'Entry Cr&amp;Dr'!I7)</f>
        <v>ashok kumar fal sabji</v>
      </c>
      <c r="D5" s="31" t="str">
        <f>IF(D2=$B$5,'Entry Cr&amp;Dr'!$J$7,"")</f>
        <v/>
      </c>
      <c r="E5" s="31" t="str">
        <f>IF(E2=$B$5,'Entry Cr&amp;Dr'!$J$7,"")</f>
        <v/>
      </c>
      <c r="F5" s="31" t="str">
        <f>IF(F2=$B$5,'Entry Cr&amp;Dr'!$J$7,"")</f>
        <v/>
      </c>
      <c r="G5" s="31" t="str">
        <f>IF(G2=$B$5,'Entry Cr&amp;Dr'!$J$7,"")</f>
        <v/>
      </c>
      <c r="H5" s="31">
        <f>IF(H2=$B$5,'Entry Cr&amp;Dr'!$J$7,"")</f>
        <v>12579</v>
      </c>
      <c r="I5" s="31" t="str">
        <f>IF(I2=$B$5,'Entry Cr&amp;Dr'!$J$7,"")</f>
        <v/>
      </c>
      <c r="J5" s="31" t="str">
        <f>IF(J2=$B$5,'Entry Cr&amp;Dr'!$J$7,"")</f>
        <v/>
      </c>
      <c r="K5" s="31" t="str">
        <f>IF(K2=$B$5,'Entry Cr&amp;Dr'!$J$7,"")</f>
        <v/>
      </c>
      <c r="L5" s="31" t="str">
        <f>IF(L2=$B$5,'Entry Cr&amp;Dr'!$J$7,"")</f>
        <v/>
      </c>
      <c r="M5" s="31" t="str">
        <f>IF(M2=$B$5,'Entry Cr&amp;Dr'!$J$7,"")</f>
        <v/>
      </c>
      <c r="N5" s="31" t="str">
        <f>IF(N2=$B$5,'Entry Cr&amp;Dr'!$J$7,"")</f>
        <v/>
      </c>
      <c r="O5" s="31" t="str">
        <f>IF(O2=$B$5,'Entry Cr&amp;Dr'!$J$7,"")</f>
        <v/>
      </c>
      <c r="P5" s="31" t="str">
        <f>IF(P2=$B$5,'Entry Cr&amp;Dr'!$J$7,"")</f>
        <v/>
      </c>
      <c r="Q5" s="31" t="str">
        <f>IF(Q2=$B$5,'Entry Cr&amp;Dr'!$J$7,"")</f>
        <v/>
      </c>
      <c r="R5" s="31" t="str">
        <f>IF(R2=$B$5,'Entry Cr&amp;Dr'!$J$7,"")</f>
        <v/>
      </c>
      <c r="S5" s="31" t="str">
        <f>IF(S2=$B$5,'Entry Cr&amp;Dr'!$J$7,"")</f>
        <v/>
      </c>
      <c r="T5" s="31" t="str">
        <f>IF(T2=$B$5,'Entry Cr&amp;Dr'!$J$7,"")</f>
        <v/>
      </c>
      <c r="U5" s="31" t="str">
        <f>IF(U2=$B$5,'Entry Cr&amp;Dr'!$J$7,"")</f>
        <v/>
      </c>
      <c r="V5" s="31" t="str">
        <f>IF(V2=$B$5,'Entry Cr&amp;Dr'!$J$7,"")</f>
        <v/>
      </c>
      <c r="W5" s="7">
        <f t="shared" si="0"/>
        <v>12579</v>
      </c>
      <c r="X5" s="6"/>
      <c r="Y5" s="7">
        <f t="shared" si="1"/>
        <v>12579</v>
      </c>
      <c r="AA5" s="85"/>
      <c r="AB5" s="86"/>
      <c r="AC5" s="86"/>
      <c r="AD5" s="86"/>
      <c r="AE5" s="86"/>
      <c r="AF5" s="87"/>
    </row>
    <row r="6" spans="1:33" ht="50.1" customHeight="1" x14ac:dyDescent="0.25">
      <c r="A6" s="30">
        <f>IF('Entry Cr&amp;Dr'!G8="","",'Entry Cr&amp;Dr'!G8)</f>
        <v>44016</v>
      </c>
      <c r="B6" s="32" t="str">
        <f>IF('Entry Cr&amp;Dr'!H8="","",'Entry Cr&amp;Dr'!H8)</f>
        <v>Gas Subcidy, MDM, Cook-Cum Helper</v>
      </c>
      <c r="C6" s="32" t="str">
        <f>IF('Entry Cr&amp;Dr'!I8="","",'Entry Cr&amp;Dr'!I8)</f>
        <v>jeewan ram jhala kirana</v>
      </c>
      <c r="D6" s="31" t="str">
        <f>IF(D2=$B$6,'Entry Cr&amp;Dr'!$J$8,"")</f>
        <v/>
      </c>
      <c r="E6" s="31" t="str">
        <f>IF(E2=$B$6,'Entry Cr&amp;Dr'!$J$8,"")</f>
        <v/>
      </c>
      <c r="F6" s="31" t="str">
        <f>IF(F2=$B$6,'Entry Cr&amp;Dr'!$J$8,"")</f>
        <v/>
      </c>
      <c r="G6" s="31" t="str">
        <f>IF(G2=$B$6,'Entry Cr&amp;Dr'!$J$8,"")</f>
        <v/>
      </c>
      <c r="H6" s="31">
        <f>IF(H2=$B$6,'Entry Cr&amp;Dr'!$J$8,"")</f>
        <v>19057</v>
      </c>
      <c r="I6" s="31" t="str">
        <f>IF(I2=$B$6,'Entry Cr&amp;Dr'!$J$8,"")</f>
        <v/>
      </c>
      <c r="J6" s="31" t="str">
        <f>IF(J2=$B$6,'Entry Cr&amp;Dr'!$J$8,"")</f>
        <v/>
      </c>
      <c r="K6" s="31" t="str">
        <f>IF(K2=$B$6,'Entry Cr&amp;Dr'!$J$8,"")</f>
        <v/>
      </c>
      <c r="L6" s="31" t="str">
        <f>IF(L2=$B$6,'Entry Cr&amp;Dr'!$J$8,"")</f>
        <v/>
      </c>
      <c r="M6" s="31" t="str">
        <f>IF(M2=$B$6,'Entry Cr&amp;Dr'!$J$8,"")</f>
        <v/>
      </c>
      <c r="N6" s="31" t="str">
        <f>IF(N2=$B$6,'Entry Cr&amp;Dr'!$J$8,"")</f>
        <v/>
      </c>
      <c r="O6" s="31" t="str">
        <f>IF(O2=$B$6,'Entry Cr&amp;Dr'!$J$8,"")</f>
        <v/>
      </c>
      <c r="P6" s="31" t="str">
        <f>IF(P2=$B$6,'Entry Cr&amp;Dr'!$J$8,"")</f>
        <v/>
      </c>
      <c r="Q6" s="31" t="str">
        <f>IF(Q2=$B$6,'Entry Cr&amp;Dr'!$J$8,"")</f>
        <v/>
      </c>
      <c r="R6" s="31" t="str">
        <f>IF(R2=$B$6,'Entry Cr&amp;Dr'!$J$8,"")</f>
        <v/>
      </c>
      <c r="S6" s="31" t="str">
        <f>IF(S2=$B$6,'Entry Cr&amp;Dr'!$J$8,"")</f>
        <v/>
      </c>
      <c r="T6" s="31" t="str">
        <f>IF(T2=$B$6,'Entry Cr&amp;Dr'!$J$8,"")</f>
        <v/>
      </c>
      <c r="U6" s="31" t="str">
        <f>IF(U2=$B$6,'Entry Cr&amp;Dr'!$J$8,"")</f>
        <v/>
      </c>
      <c r="V6" s="31" t="str">
        <f>IF(V2=$B$6,'Entry Cr&amp;Dr'!$J$8,"")</f>
        <v/>
      </c>
      <c r="W6" s="7">
        <f t="shared" si="0"/>
        <v>19057</v>
      </c>
      <c r="X6" s="6"/>
      <c r="Y6" s="7">
        <f t="shared" si="1"/>
        <v>19057</v>
      </c>
    </row>
    <row r="7" spans="1:33" ht="50.1" customHeight="1" x14ac:dyDescent="0.25">
      <c r="A7" s="30">
        <f>IF('Entry Cr&amp;Dr'!G9="","",'Entry Cr&amp;Dr'!G9)</f>
        <v>44017</v>
      </c>
      <c r="B7" s="32" t="str">
        <f>IF('Entry Cr&amp;Dr'!H9="","",'Entry Cr&amp;Dr'!H9)</f>
        <v/>
      </c>
      <c r="C7" s="32" t="str">
        <f>IF('Entry Cr&amp;Dr'!I9="","",'Entry Cr&amp;Dr'!I9)</f>
        <v/>
      </c>
      <c r="D7" s="31" t="str">
        <f>IF(D2=$B$7,'Entry Cr&amp;Dr'!$J$9,"")</f>
        <v/>
      </c>
      <c r="E7" s="31" t="str">
        <f>IF(E2=$B$7,'Entry Cr&amp;Dr'!$J$9,"")</f>
        <v/>
      </c>
      <c r="F7" s="31" t="str">
        <f>IF(F2=$B$7,'Entry Cr&amp;Dr'!$J$9,"")</f>
        <v/>
      </c>
      <c r="G7" s="31" t="str">
        <f>IF(G2=$B$7,'Entry Cr&amp;Dr'!$J$9,"")</f>
        <v/>
      </c>
      <c r="H7" s="31" t="str">
        <f>IF(H2=$B$7,'Entry Cr&amp;Dr'!$J$9,"")</f>
        <v/>
      </c>
      <c r="I7" s="31" t="str">
        <f>IF(I2=$B$7,'Entry Cr&amp;Dr'!$J$9,"")</f>
        <v/>
      </c>
      <c r="J7" s="31" t="str">
        <f>IF(J2=$B$7,'Entry Cr&amp;Dr'!$J$9,"")</f>
        <v/>
      </c>
      <c r="K7" s="31" t="str">
        <f>IF(K2=$B$7,'Entry Cr&amp;Dr'!$J$9,"")</f>
        <v/>
      </c>
      <c r="L7" s="31" t="str">
        <f>IF(L2=$B$7,'Entry Cr&amp;Dr'!$J$9,"")</f>
        <v/>
      </c>
      <c r="M7" s="31" t="str">
        <f>IF(M2=$B$7,'Entry Cr&amp;Dr'!$J$9,"")</f>
        <v/>
      </c>
      <c r="N7" s="31" t="str">
        <f>IF(N2=$B$7,'Entry Cr&amp;Dr'!$J$9,"")</f>
        <v/>
      </c>
      <c r="O7" s="31" t="str">
        <f>IF(O2=$B$7,'Entry Cr&amp;Dr'!$J$9,"")</f>
        <v/>
      </c>
      <c r="P7" s="31" t="str">
        <f>IF(P2=$B$7,'Entry Cr&amp;Dr'!$J$9,"")</f>
        <v/>
      </c>
      <c r="Q7" s="31" t="str">
        <f>IF(Q2=$B$7,'Entry Cr&amp;Dr'!$J$9,"")</f>
        <v/>
      </c>
      <c r="R7" s="31" t="str">
        <f>IF(R2=$B$7,'Entry Cr&amp;Dr'!$J$9,"")</f>
        <v/>
      </c>
      <c r="S7" s="31" t="str">
        <f>IF(S2=$B$7,'Entry Cr&amp;Dr'!$J$9,"")</f>
        <v/>
      </c>
      <c r="T7" s="31" t="str">
        <f>IF(T2=$B$7,'Entry Cr&amp;Dr'!$J$9,"")</f>
        <v/>
      </c>
      <c r="U7" s="31" t="str">
        <f>IF(U2=$B$7,'Entry Cr&amp;Dr'!$J$9,"")</f>
        <v/>
      </c>
      <c r="V7" s="31" t="str">
        <f>IF(V2=$B$7,'Entry Cr&amp;Dr'!$J$9,"")</f>
        <v/>
      </c>
      <c r="W7" s="7" t="str">
        <f t="shared" si="0"/>
        <v/>
      </c>
      <c r="X7" s="6"/>
      <c r="Y7" s="7" t="str">
        <f t="shared" si="1"/>
        <v/>
      </c>
    </row>
    <row r="8" spans="1:33" ht="50.1" customHeight="1" x14ac:dyDescent="0.25">
      <c r="A8" s="30">
        <f>IF('Entry Cr&amp;Dr'!G10="","",'Entry Cr&amp;Dr'!G10)</f>
        <v>44018</v>
      </c>
      <c r="B8" s="32" t="str">
        <f>IF('Entry Cr&amp;Dr'!H10="","",'Entry Cr&amp;Dr'!H10)</f>
        <v/>
      </c>
      <c r="C8" s="32" t="str">
        <f>IF('Entry Cr&amp;Dr'!I10="","",'Entry Cr&amp;Dr'!I10)</f>
        <v/>
      </c>
      <c r="D8" s="31" t="str">
        <f>IF(D2=$B$8,'Entry Cr&amp;Dr'!$J$10,"")</f>
        <v/>
      </c>
      <c r="E8" s="31" t="str">
        <f>IF(E2=$B$8,'Entry Cr&amp;Dr'!$J$10,"")</f>
        <v/>
      </c>
      <c r="F8" s="31" t="str">
        <f>IF(F2=$B$8,'Entry Cr&amp;Dr'!$J$10,"")</f>
        <v/>
      </c>
      <c r="G8" s="31" t="str">
        <f>IF(G2=$B$8,'Entry Cr&amp;Dr'!$J$10,"")</f>
        <v/>
      </c>
      <c r="H8" s="31" t="str">
        <f>IF(H2=$B$8,'Entry Cr&amp;Dr'!$J$10,"")</f>
        <v/>
      </c>
      <c r="I8" s="31" t="str">
        <f>IF(I2=$B$8,'Entry Cr&amp;Dr'!$J$10,"")</f>
        <v/>
      </c>
      <c r="J8" s="31" t="str">
        <f>IF(J2=$B$8,'Entry Cr&amp;Dr'!$J$10,"")</f>
        <v/>
      </c>
      <c r="K8" s="31" t="str">
        <f>IF(K2=$B$8,'Entry Cr&amp;Dr'!$J$10,"")</f>
        <v/>
      </c>
      <c r="L8" s="31" t="str">
        <f>IF(L2=$B$8,'Entry Cr&amp;Dr'!$J$10,"")</f>
        <v/>
      </c>
      <c r="M8" s="31" t="str">
        <f>IF(M2=$B$8,'Entry Cr&amp;Dr'!$J$10,"")</f>
        <v/>
      </c>
      <c r="N8" s="31" t="str">
        <f>IF(N2=$B$8,'Entry Cr&amp;Dr'!$J$10,"")</f>
        <v/>
      </c>
      <c r="O8" s="31" t="str">
        <f>IF(O2=$B$8,'Entry Cr&amp;Dr'!$J$10,"")</f>
        <v/>
      </c>
      <c r="P8" s="31" t="str">
        <f>IF(P2=$B$8,'Entry Cr&amp;Dr'!$J$10,"")</f>
        <v/>
      </c>
      <c r="Q8" s="31" t="str">
        <f>IF(Q2=$B$8,'Entry Cr&amp;Dr'!$J$10,"")</f>
        <v/>
      </c>
      <c r="R8" s="31" t="str">
        <f>IF(R2=$B$8,'Entry Cr&amp;Dr'!$J$10,"")</f>
        <v/>
      </c>
      <c r="S8" s="31" t="str">
        <f>IF(S2=$B$8,'Entry Cr&amp;Dr'!$J$10,"")</f>
        <v/>
      </c>
      <c r="T8" s="31" t="str">
        <f>IF(T2=$B$8,'Entry Cr&amp;Dr'!$J$10,"")</f>
        <v/>
      </c>
      <c r="U8" s="31" t="str">
        <f>IF(U2=$B$8,'Entry Cr&amp;Dr'!$J$10,"")</f>
        <v/>
      </c>
      <c r="V8" s="31" t="str">
        <f>IF(V2=$B$8,'Entry Cr&amp;Dr'!$J$10,"")</f>
        <v/>
      </c>
      <c r="W8" s="7" t="str">
        <f t="shared" si="0"/>
        <v/>
      </c>
      <c r="X8" s="6"/>
      <c r="Y8" s="7" t="str">
        <f t="shared" si="1"/>
        <v/>
      </c>
    </row>
    <row r="9" spans="1:33" ht="50.1" customHeight="1" x14ac:dyDescent="0.25">
      <c r="A9" s="30">
        <f>IF('Entry Cr&amp;Dr'!G11="","",'Entry Cr&amp;Dr'!G11)</f>
        <v>44019</v>
      </c>
      <c r="B9" s="32" t="str">
        <f>IF('Entry Cr&amp;Dr'!H11="","",'Entry Cr&amp;Dr'!H11)</f>
        <v/>
      </c>
      <c r="C9" s="32" t="str">
        <f>IF('Entry Cr&amp;Dr'!I11="","",'Entry Cr&amp;Dr'!I11)</f>
        <v/>
      </c>
      <c r="D9" s="31" t="str">
        <f>IF(D2=$B$9,'Entry Cr&amp;Dr'!$J$11,"")</f>
        <v/>
      </c>
      <c r="E9" s="31" t="str">
        <f>IF(E2=$B$9,'Entry Cr&amp;Dr'!$J$11,"")</f>
        <v/>
      </c>
      <c r="F9" s="31" t="str">
        <f>IF(F2=$B$9,'Entry Cr&amp;Dr'!$J$11,"")</f>
        <v/>
      </c>
      <c r="G9" s="31" t="str">
        <f>IF(G2=$B$9,'Entry Cr&amp;Dr'!$J$11,"")</f>
        <v/>
      </c>
      <c r="H9" s="31" t="str">
        <f>IF(H2=$B$9,'Entry Cr&amp;Dr'!$J$11,"")</f>
        <v/>
      </c>
      <c r="I9" s="31" t="str">
        <f>IF(I2=$B$9,'Entry Cr&amp;Dr'!$J$11,"")</f>
        <v/>
      </c>
      <c r="J9" s="31" t="str">
        <f>IF(J2=$B$9,'Entry Cr&amp;Dr'!$J$11,"")</f>
        <v/>
      </c>
      <c r="K9" s="31" t="str">
        <f>IF(K2=$B$9,'Entry Cr&amp;Dr'!$J$11,"")</f>
        <v/>
      </c>
      <c r="L9" s="31" t="str">
        <f>IF(L2=$B$9,'Entry Cr&amp;Dr'!$J$11,"")</f>
        <v/>
      </c>
      <c r="M9" s="31" t="str">
        <f>IF(M2=$B$9,'Entry Cr&amp;Dr'!$J$11,"")</f>
        <v/>
      </c>
      <c r="N9" s="31" t="str">
        <f>IF(N2=$B$9,'Entry Cr&amp;Dr'!$J$11,"")</f>
        <v/>
      </c>
      <c r="O9" s="31" t="str">
        <f>IF(O2=$B$9,'Entry Cr&amp;Dr'!$J$11,"")</f>
        <v/>
      </c>
      <c r="P9" s="31" t="str">
        <f>IF(P2=$B$9,'Entry Cr&amp;Dr'!$J$11,"")</f>
        <v/>
      </c>
      <c r="Q9" s="31" t="str">
        <f>IF(Q2=$B$9,'Entry Cr&amp;Dr'!$J$11,"")</f>
        <v/>
      </c>
      <c r="R9" s="31" t="str">
        <f>IF(R2=$B$9,'Entry Cr&amp;Dr'!$J$11,"")</f>
        <v/>
      </c>
      <c r="S9" s="31" t="str">
        <f>IF(S2=$B$9,'Entry Cr&amp;Dr'!$J$11,"")</f>
        <v/>
      </c>
      <c r="T9" s="31" t="str">
        <f>IF(T2=$B$9,'Entry Cr&amp;Dr'!$J$11,"")</f>
        <v/>
      </c>
      <c r="U9" s="31" t="str">
        <f>IF(U2=$B$9,'Entry Cr&amp;Dr'!$J$11,"")</f>
        <v/>
      </c>
      <c r="V9" s="31" t="str">
        <f>IF(V2=$B$9,'Entry Cr&amp;Dr'!$J$11,"")</f>
        <v/>
      </c>
      <c r="W9" s="7" t="str">
        <f t="shared" si="0"/>
        <v/>
      </c>
      <c r="X9" s="6"/>
      <c r="Y9" s="7" t="str">
        <f t="shared" si="1"/>
        <v/>
      </c>
      <c r="AA9" s="77" t="s">
        <v>84</v>
      </c>
      <c r="AB9" s="77"/>
      <c r="AC9" s="77"/>
      <c r="AD9" s="77"/>
      <c r="AE9" s="77"/>
      <c r="AF9" s="77"/>
      <c r="AG9" s="77"/>
    </row>
    <row r="10" spans="1:33" ht="50.1" customHeight="1" x14ac:dyDescent="0.25">
      <c r="A10" s="30">
        <f>IF('Entry Cr&amp;Dr'!G12="","",'Entry Cr&amp;Dr'!G12)</f>
        <v>44020</v>
      </c>
      <c r="B10" s="32" t="str">
        <f>IF('Entry Cr&amp;Dr'!H12="","",'Entry Cr&amp;Dr'!H12)</f>
        <v/>
      </c>
      <c r="C10" s="32" t="str">
        <f>IF('Entry Cr&amp;Dr'!I12="","",'Entry Cr&amp;Dr'!I12)</f>
        <v/>
      </c>
      <c r="D10" s="31" t="str">
        <f>IF(D2=$B$10,'Entry Cr&amp;Dr'!$J$12,"")</f>
        <v/>
      </c>
      <c r="E10" s="31" t="str">
        <f>IF(E2=$B$10,'Entry Cr&amp;Dr'!$J$12,"")</f>
        <v/>
      </c>
      <c r="F10" s="31" t="str">
        <f>IF(F2=$B$10,'Entry Cr&amp;Dr'!$J$12,"")</f>
        <v/>
      </c>
      <c r="G10" s="31" t="str">
        <f>IF(G2=$B$10,'Entry Cr&amp;Dr'!$J$12,"")</f>
        <v/>
      </c>
      <c r="H10" s="31" t="str">
        <f>IF(H2=$B$10,'Entry Cr&amp;Dr'!$J$12,"")</f>
        <v/>
      </c>
      <c r="I10" s="31" t="str">
        <f>IF(I2=$B$10,'Entry Cr&amp;Dr'!$J$12,"")</f>
        <v/>
      </c>
      <c r="J10" s="31" t="str">
        <f>IF(J2=$B$10,'Entry Cr&amp;Dr'!$J$12,"")</f>
        <v/>
      </c>
      <c r="K10" s="31" t="str">
        <f>IF(K2=$B$10,'Entry Cr&amp;Dr'!$J$12,"")</f>
        <v/>
      </c>
      <c r="L10" s="31" t="str">
        <f>IF(L2=$B$10,'Entry Cr&amp;Dr'!$J$12,"")</f>
        <v/>
      </c>
      <c r="M10" s="31" t="str">
        <f>IF(M2=$B$10,'Entry Cr&amp;Dr'!$J$12,"")</f>
        <v/>
      </c>
      <c r="N10" s="31" t="str">
        <f>IF(N2=$B$10,'Entry Cr&amp;Dr'!$J$12,"")</f>
        <v/>
      </c>
      <c r="O10" s="31" t="str">
        <f>IF(O2=$B$10,'Entry Cr&amp;Dr'!$J$12,"")</f>
        <v/>
      </c>
      <c r="P10" s="31" t="str">
        <f>IF(P2=$B$10,'Entry Cr&amp;Dr'!$J$12,"")</f>
        <v/>
      </c>
      <c r="Q10" s="31" t="str">
        <f>IF(Q2=$B$10,'Entry Cr&amp;Dr'!$J$12,"")</f>
        <v/>
      </c>
      <c r="R10" s="31" t="str">
        <f>IF(R2=$B$10,'Entry Cr&amp;Dr'!$J$12,"")</f>
        <v/>
      </c>
      <c r="S10" s="31" t="str">
        <f>IF(S2=$B$10,'Entry Cr&amp;Dr'!$J$12,"")</f>
        <v/>
      </c>
      <c r="T10" s="31" t="str">
        <f>IF(T2=$B$10,'Entry Cr&amp;Dr'!$J$12,"")</f>
        <v/>
      </c>
      <c r="U10" s="31" t="str">
        <f>IF(U2=$B$10,'Entry Cr&amp;Dr'!$J$12,"")</f>
        <v/>
      </c>
      <c r="V10" s="31" t="str">
        <f>IF(V2=$B$10,'Entry Cr&amp;Dr'!$J$12,"")</f>
        <v/>
      </c>
      <c r="W10" s="7" t="str">
        <f t="shared" si="0"/>
        <v/>
      </c>
      <c r="X10" s="6"/>
      <c r="Y10" s="7" t="str">
        <f t="shared" si="1"/>
        <v/>
      </c>
    </row>
    <row r="11" spans="1:33" ht="50.1" customHeight="1" x14ac:dyDescent="0.25">
      <c r="A11" s="30">
        <f>IF('Entry Cr&amp;Dr'!G13="","",'Entry Cr&amp;Dr'!G13)</f>
        <v>44021</v>
      </c>
      <c r="B11" s="32" t="str">
        <f>IF('Entry Cr&amp;Dr'!H13="","",'Entry Cr&amp;Dr'!H13)</f>
        <v/>
      </c>
      <c r="C11" s="32" t="str">
        <f>IF('Entry Cr&amp;Dr'!I13="","",'Entry Cr&amp;Dr'!I13)</f>
        <v/>
      </c>
      <c r="D11" s="31" t="str">
        <f>IF(D2=$B$11,'Entry Cr&amp;Dr'!$J$13,"")</f>
        <v/>
      </c>
      <c r="E11" s="31" t="str">
        <f>IF(E2=$B$11,'Entry Cr&amp;Dr'!$J$13,"")</f>
        <v/>
      </c>
      <c r="F11" s="31" t="str">
        <f>IF(F2=$B$11,'Entry Cr&amp;Dr'!$J$13,"")</f>
        <v/>
      </c>
      <c r="G11" s="31" t="str">
        <f>IF(G2=$B$11,'Entry Cr&amp;Dr'!$J$13,"")</f>
        <v/>
      </c>
      <c r="H11" s="31" t="str">
        <f>IF(H2=$B$11,'Entry Cr&amp;Dr'!$J$13,"")</f>
        <v/>
      </c>
      <c r="I11" s="31" t="str">
        <f>IF(I2=$B$11,'Entry Cr&amp;Dr'!$J$13,"")</f>
        <v/>
      </c>
      <c r="J11" s="31" t="str">
        <f>IF(J2=$B$11,'Entry Cr&amp;Dr'!$J$13,"")</f>
        <v/>
      </c>
      <c r="K11" s="31" t="str">
        <f>IF(K2=$B$11,'Entry Cr&amp;Dr'!$J$13,"")</f>
        <v/>
      </c>
      <c r="L11" s="31" t="str">
        <f>IF(L2=$B$11,'Entry Cr&amp;Dr'!$J$13,"")</f>
        <v/>
      </c>
      <c r="M11" s="31" t="str">
        <f>IF(M2=$B$11,'Entry Cr&amp;Dr'!$J$13,"")</f>
        <v/>
      </c>
      <c r="N11" s="31" t="str">
        <f>IF(N2=$B$11,'Entry Cr&amp;Dr'!$J$13,"")</f>
        <v/>
      </c>
      <c r="O11" s="31" t="str">
        <f>IF(O2=$B$11,'Entry Cr&amp;Dr'!$J$13,"")</f>
        <v/>
      </c>
      <c r="P11" s="31" t="str">
        <f>IF(P2=$B$11,'Entry Cr&amp;Dr'!$J$13,"")</f>
        <v/>
      </c>
      <c r="Q11" s="31" t="str">
        <f>IF(Q2=$B$11,'Entry Cr&amp;Dr'!$J$13,"")</f>
        <v/>
      </c>
      <c r="R11" s="31" t="str">
        <f>IF(R2=$B$11,'Entry Cr&amp;Dr'!$J$13,"")</f>
        <v/>
      </c>
      <c r="S11" s="31" t="str">
        <f>IF(S2=$B$11,'Entry Cr&amp;Dr'!$J$13,"")</f>
        <v/>
      </c>
      <c r="T11" s="31" t="str">
        <f>IF(T2=$B$11,'Entry Cr&amp;Dr'!$J$13,"")</f>
        <v/>
      </c>
      <c r="U11" s="31" t="str">
        <f>IF(U2=$B$11,'Entry Cr&amp;Dr'!$J$13,"")</f>
        <v/>
      </c>
      <c r="V11" s="31" t="str">
        <f>IF(V2=$B$11,'Entry Cr&amp;Dr'!$J$13,"")</f>
        <v/>
      </c>
      <c r="W11" s="7" t="str">
        <f t="shared" si="0"/>
        <v/>
      </c>
      <c r="X11" s="6"/>
      <c r="Y11" s="7" t="str">
        <f t="shared" si="1"/>
        <v/>
      </c>
    </row>
    <row r="12" spans="1:33" ht="50.1" customHeight="1" x14ac:dyDescent="0.25">
      <c r="A12" s="30">
        <f>IF('Entry Cr&amp;Dr'!G14="","",'Entry Cr&amp;Dr'!G14)</f>
        <v>44022</v>
      </c>
      <c r="B12" s="32" t="str">
        <f>IF('Entry Cr&amp;Dr'!H14="","",'Entry Cr&amp;Dr'!H14)</f>
        <v/>
      </c>
      <c r="C12" s="32" t="str">
        <f>IF('Entry Cr&amp;Dr'!I14="","",'Entry Cr&amp;Dr'!I14)</f>
        <v/>
      </c>
      <c r="D12" s="31" t="str">
        <f>IF(D2=$B$12,'Entry Cr&amp;Dr'!$J$14,"")</f>
        <v/>
      </c>
      <c r="E12" s="31" t="str">
        <f>IF(E2=$B$12,'Entry Cr&amp;Dr'!$J$14,"")</f>
        <v/>
      </c>
      <c r="F12" s="31" t="str">
        <f>IF(F2=$B$12,'Entry Cr&amp;Dr'!$J$14,"")</f>
        <v/>
      </c>
      <c r="G12" s="31" t="str">
        <f>IF(G2=$B$12,'Entry Cr&amp;Dr'!$J$14,"")</f>
        <v/>
      </c>
      <c r="H12" s="31" t="str">
        <f>IF(H2=$B$12,'Entry Cr&amp;Dr'!$J$14,"")</f>
        <v/>
      </c>
      <c r="I12" s="31" t="str">
        <f>IF(I2=$B$12,'Entry Cr&amp;Dr'!$J$14,"")</f>
        <v/>
      </c>
      <c r="J12" s="31" t="str">
        <f>IF(J2=$B$12,'Entry Cr&amp;Dr'!$J$14,"")</f>
        <v/>
      </c>
      <c r="K12" s="31" t="str">
        <f>IF(K2=$B$12,'Entry Cr&amp;Dr'!$J$14,"")</f>
        <v/>
      </c>
      <c r="L12" s="31" t="str">
        <f>IF(L2=$B$12,'Entry Cr&amp;Dr'!$J$14,"")</f>
        <v/>
      </c>
      <c r="M12" s="31" t="str">
        <f>IF(M2=$B$12,'Entry Cr&amp;Dr'!$J$14,"")</f>
        <v/>
      </c>
      <c r="N12" s="31" t="str">
        <f>IF(N2=$B$12,'Entry Cr&amp;Dr'!$J$14,"")</f>
        <v/>
      </c>
      <c r="O12" s="31" t="str">
        <f>IF(O2=$B$12,'Entry Cr&amp;Dr'!$J$14,"")</f>
        <v/>
      </c>
      <c r="P12" s="31" t="str">
        <f>IF(P2=$B$12,'Entry Cr&amp;Dr'!$J$14,"")</f>
        <v/>
      </c>
      <c r="Q12" s="31" t="str">
        <f>IF(Q2=$B$12,'Entry Cr&amp;Dr'!$J$14,"")</f>
        <v/>
      </c>
      <c r="R12" s="31" t="str">
        <f>IF(R2=$B$12,'Entry Cr&amp;Dr'!$J$14,"")</f>
        <v/>
      </c>
      <c r="S12" s="31" t="str">
        <f>IF(S2=$B$12,'Entry Cr&amp;Dr'!$J$14,"")</f>
        <v/>
      </c>
      <c r="T12" s="31" t="str">
        <f>IF(T2=$B$12,'Entry Cr&amp;Dr'!$J$14,"")</f>
        <v/>
      </c>
      <c r="U12" s="31" t="str">
        <f>IF(U2=$B$12,'Entry Cr&amp;Dr'!$J$14,"")</f>
        <v/>
      </c>
      <c r="V12" s="31" t="str">
        <f>IF(V2=$B$12,'Entry Cr&amp;Dr'!$J$14,"")</f>
        <v/>
      </c>
      <c r="W12" s="7" t="str">
        <f t="shared" si="0"/>
        <v/>
      </c>
      <c r="X12" s="6"/>
      <c r="Y12" s="7" t="str">
        <f t="shared" si="1"/>
        <v/>
      </c>
    </row>
    <row r="13" spans="1:33" ht="50.1" customHeight="1" x14ac:dyDescent="0.25">
      <c r="A13" s="30">
        <f>IF('Entry Cr&amp;Dr'!G15="","",'Entry Cr&amp;Dr'!G15)</f>
        <v>44023</v>
      </c>
      <c r="B13" s="32" t="str">
        <f>IF('Entry Cr&amp;Dr'!H15="","",'Entry Cr&amp;Dr'!H15)</f>
        <v/>
      </c>
      <c r="C13" s="32" t="str">
        <f>IF('Entry Cr&amp;Dr'!I15="","",'Entry Cr&amp;Dr'!I15)</f>
        <v/>
      </c>
      <c r="D13" s="31" t="str">
        <f>IF(D2=$B$13,'Entry Cr&amp;Dr'!$J$15,"")</f>
        <v/>
      </c>
      <c r="E13" s="31" t="str">
        <f>IF(E2=$B$13,'Entry Cr&amp;Dr'!$J$15,"")</f>
        <v/>
      </c>
      <c r="F13" s="31" t="str">
        <f>IF(F2=$B$13,'Entry Cr&amp;Dr'!$J$15,"")</f>
        <v/>
      </c>
      <c r="G13" s="31" t="str">
        <f>IF(G2=$B$13,'Entry Cr&amp;Dr'!$J$15,"")</f>
        <v/>
      </c>
      <c r="H13" s="31" t="str">
        <f>IF(H2=$B$13,'Entry Cr&amp;Dr'!$J$15,"")</f>
        <v/>
      </c>
      <c r="I13" s="31" t="str">
        <f>IF(I2=$B$13,'Entry Cr&amp;Dr'!$J$15,"")</f>
        <v/>
      </c>
      <c r="J13" s="31" t="str">
        <f>IF(J2=$B$13,'Entry Cr&amp;Dr'!$J$15,"")</f>
        <v/>
      </c>
      <c r="K13" s="31" t="str">
        <f>IF(K2=$B$13,'Entry Cr&amp;Dr'!$J$15,"")</f>
        <v/>
      </c>
      <c r="L13" s="31" t="str">
        <f>IF(L2=$B$13,'Entry Cr&amp;Dr'!$J$15,"")</f>
        <v/>
      </c>
      <c r="M13" s="31" t="str">
        <f>IF(M2=$B$13,'Entry Cr&amp;Dr'!$J$15,"")</f>
        <v/>
      </c>
      <c r="N13" s="31" t="str">
        <f>IF(N2=$B$13,'Entry Cr&amp;Dr'!$J$15,"")</f>
        <v/>
      </c>
      <c r="O13" s="31" t="str">
        <f>IF(O2=$B$13,'Entry Cr&amp;Dr'!$J$15,"")</f>
        <v/>
      </c>
      <c r="P13" s="31" t="str">
        <f>IF(P2=$B$13,'Entry Cr&amp;Dr'!$J$15,"")</f>
        <v/>
      </c>
      <c r="Q13" s="31" t="str">
        <f>IF(Q2=$B$13,'Entry Cr&amp;Dr'!$J$15,"")</f>
        <v/>
      </c>
      <c r="R13" s="31" t="str">
        <f>IF(R2=$B$13,'Entry Cr&amp;Dr'!$J$15,"")</f>
        <v/>
      </c>
      <c r="S13" s="31" t="str">
        <f>IF(S2=$B$13,'Entry Cr&amp;Dr'!$J$15,"")</f>
        <v/>
      </c>
      <c r="T13" s="31" t="str">
        <f>IF(T2=$B$13,'Entry Cr&amp;Dr'!$J$15,"")</f>
        <v/>
      </c>
      <c r="U13" s="31" t="str">
        <f>IF(U2=$B$13,'Entry Cr&amp;Dr'!$J$15,"")</f>
        <v/>
      </c>
      <c r="V13" s="31" t="str">
        <f>IF(V2=$B$13,'Entry Cr&amp;Dr'!$J$15,"")</f>
        <v/>
      </c>
      <c r="W13" s="7" t="str">
        <f t="shared" si="0"/>
        <v/>
      </c>
      <c r="X13" s="6"/>
      <c r="Y13" s="7" t="str">
        <f t="shared" si="1"/>
        <v/>
      </c>
    </row>
    <row r="14" spans="1:33" ht="50.1" customHeight="1" x14ac:dyDescent="0.25">
      <c r="A14" s="30">
        <f>IF('Entry Cr&amp;Dr'!G16="","",'Entry Cr&amp;Dr'!G16)</f>
        <v>44024</v>
      </c>
      <c r="B14" s="32" t="str">
        <f>IF('Entry Cr&amp;Dr'!H16="","",'Entry Cr&amp;Dr'!H16)</f>
        <v/>
      </c>
      <c r="C14" s="32" t="str">
        <f>IF('Entry Cr&amp;Dr'!I16="","",'Entry Cr&amp;Dr'!I16)</f>
        <v/>
      </c>
      <c r="D14" s="31" t="str">
        <f>IF(D2=$B$14,'Entry Cr&amp;Dr'!$J$16,"")</f>
        <v/>
      </c>
      <c r="E14" s="31" t="str">
        <f>IF(E2=$B$14,'Entry Cr&amp;Dr'!$J$16,"")</f>
        <v/>
      </c>
      <c r="F14" s="31" t="str">
        <f>IF(F2=$B$14,'Entry Cr&amp;Dr'!$J$16,"")</f>
        <v/>
      </c>
      <c r="G14" s="31" t="str">
        <f>IF(G2=$B$14,'Entry Cr&amp;Dr'!$J$16,"")</f>
        <v/>
      </c>
      <c r="H14" s="31" t="str">
        <f>IF(H2=$B$14,'Entry Cr&amp;Dr'!$J$16,"")</f>
        <v/>
      </c>
      <c r="I14" s="31" t="str">
        <f>IF(I2=$B$14,'Entry Cr&amp;Dr'!$J$16,"")</f>
        <v/>
      </c>
      <c r="J14" s="31" t="str">
        <f>IF(J2=$B$14,'Entry Cr&amp;Dr'!$J$16,"")</f>
        <v/>
      </c>
      <c r="K14" s="31" t="str">
        <f>IF(K2=$B$14,'Entry Cr&amp;Dr'!$J$16,"")</f>
        <v/>
      </c>
      <c r="L14" s="31" t="str">
        <f>IF(L2=$B$14,'Entry Cr&amp;Dr'!$J$16,"")</f>
        <v/>
      </c>
      <c r="M14" s="31" t="str">
        <f>IF(M2=$B$14,'Entry Cr&amp;Dr'!$J$16,"")</f>
        <v/>
      </c>
      <c r="N14" s="31" t="str">
        <f>IF(N2=$B$14,'Entry Cr&amp;Dr'!$J$16,"")</f>
        <v/>
      </c>
      <c r="O14" s="31" t="str">
        <f>IF(O2=$B$14,'Entry Cr&amp;Dr'!$J$16,"")</f>
        <v/>
      </c>
      <c r="P14" s="31" t="str">
        <f>IF(P2=$B$14,'Entry Cr&amp;Dr'!$J$16,"")</f>
        <v/>
      </c>
      <c r="Q14" s="31" t="str">
        <f>IF(Q2=$B$14,'Entry Cr&amp;Dr'!$J$16,"")</f>
        <v/>
      </c>
      <c r="R14" s="31" t="str">
        <f>IF(R2=$B$14,'Entry Cr&amp;Dr'!$J$16,"")</f>
        <v/>
      </c>
      <c r="S14" s="31" t="str">
        <f>IF(S2=$B$14,'Entry Cr&amp;Dr'!$J$16,"")</f>
        <v/>
      </c>
      <c r="T14" s="31" t="str">
        <f>IF(T2=$B$14,'Entry Cr&amp;Dr'!$J$16,"")</f>
        <v/>
      </c>
      <c r="U14" s="31" t="str">
        <f>IF(U2=$B$14,'Entry Cr&amp;Dr'!$J$16,"")</f>
        <v/>
      </c>
      <c r="V14" s="31" t="str">
        <f>IF(V2=$B$14,'Entry Cr&amp;Dr'!$J$16,"")</f>
        <v/>
      </c>
      <c r="W14" s="7" t="str">
        <f t="shared" si="0"/>
        <v/>
      </c>
      <c r="X14" s="6"/>
      <c r="Y14" s="7" t="str">
        <f t="shared" si="1"/>
        <v/>
      </c>
    </row>
    <row r="15" spans="1:33" ht="50.1" customHeight="1" x14ac:dyDescent="0.25">
      <c r="A15" s="30">
        <f>IF('Entry Cr&amp;Dr'!G17="","",'Entry Cr&amp;Dr'!G17)</f>
        <v>44025</v>
      </c>
      <c r="B15" s="32" t="str">
        <f>IF('Entry Cr&amp;Dr'!H17="","",'Entry Cr&amp;Dr'!H17)</f>
        <v/>
      </c>
      <c r="C15" s="32" t="str">
        <f>IF('Entry Cr&amp;Dr'!I17="","",'Entry Cr&amp;Dr'!I17)</f>
        <v/>
      </c>
      <c r="D15" s="31" t="str">
        <f>IF(D2=$B$15,'Entry Cr&amp;Dr'!$J$17,"")</f>
        <v/>
      </c>
      <c r="E15" s="31" t="str">
        <f>IF(E2=$B$15,'Entry Cr&amp;Dr'!$J$17,"")</f>
        <v/>
      </c>
      <c r="F15" s="31" t="str">
        <f>IF(F2=$B$15,'Entry Cr&amp;Dr'!$J$17,"")</f>
        <v/>
      </c>
      <c r="G15" s="31" t="str">
        <f>IF(G2=$B$15,'Entry Cr&amp;Dr'!$J$17,"")</f>
        <v/>
      </c>
      <c r="H15" s="31" t="str">
        <f>IF(H2=$B$15,'Entry Cr&amp;Dr'!$J$17,"")</f>
        <v/>
      </c>
      <c r="I15" s="31" t="str">
        <f>IF(I2=$B$15,'Entry Cr&amp;Dr'!$J$17,"")</f>
        <v/>
      </c>
      <c r="J15" s="31" t="str">
        <f>IF(J2=$B$15,'Entry Cr&amp;Dr'!$J$17,"")</f>
        <v/>
      </c>
      <c r="K15" s="31" t="str">
        <f>IF(K2=$B$15,'Entry Cr&amp;Dr'!$J$17,"")</f>
        <v/>
      </c>
      <c r="L15" s="31" t="str">
        <f>IF(L2=$B$15,'Entry Cr&amp;Dr'!$J$17,"")</f>
        <v/>
      </c>
      <c r="M15" s="31" t="str">
        <f>IF(M2=$B$15,'Entry Cr&amp;Dr'!$J$17,"")</f>
        <v/>
      </c>
      <c r="N15" s="31" t="str">
        <f>IF(N2=$B$15,'Entry Cr&amp;Dr'!$J$17,"")</f>
        <v/>
      </c>
      <c r="O15" s="31" t="str">
        <f>IF(O2=$B$15,'Entry Cr&amp;Dr'!$J$17,"")</f>
        <v/>
      </c>
      <c r="P15" s="31" t="str">
        <f>IF(P2=$B$15,'Entry Cr&amp;Dr'!$J$17,"")</f>
        <v/>
      </c>
      <c r="Q15" s="31" t="str">
        <f>IF(Q2=$B$15,'Entry Cr&amp;Dr'!$J$17,"")</f>
        <v/>
      </c>
      <c r="R15" s="31" t="str">
        <f>IF(R2=$B$15,'Entry Cr&amp;Dr'!$J$17,"")</f>
        <v/>
      </c>
      <c r="S15" s="31" t="str">
        <f>IF(S2=$B$15,'Entry Cr&amp;Dr'!$J$17,"")</f>
        <v/>
      </c>
      <c r="T15" s="31" t="str">
        <f>IF(T2=$B$15,'Entry Cr&amp;Dr'!$J$17,"")</f>
        <v/>
      </c>
      <c r="U15" s="31" t="str">
        <f>IF(U2=$B$15,'Entry Cr&amp;Dr'!$J$17,"")</f>
        <v/>
      </c>
      <c r="V15" s="31" t="str">
        <f>IF(V2=$B$15,'Entry Cr&amp;Dr'!$J$17,"")</f>
        <v/>
      </c>
      <c r="W15" s="7" t="str">
        <f t="shared" si="0"/>
        <v/>
      </c>
      <c r="X15" s="6"/>
      <c r="Y15" s="7" t="str">
        <f t="shared" si="1"/>
        <v/>
      </c>
    </row>
    <row r="16" spans="1:33" ht="50.1" customHeight="1" x14ac:dyDescent="0.25">
      <c r="A16" s="30">
        <f>IF('Entry Cr&amp;Dr'!G18="","",'Entry Cr&amp;Dr'!G18)</f>
        <v>44026</v>
      </c>
      <c r="B16" s="32" t="str">
        <f>IF('Entry Cr&amp;Dr'!H18="","",'Entry Cr&amp;Dr'!H18)</f>
        <v/>
      </c>
      <c r="C16" s="32" t="str">
        <f>IF('Entry Cr&amp;Dr'!I18="","",'Entry Cr&amp;Dr'!I18)</f>
        <v/>
      </c>
      <c r="D16" s="31" t="str">
        <f>IF(D2=$B$16,'Entry Cr&amp;Dr'!$J$18,"")</f>
        <v/>
      </c>
      <c r="E16" s="31" t="str">
        <f>IF(E2=$B$16,'Entry Cr&amp;Dr'!$J$18,"")</f>
        <v/>
      </c>
      <c r="F16" s="31" t="str">
        <f>IF(F2=$B$16,'Entry Cr&amp;Dr'!$J$18,"")</f>
        <v/>
      </c>
      <c r="G16" s="31" t="str">
        <f>IF(G2=$B$16,'Entry Cr&amp;Dr'!$J$18,"")</f>
        <v/>
      </c>
      <c r="H16" s="31" t="str">
        <f>IF(H2=$B$16,'Entry Cr&amp;Dr'!$J$18,"")</f>
        <v/>
      </c>
      <c r="I16" s="31" t="str">
        <f>IF(I2=$B$16,'Entry Cr&amp;Dr'!$J$18,"")</f>
        <v/>
      </c>
      <c r="J16" s="31" t="str">
        <f>IF(J2=$B$16,'Entry Cr&amp;Dr'!$J$18,"")</f>
        <v/>
      </c>
      <c r="K16" s="31" t="str">
        <f>IF(K2=$B$16,'Entry Cr&amp;Dr'!$J$18,"")</f>
        <v/>
      </c>
      <c r="L16" s="31" t="str">
        <f>IF(L2=$B$16,'Entry Cr&amp;Dr'!$J$18,"")</f>
        <v/>
      </c>
      <c r="M16" s="31" t="str">
        <f>IF(M2=$B$16,'Entry Cr&amp;Dr'!$J$18,"")</f>
        <v/>
      </c>
      <c r="N16" s="31" t="str">
        <f>IF(N2=$B$16,'Entry Cr&amp;Dr'!$J$18,"")</f>
        <v/>
      </c>
      <c r="O16" s="31" t="str">
        <f>IF(O2=$B$16,'Entry Cr&amp;Dr'!$J$18,"")</f>
        <v/>
      </c>
      <c r="P16" s="31" t="str">
        <f>IF(P2=$B$16,'Entry Cr&amp;Dr'!$J$18,"")</f>
        <v/>
      </c>
      <c r="Q16" s="31" t="str">
        <f>IF(Q2=$B$16,'Entry Cr&amp;Dr'!$J$18,"")</f>
        <v/>
      </c>
      <c r="R16" s="31" t="str">
        <f>IF(R2=$B$16,'Entry Cr&amp;Dr'!$J$18,"")</f>
        <v/>
      </c>
      <c r="S16" s="31" t="str">
        <f>IF(S2=$B$16,'Entry Cr&amp;Dr'!$J$18,"")</f>
        <v/>
      </c>
      <c r="T16" s="31" t="str">
        <f>IF(T2=$B$16,'Entry Cr&amp;Dr'!$J$18,"")</f>
        <v/>
      </c>
      <c r="U16" s="31" t="str">
        <f>IF(U2=$B$16,'Entry Cr&amp;Dr'!$J$18,"")</f>
        <v/>
      </c>
      <c r="V16" s="31" t="str">
        <f>IF(V2=$B$16,'Entry Cr&amp;Dr'!$J$18,"")</f>
        <v/>
      </c>
      <c r="W16" s="7" t="str">
        <f t="shared" si="0"/>
        <v/>
      </c>
      <c r="X16" s="6"/>
      <c r="Y16" s="7" t="str">
        <f t="shared" si="1"/>
        <v/>
      </c>
    </row>
    <row r="17" spans="1:25" ht="50.1" customHeight="1" x14ac:dyDescent="0.25">
      <c r="A17" s="30">
        <f>IF('Entry Cr&amp;Dr'!G19="","",'Entry Cr&amp;Dr'!G19)</f>
        <v>44027</v>
      </c>
      <c r="B17" s="32" t="str">
        <f>IF('Entry Cr&amp;Dr'!H19="","",'Entry Cr&amp;Dr'!H19)</f>
        <v/>
      </c>
      <c r="C17" s="32" t="str">
        <f>IF('Entry Cr&amp;Dr'!I19="","",'Entry Cr&amp;Dr'!I19)</f>
        <v/>
      </c>
      <c r="D17" s="31" t="str">
        <f>IF(D2=$B$17,'Entry Cr&amp;Dr'!$J$19,"")</f>
        <v/>
      </c>
      <c r="E17" s="31" t="str">
        <f>IF(E2=$B$17,'Entry Cr&amp;Dr'!$J$19,"")</f>
        <v/>
      </c>
      <c r="F17" s="31" t="str">
        <f>IF(F2=$B$17,'Entry Cr&amp;Dr'!$J$19,"")</f>
        <v/>
      </c>
      <c r="G17" s="31" t="str">
        <f>IF(G2=$B$17,'Entry Cr&amp;Dr'!$J$19,"")</f>
        <v/>
      </c>
      <c r="H17" s="31" t="str">
        <f>IF(H2=$B$17,'Entry Cr&amp;Dr'!$J$19,"")</f>
        <v/>
      </c>
      <c r="I17" s="31" t="str">
        <f>IF(I2=$B$17,'Entry Cr&amp;Dr'!$J$19,"")</f>
        <v/>
      </c>
      <c r="J17" s="31" t="str">
        <f>IF(J2=$B$17,'Entry Cr&amp;Dr'!$J$19,"")</f>
        <v/>
      </c>
      <c r="K17" s="31" t="str">
        <f>IF(K2=$B$17,'Entry Cr&amp;Dr'!$J$19,"")</f>
        <v/>
      </c>
      <c r="L17" s="31" t="str">
        <f>IF(L2=$B$17,'Entry Cr&amp;Dr'!$J$19,"")</f>
        <v/>
      </c>
      <c r="M17" s="31" t="str">
        <f>IF(M2=$B$17,'Entry Cr&amp;Dr'!$J$19,"")</f>
        <v/>
      </c>
      <c r="N17" s="31" t="str">
        <f>IF(N2=$B$17,'Entry Cr&amp;Dr'!$J$19,"")</f>
        <v/>
      </c>
      <c r="O17" s="31" t="str">
        <f>IF(O2=$B$17,'Entry Cr&amp;Dr'!$J$19,"")</f>
        <v/>
      </c>
      <c r="P17" s="31" t="str">
        <f>IF(P2=$B$17,'Entry Cr&amp;Dr'!$J$19,"")</f>
        <v/>
      </c>
      <c r="Q17" s="31" t="str">
        <f>IF(Q2=$B$17,'Entry Cr&amp;Dr'!$J$19,"")</f>
        <v/>
      </c>
      <c r="R17" s="31" t="str">
        <f>IF(R2=$B$17,'Entry Cr&amp;Dr'!$J$19,"")</f>
        <v/>
      </c>
      <c r="S17" s="31" t="str">
        <f>IF(S2=$B$17,'Entry Cr&amp;Dr'!$J$19,"")</f>
        <v/>
      </c>
      <c r="T17" s="31" t="str">
        <f>IF(T2=$B$17,'Entry Cr&amp;Dr'!$J$19,"")</f>
        <v/>
      </c>
      <c r="U17" s="31" t="str">
        <f>IF(U2=$B$17,'Entry Cr&amp;Dr'!$J$19,"")</f>
        <v/>
      </c>
      <c r="V17" s="31" t="str">
        <f>IF(V2=$B$17,'Entry Cr&amp;Dr'!$J$19,"")</f>
        <v/>
      </c>
      <c r="W17" s="7" t="str">
        <f t="shared" si="0"/>
        <v/>
      </c>
      <c r="X17" s="6"/>
      <c r="Y17" s="7" t="str">
        <f t="shared" si="1"/>
        <v/>
      </c>
    </row>
    <row r="18" spans="1:25" ht="50.1" customHeight="1" x14ac:dyDescent="0.25">
      <c r="A18" s="30">
        <f>IF('Entry Cr&amp;Dr'!G20="","",'Entry Cr&amp;Dr'!G20)</f>
        <v>44028</v>
      </c>
      <c r="B18" s="32" t="str">
        <f>IF('Entry Cr&amp;Dr'!H20="","",'Entry Cr&amp;Dr'!H20)</f>
        <v/>
      </c>
      <c r="C18" s="32" t="str">
        <f>IF('Entry Cr&amp;Dr'!I20="","",'Entry Cr&amp;Dr'!I20)</f>
        <v/>
      </c>
      <c r="D18" s="31" t="str">
        <f>IF(D2=$B$18,'Entry Cr&amp;Dr'!$J$20,"")</f>
        <v/>
      </c>
      <c r="E18" s="31" t="str">
        <f>IF(E2=$B$18,'Entry Cr&amp;Dr'!$J$20,"")</f>
        <v/>
      </c>
      <c r="F18" s="31" t="str">
        <f>IF(F2=$B$18,'Entry Cr&amp;Dr'!$J$20,"")</f>
        <v/>
      </c>
      <c r="G18" s="31" t="str">
        <f>IF(G2=$B$18,'Entry Cr&amp;Dr'!$J$20,"")</f>
        <v/>
      </c>
      <c r="H18" s="31" t="str">
        <f>IF(H2=$B$18,'Entry Cr&amp;Dr'!$J$20,"")</f>
        <v/>
      </c>
      <c r="I18" s="31" t="str">
        <f>IF(I2=$B$18,'Entry Cr&amp;Dr'!$J$20,"")</f>
        <v/>
      </c>
      <c r="J18" s="31" t="str">
        <f>IF(J2=$B$18,'Entry Cr&amp;Dr'!$J$20,"")</f>
        <v/>
      </c>
      <c r="K18" s="31" t="str">
        <f>IF(K2=$B$18,'Entry Cr&amp;Dr'!$J$20,"")</f>
        <v/>
      </c>
      <c r="L18" s="31" t="str">
        <f>IF(L2=$B$18,'Entry Cr&amp;Dr'!$J$20,"")</f>
        <v/>
      </c>
      <c r="M18" s="31" t="str">
        <f>IF(M2=$B$18,'Entry Cr&amp;Dr'!$J$20,"")</f>
        <v/>
      </c>
      <c r="N18" s="31" t="str">
        <f>IF(N2=$B$18,'Entry Cr&amp;Dr'!$J$20,"")</f>
        <v/>
      </c>
      <c r="O18" s="31" t="str">
        <f>IF(O2=$B$18,'Entry Cr&amp;Dr'!$J$20,"")</f>
        <v/>
      </c>
      <c r="P18" s="31" t="str">
        <f>IF(P2=$B$18,'Entry Cr&amp;Dr'!$J$20,"")</f>
        <v/>
      </c>
      <c r="Q18" s="31" t="str">
        <f>IF(Q2=$B$18,'Entry Cr&amp;Dr'!$J$20,"")</f>
        <v/>
      </c>
      <c r="R18" s="31" t="str">
        <f>IF(R2=$B$18,'Entry Cr&amp;Dr'!$J$20,"")</f>
        <v/>
      </c>
      <c r="S18" s="31" t="str">
        <f>IF(S2=$B$18,'Entry Cr&amp;Dr'!$J$20,"")</f>
        <v/>
      </c>
      <c r="T18" s="31" t="str">
        <f>IF(T2=$B$18,'Entry Cr&amp;Dr'!$J$20,"")</f>
        <v/>
      </c>
      <c r="U18" s="31" t="str">
        <f>IF(U2=$B$18,'Entry Cr&amp;Dr'!$J$20,"")</f>
        <v/>
      </c>
      <c r="V18" s="31" t="str">
        <f>IF(V2=$B$18,'Entry Cr&amp;Dr'!$J$20,"")</f>
        <v/>
      </c>
      <c r="W18" s="7" t="str">
        <f t="shared" si="0"/>
        <v/>
      </c>
      <c r="X18" s="6"/>
      <c r="Y18" s="7" t="str">
        <f t="shared" si="1"/>
        <v/>
      </c>
    </row>
    <row r="19" spans="1:25" ht="50.1" customHeight="1" x14ac:dyDescent="0.25">
      <c r="A19" s="30">
        <f>IF('Entry Cr&amp;Dr'!G21="","",'Entry Cr&amp;Dr'!G21)</f>
        <v>44029</v>
      </c>
      <c r="B19" s="32" t="str">
        <f>IF('Entry Cr&amp;Dr'!H21="","",'Entry Cr&amp;Dr'!H21)</f>
        <v/>
      </c>
      <c r="C19" s="32" t="str">
        <f>IF('Entry Cr&amp;Dr'!I21="","",'Entry Cr&amp;Dr'!I21)</f>
        <v/>
      </c>
      <c r="D19" s="31" t="str">
        <f>IF(D2=$B$19,'Entry Cr&amp;Dr'!$J$21,"")</f>
        <v/>
      </c>
      <c r="E19" s="31" t="str">
        <f>IF(E2=$B$19,'Entry Cr&amp;Dr'!$J$21,"")</f>
        <v/>
      </c>
      <c r="F19" s="31" t="str">
        <f>IF(F2=$B$19,'Entry Cr&amp;Dr'!$J$21,"")</f>
        <v/>
      </c>
      <c r="G19" s="31" t="str">
        <f>IF(G2=$B$19,'Entry Cr&amp;Dr'!$J$21,"")</f>
        <v/>
      </c>
      <c r="H19" s="31" t="str">
        <f>IF(H2=$B$19,'Entry Cr&amp;Dr'!$J$21,"")</f>
        <v/>
      </c>
      <c r="I19" s="31" t="str">
        <f>IF(I2=$B$19,'Entry Cr&amp;Dr'!$J$21,"")</f>
        <v/>
      </c>
      <c r="J19" s="31" t="str">
        <f>IF(J2=$B$19,'Entry Cr&amp;Dr'!$J$21,"")</f>
        <v/>
      </c>
      <c r="K19" s="31" t="str">
        <f>IF(K2=$B$19,'Entry Cr&amp;Dr'!$J$21,"")</f>
        <v/>
      </c>
      <c r="L19" s="31" t="str">
        <f>IF(L2=$B$19,'Entry Cr&amp;Dr'!$J$21,"")</f>
        <v/>
      </c>
      <c r="M19" s="31" t="str">
        <f>IF(M2=$B$19,'Entry Cr&amp;Dr'!$J$21,"")</f>
        <v/>
      </c>
      <c r="N19" s="31" t="str">
        <f>IF(N2=$B$19,'Entry Cr&amp;Dr'!$J$21,"")</f>
        <v/>
      </c>
      <c r="O19" s="31" t="str">
        <f>IF(O2=$B$19,'Entry Cr&amp;Dr'!$J$21,"")</f>
        <v/>
      </c>
      <c r="P19" s="31" t="str">
        <f>IF(P2=$B$19,'Entry Cr&amp;Dr'!$J$21,"")</f>
        <v/>
      </c>
      <c r="Q19" s="31" t="str">
        <f>IF(Q2=$B$19,'Entry Cr&amp;Dr'!$J$21,"")</f>
        <v/>
      </c>
      <c r="R19" s="31" t="str">
        <f>IF(R2=$B$19,'Entry Cr&amp;Dr'!$J$21,"")</f>
        <v/>
      </c>
      <c r="S19" s="31" t="str">
        <f>IF(S2=$B$19,'Entry Cr&amp;Dr'!$J$21,"")</f>
        <v/>
      </c>
      <c r="T19" s="31" t="str">
        <f>IF(T2=$B$19,'Entry Cr&amp;Dr'!$J$21,"")</f>
        <v/>
      </c>
      <c r="U19" s="31" t="str">
        <f>IF(U2=$B$19,'Entry Cr&amp;Dr'!$J$21,"")</f>
        <v/>
      </c>
      <c r="V19" s="31" t="str">
        <f>IF(V2=$B$19,'Entry Cr&amp;Dr'!$J$21,"")</f>
        <v/>
      </c>
      <c r="W19" s="7" t="str">
        <f t="shared" si="0"/>
        <v/>
      </c>
      <c r="X19" s="6"/>
      <c r="Y19" s="7" t="str">
        <f t="shared" si="1"/>
        <v/>
      </c>
    </row>
    <row r="20" spans="1:25" ht="50.1" customHeight="1" x14ac:dyDescent="0.25">
      <c r="A20" s="30">
        <f>IF('Entry Cr&amp;Dr'!G22="","",'Entry Cr&amp;Dr'!G22)</f>
        <v>44030</v>
      </c>
      <c r="B20" s="32" t="str">
        <f>IF('Entry Cr&amp;Dr'!H22="","",'Entry Cr&amp;Dr'!H22)</f>
        <v/>
      </c>
      <c r="C20" s="32" t="str">
        <f>IF('Entry Cr&amp;Dr'!I22="","",'Entry Cr&amp;Dr'!I22)</f>
        <v/>
      </c>
      <c r="D20" s="31" t="str">
        <f>IF(D2=$B$20,'Entry Cr&amp;Dr'!$J$22,"")</f>
        <v/>
      </c>
      <c r="E20" s="31" t="str">
        <f>IF(E2=$B$20,'Entry Cr&amp;Dr'!$J$22,"")</f>
        <v/>
      </c>
      <c r="F20" s="31" t="str">
        <f>IF(F2=$B$20,'Entry Cr&amp;Dr'!$J$22,"")</f>
        <v/>
      </c>
      <c r="G20" s="31" t="str">
        <f>IF(G2=$B$20,'Entry Cr&amp;Dr'!$J$22,"")</f>
        <v/>
      </c>
      <c r="H20" s="31" t="str">
        <f>IF(H2=$B$20,'Entry Cr&amp;Dr'!$J$22,"")</f>
        <v/>
      </c>
      <c r="I20" s="31" t="str">
        <f>IF(I2=$B$20,'Entry Cr&amp;Dr'!$J$22,"")</f>
        <v/>
      </c>
      <c r="J20" s="31" t="str">
        <f>IF(J2=$B$20,'Entry Cr&amp;Dr'!$J$22,"")</f>
        <v/>
      </c>
      <c r="K20" s="31" t="str">
        <f>IF(K2=$B$20,'Entry Cr&amp;Dr'!$J$22,"")</f>
        <v/>
      </c>
      <c r="L20" s="31" t="str">
        <f>IF(L2=$B$20,'Entry Cr&amp;Dr'!$J$22,"")</f>
        <v/>
      </c>
      <c r="M20" s="31" t="str">
        <f>IF(M2=$B$20,'Entry Cr&amp;Dr'!$J$22,"")</f>
        <v/>
      </c>
      <c r="N20" s="31" t="str">
        <f>IF(N2=$B$20,'Entry Cr&amp;Dr'!$J$22,"")</f>
        <v/>
      </c>
      <c r="O20" s="31" t="str">
        <f>IF(O2=$B$20,'Entry Cr&amp;Dr'!$J$22,"")</f>
        <v/>
      </c>
      <c r="P20" s="31" t="str">
        <f>IF(P2=$B$20,'Entry Cr&amp;Dr'!$J$22,"")</f>
        <v/>
      </c>
      <c r="Q20" s="31" t="str">
        <f>IF(Q2=$B$20,'Entry Cr&amp;Dr'!$J$22,"")</f>
        <v/>
      </c>
      <c r="R20" s="31" t="str">
        <f>IF(R2=$B$20,'Entry Cr&amp;Dr'!$J$22,"")</f>
        <v/>
      </c>
      <c r="S20" s="31" t="str">
        <f>IF(S2=$B$20,'Entry Cr&amp;Dr'!$J$22,"")</f>
        <v/>
      </c>
      <c r="T20" s="31" t="str">
        <f>IF(T2=$B$20,'Entry Cr&amp;Dr'!$J$22,"")</f>
        <v/>
      </c>
      <c r="U20" s="31" t="str">
        <f>IF(U2=$B$20,'Entry Cr&amp;Dr'!$J$22,"")</f>
        <v/>
      </c>
      <c r="V20" s="31" t="str">
        <f>IF(V2=$B$20,'Entry Cr&amp;Dr'!$J$22,"")</f>
        <v/>
      </c>
      <c r="W20" s="7" t="str">
        <f t="shared" si="0"/>
        <v/>
      </c>
      <c r="X20" s="6"/>
      <c r="Y20" s="7" t="str">
        <f t="shared" si="1"/>
        <v/>
      </c>
    </row>
    <row r="21" spans="1:25" ht="50.1" customHeight="1" x14ac:dyDescent="0.25">
      <c r="A21" s="30">
        <f>IF('Entry Cr&amp;Dr'!G23="","",'Entry Cr&amp;Dr'!G23)</f>
        <v>44031</v>
      </c>
      <c r="B21" s="32" t="str">
        <f>IF('Entry Cr&amp;Dr'!H23="","",'Entry Cr&amp;Dr'!H23)</f>
        <v/>
      </c>
      <c r="C21" s="32" t="str">
        <f>IF('Entry Cr&amp;Dr'!I23="","",'Entry Cr&amp;Dr'!I23)</f>
        <v/>
      </c>
      <c r="D21" s="31" t="str">
        <f>IF(D2=$B$21,'Entry Cr&amp;Dr'!$J$23,"")</f>
        <v/>
      </c>
      <c r="E21" s="31" t="str">
        <f>IF(E2=$B$21,'Entry Cr&amp;Dr'!$J$23,"")</f>
        <v/>
      </c>
      <c r="F21" s="31" t="str">
        <f>IF(F2=$B$21,'Entry Cr&amp;Dr'!$J$23,"")</f>
        <v/>
      </c>
      <c r="G21" s="31" t="str">
        <f>IF(G2=$B$21,'Entry Cr&amp;Dr'!$J$23,"")</f>
        <v/>
      </c>
      <c r="H21" s="31" t="str">
        <f>IF(H2=$B$21,'Entry Cr&amp;Dr'!$J$23,"")</f>
        <v/>
      </c>
      <c r="I21" s="31" t="str">
        <f>IF(I2=$B$21,'Entry Cr&amp;Dr'!$J$23,"")</f>
        <v/>
      </c>
      <c r="J21" s="31" t="str">
        <f>IF(J2=$B$21,'Entry Cr&amp;Dr'!$J$23,"")</f>
        <v/>
      </c>
      <c r="K21" s="31" t="str">
        <f>IF(K2=$B$21,'Entry Cr&amp;Dr'!$J$23,"")</f>
        <v/>
      </c>
      <c r="L21" s="31" t="str">
        <f>IF(L2=$B$21,'Entry Cr&amp;Dr'!$J$23,"")</f>
        <v/>
      </c>
      <c r="M21" s="31" t="str">
        <f>IF(M2=$B$21,'Entry Cr&amp;Dr'!$J$23,"")</f>
        <v/>
      </c>
      <c r="N21" s="31" t="str">
        <f>IF(N2=$B$21,'Entry Cr&amp;Dr'!$J$23,"")</f>
        <v/>
      </c>
      <c r="O21" s="31" t="str">
        <f>IF(O2=$B$21,'Entry Cr&amp;Dr'!$J$23,"")</f>
        <v/>
      </c>
      <c r="P21" s="31" t="str">
        <f>IF(P2=$B$21,'Entry Cr&amp;Dr'!$J$23,"")</f>
        <v/>
      </c>
      <c r="Q21" s="31" t="str">
        <f>IF(Q2=$B$21,'Entry Cr&amp;Dr'!$J$23,"")</f>
        <v/>
      </c>
      <c r="R21" s="31" t="str">
        <f>IF(R2=$B$21,'Entry Cr&amp;Dr'!$J$23,"")</f>
        <v/>
      </c>
      <c r="S21" s="31" t="str">
        <f>IF(S2=$B$21,'Entry Cr&amp;Dr'!$J$23,"")</f>
        <v/>
      </c>
      <c r="T21" s="31" t="str">
        <f>IF(T2=$B$21,'Entry Cr&amp;Dr'!$J$23,"")</f>
        <v/>
      </c>
      <c r="U21" s="31" t="str">
        <f>IF(U2=$B$21,'Entry Cr&amp;Dr'!$J$23,"")</f>
        <v/>
      </c>
      <c r="V21" s="31" t="str">
        <f>IF(V2=$B$21,'Entry Cr&amp;Dr'!$J$23,"")</f>
        <v/>
      </c>
      <c r="W21" s="7" t="str">
        <f t="shared" si="0"/>
        <v/>
      </c>
      <c r="X21" s="6"/>
      <c r="Y21" s="7" t="str">
        <f t="shared" si="1"/>
        <v/>
      </c>
    </row>
    <row r="22" spans="1:25" ht="50.1" customHeight="1" x14ac:dyDescent="0.25">
      <c r="A22" s="30">
        <f>IF('Entry Cr&amp;Dr'!G24="","",'Entry Cr&amp;Dr'!G24)</f>
        <v>44032</v>
      </c>
      <c r="B22" s="32" t="str">
        <f>IF('Entry Cr&amp;Dr'!H24="","",'Entry Cr&amp;Dr'!H24)</f>
        <v/>
      </c>
      <c r="C22" s="32" t="str">
        <f>IF('Entry Cr&amp;Dr'!I24="","",'Entry Cr&amp;Dr'!I24)</f>
        <v/>
      </c>
      <c r="D22" s="31" t="str">
        <f>IF(D2=$B$22,'Entry Cr&amp;Dr'!$J$24,"")</f>
        <v/>
      </c>
      <c r="E22" s="31" t="str">
        <f>IF(E2=$B$22,'Entry Cr&amp;Dr'!$J$24,"")</f>
        <v/>
      </c>
      <c r="F22" s="31" t="str">
        <f>IF(F2=$B$22,'Entry Cr&amp;Dr'!$J$24,"")</f>
        <v/>
      </c>
      <c r="G22" s="31" t="str">
        <f>IF(G2=$B$22,'Entry Cr&amp;Dr'!$J$24,"")</f>
        <v/>
      </c>
      <c r="H22" s="31" t="str">
        <f>IF(H2=$B$22,'Entry Cr&amp;Dr'!$J$24,"")</f>
        <v/>
      </c>
      <c r="I22" s="31" t="str">
        <f>IF(I2=$B$22,'Entry Cr&amp;Dr'!$J$24,"")</f>
        <v/>
      </c>
      <c r="J22" s="31" t="str">
        <f>IF(J2=$B$22,'Entry Cr&amp;Dr'!$J$24,"")</f>
        <v/>
      </c>
      <c r="K22" s="31" t="str">
        <f>IF(K2=$B$22,'Entry Cr&amp;Dr'!$J$24,"")</f>
        <v/>
      </c>
      <c r="L22" s="31" t="str">
        <f>IF(L2=$B$22,'Entry Cr&amp;Dr'!$J$24,"")</f>
        <v/>
      </c>
      <c r="M22" s="31" t="str">
        <f>IF(M2=$B$22,'Entry Cr&amp;Dr'!$J$24,"")</f>
        <v/>
      </c>
      <c r="N22" s="31" t="str">
        <f>IF(N2=$B$22,'Entry Cr&amp;Dr'!$J$24,"")</f>
        <v/>
      </c>
      <c r="O22" s="31" t="str">
        <f>IF(O2=$B$22,'Entry Cr&amp;Dr'!$J$24,"")</f>
        <v/>
      </c>
      <c r="P22" s="31" t="str">
        <f>IF(P2=$B$22,'Entry Cr&amp;Dr'!$J$24,"")</f>
        <v/>
      </c>
      <c r="Q22" s="31" t="str">
        <f>IF(Q2=$B$22,'Entry Cr&amp;Dr'!$J$24,"")</f>
        <v/>
      </c>
      <c r="R22" s="31" t="str">
        <f>IF(R2=$B$22,'Entry Cr&amp;Dr'!$J$24,"")</f>
        <v/>
      </c>
      <c r="S22" s="31" t="str">
        <f>IF(S2=$B$22,'Entry Cr&amp;Dr'!$J$24,"")</f>
        <v/>
      </c>
      <c r="T22" s="31" t="str">
        <f>IF(T2=$B$22,'Entry Cr&amp;Dr'!$J$24,"")</f>
        <v/>
      </c>
      <c r="U22" s="31" t="str">
        <f>IF(U2=$B$22,'Entry Cr&amp;Dr'!$J$24,"")</f>
        <v/>
      </c>
      <c r="V22" s="31" t="str">
        <f>IF(V2=$B$22,'Entry Cr&amp;Dr'!$J$24,"")</f>
        <v/>
      </c>
      <c r="W22" s="7" t="str">
        <f t="shared" si="0"/>
        <v/>
      </c>
      <c r="X22" s="6"/>
      <c r="Y22" s="7" t="str">
        <f t="shared" si="1"/>
        <v/>
      </c>
    </row>
    <row r="23" spans="1:25" ht="50.1" customHeight="1" x14ac:dyDescent="0.25">
      <c r="A23" s="30">
        <f>IF('Entry Cr&amp;Dr'!G25="","",'Entry Cr&amp;Dr'!G25)</f>
        <v>44033</v>
      </c>
      <c r="B23" s="32" t="str">
        <f>IF('Entry Cr&amp;Dr'!H25="","",'Entry Cr&amp;Dr'!H25)</f>
        <v/>
      </c>
      <c r="C23" s="32" t="str">
        <f>IF('Entry Cr&amp;Dr'!I25="","",'Entry Cr&amp;Dr'!I25)</f>
        <v/>
      </c>
      <c r="D23" s="31" t="str">
        <f>IF(D2=$B$23,'Entry Cr&amp;Dr'!$J$25,"")</f>
        <v/>
      </c>
      <c r="E23" s="31" t="str">
        <f>IF(E2=$B$23,'Entry Cr&amp;Dr'!$J$25,"")</f>
        <v/>
      </c>
      <c r="F23" s="31" t="str">
        <f>IF(F2=$B$23,'Entry Cr&amp;Dr'!$J$25,"")</f>
        <v/>
      </c>
      <c r="G23" s="31" t="str">
        <f>IF(G2=$B$23,'Entry Cr&amp;Dr'!$J$25,"")</f>
        <v/>
      </c>
      <c r="H23" s="31" t="str">
        <f>IF(H2=$B$23,'Entry Cr&amp;Dr'!$J$25,"")</f>
        <v/>
      </c>
      <c r="I23" s="31" t="str">
        <f>IF(I2=$B$23,'Entry Cr&amp;Dr'!$J$25,"")</f>
        <v/>
      </c>
      <c r="J23" s="31" t="str">
        <f>IF(J2=$B$23,'Entry Cr&amp;Dr'!$J$25,"")</f>
        <v/>
      </c>
      <c r="K23" s="31" t="str">
        <f>IF(K2=$B$23,'Entry Cr&amp;Dr'!$J$25,"")</f>
        <v/>
      </c>
      <c r="L23" s="31" t="str">
        <f>IF(L2=$B$23,'Entry Cr&amp;Dr'!$J$25,"")</f>
        <v/>
      </c>
      <c r="M23" s="31" t="str">
        <f>IF(M2=$B$23,'Entry Cr&amp;Dr'!$J$25,"")</f>
        <v/>
      </c>
      <c r="N23" s="31" t="str">
        <f>IF(N2=$B$23,'Entry Cr&amp;Dr'!$J$25,"")</f>
        <v/>
      </c>
      <c r="O23" s="31" t="str">
        <f>IF(O2=$B$23,'Entry Cr&amp;Dr'!$J$25,"")</f>
        <v/>
      </c>
      <c r="P23" s="31" t="str">
        <f>IF(P2=$B$23,'Entry Cr&amp;Dr'!$J$25,"")</f>
        <v/>
      </c>
      <c r="Q23" s="31" t="str">
        <f>IF(Q2=$B$23,'Entry Cr&amp;Dr'!$J$25,"")</f>
        <v/>
      </c>
      <c r="R23" s="31" t="str">
        <f>IF(R2=$B$23,'Entry Cr&amp;Dr'!$J$25,"")</f>
        <v/>
      </c>
      <c r="S23" s="31" t="str">
        <f>IF(S2=$B$23,'Entry Cr&amp;Dr'!$J$25,"")</f>
        <v/>
      </c>
      <c r="T23" s="31" t="str">
        <f>IF(T2=$B$23,'Entry Cr&amp;Dr'!$J$25,"")</f>
        <v/>
      </c>
      <c r="U23" s="31" t="str">
        <f>IF(U2=$B$23,'Entry Cr&amp;Dr'!$J$25,"")</f>
        <v/>
      </c>
      <c r="V23" s="31" t="str">
        <f>IF(V2=$B$23,'Entry Cr&amp;Dr'!$J$25,"")</f>
        <v/>
      </c>
      <c r="W23" s="7" t="str">
        <f t="shared" si="0"/>
        <v/>
      </c>
      <c r="X23" s="6"/>
      <c r="Y23" s="7" t="str">
        <f t="shared" si="1"/>
        <v/>
      </c>
    </row>
    <row r="24" spans="1:25" ht="50.1" customHeight="1" x14ac:dyDescent="0.25">
      <c r="A24" s="30">
        <f>IF('Entry Cr&amp;Dr'!G26="","",'Entry Cr&amp;Dr'!G26)</f>
        <v>44034</v>
      </c>
      <c r="B24" s="32" t="str">
        <f>IF('Entry Cr&amp;Dr'!H26="","",'Entry Cr&amp;Dr'!H26)</f>
        <v/>
      </c>
      <c r="C24" s="32" t="str">
        <f>IF('Entry Cr&amp;Dr'!I26="","",'Entry Cr&amp;Dr'!I26)</f>
        <v/>
      </c>
      <c r="D24" s="31" t="str">
        <f>IF(D2=$B$24,'Entry Cr&amp;Dr'!$J$26,"")</f>
        <v/>
      </c>
      <c r="E24" s="31" t="str">
        <f>IF(E2=$B$24,'Entry Cr&amp;Dr'!$J$26,"")</f>
        <v/>
      </c>
      <c r="F24" s="31" t="str">
        <f>IF(F2=$B$24,'Entry Cr&amp;Dr'!$J$26,"")</f>
        <v/>
      </c>
      <c r="G24" s="31" t="str">
        <f>IF(G2=$B$24,'Entry Cr&amp;Dr'!$J$26,"")</f>
        <v/>
      </c>
      <c r="H24" s="31" t="str">
        <f>IF(H2=$B$24,'Entry Cr&amp;Dr'!$J$26,"")</f>
        <v/>
      </c>
      <c r="I24" s="31" t="str">
        <f>IF(I2=$B$24,'Entry Cr&amp;Dr'!$J$26,"")</f>
        <v/>
      </c>
      <c r="J24" s="31" t="str">
        <f>IF(J2=$B$24,'Entry Cr&amp;Dr'!$J$26,"")</f>
        <v/>
      </c>
      <c r="K24" s="31" t="str">
        <f>IF(K2=$B$24,'Entry Cr&amp;Dr'!$J$26,"")</f>
        <v/>
      </c>
      <c r="L24" s="31" t="str">
        <f>IF(L2=$B$24,'Entry Cr&amp;Dr'!$J$26,"")</f>
        <v/>
      </c>
      <c r="M24" s="31" t="str">
        <f>IF(M2=$B$24,'Entry Cr&amp;Dr'!$J$26,"")</f>
        <v/>
      </c>
      <c r="N24" s="31" t="str">
        <f>IF(N2=$B$24,'Entry Cr&amp;Dr'!$J$26,"")</f>
        <v/>
      </c>
      <c r="O24" s="31" t="str">
        <f>IF(O2=$B$24,'Entry Cr&amp;Dr'!$J$26,"")</f>
        <v/>
      </c>
      <c r="P24" s="31" t="str">
        <f>IF(P2=$B$24,'Entry Cr&amp;Dr'!$J$26,"")</f>
        <v/>
      </c>
      <c r="Q24" s="31" t="str">
        <f>IF(Q2=$B$24,'Entry Cr&amp;Dr'!$J$26,"")</f>
        <v/>
      </c>
      <c r="R24" s="31" t="str">
        <f>IF(R2=$B$24,'Entry Cr&amp;Dr'!$J$26,"")</f>
        <v/>
      </c>
      <c r="S24" s="31" t="str">
        <f>IF(S2=$B$24,'Entry Cr&amp;Dr'!$J$26,"")</f>
        <v/>
      </c>
      <c r="T24" s="31" t="str">
        <f>IF(T2=$B$24,'Entry Cr&amp;Dr'!$J$26,"")</f>
        <v/>
      </c>
      <c r="U24" s="31" t="str">
        <f>IF(U2=$B$24,'Entry Cr&amp;Dr'!$J$26,"")</f>
        <v/>
      </c>
      <c r="V24" s="31" t="str">
        <f>IF(V2=$B$24,'Entry Cr&amp;Dr'!$J$26,"")</f>
        <v/>
      </c>
      <c r="W24" s="7" t="str">
        <f t="shared" si="0"/>
        <v/>
      </c>
      <c r="X24" s="6"/>
      <c r="Y24" s="7" t="str">
        <f t="shared" si="1"/>
        <v/>
      </c>
    </row>
    <row r="25" spans="1:25" ht="50.1" customHeight="1" x14ac:dyDescent="0.25">
      <c r="A25" s="30">
        <f>IF('Entry Cr&amp;Dr'!G27="","",'Entry Cr&amp;Dr'!G27)</f>
        <v>44035</v>
      </c>
      <c r="B25" s="32" t="str">
        <f>IF('Entry Cr&amp;Dr'!H27="","",'Entry Cr&amp;Dr'!H27)</f>
        <v/>
      </c>
      <c r="C25" s="32" t="str">
        <f>IF('Entry Cr&amp;Dr'!I27="","",'Entry Cr&amp;Dr'!I27)</f>
        <v/>
      </c>
      <c r="D25" s="31" t="str">
        <f>IF(D2=$B$25,'Entry Cr&amp;Dr'!$J$27,"")</f>
        <v/>
      </c>
      <c r="E25" s="31" t="str">
        <f>IF(E2=$B$25,'Entry Cr&amp;Dr'!$J$27,"")</f>
        <v/>
      </c>
      <c r="F25" s="31" t="str">
        <f>IF(F2=$B$25,'Entry Cr&amp;Dr'!$J$27,"")</f>
        <v/>
      </c>
      <c r="G25" s="31" t="str">
        <f>IF(G2=$B$25,'Entry Cr&amp;Dr'!$J$27,"")</f>
        <v/>
      </c>
      <c r="H25" s="31" t="str">
        <f>IF(H2=$B$25,'Entry Cr&amp;Dr'!$J$27,"")</f>
        <v/>
      </c>
      <c r="I25" s="31" t="str">
        <f>IF(I2=$B$25,'Entry Cr&amp;Dr'!$J$27,"")</f>
        <v/>
      </c>
      <c r="J25" s="31" t="str">
        <f>IF(J2=$B$25,'Entry Cr&amp;Dr'!$J$27,"")</f>
        <v/>
      </c>
      <c r="K25" s="31" t="str">
        <f>IF(K2=$B$25,'Entry Cr&amp;Dr'!$J$27,"")</f>
        <v/>
      </c>
      <c r="L25" s="31" t="str">
        <f>IF(L2=$B$25,'Entry Cr&amp;Dr'!$J$27,"")</f>
        <v/>
      </c>
      <c r="M25" s="31" t="str">
        <f>IF(M2=$B$25,'Entry Cr&amp;Dr'!$J$27,"")</f>
        <v/>
      </c>
      <c r="N25" s="31" t="str">
        <f>IF(N2=$B$25,'Entry Cr&amp;Dr'!$J$27,"")</f>
        <v/>
      </c>
      <c r="O25" s="31" t="str">
        <f>IF(O2=$B$25,'Entry Cr&amp;Dr'!$J$27,"")</f>
        <v/>
      </c>
      <c r="P25" s="31" t="str">
        <f>IF(P2=$B$25,'Entry Cr&amp;Dr'!$J$27,"")</f>
        <v/>
      </c>
      <c r="Q25" s="31" t="str">
        <f>IF(Q2=$B$25,'Entry Cr&amp;Dr'!$J$27,"")</f>
        <v/>
      </c>
      <c r="R25" s="31" t="str">
        <f>IF(R2=$B$25,'Entry Cr&amp;Dr'!$J$27,"")</f>
        <v/>
      </c>
      <c r="S25" s="31" t="str">
        <f>IF(S2=$B$25,'Entry Cr&amp;Dr'!$J$27,"")</f>
        <v/>
      </c>
      <c r="T25" s="31" t="str">
        <f>IF(T2=$B$25,'Entry Cr&amp;Dr'!$J$27,"")</f>
        <v/>
      </c>
      <c r="U25" s="31" t="str">
        <f>IF(U2=$B$25,'Entry Cr&amp;Dr'!$J$27,"")</f>
        <v/>
      </c>
      <c r="V25" s="31" t="str">
        <f>IF(V2=$B$25,'Entry Cr&amp;Dr'!$J$27,"")</f>
        <v/>
      </c>
      <c r="W25" s="7" t="str">
        <f t="shared" si="0"/>
        <v/>
      </c>
      <c r="X25" s="6"/>
      <c r="Y25" s="7" t="str">
        <f t="shared" si="1"/>
        <v/>
      </c>
    </row>
    <row r="26" spans="1:25" ht="50.1" customHeight="1" x14ac:dyDescent="0.25">
      <c r="A26" s="30">
        <f>IF('Entry Cr&amp;Dr'!G28="","",'Entry Cr&amp;Dr'!G28)</f>
        <v>44036</v>
      </c>
      <c r="B26" s="32" t="str">
        <f>IF('Entry Cr&amp;Dr'!H28="","",'Entry Cr&amp;Dr'!H28)</f>
        <v/>
      </c>
      <c r="C26" s="32" t="str">
        <f>IF('Entry Cr&amp;Dr'!I28="","",'Entry Cr&amp;Dr'!I28)</f>
        <v/>
      </c>
      <c r="D26" s="31" t="str">
        <f>IF(D2=$B$26,'Entry Cr&amp;Dr'!$J$28,"")</f>
        <v/>
      </c>
      <c r="E26" s="31" t="str">
        <f>IF(E2=$B$26,'Entry Cr&amp;Dr'!$J$28,"")</f>
        <v/>
      </c>
      <c r="F26" s="31" t="str">
        <f>IF(F2=$B$26,'Entry Cr&amp;Dr'!$J$28,"")</f>
        <v/>
      </c>
      <c r="G26" s="31" t="str">
        <f>IF(G2=$B$26,'Entry Cr&amp;Dr'!$J$28,"")</f>
        <v/>
      </c>
      <c r="H26" s="31" t="str">
        <f>IF(H2=$B$26,'Entry Cr&amp;Dr'!$J$28,"")</f>
        <v/>
      </c>
      <c r="I26" s="31" t="str">
        <f>IF(I2=$B$26,'Entry Cr&amp;Dr'!$J$28,"")</f>
        <v/>
      </c>
      <c r="J26" s="31" t="str">
        <f>IF(J2=$B$26,'Entry Cr&amp;Dr'!$J$28,"")</f>
        <v/>
      </c>
      <c r="K26" s="31" t="str">
        <f>IF(K2=$B$26,'Entry Cr&amp;Dr'!$J$28,"")</f>
        <v/>
      </c>
      <c r="L26" s="31" t="str">
        <f>IF(L2=$B$26,'Entry Cr&amp;Dr'!$J$28,"")</f>
        <v/>
      </c>
      <c r="M26" s="31" t="str">
        <f>IF(M2=$B$26,'Entry Cr&amp;Dr'!$J$28,"")</f>
        <v/>
      </c>
      <c r="N26" s="31" t="str">
        <f>IF(N2=$B$26,'Entry Cr&amp;Dr'!$J$28,"")</f>
        <v/>
      </c>
      <c r="O26" s="31" t="str">
        <f>IF(O2=$B$26,'Entry Cr&amp;Dr'!$J$28,"")</f>
        <v/>
      </c>
      <c r="P26" s="31" t="str">
        <f>IF(P2=$B$26,'Entry Cr&amp;Dr'!$J$28,"")</f>
        <v/>
      </c>
      <c r="Q26" s="31" t="str">
        <f>IF(Q2=$B$26,'Entry Cr&amp;Dr'!$J$28,"")</f>
        <v/>
      </c>
      <c r="R26" s="31" t="str">
        <f>IF(R2=$B$26,'Entry Cr&amp;Dr'!$J$28,"")</f>
        <v/>
      </c>
      <c r="S26" s="31" t="str">
        <f>IF(S2=$B$26,'Entry Cr&amp;Dr'!$J$28,"")</f>
        <v/>
      </c>
      <c r="T26" s="31" t="str">
        <f>IF(T2=$B$26,'Entry Cr&amp;Dr'!$J$28,"")</f>
        <v/>
      </c>
      <c r="U26" s="31" t="str">
        <f>IF(U2=$B$26,'Entry Cr&amp;Dr'!$J$28,"")</f>
        <v/>
      </c>
      <c r="V26" s="31" t="str">
        <f>IF(V2=$B$26,'Entry Cr&amp;Dr'!$J$28,"")</f>
        <v/>
      </c>
      <c r="W26" s="7" t="str">
        <f t="shared" si="0"/>
        <v/>
      </c>
      <c r="X26" s="6"/>
      <c r="Y26" s="7" t="str">
        <f t="shared" si="1"/>
        <v/>
      </c>
    </row>
    <row r="27" spans="1:25" ht="50.1" customHeight="1" x14ac:dyDescent="0.25">
      <c r="A27" s="30">
        <f>IF('Entry Cr&amp;Dr'!G29="","",'Entry Cr&amp;Dr'!G29)</f>
        <v>44037</v>
      </c>
      <c r="B27" s="32" t="str">
        <f>IF('Entry Cr&amp;Dr'!H29="","",'Entry Cr&amp;Dr'!H29)</f>
        <v/>
      </c>
      <c r="C27" s="32" t="str">
        <f>IF('Entry Cr&amp;Dr'!I29="","",'Entry Cr&amp;Dr'!I29)</f>
        <v/>
      </c>
      <c r="D27" s="31" t="str">
        <f>IF(D2=$B$27,'Entry Cr&amp;Dr'!$J$29,"")</f>
        <v/>
      </c>
      <c r="E27" s="31" t="str">
        <f>IF(E2=$B$27,'Entry Cr&amp;Dr'!$J$29,"")</f>
        <v/>
      </c>
      <c r="F27" s="31" t="str">
        <f>IF(F2=$B$27,'Entry Cr&amp;Dr'!$J$29,"")</f>
        <v/>
      </c>
      <c r="G27" s="31" t="str">
        <f>IF(G2=$B$27,'Entry Cr&amp;Dr'!$J$29,"")</f>
        <v/>
      </c>
      <c r="H27" s="31" t="str">
        <f>IF(H2=$B$27,'Entry Cr&amp;Dr'!$J$29,"")</f>
        <v/>
      </c>
      <c r="I27" s="31" t="str">
        <f>IF(I2=$B$27,'Entry Cr&amp;Dr'!$J$29,"")</f>
        <v/>
      </c>
      <c r="J27" s="31" t="str">
        <f>IF(J2=$B$27,'Entry Cr&amp;Dr'!$J$29,"")</f>
        <v/>
      </c>
      <c r="K27" s="31" t="str">
        <f>IF(K2=$B$27,'Entry Cr&amp;Dr'!$J$29,"")</f>
        <v/>
      </c>
      <c r="L27" s="31" t="str">
        <f>IF(L2=$B$27,'Entry Cr&amp;Dr'!$J$29,"")</f>
        <v/>
      </c>
      <c r="M27" s="31" t="str">
        <f>IF(M2=$B$27,'Entry Cr&amp;Dr'!$J$29,"")</f>
        <v/>
      </c>
      <c r="N27" s="31" t="str">
        <f>IF(N2=$B$27,'Entry Cr&amp;Dr'!$J$29,"")</f>
        <v/>
      </c>
      <c r="O27" s="31" t="str">
        <f>IF(O2=$B$27,'Entry Cr&amp;Dr'!$J$29,"")</f>
        <v/>
      </c>
      <c r="P27" s="31" t="str">
        <f>IF(P2=$B$27,'Entry Cr&amp;Dr'!$J$29,"")</f>
        <v/>
      </c>
      <c r="Q27" s="31" t="str">
        <f>IF(Q2=$B$27,'Entry Cr&amp;Dr'!$J$29,"")</f>
        <v/>
      </c>
      <c r="R27" s="31" t="str">
        <f>IF(R2=$B$27,'Entry Cr&amp;Dr'!$J$29,"")</f>
        <v/>
      </c>
      <c r="S27" s="31" t="str">
        <f>IF(S2=$B$27,'Entry Cr&amp;Dr'!$J$29,"")</f>
        <v/>
      </c>
      <c r="T27" s="31" t="str">
        <f>IF(T2=$B$27,'Entry Cr&amp;Dr'!$J$29,"")</f>
        <v/>
      </c>
      <c r="U27" s="31" t="str">
        <f>IF(U2=$B$27,'Entry Cr&amp;Dr'!$J$29,"")</f>
        <v/>
      </c>
      <c r="V27" s="31" t="str">
        <f>IF(V2=$B$27,'Entry Cr&amp;Dr'!$J$29,"")</f>
        <v/>
      </c>
      <c r="W27" s="7" t="str">
        <f t="shared" si="0"/>
        <v/>
      </c>
      <c r="X27" s="6"/>
      <c r="Y27" s="7" t="str">
        <f t="shared" si="1"/>
        <v/>
      </c>
    </row>
    <row r="28" spans="1:25" ht="50.1" customHeight="1" x14ac:dyDescent="0.25">
      <c r="A28" s="30">
        <f>IF('Entry Cr&amp;Dr'!G30="","",'Entry Cr&amp;Dr'!G30)</f>
        <v>44038</v>
      </c>
      <c r="B28" s="32" t="str">
        <f>IF('Entry Cr&amp;Dr'!H30="","",'Entry Cr&amp;Dr'!H30)</f>
        <v/>
      </c>
      <c r="C28" s="32" t="str">
        <f>IF('Entry Cr&amp;Dr'!I30="","",'Entry Cr&amp;Dr'!I30)</f>
        <v/>
      </c>
      <c r="D28" s="31" t="str">
        <f>IF(D2=$B$28,'Entry Cr&amp;Dr'!$J$30,"")</f>
        <v/>
      </c>
      <c r="E28" s="31" t="str">
        <f>IF(E2=$B$28,'Entry Cr&amp;Dr'!$J$30,"")</f>
        <v/>
      </c>
      <c r="F28" s="31" t="str">
        <f>IF(F2=$B$28,'Entry Cr&amp;Dr'!$J$30,"")</f>
        <v/>
      </c>
      <c r="G28" s="31" t="str">
        <f>IF(G2=$B$28,'Entry Cr&amp;Dr'!$J$30,"")</f>
        <v/>
      </c>
      <c r="H28" s="31" t="str">
        <f>IF(H2=$B$28,'Entry Cr&amp;Dr'!$J$30,"")</f>
        <v/>
      </c>
      <c r="I28" s="31" t="str">
        <f>IF(I2=$B$28,'Entry Cr&amp;Dr'!$J$30,"")</f>
        <v/>
      </c>
      <c r="J28" s="31" t="str">
        <f>IF(J2=$B$28,'Entry Cr&amp;Dr'!$J$30,"")</f>
        <v/>
      </c>
      <c r="K28" s="31" t="str">
        <f>IF(K2=$B$28,'Entry Cr&amp;Dr'!$J$30,"")</f>
        <v/>
      </c>
      <c r="L28" s="31" t="str">
        <f>IF(L2=$B$28,'Entry Cr&amp;Dr'!$J$30,"")</f>
        <v/>
      </c>
      <c r="M28" s="31" t="str">
        <f>IF(M2=$B$28,'Entry Cr&amp;Dr'!$J$30,"")</f>
        <v/>
      </c>
      <c r="N28" s="31" t="str">
        <f>IF(N2=$B$28,'Entry Cr&amp;Dr'!$J$30,"")</f>
        <v/>
      </c>
      <c r="O28" s="31" t="str">
        <f>IF(O2=$B$28,'Entry Cr&amp;Dr'!$J$30,"")</f>
        <v/>
      </c>
      <c r="P28" s="31" t="str">
        <f>IF(P2=$B$28,'Entry Cr&amp;Dr'!$J$30,"")</f>
        <v/>
      </c>
      <c r="Q28" s="31" t="str">
        <f>IF(Q2=$B$28,'Entry Cr&amp;Dr'!$J$30,"")</f>
        <v/>
      </c>
      <c r="R28" s="31" t="str">
        <f>IF(R2=$B$28,'Entry Cr&amp;Dr'!$J$30,"")</f>
        <v/>
      </c>
      <c r="S28" s="31" t="str">
        <f>IF(S2=$B$28,'Entry Cr&amp;Dr'!$J$30,"")</f>
        <v/>
      </c>
      <c r="T28" s="31" t="str">
        <f>IF(T2=$B$28,'Entry Cr&amp;Dr'!$J$30,"")</f>
        <v/>
      </c>
      <c r="U28" s="31" t="str">
        <f>IF(U2=$B$28,'Entry Cr&amp;Dr'!$J$30,"")</f>
        <v/>
      </c>
      <c r="V28" s="31" t="str">
        <f>IF(V2=$B$28,'Entry Cr&amp;Dr'!$J$30,"")</f>
        <v/>
      </c>
      <c r="W28" s="7" t="str">
        <f t="shared" si="0"/>
        <v/>
      </c>
      <c r="X28" s="6"/>
      <c r="Y28" s="7" t="str">
        <f t="shared" si="1"/>
        <v/>
      </c>
    </row>
    <row r="29" spans="1:25" ht="50.1" customHeight="1" x14ac:dyDescent="0.25">
      <c r="A29" s="30">
        <f>IF('Entry Cr&amp;Dr'!G31="","",'Entry Cr&amp;Dr'!G31)</f>
        <v>44039</v>
      </c>
      <c r="B29" s="32" t="str">
        <f>IF('Entry Cr&amp;Dr'!H31="","",'Entry Cr&amp;Dr'!H31)</f>
        <v/>
      </c>
      <c r="C29" s="32" t="str">
        <f>IF('Entry Cr&amp;Dr'!I31="","",'Entry Cr&amp;Dr'!I31)</f>
        <v/>
      </c>
      <c r="D29" s="31" t="str">
        <f>IF(D2=$B$29,'Entry Cr&amp;Dr'!$J$31,"")</f>
        <v/>
      </c>
      <c r="E29" s="31" t="str">
        <f>IF(E2=$B$29,'Entry Cr&amp;Dr'!$J$31,"")</f>
        <v/>
      </c>
      <c r="F29" s="31" t="str">
        <f>IF(F2=$B$29,'Entry Cr&amp;Dr'!$J$31,"")</f>
        <v/>
      </c>
      <c r="G29" s="31" t="str">
        <f>IF(G2=$B$29,'Entry Cr&amp;Dr'!$J$31,"")</f>
        <v/>
      </c>
      <c r="H29" s="31" t="str">
        <f>IF(H2=$B$29,'Entry Cr&amp;Dr'!$J$31,"")</f>
        <v/>
      </c>
      <c r="I29" s="31" t="str">
        <f>IF(I2=$B$29,'Entry Cr&amp;Dr'!$J$31,"")</f>
        <v/>
      </c>
      <c r="J29" s="31" t="str">
        <f>IF(J2=$B$29,'Entry Cr&amp;Dr'!$J$31,"")</f>
        <v/>
      </c>
      <c r="K29" s="31" t="str">
        <f>IF(K2=$B$29,'Entry Cr&amp;Dr'!$J$31,"")</f>
        <v/>
      </c>
      <c r="L29" s="31" t="str">
        <f>IF(L2=$B$29,'Entry Cr&amp;Dr'!$J$31,"")</f>
        <v/>
      </c>
      <c r="M29" s="31" t="str">
        <f>IF(M2=$B$29,'Entry Cr&amp;Dr'!$J$31,"")</f>
        <v/>
      </c>
      <c r="N29" s="31" t="str">
        <f>IF(N2=$B$29,'Entry Cr&amp;Dr'!$J$31,"")</f>
        <v/>
      </c>
      <c r="O29" s="31" t="str">
        <f>IF(O2=$B$29,'Entry Cr&amp;Dr'!$J$31,"")</f>
        <v/>
      </c>
      <c r="P29" s="31" t="str">
        <f>IF(P2=$B$29,'Entry Cr&amp;Dr'!$J$31,"")</f>
        <v/>
      </c>
      <c r="Q29" s="31" t="str">
        <f>IF(Q2=$B$29,'Entry Cr&amp;Dr'!$J$31,"")</f>
        <v/>
      </c>
      <c r="R29" s="31" t="str">
        <f>IF(R2=$B$29,'Entry Cr&amp;Dr'!$J$31,"")</f>
        <v/>
      </c>
      <c r="S29" s="31" t="str">
        <f>IF(S2=$B$29,'Entry Cr&amp;Dr'!$J$31,"")</f>
        <v/>
      </c>
      <c r="T29" s="31" t="str">
        <f>IF(T2=$B$29,'Entry Cr&amp;Dr'!$J$31,"")</f>
        <v/>
      </c>
      <c r="U29" s="31" t="str">
        <f>IF(U2=$B$29,'Entry Cr&amp;Dr'!$J$31,"")</f>
        <v/>
      </c>
      <c r="V29" s="31" t="str">
        <f>IF(V2=$B$29,'Entry Cr&amp;Dr'!$J$31,"")</f>
        <v/>
      </c>
      <c r="W29" s="7" t="str">
        <f t="shared" si="0"/>
        <v/>
      </c>
      <c r="X29" s="6"/>
      <c r="Y29" s="7" t="str">
        <f t="shared" si="1"/>
        <v/>
      </c>
    </row>
    <row r="30" spans="1:25" ht="50.1" customHeight="1" x14ac:dyDescent="0.25">
      <c r="A30" s="30">
        <f>IF('Entry Cr&amp;Dr'!G32="","",'Entry Cr&amp;Dr'!G32)</f>
        <v>44040</v>
      </c>
      <c r="B30" s="32" t="str">
        <f>IF('Entry Cr&amp;Dr'!H32="","",'Entry Cr&amp;Dr'!H32)</f>
        <v/>
      </c>
      <c r="C30" s="32" t="str">
        <f>IF('Entry Cr&amp;Dr'!I32="","",'Entry Cr&amp;Dr'!I32)</f>
        <v/>
      </c>
      <c r="D30" s="31" t="str">
        <f>IF(D2=$B$30,'Entry Cr&amp;Dr'!$J$32,"")</f>
        <v/>
      </c>
      <c r="E30" s="31" t="str">
        <f>IF(E2=$B$30,'Entry Cr&amp;Dr'!$J$32,"")</f>
        <v/>
      </c>
      <c r="F30" s="31" t="str">
        <f>IF(F2=$B$30,'Entry Cr&amp;Dr'!$J$32,"")</f>
        <v/>
      </c>
      <c r="G30" s="31" t="str">
        <f>IF(G2=$B$30,'Entry Cr&amp;Dr'!$J$32,"")</f>
        <v/>
      </c>
      <c r="H30" s="31" t="str">
        <f>IF(H2=$B$30,'Entry Cr&amp;Dr'!$J$32,"")</f>
        <v/>
      </c>
      <c r="I30" s="31" t="str">
        <f>IF(I2=$B$30,'Entry Cr&amp;Dr'!$J$32,"")</f>
        <v/>
      </c>
      <c r="J30" s="31" t="str">
        <f>IF(J2=$B$30,'Entry Cr&amp;Dr'!$J$32,"")</f>
        <v/>
      </c>
      <c r="K30" s="31" t="str">
        <f>IF(K2=$B$30,'Entry Cr&amp;Dr'!$J$32,"")</f>
        <v/>
      </c>
      <c r="L30" s="31" t="str">
        <f>IF(L2=$B$30,'Entry Cr&amp;Dr'!$J$32,"")</f>
        <v/>
      </c>
      <c r="M30" s="31" t="str">
        <f>IF(M2=$B$30,'Entry Cr&amp;Dr'!$J$32,"")</f>
        <v/>
      </c>
      <c r="N30" s="31" t="str">
        <f>IF(N2=$B$30,'Entry Cr&amp;Dr'!$J$32,"")</f>
        <v/>
      </c>
      <c r="O30" s="31" t="str">
        <f>IF(O2=$B$30,'Entry Cr&amp;Dr'!$J$32,"")</f>
        <v/>
      </c>
      <c r="P30" s="31" t="str">
        <f>IF(P2=$B$30,'Entry Cr&amp;Dr'!$J$32,"")</f>
        <v/>
      </c>
      <c r="Q30" s="31" t="str">
        <f>IF(Q2=$B$30,'Entry Cr&amp;Dr'!$J$32,"")</f>
        <v/>
      </c>
      <c r="R30" s="31" t="str">
        <f>IF(R2=$B$30,'Entry Cr&amp;Dr'!$J$32,"")</f>
        <v/>
      </c>
      <c r="S30" s="31" t="str">
        <f>IF(S2=$B$30,'Entry Cr&amp;Dr'!$J$32,"")</f>
        <v/>
      </c>
      <c r="T30" s="31" t="str">
        <f>IF(T2=$B$30,'Entry Cr&amp;Dr'!$J$32,"")</f>
        <v/>
      </c>
      <c r="U30" s="31" t="str">
        <f>IF(U2=$B$30,'Entry Cr&amp;Dr'!$J$32,"")</f>
        <v/>
      </c>
      <c r="V30" s="31" t="str">
        <f>IF(V2=$B$30,'Entry Cr&amp;Dr'!$J$32,"")</f>
        <v/>
      </c>
      <c r="W30" s="7" t="str">
        <f t="shared" si="0"/>
        <v/>
      </c>
      <c r="X30" s="6"/>
      <c r="Y30" s="7" t="str">
        <f t="shared" si="1"/>
        <v/>
      </c>
    </row>
    <row r="31" spans="1:25" ht="50.1" customHeight="1" x14ac:dyDescent="0.25">
      <c r="A31" s="30">
        <f>IF('Entry Cr&amp;Dr'!G33="","",'Entry Cr&amp;Dr'!G33)</f>
        <v>44041</v>
      </c>
      <c r="B31" s="32" t="str">
        <f>IF('Entry Cr&amp;Dr'!H33="","",'Entry Cr&amp;Dr'!H33)</f>
        <v/>
      </c>
      <c r="C31" s="32" t="str">
        <f>IF('Entry Cr&amp;Dr'!I33="","",'Entry Cr&amp;Dr'!I33)</f>
        <v/>
      </c>
      <c r="D31" s="31" t="str">
        <f>IF(D2=$B$31,'Entry Cr&amp;Dr'!$J$33,"")</f>
        <v/>
      </c>
      <c r="E31" s="31" t="str">
        <f>IF(E2=$B$31,'Entry Cr&amp;Dr'!$J$33,"")</f>
        <v/>
      </c>
      <c r="F31" s="31" t="str">
        <f>IF(F2=$B$31,'Entry Cr&amp;Dr'!$J$33,"")</f>
        <v/>
      </c>
      <c r="G31" s="31" t="str">
        <f>IF(G2=$B$31,'Entry Cr&amp;Dr'!$J$33,"")</f>
        <v/>
      </c>
      <c r="H31" s="31" t="str">
        <f>IF(H2=$B$31,'Entry Cr&amp;Dr'!$J$33,"")</f>
        <v/>
      </c>
      <c r="I31" s="31" t="str">
        <f>IF(I2=$B$31,'Entry Cr&amp;Dr'!$J$33,"")</f>
        <v/>
      </c>
      <c r="J31" s="31" t="str">
        <f>IF(J2=$B$31,'Entry Cr&amp;Dr'!$J$33,"")</f>
        <v/>
      </c>
      <c r="K31" s="31" t="str">
        <f>IF(K2=$B$31,'Entry Cr&amp;Dr'!$J$33,"")</f>
        <v/>
      </c>
      <c r="L31" s="31" t="str">
        <f>IF(L2=$B$31,'Entry Cr&amp;Dr'!$J$33,"")</f>
        <v/>
      </c>
      <c r="M31" s="31" t="str">
        <f>IF(M2=$B$31,'Entry Cr&amp;Dr'!$J$33,"")</f>
        <v/>
      </c>
      <c r="N31" s="31" t="str">
        <f>IF(N2=$B$31,'Entry Cr&amp;Dr'!$J$33,"")</f>
        <v/>
      </c>
      <c r="O31" s="31" t="str">
        <f>IF(O2=$B$31,'Entry Cr&amp;Dr'!$J$33,"")</f>
        <v/>
      </c>
      <c r="P31" s="31" t="str">
        <f>IF(P2=$B$31,'Entry Cr&amp;Dr'!$J$33,"")</f>
        <v/>
      </c>
      <c r="Q31" s="31" t="str">
        <f>IF(Q2=$B$31,'Entry Cr&amp;Dr'!$J$33,"")</f>
        <v/>
      </c>
      <c r="R31" s="31" t="str">
        <f>IF(R2=$B$31,'Entry Cr&amp;Dr'!$J$33,"")</f>
        <v/>
      </c>
      <c r="S31" s="31" t="str">
        <f>IF(S2=$B$31,'Entry Cr&amp;Dr'!$J$33,"")</f>
        <v/>
      </c>
      <c r="T31" s="31" t="str">
        <f>IF(T2=$B$31,'Entry Cr&amp;Dr'!$J$33,"")</f>
        <v/>
      </c>
      <c r="U31" s="31" t="str">
        <f>IF(U2=$B$31,'Entry Cr&amp;Dr'!$J$33,"")</f>
        <v/>
      </c>
      <c r="V31" s="31" t="str">
        <f>IF(V2=$B$31,'Entry Cr&amp;Dr'!$J$33,"")</f>
        <v/>
      </c>
      <c r="W31" s="7" t="str">
        <f t="shared" si="0"/>
        <v/>
      </c>
      <c r="X31" s="6"/>
      <c r="Y31" s="7" t="str">
        <f t="shared" si="1"/>
        <v/>
      </c>
    </row>
    <row r="32" spans="1:25" ht="50.1" customHeight="1" x14ac:dyDescent="0.25">
      <c r="A32" s="30">
        <f>IF('Entry Cr&amp;Dr'!G34="","",'Entry Cr&amp;Dr'!G34)</f>
        <v>44042</v>
      </c>
      <c r="B32" s="32" t="str">
        <f>IF('Entry Cr&amp;Dr'!H34="","",'Entry Cr&amp;Dr'!H34)</f>
        <v/>
      </c>
      <c r="C32" s="32" t="str">
        <f>IF('Entry Cr&amp;Dr'!I34="","",'Entry Cr&amp;Dr'!I34)</f>
        <v/>
      </c>
      <c r="D32" s="31" t="str">
        <f>IF(D2=$B$32,'Entry Cr&amp;Dr'!$J$34,"")</f>
        <v/>
      </c>
      <c r="E32" s="31" t="str">
        <f>IF(E2=$B$32,'Entry Cr&amp;Dr'!$J$34,"")</f>
        <v/>
      </c>
      <c r="F32" s="31" t="str">
        <f>IF(F2=$B$32,'Entry Cr&amp;Dr'!$J$34,"")</f>
        <v/>
      </c>
      <c r="G32" s="31" t="str">
        <f>IF(G2=$B$32,'Entry Cr&amp;Dr'!$J$34,"")</f>
        <v/>
      </c>
      <c r="H32" s="31" t="str">
        <f>IF(H2=$B$32,'Entry Cr&amp;Dr'!$J$34,"")</f>
        <v/>
      </c>
      <c r="I32" s="31" t="str">
        <f>IF(I2=$B$32,'Entry Cr&amp;Dr'!$J$34,"")</f>
        <v/>
      </c>
      <c r="J32" s="31" t="str">
        <f>IF(J2=$B$32,'Entry Cr&amp;Dr'!$J$34,"")</f>
        <v/>
      </c>
      <c r="K32" s="31" t="str">
        <f>IF(K2=$B$32,'Entry Cr&amp;Dr'!$J$34,"")</f>
        <v/>
      </c>
      <c r="L32" s="31" t="str">
        <f>IF(L2=$B$32,'Entry Cr&amp;Dr'!$J$34,"")</f>
        <v/>
      </c>
      <c r="M32" s="31" t="str">
        <f>IF(M2=$B$32,'Entry Cr&amp;Dr'!$J$34,"")</f>
        <v/>
      </c>
      <c r="N32" s="31" t="str">
        <f>IF(N2=$B$32,'Entry Cr&amp;Dr'!$J$34,"")</f>
        <v/>
      </c>
      <c r="O32" s="31" t="str">
        <f>IF(O2=$B$32,'Entry Cr&amp;Dr'!$J$34,"")</f>
        <v/>
      </c>
      <c r="P32" s="31" t="str">
        <f>IF(P2=$B$32,'Entry Cr&amp;Dr'!$J$34,"")</f>
        <v/>
      </c>
      <c r="Q32" s="31" t="str">
        <f>IF(Q2=$B$32,'Entry Cr&amp;Dr'!$J$34,"")</f>
        <v/>
      </c>
      <c r="R32" s="31" t="str">
        <f>IF(R2=$B$32,'Entry Cr&amp;Dr'!$J$34,"")</f>
        <v/>
      </c>
      <c r="S32" s="31" t="str">
        <f>IF(S2=$B$32,'Entry Cr&amp;Dr'!$J$34,"")</f>
        <v/>
      </c>
      <c r="T32" s="31" t="str">
        <f>IF(T2=$B$32,'Entry Cr&amp;Dr'!$J$34,"")</f>
        <v/>
      </c>
      <c r="U32" s="31" t="str">
        <f>IF(U2=$B$32,'Entry Cr&amp;Dr'!$J$34,"")</f>
        <v/>
      </c>
      <c r="V32" s="31" t="str">
        <f>IF(V2=$B$32,'Entry Cr&amp;Dr'!$J$34,"")</f>
        <v/>
      </c>
      <c r="W32" s="7" t="str">
        <f t="shared" si="0"/>
        <v/>
      </c>
      <c r="X32" s="6"/>
      <c r="Y32" s="7" t="str">
        <f t="shared" si="1"/>
        <v/>
      </c>
    </row>
    <row r="33" spans="1:25" ht="50.1" customHeight="1" x14ac:dyDescent="0.25">
      <c r="A33" s="30">
        <f>IF('Entry Cr&amp;Dr'!G35="","",'Entry Cr&amp;Dr'!G35)</f>
        <v>44043</v>
      </c>
      <c r="B33" s="32" t="str">
        <f>IF('Entry Cr&amp;Dr'!H35="","",'Entry Cr&amp;Dr'!H35)</f>
        <v/>
      </c>
      <c r="C33" s="32" t="str">
        <f>IF('Entry Cr&amp;Dr'!I35="","",'Entry Cr&amp;Dr'!I35)</f>
        <v/>
      </c>
      <c r="D33" s="31" t="str">
        <f>IF(D2=$B$33,'Entry Cr&amp;Dr'!$J$35,"")</f>
        <v/>
      </c>
      <c r="E33" s="31" t="str">
        <f>IF(E2=$B$33,'Entry Cr&amp;Dr'!$J$35,"")</f>
        <v/>
      </c>
      <c r="F33" s="31" t="str">
        <f>IF(F2=$B$33,'Entry Cr&amp;Dr'!$J$35,"")</f>
        <v/>
      </c>
      <c r="G33" s="31" t="str">
        <f>IF(G2=$B$33,'Entry Cr&amp;Dr'!$J$35,"")</f>
        <v/>
      </c>
      <c r="H33" s="31" t="str">
        <f>IF(H2=$B$33,'Entry Cr&amp;Dr'!$J$35,"")</f>
        <v/>
      </c>
      <c r="I33" s="31" t="str">
        <f>IF(I2=$B$33,'Entry Cr&amp;Dr'!$J$35,"")</f>
        <v/>
      </c>
      <c r="J33" s="31" t="str">
        <f>IF(J2=$B$33,'Entry Cr&amp;Dr'!$J$35,"")</f>
        <v/>
      </c>
      <c r="K33" s="31" t="str">
        <f>IF(K2=$B$33,'Entry Cr&amp;Dr'!$J$35,"")</f>
        <v/>
      </c>
      <c r="L33" s="31" t="str">
        <f>IF(L2=$B$33,'Entry Cr&amp;Dr'!$J$35,"")</f>
        <v/>
      </c>
      <c r="M33" s="31" t="str">
        <f>IF(M2=$B$33,'Entry Cr&amp;Dr'!$J$35,"")</f>
        <v/>
      </c>
      <c r="N33" s="31" t="str">
        <f>IF(N2=$B$33,'Entry Cr&amp;Dr'!$J$35,"")</f>
        <v/>
      </c>
      <c r="O33" s="31" t="str">
        <f>IF(O2=$B$33,'Entry Cr&amp;Dr'!$J$35,"")</f>
        <v/>
      </c>
      <c r="P33" s="31" t="str">
        <f>IF(P2=$B$33,'Entry Cr&amp;Dr'!$J$35,"")</f>
        <v/>
      </c>
      <c r="Q33" s="31" t="str">
        <f>IF(Q2=$B$33,'Entry Cr&amp;Dr'!$J$35,"")</f>
        <v/>
      </c>
      <c r="R33" s="31" t="str">
        <f>IF(R2=$B$33,'Entry Cr&amp;Dr'!$J$35,"")</f>
        <v/>
      </c>
      <c r="S33" s="31" t="str">
        <f>IF(S2=$B$33,'Entry Cr&amp;Dr'!$J$35,"")</f>
        <v/>
      </c>
      <c r="T33" s="31" t="str">
        <f>IF(T2=$B$33,'Entry Cr&amp;Dr'!$J$35,"")</f>
        <v/>
      </c>
      <c r="U33" s="31" t="str">
        <f>IF(U2=$B$33,'Entry Cr&amp;Dr'!$J$35,"")</f>
        <v/>
      </c>
      <c r="V33" s="31" t="str">
        <f>IF(V2=$B$33,'Entry Cr&amp;Dr'!$J$35,"")</f>
        <v/>
      </c>
      <c r="W33" s="7" t="str">
        <f t="shared" si="0"/>
        <v/>
      </c>
      <c r="X33" s="6"/>
      <c r="Y33" s="7" t="str">
        <f t="shared" si="1"/>
        <v/>
      </c>
    </row>
    <row r="34" spans="1:25" ht="50.1" customHeight="1" x14ac:dyDescent="0.25">
      <c r="A34" s="30">
        <f>IF('Entry Cr&amp;Dr'!G36="","",'Entry Cr&amp;Dr'!G36)</f>
        <v>44044</v>
      </c>
      <c r="B34" s="32" t="str">
        <f>IF('Entry Cr&amp;Dr'!H36="","",'Entry Cr&amp;Dr'!H36)</f>
        <v/>
      </c>
      <c r="C34" s="32" t="str">
        <f>IF('Entry Cr&amp;Dr'!I36="","",'Entry Cr&amp;Dr'!I36)</f>
        <v/>
      </c>
      <c r="D34" s="31" t="str">
        <f>IF(D2=$B$34,'Entry Cr&amp;Dr'!$J$36,"")</f>
        <v/>
      </c>
      <c r="E34" s="31" t="str">
        <f>IF(E2=$B$34,'Entry Cr&amp;Dr'!$J$36,"")</f>
        <v/>
      </c>
      <c r="F34" s="31" t="str">
        <f>IF(F2=$B$34,'Entry Cr&amp;Dr'!$J$36,"")</f>
        <v/>
      </c>
      <c r="G34" s="31" t="str">
        <f>IF(G2=$B$34,'Entry Cr&amp;Dr'!$J$36,"")</f>
        <v/>
      </c>
      <c r="H34" s="31" t="str">
        <f>IF(H2=$B$34,'Entry Cr&amp;Dr'!$J$36,"")</f>
        <v/>
      </c>
      <c r="I34" s="31" t="str">
        <f>IF(I2=$B$34,'Entry Cr&amp;Dr'!$J$36,"")</f>
        <v/>
      </c>
      <c r="J34" s="31" t="str">
        <f>IF(J2=$B$34,'Entry Cr&amp;Dr'!$J$36,"")</f>
        <v/>
      </c>
      <c r="K34" s="31" t="str">
        <f>IF(K2=$B$34,'Entry Cr&amp;Dr'!$J$36,"")</f>
        <v/>
      </c>
      <c r="L34" s="31" t="str">
        <f>IF(L2=$B$34,'Entry Cr&amp;Dr'!$J$36,"")</f>
        <v/>
      </c>
      <c r="M34" s="31" t="str">
        <f>IF(M2=$B$34,'Entry Cr&amp;Dr'!$J$36,"")</f>
        <v/>
      </c>
      <c r="N34" s="31" t="str">
        <f>IF(N2=$B$34,'Entry Cr&amp;Dr'!$J$36,"")</f>
        <v/>
      </c>
      <c r="O34" s="31" t="str">
        <f>IF(O2=$B$34,'Entry Cr&amp;Dr'!$J$36,"")</f>
        <v/>
      </c>
      <c r="P34" s="31" t="str">
        <f>IF(P2=$B$34,'Entry Cr&amp;Dr'!$J$36,"")</f>
        <v/>
      </c>
      <c r="Q34" s="31" t="str">
        <f>IF(Q2=$B$34,'Entry Cr&amp;Dr'!$J$36,"")</f>
        <v/>
      </c>
      <c r="R34" s="31" t="str">
        <f>IF(R2=$B$34,'Entry Cr&amp;Dr'!$J$36,"")</f>
        <v/>
      </c>
      <c r="S34" s="31" t="str">
        <f>IF(S2=$B$34,'Entry Cr&amp;Dr'!$J$36,"")</f>
        <v/>
      </c>
      <c r="T34" s="31" t="str">
        <f>IF(T2=$B$34,'Entry Cr&amp;Dr'!$J$36,"")</f>
        <v/>
      </c>
      <c r="U34" s="31" t="str">
        <f>IF(U2=$B$34,'Entry Cr&amp;Dr'!$J$36,"")</f>
        <v/>
      </c>
      <c r="V34" s="31" t="str">
        <f>IF(V2=$B$34,'Entry Cr&amp;Dr'!$J$36,"")</f>
        <v/>
      </c>
      <c r="W34" s="7" t="str">
        <f t="shared" si="0"/>
        <v/>
      </c>
      <c r="X34" s="6"/>
      <c r="Y34" s="7" t="str">
        <f t="shared" si="1"/>
        <v/>
      </c>
    </row>
    <row r="35" spans="1:25" ht="50.1" customHeight="1" x14ac:dyDescent="0.25">
      <c r="A35" s="30">
        <f>IF('Entry Cr&amp;Dr'!G37="","",'Entry Cr&amp;Dr'!G37)</f>
        <v>44045</v>
      </c>
      <c r="B35" s="32" t="str">
        <f>IF('Entry Cr&amp;Dr'!H37="","",'Entry Cr&amp;Dr'!H37)</f>
        <v/>
      </c>
      <c r="C35" s="32" t="str">
        <f>IF('Entry Cr&amp;Dr'!I37="","",'Entry Cr&amp;Dr'!I37)</f>
        <v/>
      </c>
      <c r="D35" s="31" t="str">
        <f>IF(D2=$B$35,'Entry Cr&amp;Dr'!$J$37,"")</f>
        <v/>
      </c>
      <c r="E35" s="31" t="str">
        <f>IF(E2=$B$35,'Entry Cr&amp;Dr'!$J$37,"")</f>
        <v/>
      </c>
      <c r="F35" s="31" t="str">
        <f>IF(F2=$B$35,'Entry Cr&amp;Dr'!$J$37,"")</f>
        <v/>
      </c>
      <c r="G35" s="31" t="str">
        <f>IF(G2=$B$35,'Entry Cr&amp;Dr'!$J$37,"")</f>
        <v/>
      </c>
      <c r="H35" s="31" t="str">
        <f>IF(H2=$B$35,'Entry Cr&amp;Dr'!$J$37,"")</f>
        <v/>
      </c>
      <c r="I35" s="31" t="str">
        <f>IF(I2=$B$35,'Entry Cr&amp;Dr'!$J$37,"")</f>
        <v/>
      </c>
      <c r="J35" s="31" t="str">
        <f>IF(J2=$B$35,'Entry Cr&amp;Dr'!$J$37,"")</f>
        <v/>
      </c>
      <c r="K35" s="31" t="str">
        <f>IF(K2=$B$35,'Entry Cr&amp;Dr'!$J$37,"")</f>
        <v/>
      </c>
      <c r="L35" s="31" t="str">
        <f>IF(L2=$B$35,'Entry Cr&amp;Dr'!$J$37,"")</f>
        <v/>
      </c>
      <c r="M35" s="31" t="str">
        <f>IF(M2=$B$35,'Entry Cr&amp;Dr'!$J$37,"")</f>
        <v/>
      </c>
      <c r="N35" s="31" t="str">
        <f>IF(N2=$B$35,'Entry Cr&amp;Dr'!$J$37,"")</f>
        <v/>
      </c>
      <c r="O35" s="31" t="str">
        <f>IF(O2=$B$35,'Entry Cr&amp;Dr'!$J$37,"")</f>
        <v/>
      </c>
      <c r="P35" s="31" t="str">
        <f>IF(P2=$B$35,'Entry Cr&amp;Dr'!$J$37,"")</f>
        <v/>
      </c>
      <c r="Q35" s="31" t="str">
        <f>IF(Q2=$B$35,'Entry Cr&amp;Dr'!$J$37,"")</f>
        <v/>
      </c>
      <c r="R35" s="31" t="str">
        <f>IF(R2=$B$35,'Entry Cr&amp;Dr'!$J$37,"")</f>
        <v/>
      </c>
      <c r="S35" s="31" t="str">
        <f>IF(S2=$B$35,'Entry Cr&amp;Dr'!$J$37,"")</f>
        <v/>
      </c>
      <c r="T35" s="31" t="str">
        <f>IF(T2=$B$35,'Entry Cr&amp;Dr'!$J$37,"")</f>
        <v/>
      </c>
      <c r="U35" s="31" t="str">
        <f>IF(U2=$B$35,'Entry Cr&amp;Dr'!$J$37,"")</f>
        <v/>
      </c>
      <c r="V35" s="31" t="str">
        <f>IF(V2=$B$35,'Entry Cr&amp;Dr'!$J$37,"")</f>
        <v/>
      </c>
      <c r="W35" s="7" t="str">
        <f t="shared" si="0"/>
        <v/>
      </c>
      <c r="X35" s="6"/>
      <c r="Y35" s="7" t="str">
        <f t="shared" si="1"/>
        <v/>
      </c>
    </row>
    <row r="36" spans="1:25" ht="50.1" customHeight="1" x14ac:dyDescent="0.25">
      <c r="A36" s="30">
        <f>IF('Entry Cr&amp;Dr'!G38="","",'Entry Cr&amp;Dr'!G38)</f>
        <v>44046</v>
      </c>
      <c r="B36" s="32" t="str">
        <f>IF('Entry Cr&amp;Dr'!H38="","",'Entry Cr&amp;Dr'!H38)</f>
        <v/>
      </c>
      <c r="C36" s="32" t="str">
        <f>IF('Entry Cr&amp;Dr'!I38="","",'Entry Cr&amp;Dr'!I38)</f>
        <v/>
      </c>
      <c r="D36" s="31" t="str">
        <f>IF(D2=$B$36,'Entry Cr&amp;Dr'!$J$38,"")</f>
        <v/>
      </c>
      <c r="E36" s="31" t="str">
        <f>IF(E2=$B$36,'Entry Cr&amp;Dr'!$J$38,"")</f>
        <v/>
      </c>
      <c r="F36" s="31" t="str">
        <f>IF(F2=$B$36,'Entry Cr&amp;Dr'!$J$38,"")</f>
        <v/>
      </c>
      <c r="G36" s="31" t="str">
        <f>IF(G2=$B$36,'Entry Cr&amp;Dr'!$J$38,"")</f>
        <v/>
      </c>
      <c r="H36" s="31" t="str">
        <f>IF(H2=$B$36,'Entry Cr&amp;Dr'!$J$38,"")</f>
        <v/>
      </c>
      <c r="I36" s="31" t="str">
        <f>IF(I2=$B$36,'Entry Cr&amp;Dr'!$J$38,"")</f>
        <v/>
      </c>
      <c r="J36" s="31" t="str">
        <f>IF(J2=$B$36,'Entry Cr&amp;Dr'!$J$38,"")</f>
        <v/>
      </c>
      <c r="K36" s="31" t="str">
        <f>IF(K2=$B$36,'Entry Cr&amp;Dr'!$J$38,"")</f>
        <v/>
      </c>
      <c r="L36" s="31" t="str">
        <f>IF(L2=$B$36,'Entry Cr&amp;Dr'!$J$38,"")</f>
        <v/>
      </c>
      <c r="M36" s="31" t="str">
        <f>IF(M2=$B$36,'Entry Cr&amp;Dr'!$J$38,"")</f>
        <v/>
      </c>
      <c r="N36" s="31" t="str">
        <f>IF(N2=$B$36,'Entry Cr&amp;Dr'!$J$38,"")</f>
        <v/>
      </c>
      <c r="O36" s="31" t="str">
        <f>IF(O2=$B$36,'Entry Cr&amp;Dr'!$J$38,"")</f>
        <v/>
      </c>
      <c r="P36" s="31" t="str">
        <f>IF(P2=$B$36,'Entry Cr&amp;Dr'!$J$38,"")</f>
        <v/>
      </c>
      <c r="Q36" s="31" t="str">
        <f>IF(Q2=$B$36,'Entry Cr&amp;Dr'!$J$38,"")</f>
        <v/>
      </c>
      <c r="R36" s="31" t="str">
        <f>IF(R2=$B$36,'Entry Cr&amp;Dr'!$J$38,"")</f>
        <v/>
      </c>
      <c r="S36" s="31" t="str">
        <f>IF(S2=$B$36,'Entry Cr&amp;Dr'!$J$38,"")</f>
        <v/>
      </c>
      <c r="T36" s="31" t="str">
        <f>IF(T2=$B$36,'Entry Cr&amp;Dr'!$J$38,"")</f>
        <v/>
      </c>
      <c r="U36" s="31" t="str">
        <f>IF(U2=$B$36,'Entry Cr&amp;Dr'!$J$38,"")</f>
        <v/>
      </c>
      <c r="V36" s="31" t="str">
        <f>IF(V2=$B$36,'Entry Cr&amp;Dr'!$J$38,"")</f>
        <v/>
      </c>
      <c r="W36" s="7" t="str">
        <f t="shared" si="0"/>
        <v/>
      </c>
      <c r="X36" s="6"/>
      <c r="Y36" s="7" t="str">
        <f t="shared" si="1"/>
        <v/>
      </c>
    </row>
    <row r="37" spans="1:25" ht="50.1" customHeight="1" x14ac:dyDescent="0.25">
      <c r="A37" s="30">
        <f>IF('Entry Cr&amp;Dr'!G39="","",'Entry Cr&amp;Dr'!G39)</f>
        <v>44047</v>
      </c>
      <c r="B37" s="32" t="str">
        <f>IF('Entry Cr&amp;Dr'!H39="","",'Entry Cr&amp;Dr'!H39)</f>
        <v/>
      </c>
      <c r="C37" s="32" t="str">
        <f>IF('Entry Cr&amp;Dr'!I39="","",'Entry Cr&amp;Dr'!I39)</f>
        <v/>
      </c>
      <c r="D37" s="31" t="str">
        <f>IF(D2=$B$37,'Entry Cr&amp;Dr'!$J$39,"")</f>
        <v/>
      </c>
      <c r="E37" s="31" t="str">
        <f>IF(E2=$B$37,'Entry Cr&amp;Dr'!$J$39,"")</f>
        <v/>
      </c>
      <c r="F37" s="31" t="str">
        <f>IF(F2=$B$37,'Entry Cr&amp;Dr'!$J$39,"")</f>
        <v/>
      </c>
      <c r="G37" s="31" t="str">
        <f>IF(G2=$B$37,'Entry Cr&amp;Dr'!$J$39,"")</f>
        <v/>
      </c>
      <c r="H37" s="31" t="str">
        <f>IF(H2=$B$37,'Entry Cr&amp;Dr'!$J$39,"")</f>
        <v/>
      </c>
      <c r="I37" s="31" t="str">
        <f>IF(I2=$B$37,'Entry Cr&amp;Dr'!$J$39,"")</f>
        <v/>
      </c>
      <c r="J37" s="31" t="str">
        <f>IF(J2=$B$37,'Entry Cr&amp;Dr'!$J$39,"")</f>
        <v/>
      </c>
      <c r="K37" s="31" t="str">
        <f>IF(K2=$B$37,'Entry Cr&amp;Dr'!$J$39,"")</f>
        <v/>
      </c>
      <c r="L37" s="31" t="str">
        <f>IF(L2=$B$37,'Entry Cr&amp;Dr'!$J$39,"")</f>
        <v/>
      </c>
      <c r="M37" s="31" t="str">
        <f>IF(M2=$B$37,'Entry Cr&amp;Dr'!$J$39,"")</f>
        <v/>
      </c>
      <c r="N37" s="31" t="str">
        <f>IF(N2=$B$37,'Entry Cr&amp;Dr'!$J$39,"")</f>
        <v/>
      </c>
      <c r="O37" s="31" t="str">
        <f>IF(O2=$B$37,'Entry Cr&amp;Dr'!$J$39,"")</f>
        <v/>
      </c>
      <c r="P37" s="31" t="str">
        <f>IF(P2=$B$37,'Entry Cr&amp;Dr'!$J$39,"")</f>
        <v/>
      </c>
      <c r="Q37" s="31" t="str">
        <f>IF(Q2=$B$37,'Entry Cr&amp;Dr'!$J$39,"")</f>
        <v/>
      </c>
      <c r="R37" s="31" t="str">
        <f>IF(R2=$B$37,'Entry Cr&amp;Dr'!$J$39,"")</f>
        <v/>
      </c>
      <c r="S37" s="31" t="str">
        <f>IF(S2=$B$37,'Entry Cr&amp;Dr'!$J$39,"")</f>
        <v/>
      </c>
      <c r="T37" s="31" t="str">
        <f>IF(T2=$B$37,'Entry Cr&amp;Dr'!$J$39,"")</f>
        <v/>
      </c>
      <c r="U37" s="31" t="str">
        <f>IF(U2=$B$37,'Entry Cr&amp;Dr'!$J$39,"")</f>
        <v/>
      </c>
      <c r="V37" s="31" t="str">
        <f>IF(V2=$B$37,'Entry Cr&amp;Dr'!$J$39,"")</f>
        <v/>
      </c>
      <c r="W37" s="7" t="str">
        <f t="shared" si="0"/>
        <v/>
      </c>
      <c r="X37" s="6"/>
      <c r="Y37" s="7" t="str">
        <f t="shared" si="1"/>
        <v/>
      </c>
    </row>
    <row r="38" spans="1:25" ht="50.1" customHeight="1" x14ac:dyDescent="0.25">
      <c r="A38" s="30">
        <f>IF('Entry Cr&amp;Dr'!G40="","",'Entry Cr&amp;Dr'!G40)</f>
        <v>44048</v>
      </c>
      <c r="B38" s="32" t="str">
        <f>IF('Entry Cr&amp;Dr'!H40="","",'Entry Cr&amp;Dr'!H40)</f>
        <v/>
      </c>
      <c r="C38" s="32" t="str">
        <f>IF('Entry Cr&amp;Dr'!I40="","",'Entry Cr&amp;Dr'!I40)</f>
        <v/>
      </c>
      <c r="D38" s="31" t="str">
        <f>IF(D2=$B$38,'Entry Cr&amp;Dr'!$J$40,"")</f>
        <v/>
      </c>
      <c r="E38" s="31" t="str">
        <f>IF(E2=$B$38,'Entry Cr&amp;Dr'!$J$40,"")</f>
        <v/>
      </c>
      <c r="F38" s="31" t="str">
        <f>IF(F2=$B$38,'Entry Cr&amp;Dr'!$J$40,"")</f>
        <v/>
      </c>
      <c r="G38" s="31" t="str">
        <f>IF(G2=$B$38,'Entry Cr&amp;Dr'!$J$40,"")</f>
        <v/>
      </c>
      <c r="H38" s="31" t="str">
        <f>IF(H2=$B$38,'Entry Cr&amp;Dr'!$J$40,"")</f>
        <v/>
      </c>
      <c r="I38" s="31" t="str">
        <f>IF(I2=$B$38,'Entry Cr&amp;Dr'!$J$40,"")</f>
        <v/>
      </c>
      <c r="J38" s="31" t="str">
        <f>IF(J2=$B$38,'Entry Cr&amp;Dr'!$J$40,"")</f>
        <v/>
      </c>
      <c r="K38" s="31" t="str">
        <f>IF(K2=$B$38,'Entry Cr&amp;Dr'!$J$40,"")</f>
        <v/>
      </c>
      <c r="L38" s="31" t="str">
        <f>IF(L2=$B$38,'Entry Cr&amp;Dr'!$J$40,"")</f>
        <v/>
      </c>
      <c r="M38" s="31" t="str">
        <f>IF(M2=$B$38,'Entry Cr&amp;Dr'!$J$40,"")</f>
        <v/>
      </c>
      <c r="N38" s="31" t="str">
        <f>IF(N2=$B$38,'Entry Cr&amp;Dr'!$J$40,"")</f>
        <v/>
      </c>
      <c r="O38" s="31" t="str">
        <f>IF(O2=$B$38,'Entry Cr&amp;Dr'!$J$40,"")</f>
        <v/>
      </c>
      <c r="P38" s="31" t="str">
        <f>IF(P2=$B$38,'Entry Cr&amp;Dr'!$J$40,"")</f>
        <v/>
      </c>
      <c r="Q38" s="31" t="str">
        <f>IF(Q2=$B$38,'Entry Cr&amp;Dr'!$J$40,"")</f>
        <v/>
      </c>
      <c r="R38" s="31" t="str">
        <f>IF(R2=$B$38,'Entry Cr&amp;Dr'!$J$40,"")</f>
        <v/>
      </c>
      <c r="S38" s="31" t="str">
        <f>IF(S2=$B$38,'Entry Cr&amp;Dr'!$J$40,"")</f>
        <v/>
      </c>
      <c r="T38" s="31" t="str">
        <f>IF(T2=$B$38,'Entry Cr&amp;Dr'!$J$40,"")</f>
        <v/>
      </c>
      <c r="U38" s="31" t="str">
        <f>IF(U2=$B$38,'Entry Cr&amp;Dr'!$J$40,"")</f>
        <v/>
      </c>
      <c r="V38" s="31" t="str">
        <f>IF(V2=$B$38,'Entry Cr&amp;Dr'!$J$40,"")</f>
        <v/>
      </c>
      <c r="W38" s="7" t="str">
        <f t="shared" si="0"/>
        <v/>
      </c>
      <c r="X38" s="6"/>
      <c r="Y38" s="7" t="str">
        <f t="shared" si="1"/>
        <v/>
      </c>
    </row>
    <row r="39" spans="1:25" ht="50.1" customHeight="1" x14ac:dyDescent="0.25">
      <c r="A39" s="30">
        <f>IF('Entry Cr&amp;Dr'!G41="","",'Entry Cr&amp;Dr'!G41)</f>
        <v>44049</v>
      </c>
      <c r="B39" s="32" t="str">
        <f>IF('Entry Cr&amp;Dr'!H41="","",'Entry Cr&amp;Dr'!H41)</f>
        <v/>
      </c>
      <c r="C39" s="32" t="str">
        <f>IF('Entry Cr&amp;Dr'!I41="","",'Entry Cr&amp;Dr'!I41)</f>
        <v/>
      </c>
      <c r="D39" s="31" t="str">
        <f>IF(D2=$B$39,'Entry Cr&amp;Dr'!$J$41,"")</f>
        <v/>
      </c>
      <c r="E39" s="31" t="str">
        <f>IF(E2=$B$39,'Entry Cr&amp;Dr'!$J$41,"")</f>
        <v/>
      </c>
      <c r="F39" s="31" t="str">
        <f>IF(F2=$B$39,'Entry Cr&amp;Dr'!$J$41,"")</f>
        <v/>
      </c>
      <c r="G39" s="31" t="str">
        <f>IF(G2=$B$39,'Entry Cr&amp;Dr'!$J$41,"")</f>
        <v/>
      </c>
      <c r="H39" s="31" t="str">
        <f>IF(H2=$B$39,'Entry Cr&amp;Dr'!$J$41,"")</f>
        <v/>
      </c>
      <c r="I39" s="31" t="str">
        <f>IF(I2=$B$39,'Entry Cr&amp;Dr'!$J$41,"")</f>
        <v/>
      </c>
      <c r="J39" s="31" t="str">
        <f>IF(J2=$B$39,'Entry Cr&amp;Dr'!$J$41,"")</f>
        <v/>
      </c>
      <c r="K39" s="31" t="str">
        <f>IF(K2=$B$39,'Entry Cr&amp;Dr'!$J$41,"")</f>
        <v/>
      </c>
      <c r="L39" s="31" t="str">
        <f>IF(L2=$B$39,'Entry Cr&amp;Dr'!$J$41,"")</f>
        <v/>
      </c>
      <c r="M39" s="31" t="str">
        <f>IF(M2=$B$39,'Entry Cr&amp;Dr'!$J$41,"")</f>
        <v/>
      </c>
      <c r="N39" s="31" t="str">
        <f>IF(N2=$B$39,'Entry Cr&amp;Dr'!$J$41,"")</f>
        <v/>
      </c>
      <c r="O39" s="31" t="str">
        <f>IF(O2=$B$39,'Entry Cr&amp;Dr'!$J$41,"")</f>
        <v/>
      </c>
      <c r="P39" s="31" t="str">
        <f>IF(P2=$B$39,'Entry Cr&amp;Dr'!$J$41,"")</f>
        <v/>
      </c>
      <c r="Q39" s="31" t="str">
        <f>IF(Q2=$B$39,'Entry Cr&amp;Dr'!$J$41,"")</f>
        <v/>
      </c>
      <c r="R39" s="31" t="str">
        <f>IF(R2=$B$39,'Entry Cr&amp;Dr'!$J$41,"")</f>
        <v/>
      </c>
      <c r="S39" s="31" t="str">
        <f>IF(S2=$B$39,'Entry Cr&amp;Dr'!$J$41,"")</f>
        <v/>
      </c>
      <c r="T39" s="31" t="str">
        <f>IF(T2=$B$39,'Entry Cr&amp;Dr'!$J$41,"")</f>
        <v/>
      </c>
      <c r="U39" s="31" t="str">
        <f>IF(U2=$B$39,'Entry Cr&amp;Dr'!$J$41,"")</f>
        <v/>
      </c>
      <c r="V39" s="31" t="str">
        <f>IF(V2=$B$39,'Entry Cr&amp;Dr'!$J$41,"")</f>
        <v/>
      </c>
      <c r="W39" s="7" t="str">
        <f t="shared" si="0"/>
        <v/>
      </c>
      <c r="X39" s="6"/>
      <c r="Y39" s="7" t="str">
        <f t="shared" si="1"/>
        <v/>
      </c>
    </row>
    <row r="40" spans="1:25" ht="50.1" hidden="1" customHeight="1" x14ac:dyDescent="0.25">
      <c r="A40" s="30">
        <f>IF('Entry Cr&amp;Dr'!G42="","",'Entry Cr&amp;Dr'!G42)</f>
        <v>44050</v>
      </c>
      <c r="B40" s="32" t="str">
        <f>IF('Entry Cr&amp;Dr'!H42="","",'Entry Cr&amp;Dr'!H42)</f>
        <v/>
      </c>
      <c r="C40" s="32" t="str">
        <f>IF('Entry Cr&amp;Dr'!I42="","",'Entry Cr&amp;Dr'!I42)</f>
        <v/>
      </c>
      <c r="D40" s="31" t="str">
        <f>IF(D2=$B$40,'Entry Cr&amp;Dr'!$J$42,"")</f>
        <v/>
      </c>
      <c r="E40" s="31" t="str">
        <f>IF(E2=$B$40,'Entry Cr&amp;Dr'!$J$42,"")</f>
        <v/>
      </c>
      <c r="F40" s="31" t="str">
        <f>IF(F2=$B$40,'Entry Cr&amp;Dr'!$J$42,"")</f>
        <v/>
      </c>
      <c r="G40" s="31" t="str">
        <f>IF(G2=$B$40,'Entry Cr&amp;Dr'!$J$42,"")</f>
        <v/>
      </c>
      <c r="H40" s="31" t="str">
        <f>IF(H2=$B$40,'Entry Cr&amp;Dr'!$J$42,"")</f>
        <v/>
      </c>
      <c r="I40" s="31" t="str">
        <f>IF(I2=$B$40,'Entry Cr&amp;Dr'!$J$42,"")</f>
        <v/>
      </c>
      <c r="J40" s="31" t="str">
        <f>IF(J2=$B$40,'Entry Cr&amp;Dr'!$J$42,"")</f>
        <v/>
      </c>
      <c r="K40" s="31" t="str">
        <f>IF(K2=$B$40,'Entry Cr&amp;Dr'!$J$42,"")</f>
        <v/>
      </c>
      <c r="L40" s="31" t="str">
        <f>IF(L2=$B$40,'Entry Cr&amp;Dr'!$J$42,"")</f>
        <v/>
      </c>
      <c r="M40" s="31" t="str">
        <f>IF(M2=$B$40,'Entry Cr&amp;Dr'!$J$42,"")</f>
        <v/>
      </c>
      <c r="N40" s="31" t="str">
        <f>IF(N2=$B$40,'Entry Cr&amp;Dr'!$J$42,"")</f>
        <v/>
      </c>
      <c r="O40" s="31" t="str">
        <f>IF(O2=$B$40,'Entry Cr&amp;Dr'!$J$42,"")</f>
        <v/>
      </c>
      <c r="P40" s="31" t="str">
        <f>IF(P2=$B$40,'Entry Cr&amp;Dr'!$J$42,"")</f>
        <v/>
      </c>
      <c r="Q40" s="31" t="str">
        <f>IF(Q2=$B$40,'Entry Cr&amp;Dr'!$J$42,"")</f>
        <v/>
      </c>
      <c r="R40" s="31" t="str">
        <f>IF(R2=$B$40,'Entry Cr&amp;Dr'!$J$42,"")</f>
        <v/>
      </c>
      <c r="S40" s="31" t="str">
        <f>IF(S2=$B$40,'Entry Cr&amp;Dr'!$J$42,"")</f>
        <v/>
      </c>
      <c r="T40" s="31" t="str">
        <f>IF(T2=$B$40,'Entry Cr&amp;Dr'!$J$42,"")</f>
        <v/>
      </c>
      <c r="U40" s="31" t="str">
        <f>IF(U2=$B$40,'Entry Cr&amp;Dr'!$J$42,"")</f>
        <v/>
      </c>
      <c r="V40" s="31" t="str">
        <f>IF(V2=$B$40,'Entry Cr&amp;Dr'!$J$42,"")</f>
        <v/>
      </c>
      <c r="W40" s="7" t="str">
        <f t="shared" si="0"/>
        <v/>
      </c>
      <c r="X40" s="6"/>
      <c r="Y40" s="7" t="str">
        <f t="shared" si="1"/>
        <v/>
      </c>
    </row>
    <row r="41" spans="1:25" ht="50.1" hidden="1" customHeight="1" x14ac:dyDescent="0.25">
      <c r="A41" s="30">
        <f>IF('Entry Cr&amp;Dr'!G43="","",'Entry Cr&amp;Dr'!G43)</f>
        <v>44051</v>
      </c>
      <c r="B41" s="32" t="str">
        <f>IF('Entry Cr&amp;Dr'!H43="","",'Entry Cr&amp;Dr'!H43)</f>
        <v/>
      </c>
      <c r="C41" s="32" t="str">
        <f>IF('Entry Cr&amp;Dr'!I43="","",'Entry Cr&amp;Dr'!I43)</f>
        <v/>
      </c>
      <c r="D41" s="31" t="str">
        <f>IF(D2=$B$41,'Entry Cr&amp;Dr'!$J$43,"")</f>
        <v/>
      </c>
      <c r="E41" s="31" t="str">
        <f>IF(E2=$B$41,'Entry Cr&amp;Dr'!$J$43,"")</f>
        <v/>
      </c>
      <c r="F41" s="31" t="str">
        <f>IF(F2=$B$41,'Entry Cr&amp;Dr'!$J$43,"")</f>
        <v/>
      </c>
      <c r="G41" s="31" t="str">
        <f>IF(G2=$B$41,'Entry Cr&amp;Dr'!$J$43,"")</f>
        <v/>
      </c>
      <c r="H41" s="31" t="str">
        <f>IF(H2=$B$41,'Entry Cr&amp;Dr'!$J$43,"")</f>
        <v/>
      </c>
      <c r="I41" s="31" t="str">
        <f>IF(I2=$B$41,'Entry Cr&amp;Dr'!$J$43,"")</f>
        <v/>
      </c>
      <c r="J41" s="31" t="str">
        <f>IF(J2=$B$41,'Entry Cr&amp;Dr'!$J$43,"")</f>
        <v/>
      </c>
      <c r="K41" s="31" t="str">
        <f>IF(K2=$B$41,'Entry Cr&amp;Dr'!$J$43,"")</f>
        <v/>
      </c>
      <c r="L41" s="31" t="str">
        <f>IF(L2=$B$41,'Entry Cr&amp;Dr'!$J$43,"")</f>
        <v/>
      </c>
      <c r="M41" s="31" t="str">
        <f>IF(M2=$B$41,'Entry Cr&amp;Dr'!$J$43,"")</f>
        <v/>
      </c>
      <c r="N41" s="31" t="str">
        <f>IF(N2=$B$41,'Entry Cr&amp;Dr'!$J$43,"")</f>
        <v/>
      </c>
      <c r="O41" s="31" t="str">
        <f>IF(O2=$B$41,'Entry Cr&amp;Dr'!$J$43,"")</f>
        <v/>
      </c>
      <c r="P41" s="31" t="str">
        <f>IF(P2=$B$41,'Entry Cr&amp;Dr'!$J$43,"")</f>
        <v/>
      </c>
      <c r="Q41" s="31" t="str">
        <f>IF(Q2=$B$41,'Entry Cr&amp;Dr'!$J$43,"")</f>
        <v/>
      </c>
      <c r="R41" s="31" t="str">
        <f>IF(R2=$B$41,'Entry Cr&amp;Dr'!$J$43,"")</f>
        <v/>
      </c>
      <c r="S41" s="31" t="str">
        <f>IF(S2=$B$41,'Entry Cr&amp;Dr'!$J$43,"")</f>
        <v/>
      </c>
      <c r="T41" s="31" t="str">
        <f>IF(T2=$B$41,'Entry Cr&amp;Dr'!$J$43,"")</f>
        <v/>
      </c>
      <c r="U41" s="31" t="str">
        <f>IF(U2=$B$41,'Entry Cr&amp;Dr'!$J$43,"")</f>
        <v/>
      </c>
      <c r="V41" s="31" t="str">
        <f>IF(V2=$B$41,'Entry Cr&amp;Dr'!$J$43,"")</f>
        <v/>
      </c>
      <c r="W41" s="7" t="str">
        <f t="shared" si="0"/>
        <v/>
      </c>
      <c r="X41" s="6"/>
      <c r="Y41" s="7" t="str">
        <f t="shared" si="1"/>
        <v/>
      </c>
    </row>
    <row r="42" spans="1:25" ht="50.1" hidden="1" customHeight="1" x14ac:dyDescent="0.25">
      <c r="A42" s="30">
        <f>IF('Entry Cr&amp;Dr'!G44="","",'Entry Cr&amp;Dr'!G44)</f>
        <v>44052</v>
      </c>
      <c r="B42" s="32" t="str">
        <f>IF('Entry Cr&amp;Dr'!H44="","",'Entry Cr&amp;Dr'!H44)</f>
        <v/>
      </c>
      <c r="C42" s="32" t="str">
        <f>IF('Entry Cr&amp;Dr'!I44="","",'Entry Cr&amp;Dr'!I44)</f>
        <v/>
      </c>
      <c r="D42" s="31" t="str">
        <f>IF(D2=$B$42,'Entry Cr&amp;Dr'!$J$44,"")</f>
        <v/>
      </c>
      <c r="E42" s="31" t="str">
        <f>IF(E2=$B$42,'Entry Cr&amp;Dr'!$J$44,"")</f>
        <v/>
      </c>
      <c r="F42" s="31" t="str">
        <f>IF(F2=$B$42,'Entry Cr&amp;Dr'!$J$44,"")</f>
        <v/>
      </c>
      <c r="G42" s="31" t="str">
        <f>IF(G2=$B$42,'Entry Cr&amp;Dr'!$J$44,"")</f>
        <v/>
      </c>
      <c r="H42" s="31" t="str">
        <f>IF(H2=$B$42,'Entry Cr&amp;Dr'!$J$44,"")</f>
        <v/>
      </c>
      <c r="I42" s="31" t="str">
        <f>IF(I2=$B$42,'Entry Cr&amp;Dr'!$J$44,"")</f>
        <v/>
      </c>
      <c r="J42" s="31" t="str">
        <f>IF(J2=$B$42,'Entry Cr&amp;Dr'!$J$44,"")</f>
        <v/>
      </c>
      <c r="K42" s="31" t="str">
        <f>IF(K2=$B$42,'Entry Cr&amp;Dr'!$J$44,"")</f>
        <v/>
      </c>
      <c r="L42" s="31" t="str">
        <f>IF(L2=$B$42,'Entry Cr&amp;Dr'!$J$44,"")</f>
        <v/>
      </c>
      <c r="M42" s="31" t="str">
        <f>IF(M2=$B$42,'Entry Cr&amp;Dr'!$J$44,"")</f>
        <v/>
      </c>
      <c r="N42" s="31" t="str">
        <f>IF(N2=$B$42,'Entry Cr&amp;Dr'!$J$44,"")</f>
        <v/>
      </c>
      <c r="O42" s="31" t="str">
        <f>IF(O2=$B$42,'Entry Cr&amp;Dr'!$J$44,"")</f>
        <v/>
      </c>
      <c r="P42" s="31" t="str">
        <f>IF(P2=$B$42,'Entry Cr&amp;Dr'!$J$44,"")</f>
        <v/>
      </c>
      <c r="Q42" s="31" t="str">
        <f>IF(Q2=$B$42,'Entry Cr&amp;Dr'!$J$44,"")</f>
        <v/>
      </c>
      <c r="R42" s="31" t="str">
        <f>IF(R2=$B$42,'Entry Cr&amp;Dr'!$J$44,"")</f>
        <v/>
      </c>
      <c r="S42" s="31" t="str">
        <f>IF(S2=$B$42,'Entry Cr&amp;Dr'!$J$44,"")</f>
        <v/>
      </c>
      <c r="T42" s="31" t="str">
        <f>IF(T2=$B$42,'Entry Cr&amp;Dr'!$J$44,"")</f>
        <v/>
      </c>
      <c r="U42" s="31" t="str">
        <f>IF(U2=$B$42,'Entry Cr&amp;Dr'!$J$44,"")</f>
        <v/>
      </c>
      <c r="V42" s="31" t="str">
        <f>IF(V2=$B$42,'Entry Cr&amp;Dr'!$J$44,"")</f>
        <v/>
      </c>
      <c r="W42" s="7" t="str">
        <f t="shared" si="0"/>
        <v/>
      </c>
      <c r="X42" s="6"/>
      <c r="Y42" s="7" t="str">
        <f t="shared" si="1"/>
        <v/>
      </c>
    </row>
    <row r="43" spans="1:25" ht="50.1" hidden="1" customHeight="1" x14ac:dyDescent="0.25">
      <c r="A43" s="30">
        <f>IF('Entry Cr&amp;Dr'!G45="","",'Entry Cr&amp;Dr'!G45)</f>
        <v>44053</v>
      </c>
      <c r="B43" s="32" t="str">
        <f>IF('Entry Cr&amp;Dr'!H45="","",'Entry Cr&amp;Dr'!H45)</f>
        <v/>
      </c>
      <c r="C43" s="32" t="str">
        <f>IF('Entry Cr&amp;Dr'!I45="","",'Entry Cr&amp;Dr'!I45)</f>
        <v/>
      </c>
      <c r="D43" s="31" t="str">
        <f>IF(D2=$B$43,'Entry Cr&amp;Dr'!$J$45,"")</f>
        <v/>
      </c>
      <c r="E43" s="31" t="str">
        <f>IF(E2=$B$43,'Entry Cr&amp;Dr'!$J$45,"")</f>
        <v/>
      </c>
      <c r="F43" s="31" t="str">
        <f>IF(F2=$B$43,'Entry Cr&amp;Dr'!$J$45,"")</f>
        <v/>
      </c>
      <c r="G43" s="31" t="str">
        <f>IF(G2=$B$43,'Entry Cr&amp;Dr'!$J$45,"")</f>
        <v/>
      </c>
      <c r="H43" s="31" t="str">
        <f>IF(H2=$B$43,'Entry Cr&amp;Dr'!$J$45,"")</f>
        <v/>
      </c>
      <c r="I43" s="31" t="str">
        <f>IF(I2=$B$43,'Entry Cr&amp;Dr'!$J$45,"")</f>
        <v/>
      </c>
      <c r="J43" s="31" t="str">
        <f>IF(J2=$B$43,'Entry Cr&amp;Dr'!$J$45,"")</f>
        <v/>
      </c>
      <c r="K43" s="31" t="str">
        <f>IF(K2=$B$43,'Entry Cr&amp;Dr'!$J$45,"")</f>
        <v/>
      </c>
      <c r="L43" s="31" t="str">
        <f>IF(L2=$B$43,'Entry Cr&amp;Dr'!$J$45,"")</f>
        <v/>
      </c>
      <c r="M43" s="31" t="str">
        <f>IF(M2=$B$43,'Entry Cr&amp;Dr'!$J$45,"")</f>
        <v/>
      </c>
      <c r="N43" s="31" t="str">
        <f>IF(N2=$B$43,'Entry Cr&amp;Dr'!$J$45,"")</f>
        <v/>
      </c>
      <c r="O43" s="31" t="str">
        <f>IF(O2=$B$43,'Entry Cr&amp;Dr'!$J$45,"")</f>
        <v/>
      </c>
      <c r="P43" s="31" t="str">
        <f>IF(P2=$B$43,'Entry Cr&amp;Dr'!$J$45,"")</f>
        <v/>
      </c>
      <c r="Q43" s="31" t="str">
        <f>IF(Q2=$B$43,'Entry Cr&amp;Dr'!$J$45,"")</f>
        <v/>
      </c>
      <c r="R43" s="31" t="str">
        <f>IF(R2=$B$43,'Entry Cr&amp;Dr'!$J$45,"")</f>
        <v/>
      </c>
      <c r="S43" s="31" t="str">
        <f>IF(S2=$B$43,'Entry Cr&amp;Dr'!$J$45,"")</f>
        <v/>
      </c>
      <c r="T43" s="31" t="str">
        <f>IF(T2=$B$43,'Entry Cr&amp;Dr'!$J$45,"")</f>
        <v/>
      </c>
      <c r="U43" s="31" t="str">
        <f>IF(U2=$B$43,'Entry Cr&amp;Dr'!$J$45,"")</f>
        <v/>
      </c>
      <c r="V43" s="31" t="str">
        <f>IF(V2=$B$43,'Entry Cr&amp;Dr'!$J$45,"")</f>
        <v/>
      </c>
      <c r="W43" s="7" t="str">
        <f t="shared" si="0"/>
        <v/>
      </c>
      <c r="X43" s="6"/>
      <c r="Y43" s="7" t="str">
        <f t="shared" si="1"/>
        <v/>
      </c>
    </row>
    <row r="44" spans="1:25" ht="13.5" customHeight="1" x14ac:dyDescent="0.25">
      <c r="A44" s="13"/>
      <c r="B44" s="14"/>
      <c r="C44" s="14"/>
      <c r="D44" s="14"/>
      <c r="E44" s="14"/>
      <c r="F44" s="14"/>
      <c r="G44" s="14"/>
      <c r="H44" s="14"/>
      <c r="I44" s="14"/>
      <c r="J44" s="14"/>
      <c r="K44" s="14"/>
      <c r="L44" s="14"/>
      <c r="M44" s="14"/>
      <c r="N44" s="14"/>
      <c r="O44" s="14"/>
      <c r="P44" s="14"/>
      <c r="Q44" s="14"/>
      <c r="R44" s="14"/>
      <c r="S44" s="14"/>
      <c r="T44" s="14"/>
      <c r="U44" s="14"/>
      <c r="V44" s="14"/>
      <c r="W44" s="14"/>
      <c r="X44" s="14"/>
      <c r="Y44" s="15"/>
    </row>
    <row r="45" spans="1:25" ht="20.100000000000001" customHeight="1" x14ac:dyDescent="0.25">
      <c r="A45" s="78" t="s">
        <v>52</v>
      </c>
      <c r="B45" s="78"/>
      <c r="C45" s="78"/>
      <c r="D45" s="33">
        <f>SUM(D3:D43)</f>
        <v>0</v>
      </c>
      <c r="E45" s="33">
        <f t="shared" ref="E45:V45" si="2">SUM(E3:E43)</f>
        <v>0</v>
      </c>
      <c r="F45" s="33">
        <f t="shared" si="2"/>
        <v>0</v>
      </c>
      <c r="G45" s="33">
        <f t="shared" si="2"/>
        <v>0</v>
      </c>
      <c r="H45" s="33">
        <f t="shared" si="2"/>
        <v>50545</v>
      </c>
      <c r="I45" s="33">
        <f t="shared" si="2"/>
        <v>0</v>
      </c>
      <c r="J45" s="33">
        <f t="shared" si="2"/>
        <v>0</v>
      </c>
      <c r="K45" s="33">
        <f t="shared" si="2"/>
        <v>0</v>
      </c>
      <c r="L45" s="33">
        <f t="shared" si="2"/>
        <v>0</v>
      </c>
      <c r="M45" s="33">
        <f t="shared" si="2"/>
        <v>0</v>
      </c>
      <c r="N45" s="33">
        <f t="shared" si="2"/>
        <v>0</v>
      </c>
      <c r="O45" s="33">
        <f t="shared" si="2"/>
        <v>0</v>
      </c>
      <c r="P45" s="33">
        <f t="shared" si="2"/>
        <v>0</v>
      </c>
      <c r="Q45" s="33">
        <f t="shared" si="2"/>
        <v>0</v>
      </c>
      <c r="R45" s="33">
        <f t="shared" si="2"/>
        <v>0</v>
      </c>
      <c r="S45" s="33">
        <f t="shared" si="2"/>
        <v>0</v>
      </c>
      <c r="T45" s="33">
        <f t="shared" si="2"/>
        <v>0</v>
      </c>
      <c r="U45" s="33">
        <f t="shared" si="2"/>
        <v>0</v>
      </c>
      <c r="V45" s="33">
        <f t="shared" si="2"/>
        <v>0</v>
      </c>
      <c r="W45" s="33">
        <f>SUM(D45:V45,X45)</f>
        <v>50545</v>
      </c>
      <c r="X45" s="33">
        <f>SUM(X3:X43)</f>
        <v>0</v>
      </c>
      <c r="Y45" s="33">
        <f t="shared" ref="Y4:Y45" si="3">W45-X45</f>
        <v>50545</v>
      </c>
    </row>
    <row r="46" spans="1:25" ht="20.100000000000001" customHeight="1" x14ac:dyDescent="0.25">
      <c r="A46" s="78" t="s">
        <v>53</v>
      </c>
      <c r="B46" s="78"/>
      <c r="C46" s="78"/>
      <c r="D46" s="12">
        <f>D47-D45</f>
        <v>50000</v>
      </c>
      <c r="E46" s="12">
        <f t="shared" ref="E46:Y46" si="4">E47-E45</f>
        <v>15226.4</v>
      </c>
      <c r="F46" s="12">
        <f t="shared" si="4"/>
        <v>500</v>
      </c>
      <c r="G46" s="12">
        <f t="shared" si="4"/>
        <v>3252</v>
      </c>
      <c r="H46" s="12">
        <f t="shared" si="4"/>
        <v>10118.419999999998</v>
      </c>
      <c r="I46" s="12">
        <f t="shared" si="4"/>
        <v>3600</v>
      </c>
      <c r="J46" s="12">
        <f t="shared" si="4"/>
        <v>7150</v>
      </c>
      <c r="K46" s="12">
        <f t="shared" si="4"/>
        <v>20740</v>
      </c>
      <c r="L46" s="12">
        <f t="shared" si="4"/>
        <v>10000</v>
      </c>
      <c r="M46" s="12">
        <f t="shared" ref="M46:V46" si="5">M47-M45</f>
        <v>0</v>
      </c>
      <c r="N46" s="12">
        <f t="shared" si="5"/>
        <v>0</v>
      </c>
      <c r="O46" s="12">
        <f t="shared" si="5"/>
        <v>0</v>
      </c>
      <c r="P46" s="12">
        <f t="shared" si="5"/>
        <v>0</v>
      </c>
      <c r="Q46" s="12">
        <f t="shared" si="5"/>
        <v>0</v>
      </c>
      <c r="R46" s="12">
        <f t="shared" si="5"/>
        <v>0</v>
      </c>
      <c r="S46" s="12">
        <f t="shared" si="5"/>
        <v>0</v>
      </c>
      <c r="T46" s="12">
        <f t="shared" si="5"/>
        <v>3526</v>
      </c>
      <c r="U46" s="12">
        <f t="shared" si="5"/>
        <v>0</v>
      </c>
      <c r="V46" s="12">
        <f t="shared" si="5"/>
        <v>32824.720000000001</v>
      </c>
      <c r="W46" s="12">
        <f t="shared" si="4"/>
        <v>162487.54</v>
      </c>
      <c r="X46" s="12">
        <f t="shared" si="4"/>
        <v>5550</v>
      </c>
      <c r="Y46" s="12">
        <f t="shared" si="4"/>
        <v>156937.54</v>
      </c>
    </row>
    <row r="47" spans="1:25" ht="30" customHeight="1" x14ac:dyDescent="0.25">
      <c r="A47" s="78" t="s">
        <v>51</v>
      </c>
      <c r="B47" s="78"/>
      <c r="C47" s="78"/>
      <c r="D47" s="106">
        <f>Receipt!D48</f>
        <v>50000</v>
      </c>
      <c r="E47" s="106">
        <f>Receipt!E48</f>
        <v>15226.4</v>
      </c>
      <c r="F47" s="106">
        <f>Receipt!F48</f>
        <v>500</v>
      </c>
      <c r="G47" s="106">
        <f>Receipt!G48</f>
        <v>3252</v>
      </c>
      <c r="H47" s="106">
        <f>Receipt!H48</f>
        <v>60663.42</v>
      </c>
      <c r="I47" s="106">
        <f>Receipt!I48</f>
        <v>3600</v>
      </c>
      <c r="J47" s="106">
        <f>Receipt!J48</f>
        <v>7150</v>
      </c>
      <c r="K47" s="106">
        <f>Receipt!K48</f>
        <v>20740</v>
      </c>
      <c r="L47" s="106">
        <f>Receipt!L48</f>
        <v>10000</v>
      </c>
      <c r="M47" s="106">
        <f>Receipt!M48</f>
        <v>0</v>
      </c>
      <c r="N47" s="106">
        <f>Receipt!N48</f>
        <v>0</v>
      </c>
      <c r="O47" s="106">
        <f>Receipt!O48</f>
        <v>0</v>
      </c>
      <c r="P47" s="106">
        <f>Receipt!P48</f>
        <v>0</v>
      </c>
      <c r="Q47" s="106">
        <f>Receipt!Q48</f>
        <v>0</v>
      </c>
      <c r="R47" s="106">
        <f>Receipt!R48</f>
        <v>0</v>
      </c>
      <c r="S47" s="106">
        <f>Receipt!S48</f>
        <v>0</v>
      </c>
      <c r="T47" s="106">
        <f>Receipt!T48</f>
        <v>3526</v>
      </c>
      <c r="U47" s="106">
        <f>Receipt!U48</f>
        <v>0</v>
      </c>
      <c r="V47" s="106">
        <f>Receipt!V48</f>
        <v>32824.720000000001</v>
      </c>
      <c r="W47" s="106">
        <f>Receipt!W48</f>
        <v>213032.54</v>
      </c>
      <c r="X47" s="106">
        <f>Receipt!X48</f>
        <v>5550</v>
      </c>
      <c r="Y47" s="106">
        <f>Receipt!Y48</f>
        <v>207482.54</v>
      </c>
    </row>
    <row r="49" ht="75.75" customHeight="1" x14ac:dyDescent="0.25"/>
    <row r="50" ht="53.1" customHeight="1" x14ac:dyDescent="0.25"/>
    <row r="51" ht="53.1" customHeight="1" x14ac:dyDescent="0.25"/>
    <row r="52" ht="53.1" customHeight="1" x14ac:dyDescent="0.25"/>
    <row r="53" ht="53.1" customHeight="1" x14ac:dyDescent="0.25"/>
    <row r="54" ht="53.1" customHeight="1" x14ac:dyDescent="0.25"/>
    <row r="55" ht="53.1" customHeight="1" x14ac:dyDescent="0.25"/>
    <row r="56" ht="53.1" customHeight="1" x14ac:dyDescent="0.25"/>
    <row r="57" ht="53.1" customHeight="1" x14ac:dyDescent="0.25"/>
    <row r="61" ht="30" customHeight="1" x14ac:dyDescent="0.25"/>
    <row r="64" ht="32.25" customHeight="1" x14ac:dyDescent="0.25"/>
  </sheetData>
  <sheetProtection password="8119" sheet="1" objects="1" scenarios="1"/>
  <mergeCells count="6">
    <mergeCell ref="A1:Y1"/>
    <mergeCell ref="A47:C47"/>
    <mergeCell ref="A45:C45"/>
    <mergeCell ref="A46:C46"/>
    <mergeCell ref="AA3:AF5"/>
    <mergeCell ref="AA9:AG9"/>
  </mergeCells>
  <dataValidations count="2">
    <dataValidation allowBlank="1" showInputMessage="1" showErrorMessage="1" promptTitle="By Cash" prompt="यदि राशि कैश दी गई है तो इस कोलम की पूर्ति करे | अन्यथा खाली छोड़े |" sqref="X3:X43"/>
    <dataValidation type="list" allowBlank="1" showInputMessage="1" showErrorMessage="1" sqref="D2:V2">
      <formula1>Mad</formula1>
    </dataValidation>
  </dataValidations>
  <pageMargins left="0.19685039370078741" right="0.19685039370078741" top="0.19685039370078741" bottom="0.19685039370078741" header="0" footer="0"/>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Instructions</vt:lpstr>
      <vt:lpstr>Cash Book Mad</vt:lpstr>
      <vt:lpstr>Opening Balance</vt:lpstr>
      <vt:lpstr>Entry Cr&amp;Dr</vt:lpstr>
      <vt:lpstr>Receipt</vt:lpstr>
      <vt:lpstr>Payment</vt:lpstr>
      <vt:lpstr>Mad</vt:lpstr>
      <vt:lpstr>opening_bal</vt:lpstr>
      <vt:lpstr>payment_entry</vt:lpstr>
      <vt:lpstr>Payment!Print_Area</vt:lpstr>
      <vt:lpstr>Receipt!Print_Area</vt:lpstr>
      <vt:lpstr>'Entry Cr&amp;Dr'!Print_Titles</vt:lpstr>
      <vt:lpstr>'Opening Balance'!Print_Titles</vt:lpstr>
      <vt:lpstr>Payment!Print_Titles</vt:lpstr>
      <vt:lpstr>Receipt!Print_Titles</vt:lpstr>
      <vt:lpstr>receipt_entry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2020-07-31T09:25:26Z</cp:lastPrinted>
  <dcterms:created xsi:type="dcterms:W3CDTF">2020-06-26T06:00:44Z</dcterms:created>
  <dcterms:modified xsi:type="dcterms:W3CDTF">2020-07-31T09:28:29Z</dcterms:modified>
</cp:coreProperties>
</file>