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My Excel Sheets\Cash Book\"/>
    </mc:Choice>
  </mc:AlternateContent>
  <bookViews>
    <workbookView xWindow="240" yWindow="90" windowWidth="20055" windowHeight="7905" activeTab="3"/>
  </bookViews>
  <sheets>
    <sheet name="Instructions" sheetId="13" r:id="rId1"/>
    <sheet name="Cash Book Mad" sheetId="1" r:id="rId2"/>
    <sheet name="Opening Balance" sheetId="10" r:id="rId3"/>
    <sheet name="Datebysmry" sheetId="14" r:id="rId4"/>
    <sheet name="Entry Cr&amp;Dr" sheetId="9" r:id="rId5"/>
    <sheet name="Receipt" sheetId="8" r:id="rId6"/>
    <sheet name="Payment" sheetId="12" r:id="rId7"/>
  </sheets>
  <definedNames>
    <definedName name="Mad">'Cash Book Mad'!$A$3:$A$29</definedName>
    <definedName name="opening_bal">'Opening Balance'!$B$5:$F$32</definedName>
    <definedName name="payment_entry">Payment!$D$2:$O$28</definedName>
    <definedName name="_xlnm.Print_Area" localSheetId="1">'Cash Book Mad'!$A$1:$F$29</definedName>
    <definedName name="_xlnm.Print_Area" localSheetId="2">'Opening Balance'!$A$1:$J$33</definedName>
    <definedName name="_xlnm.Print_Area" localSheetId="6">Payment!$A$1:$R$28</definedName>
    <definedName name="_xlnm.Print_Area" localSheetId="5">Receipt!$A$1:$R$28</definedName>
    <definedName name="_xlnm.Print_Titles" localSheetId="4">'Entry Cr&amp;Dr'!$4:$4</definedName>
    <definedName name="_xlnm.Print_Titles" localSheetId="2">'Opening Balance'!$3:$4</definedName>
    <definedName name="_xlnm.Print_Titles" localSheetId="6">Payment!$2:$2</definedName>
    <definedName name="_xlnm.Print_Titles" localSheetId="5">Receipt!$2:$2</definedName>
    <definedName name="receipt_entry">Receipt!$D$2:$O$28</definedName>
  </definedNames>
  <calcPr calcId="162913"/>
</workbook>
</file>

<file path=xl/calcChain.xml><?xml version="1.0" encoding="utf-8"?>
<calcChain xmlns="http://schemas.openxmlformats.org/spreadsheetml/2006/main">
  <c r="E8" i="14" l="1"/>
  <c r="F8" i="14"/>
  <c r="A1" i="14"/>
  <c r="Q26" i="12" l="1"/>
  <c r="A22" i="8"/>
  <c r="B22" i="8"/>
  <c r="D22" i="8" s="1"/>
  <c r="C22" i="8"/>
  <c r="L22" i="8"/>
  <c r="A23" i="8"/>
  <c r="B23" i="8"/>
  <c r="E23" i="8" s="1"/>
  <c r="C23" i="8"/>
  <c r="H23" i="8"/>
  <c r="J23" i="8"/>
  <c r="A24" i="8"/>
  <c r="B24" i="8"/>
  <c r="D24" i="8" s="1"/>
  <c r="C24" i="8"/>
  <c r="M24" i="8"/>
  <c r="I24" i="8" l="1"/>
  <c r="E24" i="8"/>
  <c r="P24" i="8" s="1"/>
  <c r="R24" i="8" s="1"/>
  <c r="N23" i="8"/>
  <c r="F23" i="8"/>
  <c r="H22" i="8"/>
  <c r="J22" i="8"/>
  <c r="O24" i="8"/>
  <c r="L23" i="8"/>
  <c r="D23" i="8"/>
  <c r="N22" i="8"/>
  <c r="F22" i="8"/>
  <c r="N24" i="8"/>
  <c r="G24" i="8"/>
  <c r="M22" i="8"/>
  <c r="I22" i="8"/>
  <c r="J24" i="8"/>
  <c r="O22" i="8"/>
  <c r="K22" i="8"/>
  <c r="G22" i="8"/>
  <c r="K24" i="8"/>
  <c r="F24" i="8"/>
  <c r="E22" i="8"/>
  <c r="P22" i="8" s="1"/>
  <c r="R22" i="8" s="1"/>
  <c r="O23" i="8"/>
  <c r="K23" i="8"/>
  <c r="G23" i="8"/>
  <c r="L24" i="8"/>
  <c r="H24" i="8"/>
  <c r="M23" i="8"/>
  <c r="I23" i="8"/>
  <c r="P23" i="8" l="1"/>
  <c r="R23" i="8" s="1"/>
  <c r="A1" i="9"/>
  <c r="H5" i="10" l="1"/>
  <c r="H32" i="10" s="1"/>
  <c r="A4" i="12"/>
  <c r="B4" i="12"/>
  <c r="C4" i="12"/>
  <c r="A5" i="12"/>
  <c r="B5" i="12"/>
  <c r="C5" i="12"/>
  <c r="A6" i="12"/>
  <c r="B6" i="12"/>
  <c r="C6" i="12"/>
  <c r="A7" i="12"/>
  <c r="B7" i="12"/>
  <c r="C7" i="12"/>
  <c r="A8" i="12"/>
  <c r="B8" i="12"/>
  <c r="C8" i="12"/>
  <c r="A9" i="12"/>
  <c r="B9" i="12"/>
  <c r="C9" i="12"/>
  <c r="A10" i="12"/>
  <c r="B10" i="12"/>
  <c r="C10" i="12"/>
  <c r="A11" i="12"/>
  <c r="B11" i="12"/>
  <c r="C11" i="12"/>
  <c r="A12" i="12"/>
  <c r="B12" i="12"/>
  <c r="C12" i="12"/>
  <c r="A13" i="12"/>
  <c r="B13" i="12"/>
  <c r="C13" i="12"/>
  <c r="A14" i="12"/>
  <c r="B14" i="12"/>
  <c r="C14" i="12"/>
  <c r="A15" i="12"/>
  <c r="B15" i="12"/>
  <c r="C15" i="12"/>
  <c r="A16" i="12"/>
  <c r="B16" i="12"/>
  <c r="C16" i="12"/>
  <c r="A17" i="12"/>
  <c r="B17" i="12"/>
  <c r="C17" i="12"/>
  <c r="A18" i="12"/>
  <c r="B18" i="12"/>
  <c r="C18" i="12"/>
  <c r="A19" i="12"/>
  <c r="B19" i="12"/>
  <c r="C19" i="12"/>
  <c r="A20" i="12"/>
  <c r="B20" i="12"/>
  <c r="C20" i="12"/>
  <c r="A21" i="12"/>
  <c r="B21" i="12"/>
  <c r="C21" i="12"/>
  <c r="A22" i="12"/>
  <c r="B22" i="12"/>
  <c r="C22" i="12"/>
  <c r="A23" i="12"/>
  <c r="B23" i="12"/>
  <c r="C23" i="12"/>
  <c r="A24" i="12"/>
  <c r="B24" i="12"/>
  <c r="C24" i="12"/>
  <c r="B3" i="12"/>
  <c r="C3" i="12"/>
  <c r="A3" i="12"/>
  <c r="C21" i="8"/>
  <c r="C18" i="8"/>
  <c r="C19" i="8"/>
  <c r="C20" i="8"/>
  <c r="C15" i="8"/>
  <c r="C16" i="8"/>
  <c r="C17" i="8"/>
  <c r="C6" i="8"/>
  <c r="C7" i="8"/>
  <c r="C8" i="8"/>
  <c r="C9" i="8"/>
  <c r="C10" i="8"/>
  <c r="C11" i="8"/>
  <c r="C12" i="8"/>
  <c r="C13" i="8"/>
  <c r="C14" i="8"/>
  <c r="C5" i="8"/>
  <c r="C4" i="8"/>
  <c r="B5" i="8"/>
  <c r="B6" i="8"/>
  <c r="B7" i="8"/>
  <c r="B8" i="8"/>
  <c r="B9" i="8"/>
  <c r="B10" i="8"/>
  <c r="B11" i="8"/>
  <c r="B12" i="8"/>
  <c r="B13" i="8"/>
  <c r="B14" i="8"/>
  <c r="B15" i="8"/>
  <c r="B16" i="8"/>
  <c r="B17" i="8"/>
  <c r="B18" i="8"/>
  <c r="B19" i="8"/>
  <c r="B20" i="8"/>
  <c r="B21" i="8"/>
  <c r="A7" i="8"/>
  <c r="A8" i="8"/>
  <c r="A9" i="8"/>
  <c r="A10" i="8"/>
  <c r="A11" i="8"/>
  <c r="A12" i="8"/>
  <c r="A13" i="8"/>
  <c r="A14" i="8"/>
  <c r="A15" i="8"/>
  <c r="A16" i="8"/>
  <c r="A17" i="8"/>
  <c r="A18" i="8"/>
  <c r="A19" i="8"/>
  <c r="A20" i="8"/>
  <c r="A21" i="8"/>
  <c r="A5" i="8"/>
  <c r="A6" i="8"/>
  <c r="A4" i="8"/>
  <c r="E23" i="12" l="1"/>
  <c r="N23" i="12"/>
  <c r="O23" i="12"/>
  <c r="H22" i="12"/>
  <c r="N22" i="12"/>
  <c r="O22" i="12"/>
  <c r="G24" i="12"/>
  <c r="N24" i="12"/>
  <c r="O24" i="12"/>
  <c r="H5" i="8"/>
  <c r="L5" i="8"/>
  <c r="E5" i="8"/>
  <c r="I5" i="8"/>
  <c r="M5" i="8"/>
  <c r="D5" i="8"/>
  <c r="F5" i="8"/>
  <c r="J5" i="8"/>
  <c r="N5" i="8"/>
  <c r="G5" i="8"/>
  <c r="K5" i="8"/>
  <c r="O5" i="8"/>
  <c r="G19" i="12"/>
  <c r="N19" i="12"/>
  <c r="O19" i="12"/>
  <c r="G15" i="12"/>
  <c r="N15" i="12"/>
  <c r="O15" i="12"/>
  <c r="G11" i="12"/>
  <c r="O11" i="12"/>
  <c r="N11" i="12"/>
  <c r="E7" i="12"/>
  <c r="O7" i="12"/>
  <c r="N7" i="12"/>
  <c r="E20" i="12"/>
  <c r="O20" i="12"/>
  <c r="N20" i="12"/>
  <c r="H16" i="12"/>
  <c r="O16" i="12"/>
  <c r="N16" i="12"/>
  <c r="H12" i="12"/>
  <c r="O12" i="12"/>
  <c r="N12" i="12"/>
  <c r="F8" i="12"/>
  <c r="O8" i="12"/>
  <c r="N8" i="12"/>
  <c r="F4" i="12"/>
  <c r="O4" i="12"/>
  <c r="N4" i="12"/>
  <c r="G21" i="12"/>
  <c r="N21" i="12"/>
  <c r="O21" i="12"/>
  <c r="G17" i="12"/>
  <c r="N17" i="12"/>
  <c r="O17" i="12"/>
  <c r="G13" i="12"/>
  <c r="O13" i="12"/>
  <c r="N13" i="12"/>
  <c r="G9" i="12"/>
  <c r="O9" i="12"/>
  <c r="N9" i="12"/>
  <c r="E5" i="12"/>
  <c r="O5" i="12"/>
  <c r="N5" i="12"/>
  <c r="G3" i="12"/>
  <c r="N3" i="12"/>
  <c r="O3" i="12"/>
  <c r="E18" i="12"/>
  <c r="N18" i="12"/>
  <c r="O18" i="12"/>
  <c r="H14" i="12"/>
  <c r="N14" i="12"/>
  <c r="O14" i="12"/>
  <c r="H10" i="12"/>
  <c r="N10" i="12"/>
  <c r="O10" i="12"/>
  <c r="G6" i="12"/>
  <c r="N6" i="12"/>
  <c r="O6" i="12"/>
  <c r="G20" i="8"/>
  <c r="O20" i="8"/>
  <c r="M20" i="8"/>
  <c r="N20" i="8"/>
  <c r="G16" i="8"/>
  <c r="O16" i="8"/>
  <c r="M16" i="8"/>
  <c r="N16" i="8"/>
  <c r="G12" i="8"/>
  <c r="O12" i="8"/>
  <c r="M12" i="8"/>
  <c r="N12" i="8"/>
  <c r="F8" i="8"/>
  <c r="O8" i="8"/>
  <c r="M8" i="8"/>
  <c r="N8" i="8"/>
  <c r="E19" i="8"/>
  <c r="N19" i="8"/>
  <c r="M19" i="8"/>
  <c r="O19" i="8"/>
  <c r="E15" i="8"/>
  <c r="N15" i="8"/>
  <c r="M15" i="8"/>
  <c r="O15" i="8"/>
  <c r="E11" i="8"/>
  <c r="N11" i="8"/>
  <c r="M11" i="8"/>
  <c r="O11" i="8"/>
  <c r="G7" i="8"/>
  <c r="N7" i="8"/>
  <c r="M7" i="8"/>
  <c r="O7" i="8"/>
  <c r="G18" i="8"/>
  <c r="O18" i="8"/>
  <c r="M18" i="8"/>
  <c r="N18" i="8"/>
  <c r="G14" i="8"/>
  <c r="O14" i="8"/>
  <c r="M14" i="8"/>
  <c r="N14" i="8"/>
  <c r="G10" i="8"/>
  <c r="O10" i="8"/>
  <c r="M10" i="8"/>
  <c r="N10" i="8"/>
  <c r="H6" i="8"/>
  <c r="O6" i="8"/>
  <c r="M6" i="8"/>
  <c r="N6" i="8"/>
  <c r="E21" i="8"/>
  <c r="N21" i="8"/>
  <c r="M21" i="8"/>
  <c r="O21" i="8"/>
  <c r="E17" i="8"/>
  <c r="N17" i="8"/>
  <c r="M17" i="8"/>
  <c r="O17" i="8"/>
  <c r="E13" i="8"/>
  <c r="N13" i="8"/>
  <c r="M13" i="8"/>
  <c r="O13" i="8"/>
  <c r="H9" i="8"/>
  <c r="N9" i="8"/>
  <c r="M9" i="8"/>
  <c r="O9" i="8"/>
  <c r="D17" i="8"/>
  <c r="D14" i="8"/>
  <c r="L21" i="8"/>
  <c r="L19" i="8"/>
  <c r="J18" i="8"/>
  <c r="L17" i="8"/>
  <c r="L15" i="8"/>
  <c r="J14" i="8"/>
  <c r="L13" i="8"/>
  <c r="L11" i="8"/>
  <c r="J10" i="8"/>
  <c r="E9" i="8"/>
  <c r="K6" i="8"/>
  <c r="G6" i="8"/>
  <c r="M4" i="12"/>
  <c r="I4" i="12"/>
  <c r="E4" i="12"/>
  <c r="L5" i="12"/>
  <c r="H5" i="12"/>
  <c r="D11" i="12"/>
  <c r="D19" i="12"/>
  <c r="J24" i="12"/>
  <c r="F24" i="12"/>
  <c r="L23" i="12"/>
  <c r="H23" i="12"/>
  <c r="F21" i="12"/>
  <c r="H19" i="12"/>
  <c r="J17" i="12"/>
  <c r="L15" i="12"/>
  <c r="F13" i="12"/>
  <c r="H11" i="12"/>
  <c r="J7" i="12"/>
  <c r="K21" i="8"/>
  <c r="H19" i="8"/>
  <c r="I18" i="8"/>
  <c r="K17" i="8"/>
  <c r="H15" i="8"/>
  <c r="I14" i="8"/>
  <c r="K13" i="8"/>
  <c r="H11" i="8"/>
  <c r="I10" i="8"/>
  <c r="J6" i="8"/>
  <c r="F6" i="8"/>
  <c r="L4" i="12"/>
  <c r="H4" i="12"/>
  <c r="D5" i="12"/>
  <c r="K5" i="12"/>
  <c r="G5" i="12"/>
  <c r="D13" i="12"/>
  <c r="D21" i="12"/>
  <c r="M24" i="12"/>
  <c r="I24" i="12"/>
  <c r="E24" i="12"/>
  <c r="K23" i="12"/>
  <c r="G23" i="12"/>
  <c r="L21" i="12"/>
  <c r="F19" i="12"/>
  <c r="H17" i="12"/>
  <c r="J15" i="12"/>
  <c r="L13" i="12"/>
  <c r="F11" i="12"/>
  <c r="H7" i="12"/>
  <c r="D10" i="8"/>
  <c r="D18" i="8"/>
  <c r="H21" i="8"/>
  <c r="F18" i="8"/>
  <c r="H17" i="8"/>
  <c r="F14" i="8"/>
  <c r="H13" i="8"/>
  <c r="F10" i="8"/>
  <c r="I6" i="8"/>
  <c r="E6" i="8"/>
  <c r="D4" i="12"/>
  <c r="K4" i="12"/>
  <c r="G4" i="12"/>
  <c r="J5" i="12"/>
  <c r="F5" i="12"/>
  <c r="D15" i="12"/>
  <c r="D23" i="12"/>
  <c r="L24" i="12"/>
  <c r="H24" i="12"/>
  <c r="J23" i="12"/>
  <c r="F23" i="12"/>
  <c r="J21" i="12"/>
  <c r="L19" i="12"/>
  <c r="F17" i="12"/>
  <c r="H15" i="12"/>
  <c r="J13" i="12"/>
  <c r="L11" i="12"/>
  <c r="F7" i="12"/>
  <c r="D13" i="8"/>
  <c r="D21" i="8"/>
  <c r="G21" i="8"/>
  <c r="E18" i="8"/>
  <c r="G17" i="8"/>
  <c r="E14" i="8"/>
  <c r="G13" i="8"/>
  <c r="E10" i="8"/>
  <c r="L6" i="8"/>
  <c r="J4" i="12"/>
  <c r="M5" i="12"/>
  <c r="I5" i="12"/>
  <c r="D17" i="12"/>
  <c r="D24" i="12"/>
  <c r="K24" i="12"/>
  <c r="M23" i="12"/>
  <c r="I23" i="12"/>
  <c r="H21" i="12"/>
  <c r="J19" i="12"/>
  <c r="L17" i="12"/>
  <c r="F15" i="12"/>
  <c r="H13" i="12"/>
  <c r="J11" i="12"/>
  <c r="L7" i="12"/>
  <c r="D6" i="12"/>
  <c r="J6" i="12"/>
  <c r="F6" i="12"/>
  <c r="M6" i="12"/>
  <c r="I6" i="12"/>
  <c r="E6" i="12"/>
  <c r="L6" i="12"/>
  <c r="H6" i="12"/>
  <c r="K6" i="12"/>
  <c r="L22" i="12"/>
  <c r="L20" i="12"/>
  <c r="H20" i="12"/>
  <c r="L18" i="12"/>
  <c r="H18" i="12"/>
  <c r="D7" i="12"/>
  <c r="D12" i="12"/>
  <c r="D16" i="12"/>
  <c r="D20" i="12"/>
  <c r="K22" i="12"/>
  <c r="G22" i="12"/>
  <c r="M21" i="12"/>
  <c r="I21" i="12"/>
  <c r="E21" i="12"/>
  <c r="K20" i="12"/>
  <c r="G20" i="12"/>
  <c r="M19" i="12"/>
  <c r="I19" i="12"/>
  <c r="E19" i="12"/>
  <c r="K18" i="12"/>
  <c r="G18" i="12"/>
  <c r="M17" i="12"/>
  <c r="I17" i="12"/>
  <c r="E17" i="12"/>
  <c r="K16" i="12"/>
  <c r="G16" i="12"/>
  <c r="M15" i="12"/>
  <c r="I15" i="12"/>
  <c r="E15" i="12"/>
  <c r="K14" i="12"/>
  <c r="G14" i="12"/>
  <c r="M13" i="12"/>
  <c r="I13" i="12"/>
  <c r="E13" i="12"/>
  <c r="K12" i="12"/>
  <c r="G12" i="12"/>
  <c r="M11" i="12"/>
  <c r="I11" i="12"/>
  <c r="E11" i="12"/>
  <c r="K10" i="12"/>
  <c r="G10" i="12"/>
  <c r="M8" i="12"/>
  <c r="I8" i="12"/>
  <c r="E8" i="12"/>
  <c r="K7" i="12"/>
  <c r="G7" i="12"/>
  <c r="D8" i="12"/>
  <c r="F22" i="12"/>
  <c r="J20" i="12"/>
  <c r="F18" i="12"/>
  <c r="J16" i="12"/>
  <c r="F16" i="12"/>
  <c r="J14" i="12"/>
  <c r="J12" i="12"/>
  <c r="F12" i="12"/>
  <c r="J10" i="12"/>
  <c r="F10" i="12"/>
  <c r="L8" i="12"/>
  <c r="H8" i="12"/>
  <c r="J22" i="12"/>
  <c r="F20" i="12"/>
  <c r="J18" i="12"/>
  <c r="F14" i="12"/>
  <c r="D10" i="12"/>
  <c r="D14" i="12"/>
  <c r="D18" i="12"/>
  <c r="D22" i="12"/>
  <c r="M22" i="12"/>
  <c r="I22" i="12"/>
  <c r="E22" i="12"/>
  <c r="K21" i="12"/>
  <c r="M20" i="12"/>
  <c r="I20" i="12"/>
  <c r="K19" i="12"/>
  <c r="M18" i="12"/>
  <c r="I18" i="12"/>
  <c r="K17" i="12"/>
  <c r="M16" i="12"/>
  <c r="I16" i="12"/>
  <c r="E16" i="12"/>
  <c r="K15" i="12"/>
  <c r="M14" i="12"/>
  <c r="I14" i="12"/>
  <c r="E14" i="12"/>
  <c r="K13" i="12"/>
  <c r="M12" i="12"/>
  <c r="I12" i="12"/>
  <c r="E12" i="12"/>
  <c r="K11" i="12"/>
  <c r="M10" i="12"/>
  <c r="I10" i="12"/>
  <c r="E10" i="12"/>
  <c r="K8" i="12"/>
  <c r="G8" i="12"/>
  <c r="M7" i="12"/>
  <c r="I7" i="12"/>
  <c r="L16" i="12"/>
  <c r="L14" i="12"/>
  <c r="L12" i="12"/>
  <c r="L10" i="12"/>
  <c r="J8" i="12"/>
  <c r="J20" i="8"/>
  <c r="F20" i="8"/>
  <c r="F12" i="8"/>
  <c r="E20" i="8"/>
  <c r="I16" i="8"/>
  <c r="E16" i="8"/>
  <c r="K15" i="8"/>
  <c r="G15" i="8"/>
  <c r="I12" i="8"/>
  <c r="K11" i="8"/>
  <c r="G11" i="8"/>
  <c r="D11" i="8"/>
  <c r="D15" i="8"/>
  <c r="D19" i="8"/>
  <c r="P19" i="8" s="1"/>
  <c r="R19" i="8" s="1"/>
  <c r="J21" i="8"/>
  <c r="F21" i="8"/>
  <c r="L20" i="8"/>
  <c r="H20" i="8"/>
  <c r="J19" i="8"/>
  <c r="F19" i="8"/>
  <c r="L18" i="8"/>
  <c r="H18" i="8"/>
  <c r="J17" i="8"/>
  <c r="F17" i="8"/>
  <c r="L16" i="8"/>
  <c r="H16" i="8"/>
  <c r="J15" i="8"/>
  <c r="F15" i="8"/>
  <c r="L14" i="8"/>
  <c r="H14" i="8"/>
  <c r="J13" i="8"/>
  <c r="F13" i="8"/>
  <c r="L12" i="8"/>
  <c r="H12" i="8"/>
  <c r="J11" i="8"/>
  <c r="F11" i="8"/>
  <c r="L10" i="8"/>
  <c r="H10" i="8"/>
  <c r="J16" i="8"/>
  <c r="F16" i="8"/>
  <c r="J12" i="8"/>
  <c r="I20" i="8"/>
  <c r="K19" i="8"/>
  <c r="G19" i="8"/>
  <c r="E12" i="8"/>
  <c r="D12" i="8"/>
  <c r="D16" i="8"/>
  <c r="D20" i="8"/>
  <c r="I21" i="8"/>
  <c r="K20" i="8"/>
  <c r="I19" i="8"/>
  <c r="K18" i="8"/>
  <c r="I17" i="8"/>
  <c r="K16" i="8"/>
  <c r="I15" i="8"/>
  <c r="K14" i="8"/>
  <c r="I13" i="8"/>
  <c r="K12" i="8"/>
  <c r="I11" i="8"/>
  <c r="K10" i="8"/>
  <c r="I9" i="8"/>
  <c r="K9" i="8"/>
  <c r="G9" i="8"/>
  <c r="J9" i="8"/>
  <c r="F9" i="8"/>
  <c r="D9" i="8"/>
  <c r="P9" i="8" s="1"/>
  <c r="R9" i="8" s="1"/>
  <c r="L9" i="8"/>
  <c r="J9" i="12"/>
  <c r="F9" i="12"/>
  <c r="M9" i="12"/>
  <c r="I9" i="12"/>
  <c r="E9" i="12"/>
  <c r="D9" i="12"/>
  <c r="L9" i="12"/>
  <c r="H9" i="12"/>
  <c r="K9" i="12"/>
  <c r="J3" i="12"/>
  <c r="F3" i="12"/>
  <c r="M3" i="12"/>
  <c r="I3" i="12"/>
  <c r="E3" i="12"/>
  <c r="L3" i="12"/>
  <c r="H3" i="12"/>
  <c r="D3" i="12"/>
  <c r="K3" i="12"/>
  <c r="D7" i="8"/>
  <c r="J7" i="8"/>
  <c r="F7" i="8"/>
  <c r="I7" i="8"/>
  <c r="E7" i="8"/>
  <c r="L7" i="8"/>
  <c r="H7" i="8"/>
  <c r="K7" i="8"/>
  <c r="I8" i="8"/>
  <c r="E8" i="8"/>
  <c r="L8" i="8"/>
  <c r="H8" i="8"/>
  <c r="D8" i="8"/>
  <c r="P8" i="8" s="1"/>
  <c r="R8" i="8" s="1"/>
  <c r="K8" i="8"/>
  <c r="G8" i="8"/>
  <c r="J8" i="8"/>
  <c r="D6" i="8"/>
  <c r="P6" i="8" s="1"/>
  <c r="R6" i="8" s="1"/>
  <c r="B4" i="8"/>
  <c r="P8" i="12" l="1"/>
  <c r="R8" i="12" s="1"/>
  <c r="P12" i="12"/>
  <c r="R12" i="12" s="1"/>
  <c r="P21" i="12"/>
  <c r="R21" i="12" s="1"/>
  <c r="P15" i="8"/>
  <c r="R15" i="8" s="1"/>
  <c r="E26" i="12"/>
  <c r="K26" i="12"/>
  <c r="P13" i="12"/>
  <c r="R13" i="12" s="1"/>
  <c r="P19" i="12"/>
  <c r="R19" i="12" s="1"/>
  <c r="P17" i="8"/>
  <c r="R17" i="8" s="1"/>
  <c r="P20" i="8"/>
  <c r="R20" i="8" s="1"/>
  <c r="P11" i="8"/>
  <c r="R11" i="8" s="1"/>
  <c r="P14" i="12"/>
  <c r="R14" i="12" s="1"/>
  <c r="P20" i="12"/>
  <c r="R20" i="12" s="1"/>
  <c r="L26" i="12"/>
  <c r="P21" i="8"/>
  <c r="R21" i="8" s="1"/>
  <c r="P18" i="8"/>
  <c r="R18" i="8" s="1"/>
  <c r="P11" i="12"/>
  <c r="R11" i="12" s="1"/>
  <c r="P7" i="8"/>
  <c r="R7" i="8" s="1"/>
  <c r="P12" i="8"/>
  <c r="R12" i="8" s="1"/>
  <c r="P15" i="12"/>
  <c r="R15" i="12" s="1"/>
  <c r="P5" i="12"/>
  <c r="R5" i="12" s="1"/>
  <c r="P14" i="8"/>
  <c r="R14" i="8" s="1"/>
  <c r="P9" i="12"/>
  <c r="R9" i="12" s="1"/>
  <c r="P18" i="12"/>
  <c r="R18" i="12" s="1"/>
  <c r="P7" i="12"/>
  <c r="R7" i="12" s="1"/>
  <c r="P16" i="8"/>
  <c r="R16" i="8" s="1"/>
  <c r="M26" i="12"/>
  <c r="P10" i="12"/>
  <c r="R10" i="12" s="1"/>
  <c r="P16" i="12"/>
  <c r="R16" i="12" s="1"/>
  <c r="P6" i="12"/>
  <c r="R6" i="12" s="1"/>
  <c r="P17" i="12"/>
  <c r="R17" i="12" s="1"/>
  <c r="P13" i="8"/>
  <c r="R13" i="8" s="1"/>
  <c r="P10" i="8"/>
  <c r="R10" i="8" s="1"/>
  <c r="N26" i="12"/>
  <c r="J26" i="12"/>
  <c r="F26" i="12"/>
  <c r="P4" i="12"/>
  <c r="R4" i="12" s="1"/>
  <c r="P23" i="12"/>
  <c r="R23" i="12" s="1"/>
  <c r="P22" i="12"/>
  <c r="G26" i="12"/>
  <c r="H26" i="12"/>
  <c r="I26" i="12"/>
  <c r="P24" i="12"/>
  <c r="R24" i="12" s="1"/>
  <c r="O26" i="12"/>
  <c r="P5" i="8"/>
  <c r="R5" i="8" s="1"/>
  <c r="D4" i="8"/>
  <c r="G4" i="8"/>
  <c r="K4" i="8"/>
  <c r="O4" i="8"/>
  <c r="E4" i="8"/>
  <c r="H4" i="8"/>
  <c r="L4" i="8"/>
  <c r="I4" i="8"/>
  <c r="M4" i="8"/>
  <c r="F4" i="8"/>
  <c r="J4" i="8"/>
  <c r="N4" i="8"/>
  <c r="P3" i="12"/>
  <c r="D26" i="12"/>
  <c r="P4" i="8" l="1"/>
  <c r="R4" i="8" s="1"/>
  <c r="P26" i="12"/>
  <c r="R22" i="12"/>
  <c r="Q3" i="8"/>
  <c r="Q28" i="8" s="1"/>
  <c r="Q28" i="12" s="1"/>
  <c r="Q27" i="12" s="1"/>
  <c r="B22" i="10"/>
  <c r="G22" i="10" s="1"/>
  <c r="A1" i="10"/>
  <c r="A3" i="8" l="1"/>
  <c r="D32" i="10"/>
  <c r="B6" i="10"/>
  <c r="G6" i="10" s="1"/>
  <c r="B7" i="10"/>
  <c r="G7" i="10" s="1"/>
  <c r="B8" i="10"/>
  <c r="G8" i="10" s="1"/>
  <c r="B9" i="10"/>
  <c r="G9" i="10" s="1"/>
  <c r="B10" i="10"/>
  <c r="G10" i="10" s="1"/>
  <c r="B11" i="10"/>
  <c r="G11" i="10" s="1"/>
  <c r="B12" i="10"/>
  <c r="G12" i="10" s="1"/>
  <c r="B13" i="10"/>
  <c r="G13" i="10" s="1"/>
  <c r="B14" i="10"/>
  <c r="B15" i="10"/>
  <c r="G15" i="10" s="1"/>
  <c r="B16" i="10"/>
  <c r="B17" i="10"/>
  <c r="B18" i="10"/>
  <c r="B19" i="10"/>
  <c r="B20" i="10"/>
  <c r="B21" i="10"/>
  <c r="B23" i="10"/>
  <c r="B24" i="10"/>
  <c r="B25" i="10"/>
  <c r="B26" i="10"/>
  <c r="B27" i="10"/>
  <c r="B28" i="10"/>
  <c r="B29" i="10"/>
  <c r="B30" i="10"/>
  <c r="B31" i="10"/>
  <c r="B5" i="10"/>
  <c r="C32" i="10"/>
  <c r="O3" i="8" l="1"/>
  <c r="O28" i="8" s="1"/>
  <c r="O28" i="12" s="1"/>
  <c r="O27" i="12" s="1"/>
  <c r="N3" i="8"/>
  <c r="N28" i="8" s="1"/>
  <c r="N28" i="12" s="1"/>
  <c r="N27" i="12" s="1"/>
  <c r="M3" i="8"/>
  <c r="M28" i="8" s="1"/>
  <c r="M28" i="12" s="1"/>
  <c r="M27" i="12" s="1"/>
  <c r="C33" i="10"/>
  <c r="G31" i="10"/>
  <c r="E31" i="10"/>
  <c r="G27" i="10"/>
  <c r="E27" i="10"/>
  <c r="G23" i="10"/>
  <c r="G18" i="10"/>
  <c r="G14" i="10"/>
  <c r="F5" i="10"/>
  <c r="E30" i="10"/>
  <c r="G30" i="10"/>
  <c r="G26" i="10"/>
  <c r="E26" i="10"/>
  <c r="G21" i="10"/>
  <c r="G17" i="10"/>
  <c r="E17" i="10"/>
  <c r="G29" i="10"/>
  <c r="E29" i="10"/>
  <c r="G25" i="10"/>
  <c r="E25" i="10"/>
  <c r="E20" i="10"/>
  <c r="G20" i="10"/>
  <c r="G16" i="10"/>
  <c r="D3" i="8"/>
  <c r="G5" i="10"/>
  <c r="E28" i="10"/>
  <c r="G28" i="10"/>
  <c r="E24" i="10"/>
  <c r="G24" i="10"/>
  <c r="E19" i="10"/>
  <c r="G19" i="10"/>
  <c r="E3" i="8"/>
  <c r="E28" i="8" s="1"/>
  <c r="E28" i="12" s="1"/>
  <c r="E27" i="12" s="1"/>
  <c r="F3" i="8"/>
  <c r="F28" i="8" s="1"/>
  <c r="F28" i="12" s="1"/>
  <c r="F27" i="12" s="1"/>
  <c r="J3" i="8"/>
  <c r="J28" i="8" s="1"/>
  <c r="J28" i="12" s="1"/>
  <c r="J27" i="12" s="1"/>
  <c r="K3" i="8"/>
  <c r="K28" i="8" s="1"/>
  <c r="K28" i="12" s="1"/>
  <c r="K27" i="12" s="1"/>
  <c r="G3" i="8"/>
  <c r="G28" i="8" s="1"/>
  <c r="G28" i="12" s="1"/>
  <c r="G27" i="12" s="1"/>
  <c r="H3" i="8"/>
  <c r="H28" i="8" s="1"/>
  <c r="H28" i="12" s="1"/>
  <c r="H27" i="12" s="1"/>
  <c r="L3" i="8"/>
  <c r="L28" i="8" s="1"/>
  <c r="L28" i="12" s="1"/>
  <c r="L27" i="12" s="1"/>
  <c r="I3" i="8"/>
  <c r="I28" i="8" s="1"/>
  <c r="I28" i="12" s="1"/>
  <c r="I27" i="12" s="1"/>
  <c r="P3" i="8" l="1"/>
  <c r="P28" i="8" s="1"/>
  <c r="P28" i="12" s="1"/>
  <c r="P27" i="12" s="1"/>
  <c r="D28" i="8"/>
  <c r="E5" i="10" s="1"/>
  <c r="I5" i="10" s="1"/>
  <c r="F32" i="10"/>
  <c r="J32" i="10" s="1"/>
  <c r="J5" i="10"/>
  <c r="I29" i="10"/>
  <c r="I17" i="10"/>
  <c r="I26" i="10"/>
  <c r="I27" i="10"/>
  <c r="I19" i="10"/>
  <c r="I28" i="10"/>
  <c r="I30" i="10"/>
  <c r="I25" i="10"/>
  <c r="I31" i="10"/>
  <c r="I24" i="10"/>
  <c r="I20" i="10"/>
  <c r="G32" i="10"/>
  <c r="G33" i="10" s="1"/>
  <c r="E23" i="10"/>
  <c r="I23" i="10" s="1"/>
  <c r="D28" i="12" l="1"/>
  <c r="D27" i="12" s="1"/>
  <c r="E14" i="10"/>
  <c r="I14" i="10" s="1"/>
  <c r="E9" i="10"/>
  <c r="I9" i="10" s="1"/>
  <c r="E21" i="10"/>
  <c r="I21" i="10" s="1"/>
  <c r="E10" i="10"/>
  <c r="I10" i="10" s="1"/>
  <c r="E15" i="10"/>
  <c r="I15" i="10" s="1"/>
  <c r="E16" i="10"/>
  <c r="I16" i="10" s="1"/>
  <c r="E22" i="10"/>
  <c r="I22" i="10" s="1"/>
  <c r="E18" i="10"/>
  <c r="I18" i="10" s="1"/>
  <c r="E12" i="10"/>
  <c r="I12" i="10" s="1"/>
  <c r="E8" i="10"/>
  <c r="I8" i="10" s="1"/>
  <c r="E11" i="10"/>
  <c r="I11" i="10" s="1"/>
  <c r="E7" i="10"/>
  <c r="I7" i="10" s="1"/>
  <c r="E13" i="10"/>
  <c r="I13" i="10" s="1"/>
  <c r="E6" i="10"/>
  <c r="I6" i="10" s="1"/>
  <c r="R3" i="8"/>
  <c r="R28" i="8" s="1"/>
  <c r="R28" i="12" s="1"/>
  <c r="E32" i="10" l="1"/>
  <c r="R3" i="12"/>
  <c r="R26" i="12" s="1"/>
  <c r="R27" i="12" s="1"/>
  <c r="I32" i="10" l="1"/>
  <c r="I33" i="10" s="1"/>
  <c r="E33" i="10"/>
</calcChain>
</file>

<file path=xl/comments1.xml><?xml version="1.0" encoding="utf-8"?>
<comments xmlns="http://schemas.openxmlformats.org/spreadsheetml/2006/main">
  <authors>
    <author>admin</author>
  </authors>
  <commentList>
    <comment ref="A1" authorId="0" shapeId="0">
      <text>
        <r>
          <rPr>
            <b/>
            <sz val="9"/>
            <color indexed="81"/>
            <rFont val="Tahoma"/>
            <family val="2"/>
          </rPr>
          <t>admin:</t>
        </r>
        <r>
          <rPr>
            <sz val="9"/>
            <color indexed="81"/>
            <rFont val="Tahoma"/>
            <family val="2"/>
          </rPr>
          <t xml:space="preserve">
आपके विद्यालय का नाम लिखे |
</t>
        </r>
      </text>
    </comment>
  </commentList>
</comments>
</file>

<file path=xl/sharedStrings.xml><?xml version="1.0" encoding="utf-8"?>
<sst xmlns="http://schemas.openxmlformats.org/spreadsheetml/2006/main" count="148" uniqueCount="98">
  <si>
    <t>Opening Balance</t>
  </si>
  <si>
    <t>Mad</t>
  </si>
  <si>
    <t>CSG</t>
  </si>
  <si>
    <t>Scout Guide</t>
  </si>
  <si>
    <t>SMC Training</t>
  </si>
  <si>
    <t>Internet</t>
  </si>
  <si>
    <t>Cycle and Transport Voucher</t>
  </si>
  <si>
    <t>Scholarship</t>
  </si>
  <si>
    <t>Science</t>
  </si>
  <si>
    <t>Gas Subcidy, MDM, Cook-Cum Helper</t>
  </si>
  <si>
    <t>Bank Interest</t>
  </si>
  <si>
    <t>Receipt</t>
  </si>
  <si>
    <t>Bhawan Nirman</t>
  </si>
  <si>
    <t>School Repairing</t>
  </si>
  <si>
    <t>Lab</t>
  </si>
  <si>
    <t>Game related</t>
  </si>
  <si>
    <t>Liberary</t>
  </si>
  <si>
    <t>Electricty/Water Bill</t>
  </si>
  <si>
    <t>Payment</t>
  </si>
  <si>
    <t>FVC</t>
  </si>
  <si>
    <t>Government Senior Secondary School, Rooppura</t>
  </si>
  <si>
    <t>इस लिस्ट में आप अपनी कैश बुक में प्रचलित मद लिखे अगर लिखे गये मदों के अलावा भी आपके मद है तो आप लिस्ट में जहा other लिखा है वहा पर ऐड कर सकते है |</t>
  </si>
  <si>
    <t>क्र.स.</t>
  </si>
  <si>
    <t xml:space="preserve">मद </t>
  </si>
  <si>
    <t xml:space="preserve">Receipt </t>
  </si>
  <si>
    <t>राशि (जो आई है)</t>
  </si>
  <si>
    <t>मद (जिसमे राशि आई है)</t>
  </si>
  <si>
    <t>मद (जिसमे से राशि खर्च हुई है)</t>
  </si>
  <si>
    <t xml:space="preserve">किसको दिया गया </t>
  </si>
  <si>
    <t>राशि जमा होने का तरीका</t>
  </si>
  <si>
    <t>राशि देने का तरीका</t>
  </si>
  <si>
    <t xml:space="preserve">Opening Balance </t>
  </si>
  <si>
    <t>Toatl</t>
  </si>
  <si>
    <t>In Bank</t>
  </si>
  <si>
    <t>Cash</t>
  </si>
  <si>
    <t xml:space="preserve">राशि प्राप्त होने का अन्य विवरण </t>
  </si>
  <si>
    <t>राशि (जो दी गई)</t>
  </si>
  <si>
    <t>Other1</t>
  </si>
  <si>
    <t>Other2</t>
  </si>
  <si>
    <t>Other3</t>
  </si>
  <si>
    <t>Other4</t>
  </si>
  <si>
    <t>Other5</t>
  </si>
  <si>
    <t>Other6</t>
  </si>
  <si>
    <t>Other7</t>
  </si>
  <si>
    <t>Other8</t>
  </si>
  <si>
    <t>Other9</t>
  </si>
  <si>
    <t>Other10</t>
  </si>
  <si>
    <t>दिनाक</t>
  </si>
  <si>
    <t>योग</t>
  </si>
  <si>
    <t>खर्च</t>
  </si>
  <si>
    <t>शेष</t>
  </si>
  <si>
    <t>By Bank</t>
  </si>
  <si>
    <t>Vikas Kosh</t>
  </si>
  <si>
    <t>After Receipt Balance</t>
  </si>
  <si>
    <t>Closing Balance (After Payment)</t>
  </si>
  <si>
    <t>Receipt वाले कोलम में जो राशि जिस मद में आई है वो मद सेलेक्ट करके विवरण लिखे तथा राशि का इन्द्राज करे |
Payment वाले कोलम में जो राशि आपने खर्च की उसका मद सेलेक्ट करके विवरण लिखे तथा राशि का इन्द्राज करे |</t>
  </si>
  <si>
    <t>Grand Total</t>
  </si>
  <si>
    <t xml:space="preserve">गुरुजनों सादर नमस्कार </t>
  </si>
  <si>
    <t>CASH BOOK</t>
  </si>
  <si>
    <t xml:space="preserve">इसे प्रयोग में लेने का तरीका </t>
  </si>
  <si>
    <t>अब आपकी कैश बुक तैयार है आप Receipt और Payment वाली शीट्स का प्रिंट ले सकते है |</t>
  </si>
  <si>
    <r>
      <rPr>
        <b/>
        <sz val="14"/>
        <color rgb="FFFF0000"/>
        <rFont val="Calibri"/>
        <family val="2"/>
        <scheme val="minor"/>
      </rPr>
      <t>Payment</t>
    </r>
    <r>
      <rPr>
        <sz val="12"/>
        <color theme="1"/>
        <rFont val="Calibri"/>
        <family val="2"/>
        <scheme val="minor"/>
      </rPr>
      <t xml:space="preserve"> वाली शीट में केवल cash वाले कोलम में एंट्री करे जिस राशि का पेमेंट आपने कैश में दिया है उसका इन्द्राज cash वाले कोलम में करे |बाकी अन्य किसी भी कोलम में एंट्री करने की आवश्यकता नही है |</t>
    </r>
  </si>
  <si>
    <r>
      <rPr>
        <b/>
        <sz val="14"/>
        <color rgb="FFFF0000"/>
        <rFont val="Calibri"/>
        <family val="2"/>
        <scheme val="minor"/>
      </rPr>
      <t>Receipt</t>
    </r>
    <r>
      <rPr>
        <sz val="12"/>
        <color theme="1"/>
        <rFont val="Calibri"/>
        <family val="2"/>
        <scheme val="minor"/>
      </rPr>
      <t xml:space="preserve"> वाली शीट में केवल cash वाले कोलम में एंट्री करे जो राशि कैश में आई है उसका इन्द्राज cash वाले कोलम में करे |बाकी अन्य किसी भी कोलम में एंट्री करने की आवश्यकता नही है |</t>
    </r>
  </si>
  <si>
    <r>
      <t>तत्पश्चात</t>
    </r>
    <r>
      <rPr>
        <sz val="14"/>
        <color theme="1"/>
        <rFont val="Calibri"/>
        <family val="2"/>
        <scheme val="minor"/>
      </rPr>
      <t xml:space="preserve"> </t>
    </r>
    <r>
      <rPr>
        <b/>
        <sz val="14"/>
        <color rgb="FFFF0000"/>
        <rFont val="Calibri"/>
        <family val="2"/>
        <scheme val="minor"/>
      </rPr>
      <t>Entry</t>
    </r>
    <r>
      <rPr>
        <sz val="12"/>
        <color theme="1"/>
        <rFont val="Calibri"/>
        <family val="2"/>
        <scheme val="minor"/>
      </rPr>
      <t xml:space="preserve"> वाली शीट में Receipt वाले कोलम में जो राशि जिस मद में आई है वो मद सेलेक्ट करके विवरण लिखे तथा राशि का इन्द्राज करे |
Payment वाले कोलम में जो राशि आपने खर्च की उसका मद सेलेक्ट करके विवरण लिखे तथा राशि का इन्द्राज करे |</t>
    </r>
  </si>
  <si>
    <r>
      <t>सर्वप्रथम</t>
    </r>
    <r>
      <rPr>
        <b/>
        <sz val="12"/>
        <color theme="1"/>
        <rFont val="Calibri"/>
        <family val="2"/>
        <scheme val="minor"/>
      </rPr>
      <t xml:space="preserve"> </t>
    </r>
    <r>
      <rPr>
        <b/>
        <sz val="14"/>
        <color rgb="FFFF0000"/>
        <rFont val="Calibri"/>
        <family val="2"/>
        <scheme val="minor"/>
      </rPr>
      <t>Cash Book Mad</t>
    </r>
    <r>
      <rPr>
        <sz val="12"/>
        <color theme="1"/>
        <rFont val="Calibri"/>
        <family val="2"/>
        <scheme val="minor"/>
      </rPr>
      <t xml:space="preserve"> वाली शीट में आप अपनी कैश बुक में प्रचलित मद लिखे अगर लिखे गये मदों के अलावा भी आपके मद है तो आप लिस्ट में जहा other लिखा है वहा पर ऐड कर सकते है |</t>
    </r>
  </si>
  <si>
    <t>+91 9166023711</t>
  </si>
  <si>
    <t>sspkctakumar@gmail.com</t>
  </si>
  <si>
    <t>आपकी सेवार्थ मेरा एक और छोटा सा प्रयास ----------------</t>
  </si>
  <si>
    <t xml:space="preserve">For Any Problem you can contact </t>
  </si>
  <si>
    <t>Opening Balance भरने के लिए इस आइकॉन पर क्लिक करे |</t>
  </si>
  <si>
    <r>
      <t xml:space="preserve">इसके बाद </t>
    </r>
    <r>
      <rPr>
        <b/>
        <sz val="16"/>
        <color rgb="FFFF0000"/>
        <rFont val="Calibri"/>
        <family val="2"/>
        <scheme val="minor"/>
      </rPr>
      <t>Opening Balance</t>
    </r>
    <r>
      <rPr>
        <sz val="12"/>
        <color theme="1"/>
        <rFont val="Calibri"/>
        <family val="2"/>
        <scheme val="minor"/>
      </rPr>
      <t xml:space="preserve"> वाली शीट में आप Blue Color की cells में एंट्री नहीं करे केवल Opening Balance वाले कॉलम में मद के सामने In Bank और Cash में एंट्री करे |</t>
    </r>
  </si>
  <si>
    <t>Entry (Cr /Dr ) करने के लिए इस आइकॉन पर क्लिक करे |</t>
  </si>
  <si>
    <t xml:space="preserve">मद जिसमे राशि प्राप्त हुई </t>
  </si>
  <si>
    <t>किससे प्राप्त हुआ</t>
  </si>
  <si>
    <t>बैंक</t>
  </si>
  <si>
    <t>मद जिससे राशि गई</t>
  </si>
  <si>
    <t>किसको दिया का विवरण</t>
  </si>
  <si>
    <t>Receipt प्रिंट एंड चेक  करने के लिए यहाँ Click करे |</t>
  </si>
  <si>
    <t>Payment प्रिंट एंड चेक  करने के लिए यहाँ Click करे |</t>
  </si>
  <si>
    <t>Blue Color की cells में एंट्री नहीं करनी है केवल Opening Balance वाले कॉलम मद के सामने वाले कॉलम में In Bank और Cash में एंट्री करे |</t>
  </si>
  <si>
    <t>क्या करू ????????</t>
  </si>
  <si>
    <t xml:space="preserve">Click Here to check ENTRY </t>
  </si>
  <si>
    <t>By Cheque</t>
  </si>
  <si>
    <t>इस शीट में केवल cash वाले कोलम में एंट्री करे जो राशि कैश में आई है उसका इन्द्राज cash वाले कोलम में करे |बाकी अन्य किसी भी कोलम में एंट्री करने की आवश्यकता नही है |आसमानी कलर वाले कोलम में मद समान होने चाहिए |</t>
  </si>
  <si>
    <t>इस शीट में केवल cash वाले कोलम में एंट्री करे जिस राशि का पेमेंट आपने कैश में दिया है उसका इन्द्राज cash वाले कोलम में करे |बाकी अन्य किसी भी कोलम में एंट्री करने की आवश्यकता नही है | आसमानी कलर वाले कोलम में मद समान होने चाहिए |</t>
  </si>
  <si>
    <t>कैश बुक भरते समय होने वाली गलतियाँ जैसे बैलेंस का न मिलना, जोड़ घटाव में गलती आदि से बचने के लिए मैने यह एक प्रयास किया है हो सकता है इसमें कोई कमी हो तो आप विद्वजनो से निवेदन है की आप मुझे इसमें जो करेक्शन्स करने है उनके बारे में अवगत करावे ताकि मै इसे और सुविधाजनक बना सकू |</t>
  </si>
  <si>
    <t>Opening Balance Date-</t>
  </si>
  <si>
    <t>Online</t>
  </si>
  <si>
    <t>lelk }kjk tek</t>
  </si>
  <si>
    <t>dEI;wVj dk;Z ds fy, pSd ua- 452515 }kjk Hkwxrku</t>
  </si>
  <si>
    <t>Date by Summary</t>
  </si>
  <si>
    <t>Date</t>
  </si>
  <si>
    <t>S.No.</t>
  </si>
  <si>
    <t>Debit</t>
  </si>
  <si>
    <t>Credit</t>
  </si>
  <si>
    <t>बिजली बिल के जमा</t>
  </si>
  <si>
    <t>जिस दिनाक एवं जिस मद की समरी देखनी हो वो दिनाक लिखे एवं मद ड्राप डाउन लिस्ट में से चयन करे |</t>
  </si>
  <si>
    <t>मद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</si>
</sst>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b/>
      <sz val="11"/>
      <color theme="1"/>
      <name val="Calibri"/>
      <family val="2"/>
      <scheme val="minor"/>
    </font>
    <font>
      <sz val="14"/>
      <color theme="1"/>
      <name val="DevLys 010"/>
    </font>
    <font>
      <sz val="10"/>
      <color theme="1"/>
      <name val="Calibri"/>
      <family val="2"/>
      <scheme val="minor"/>
    </font>
    <font>
      <sz val="12"/>
      <color theme="1"/>
      <name val="Calibri"/>
      <family val="2"/>
      <scheme val="minor"/>
    </font>
    <font>
      <b/>
      <sz val="18"/>
      <color theme="1"/>
      <name val="Calibri"/>
      <family val="2"/>
      <scheme val="minor"/>
    </font>
    <font>
      <b/>
      <sz val="14"/>
      <color rgb="FFFF0000"/>
      <name val="Calibri"/>
      <family val="2"/>
      <scheme val="minor"/>
    </font>
    <font>
      <b/>
      <sz val="16"/>
      <color theme="1"/>
      <name val="Calibri"/>
      <family val="2"/>
      <scheme val="minor"/>
    </font>
    <font>
      <b/>
      <sz val="16"/>
      <color rgb="FFFF0000"/>
      <name val="Calibri"/>
      <family val="2"/>
      <scheme val="minor"/>
    </font>
    <font>
      <sz val="14"/>
      <color theme="1"/>
      <name val="Calibri"/>
      <family val="2"/>
      <scheme val="minor"/>
    </font>
    <font>
      <b/>
      <sz val="10"/>
      <color theme="1"/>
      <name val="Calibri"/>
      <family val="2"/>
      <scheme val="minor"/>
    </font>
    <font>
      <sz val="10"/>
      <color rgb="FFFF0000"/>
      <name val="Calibri"/>
      <family val="2"/>
      <scheme val="minor"/>
    </font>
    <font>
      <sz val="10"/>
      <color theme="1"/>
      <name val="DevLys 010"/>
    </font>
    <font>
      <b/>
      <sz val="10"/>
      <color theme="1"/>
      <name val="DevLys 010"/>
    </font>
    <font>
      <b/>
      <sz val="12"/>
      <color rgb="FFFF0000"/>
      <name val="Calibri"/>
      <family val="2"/>
      <scheme val="minor"/>
    </font>
    <font>
      <b/>
      <sz val="16"/>
      <name val="Calibri"/>
      <family val="2"/>
      <scheme val="minor"/>
    </font>
    <font>
      <b/>
      <sz val="14"/>
      <color theme="1"/>
      <name val="Calibri"/>
      <family val="2"/>
      <scheme val="minor"/>
    </font>
    <font>
      <sz val="9"/>
      <color indexed="81"/>
      <name val="Tahoma"/>
      <family val="2"/>
    </font>
    <font>
      <b/>
      <sz val="9"/>
      <color indexed="81"/>
      <name val="Tahoma"/>
      <family val="2"/>
    </font>
    <font>
      <sz val="16"/>
      <color theme="1"/>
      <name val="Calibri"/>
      <family val="2"/>
      <scheme val="minor"/>
    </font>
    <font>
      <b/>
      <sz val="12"/>
      <color theme="1"/>
      <name val="Calibri"/>
      <family val="2"/>
      <scheme val="minor"/>
    </font>
    <font>
      <b/>
      <sz val="18"/>
      <color rgb="FFFF0000"/>
      <name val="Calibri"/>
      <family val="2"/>
      <scheme val="minor"/>
    </font>
    <font>
      <b/>
      <sz val="16"/>
      <color theme="4"/>
      <name val="Calibri"/>
      <family val="2"/>
      <scheme val="minor"/>
    </font>
    <font>
      <b/>
      <sz val="14"/>
      <color theme="9" tint="-0.249977111117893"/>
      <name val="Calibri"/>
      <family val="2"/>
      <scheme val="minor"/>
    </font>
    <font>
      <sz val="12"/>
      <color theme="1"/>
      <name val="DevLys 010"/>
    </font>
    <font>
      <b/>
      <sz val="20"/>
      <color theme="1"/>
      <name val="Calibri"/>
      <family val="2"/>
      <scheme val="minor"/>
    </font>
    <font>
      <b/>
      <sz val="14"/>
      <color rgb="FFC00000"/>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rgb="FFCCECFF"/>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5"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6">
    <xf numFmtId="0" fontId="0" fillId="0" borderId="0" xfId="0"/>
    <xf numFmtId="0" fontId="0" fillId="0" borderId="0" xfId="0" applyProtection="1">
      <protection locked="0"/>
    </xf>
    <xf numFmtId="0" fontId="2"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4" fillId="0" borderId="0" xfId="0" applyFont="1"/>
    <xf numFmtId="0" fontId="0" fillId="0" borderId="0" xfId="0" applyAlignment="1">
      <alignment horizontal="center" vertical="center"/>
    </xf>
    <xf numFmtId="0" fontId="0" fillId="0" borderId="1" xfId="0" applyBorder="1" applyAlignment="1">
      <alignment horizontal="center" vertical="center" wrapText="1"/>
    </xf>
    <xf numFmtId="14" fontId="0" fillId="0" borderId="0" xfId="0" applyNumberFormat="1" applyAlignment="1">
      <alignment horizontal="center" vertical="center"/>
    </xf>
    <xf numFmtId="0" fontId="9" fillId="3"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0" fillId="0" borderId="1" xfId="0" applyBorder="1" applyAlignment="1">
      <alignment horizontal="left" vertical="center" wrapText="1"/>
    </xf>
    <xf numFmtId="2" fontId="0" fillId="0" borderId="1" xfId="0" applyNumberFormat="1" applyBorder="1" applyAlignment="1">
      <alignment horizontal="right" vertical="center" wrapText="1"/>
    </xf>
    <xf numFmtId="14" fontId="0" fillId="0" borderId="1" xfId="0" applyNumberFormat="1" applyBorder="1" applyAlignment="1">
      <alignment horizontal="center" vertical="center" textRotation="90" wrapText="1"/>
    </xf>
    <xf numFmtId="2" fontId="3" fillId="6" borderId="1" xfId="0" applyNumberFormat="1" applyFont="1" applyFill="1" applyBorder="1" applyAlignment="1" applyProtection="1">
      <alignment horizontal="center" vertical="center" wrapText="1"/>
      <protection locked="0"/>
    </xf>
    <xf numFmtId="2" fontId="3" fillId="6" borderId="1" xfId="0" applyNumberFormat="1" applyFont="1" applyFill="1" applyBorder="1" applyAlignment="1" applyProtection="1">
      <alignment horizontal="center" vertical="center" wrapText="1"/>
      <protection hidden="1"/>
    </xf>
    <xf numFmtId="14" fontId="12" fillId="3" borderId="1" xfId="0" applyNumberFormat="1" applyFont="1" applyFill="1" applyBorder="1" applyAlignment="1" applyProtection="1">
      <alignment horizontal="center" vertical="center" wrapText="1"/>
      <protection locked="0"/>
    </xf>
    <xf numFmtId="2" fontId="3" fillId="3" borderId="1" xfId="0" applyNumberFormat="1" applyFont="1" applyFill="1" applyBorder="1" applyAlignment="1" applyProtection="1">
      <alignment horizontal="center" vertical="center" wrapText="1"/>
      <protection locked="0"/>
    </xf>
    <xf numFmtId="2" fontId="3" fillId="3" borderId="1" xfId="0" applyNumberFormat="1" applyFont="1" applyFill="1" applyBorder="1" applyAlignment="1" applyProtection="1">
      <alignment horizontal="center" vertical="center"/>
      <protection locked="0"/>
    </xf>
    <xf numFmtId="14" fontId="12" fillId="3" borderId="1" xfId="0" quotePrefix="1" applyNumberFormat="1" applyFont="1" applyFill="1" applyBorder="1" applyAlignment="1" applyProtection="1">
      <alignment horizontal="center" vertical="center" wrapText="1"/>
      <protection locked="0"/>
    </xf>
    <xf numFmtId="2" fontId="10" fillId="2" borderId="1" xfId="0" applyNumberFormat="1" applyFont="1" applyFill="1" applyBorder="1" applyAlignment="1" applyProtection="1">
      <alignment horizontal="center" vertical="center" wrapText="1"/>
      <protection hidden="1"/>
    </xf>
    <xf numFmtId="0" fontId="5" fillId="0" borderId="0" xfId="0" applyFont="1" applyAlignment="1">
      <alignment vertical="center"/>
    </xf>
    <xf numFmtId="14" fontId="11" fillId="5" borderId="5" xfId="0" applyNumberFormat="1" applyFont="1" applyFill="1" applyBorder="1" applyAlignment="1" applyProtection="1">
      <alignment vertical="center" wrapText="1"/>
      <protection locked="0"/>
    </xf>
    <xf numFmtId="14" fontId="11" fillId="5" borderId="8" xfId="0" applyNumberFormat="1" applyFont="1" applyFill="1" applyBorder="1" applyAlignment="1" applyProtection="1">
      <alignment vertical="center" wrapText="1"/>
      <protection locked="0"/>
    </xf>
    <xf numFmtId="14" fontId="11" fillId="5" borderId="6" xfId="0" applyNumberFormat="1" applyFont="1" applyFill="1" applyBorder="1" applyAlignment="1" applyProtection="1">
      <alignment vertical="center" wrapText="1"/>
      <protection locked="0"/>
    </xf>
    <xf numFmtId="2" fontId="1" fillId="0" borderId="1" xfId="0" applyNumberFormat="1" applyFont="1" applyBorder="1" applyAlignment="1" applyProtection="1">
      <alignment horizontal="right" vertical="center" wrapText="1"/>
      <protection locked="0"/>
    </xf>
    <xf numFmtId="2" fontId="1" fillId="4" borderId="1" xfId="0" applyNumberFormat="1" applyFont="1" applyFill="1" applyBorder="1" applyAlignment="1" applyProtection="1">
      <alignment horizontal="right" vertical="center"/>
      <protection hidden="1"/>
    </xf>
    <xf numFmtId="2" fontId="1" fillId="0" borderId="1" xfId="0" applyNumberFormat="1" applyFont="1" applyBorder="1" applyAlignment="1" applyProtection="1">
      <alignment horizontal="right" vertical="center"/>
      <protection locked="0"/>
    </xf>
    <xf numFmtId="0" fontId="4" fillId="0" borderId="1" xfId="0" applyFont="1" applyBorder="1" applyAlignment="1">
      <alignment horizontal="center" vertical="center"/>
    </xf>
    <xf numFmtId="0" fontId="19" fillId="0" borderId="1" xfId="0" applyFont="1" applyBorder="1" applyAlignment="1">
      <alignment horizontal="left" vertical="center"/>
    </xf>
    <xf numFmtId="0" fontId="0" fillId="0" borderId="0" xfId="0" applyFill="1"/>
    <xf numFmtId="0" fontId="16" fillId="0" borderId="0" xfId="0" applyFont="1" applyFill="1" applyAlignment="1">
      <alignment vertical="center" wrapText="1"/>
    </xf>
    <xf numFmtId="0" fontId="24" fillId="3" borderId="1" xfId="0" applyFont="1" applyFill="1" applyBorder="1" applyAlignment="1" applyProtection="1">
      <alignment horizontal="center" vertical="center" wrapText="1"/>
      <protection locked="0"/>
    </xf>
    <xf numFmtId="0" fontId="15" fillId="0" borderId="0" xfId="0" applyFont="1" applyFill="1" applyBorder="1" applyAlignment="1">
      <alignment vertical="center" wrapText="1"/>
    </xf>
    <xf numFmtId="0" fontId="5" fillId="0" borderId="2" xfId="0" applyFont="1" applyBorder="1" applyAlignment="1" applyProtection="1">
      <alignment vertical="center"/>
      <protection locked="0"/>
    </xf>
    <xf numFmtId="0" fontId="1" fillId="2"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15" fillId="0" borderId="9" xfId="0" applyFont="1" applyFill="1" applyBorder="1" applyAlignment="1" applyProtection="1">
      <alignment wrapText="1"/>
      <protection locked="0"/>
    </xf>
    <xf numFmtId="0" fontId="15" fillId="0" borderId="0" xfId="0" applyFont="1" applyFill="1" applyAlignment="1" applyProtection="1">
      <alignment wrapText="1"/>
      <protection locked="0"/>
    </xf>
    <xf numFmtId="0" fontId="0" fillId="0" borderId="1" xfId="0" applyFont="1" applyBorder="1" applyAlignment="1" applyProtection="1">
      <alignment vertical="center"/>
      <protection hidden="1"/>
    </xf>
    <xf numFmtId="2" fontId="14" fillId="2" borderId="1" xfId="0" applyNumberFormat="1" applyFont="1" applyFill="1" applyBorder="1" applyAlignment="1" applyProtection="1">
      <alignment horizontal="center" vertical="center"/>
      <protection hidden="1"/>
    </xf>
    <xf numFmtId="14" fontId="3" fillId="6" borderId="1" xfId="0" applyNumberFormat="1" applyFont="1" applyFill="1" applyBorder="1" applyAlignment="1" applyProtection="1">
      <alignment horizontal="center" vertical="center" wrapText="1"/>
      <protection hidden="1"/>
    </xf>
    <xf numFmtId="14" fontId="3" fillId="0" borderId="1" xfId="0" applyNumberFormat="1" applyFont="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2" fontId="3" fillId="0" borderId="1" xfId="0" applyNumberFormat="1" applyFont="1" applyBorder="1" applyAlignment="1" applyProtection="1">
      <alignment horizontal="center" vertical="center" wrapText="1"/>
      <protection hidden="1"/>
    </xf>
    <xf numFmtId="0" fontId="3" fillId="0" borderId="1" xfId="0" applyNumberFormat="1" applyFont="1" applyBorder="1" applyAlignment="1" applyProtection="1">
      <alignment horizontal="center" vertical="center" wrapText="1"/>
      <protection hidden="1"/>
    </xf>
    <xf numFmtId="2" fontId="3" fillId="3" borderId="1" xfId="0" applyNumberFormat="1" applyFont="1" applyFill="1" applyBorder="1" applyAlignment="1" applyProtection="1">
      <alignment horizontal="center" vertical="center" wrapText="1"/>
      <protection hidden="1"/>
    </xf>
    <xf numFmtId="0" fontId="2" fillId="0" borderId="1" xfId="0" applyFont="1" applyBorder="1" applyAlignment="1">
      <alignment horizontal="left" vertical="center" wrapText="1"/>
    </xf>
    <xf numFmtId="0" fontId="24" fillId="0" borderId="1" xfId="0" applyFont="1" applyBorder="1" applyAlignment="1" applyProtection="1">
      <alignment horizontal="center" vertical="center" wrapText="1"/>
      <protection hidden="1"/>
    </xf>
    <xf numFmtId="0" fontId="24" fillId="0" borderId="1" xfId="0" applyNumberFormat="1" applyFont="1" applyBorder="1" applyAlignment="1" applyProtection="1">
      <alignment horizontal="center" vertical="center" wrapText="1"/>
      <protection hidden="1"/>
    </xf>
    <xf numFmtId="0" fontId="23" fillId="0" borderId="0" xfId="0" applyFont="1" applyAlignment="1" applyProtection="1">
      <alignment vertical="center"/>
      <protection hidden="1"/>
    </xf>
    <xf numFmtId="0" fontId="9" fillId="0" borderId="0" xfId="0" applyFont="1" applyAlignment="1" applyProtection="1">
      <alignment vertical="center"/>
      <protection hidden="1"/>
    </xf>
    <xf numFmtId="0" fontId="4" fillId="0" borderId="0" xfId="0" applyFont="1" applyProtection="1">
      <protection hidden="1"/>
    </xf>
    <xf numFmtId="0" fontId="0" fillId="0" borderId="1" xfId="0" applyBorder="1"/>
    <xf numFmtId="0" fontId="0" fillId="0" borderId="1" xfId="0" applyBorder="1" applyAlignment="1">
      <alignment horizontal="center" vertical="center"/>
    </xf>
    <xf numFmtId="0" fontId="20" fillId="0" borderId="0" xfId="0" applyFont="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2" fontId="26" fillId="0" borderId="1" xfId="0" applyNumberFormat="1" applyFont="1" applyBorder="1" applyAlignment="1" applyProtection="1">
      <alignment horizontal="center" vertical="center"/>
      <protection hidden="1"/>
    </xf>
    <xf numFmtId="49" fontId="21" fillId="0" borderId="0" xfId="0" applyNumberFormat="1" applyFont="1" applyAlignment="1" applyProtection="1">
      <alignment horizontal="center" vertical="center"/>
      <protection hidden="1"/>
    </xf>
    <xf numFmtId="0" fontId="22" fillId="0" borderId="0" xfId="0" applyFont="1" applyAlignment="1" applyProtection="1">
      <alignment horizontal="left" vertical="center"/>
      <protection hidden="1"/>
    </xf>
    <xf numFmtId="0" fontId="21" fillId="9" borderId="0" xfId="0" applyFont="1" applyFill="1" applyAlignment="1" applyProtection="1">
      <alignment horizontal="center"/>
      <protection hidden="1"/>
    </xf>
    <xf numFmtId="0" fontId="4" fillId="0" borderId="0" xfId="0" applyFont="1" applyAlignment="1" applyProtection="1">
      <alignment horizontal="left" vertical="center" wrapText="1"/>
      <protection hidden="1"/>
    </xf>
    <xf numFmtId="0" fontId="5" fillId="2" borderId="0" xfId="0" applyFont="1" applyFill="1" applyAlignment="1" applyProtection="1">
      <alignment horizontal="center"/>
      <protection hidden="1"/>
    </xf>
    <xf numFmtId="0" fontId="6" fillId="0" borderId="0" xfId="0" applyFont="1" applyAlignment="1" applyProtection="1">
      <alignment horizontal="left" vertical="center" wrapText="1"/>
      <protection hidden="1"/>
    </xf>
    <xf numFmtId="0" fontId="7" fillId="2" borderId="0" xfId="0" applyFont="1" applyFill="1" applyAlignment="1" applyProtection="1">
      <alignment horizontal="center" vertical="center"/>
      <protection hidden="1"/>
    </xf>
    <xf numFmtId="0" fontId="6" fillId="2" borderId="0" xfId="0" applyFont="1" applyFill="1" applyAlignment="1" applyProtection="1">
      <alignment horizontal="center" vertical="center" wrapText="1"/>
      <protection hidden="1"/>
    </xf>
    <xf numFmtId="0" fontId="5" fillId="2" borderId="1" xfId="0" applyFont="1" applyFill="1" applyBorder="1" applyAlignment="1">
      <alignment horizontal="center" vertical="center"/>
    </xf>
    <xf numFmtId="0" fontId="15" fillId="9" borderId="9" xfId="0" applyFont="1" applyFill="1" applyBorder="1" applyAlignment="1">
      <alignment horizontal="center" vertical="center" wrapText="1"/>
    </xf>
    <xf numFmtId="0" fontId="15" fillId="9" borderId="0" xfId="0" applyFont="1" applyFill="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0" xfId="0" applyFont="1" applyBorder="1" applyAlignment="1">
      <alignment horizontal="center" vertical="center" wrapText="1"/>
    </xf>
    <xf numFmtId="0" fontId="15" fillId="9" borderId="0"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5"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5" fillId="4" borderId="9" xfId="0" applyFont="1" applyFill="1" applyBorder="1" applyAlignment="1" applyProtection="1">
      <alignment horizontal="center" vertical="center" wrapText="1"/>
      <protection locked="0"/>
    </xf>
    <xf numFmtId="0" fontId="15" fillId="4" borderId="0"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protection hidden="1"/>
    </xf>
    <xf numFmtId="0" fontId="8" fillId="0" borderId="2" xfId="0" applyFont="1" applyBorder="1" applyAlignment="1" applyProtection="1">
      <alignment horizontal="center" vertical="center"/>
      <protection locked="0"/>
    </xf>
    <xf numFmtId="14" fontId="8" fillId="0" borderId="2" xfId="0" applyNumberFormat="1" applyFont="1" applyBorder="1" applyAlignment="1" applyProtection="1">
      <alignment horizontal="center" vertical="center"/>
      <protection locked="0"/>
    </xf>
    <xf numFmtId="0" fontId="1" fillId="2" borderId="3"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2" fontId="1" fillId="0" borderId="3" xfId="0" applyNumberFormat="1" applyFont="1" applyFill="1" applyBorder="1" applyAlignment="1" applyProtection="1">
      <alignment horizontal="center" vertical="center"/>
      <protection locked="0"/>
    </xf>
    <xf numFmtId="2" fontId="1" fillId="0" borderId="7" xfId="0" applyNumberFormat="1" applyFont="1" applyFill="1" applyBorder="1" applyAlignment="1" applyProtection="1">
      <alignment horizontal="center" vertical="center"/>
      <protection locked="0"/>
    </xf>
    <xf numFmtId="2" fontId="1" fillId="0" borderId="1" xfId="0" applyNumberFormat="1" applyFont="1" applyFill="1" applyBorder="1" applyAlignment="1" applyProtection="1">
      <alignment horizontal="center" vertical="center"/>
      <protection locked="0"/>
    </xf>
    <xf numFmtId="2" fontId="1" fillId="4" borderId="3" xfId="0" applyNumberFormat="1" applyFont="1" applyFill="1" applyBorder="1" applyAlignment="1" applyProtection="1">
      <alignment horizontal="center" vertical="center"/>
      <protection locked="0"/>
    </xf>
    <xf numFmtId="2" fontId="1" fillId="4" borderId="7" xfId="0" applyNumberFormat="1" applyFont="1" applyFill="1" applyBorder="1" applyAlignment="1" applyProtection="1">
      <alignment horizontal="center" vertical="center"/>
      <protection locked="0"/>
    </xf>
    <xf numFmtId="2" fontId="1" fillId="4" borderId="4" xfId="0" applyNumberFormat="1" applyFont="1" applyFill="1" applyBorder="1" applyAlignment="1" applyProtection="1">
      <alignment horizontal="center" vertical="center"/>
      <protection locked="0"/>
    </xf>
    <xf numFmtId="0" fontId="7" fillId="2" borderId="1" xfId="0" applyFont="1" applyFill="1" applyBorder="1" applyAlignment="1" applyProtection="1">
      <alignment horizontal="right" vertical="center"/>
      <protection locked="0"/>
    </xf>
    <xf numFmtId="2" fontId="15" fillId="8" borderId="1" xfId="0" applyNumberFormat="1" applyFont="1" applyFill="1" applyBorder="1" applyAlignment="1" applyProtection="1">
      <alignment horizontal="center" vertical="center"/>
      <protection hidden="1"/>
    </xf>
    <xf numFmtId="0" fontId="15" fillId="8" borderId="1" xfId="0" applyFont="1" applyFill="1" applyBorder="1" applyAlignment="1" applyProtection="1">
      <alignment horizontal="center" vertical="center"/>
      <protection hidden="1"/>
    </xf>
    <xf numFmtId="2" fontId="15" fillId="8" borderId="5" xfId="0" applyNumberFormat="1" applyFont="1" applyFill="1" applyBorder="1" applyAlignment="1" applyProtection="1">
      <alignment horizontal="right" vertical="center"/>
      <protection locked="0"/>
    </xf>
    <xf numFmtId="2" fontId="15" fillId="8" borderId="6" xfId="0" applyNumberFormat="1" applyFont="1" applyFill="1" applyBorder="1" applyAlignment="1" applyProtection="1">
      <alignment horizontal="right" vertical="center"/>
      <protection locked="0"/>
    </xf>
    <xf numFmtId="0" fontId="16" fillId="10" borderId="0" xfId="0" applyFont="1" applyFill="1" applyAlignment="1" applyProtection="1">
      <alignment horizontal="center" vertical="center" wrapText="1"/>
      <protection locked="0"/>
    </xf>
    <xf numFmtId="14" fontId="16" fillId="12" borderId="0" xfId="0" applyNumberFormat="1" applyFont="1" applyFill="1" applyAlignment="1" applyProtection="1">
      <alignment horizontal="center" vertical="center" wrapText="1"/>
      <protection locked="0"/>
    </xf>
    <xf numFmtId="0" fontId="16" fillId="11" borderId="0" xfId="0" applyFont="1" applyFill="1" applyAlignment="1" applyProtection="1">
      <alignment horizontal="center" vertical="center"/>
      <protection locked="0"/>
    </xf>
    <xf numFmtId="14" fontId="16" fillId="12" borderId="0" xfId="0" applyNumberFormat="1" applyFont="1" applyFill="1" applyAlignment="1" applyProtection="1">
      <alignment horizontal="center" vertical="center"/>
      <protection locked="0"/>
    </xf>
    <xf numFmtId="0" fontId="15" fillId="9" borderId="0"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2" borderId="0" xfId="0" applyFont="1" applyFill="1" applyAlignment="1">
      <alignment horizontal="center" vertical="center"/>
    </xf>
    <xf numFmtId="0" fontId="16" fillId="7" borderId="0" xfId="0" applyFont="1" applyFill="1" applyAlignment="1">
      <alignment horizontal="center" vertical="center" wrapText="1"/>
    </xf>
    <xf numFmtId="0" fontId="16" fillId="9" borderId="9" xfId="0" applyFont="1" applyFill="1" applyBorder="1" applyAlignment="1">
      <alignment horizontal="center" vertical="center" wrapText="1"/>
    </xf>
    <xf numFmtId="0" fontId="16" fillId="9" borderId="0" xfId="0" applyFont="1" applyFill="1" applyAlignment="1">
      <alignment horizontal="center" vertical="center" wrapText="1"/>
    </xf>
    <xf numFmtId="0" fontId="1" fillId="2" borderId="1" xfId="0" applyFont="1" applyFill="1" applyBorder="1" applyAlignment="1" applyProtection="1">
      <alignment horizontal="center"/>
      <protection locked="0"/>
    </xf>
    <xf numFmtId="14" fontId="13" fillId="2" borderId="5" xfId="0" applyNumberFormat="1" applyFont="1" applyFill="1" applyBorder="1" applyAlignment="1" applyProtection="1">
      <alignment horizontal="center" vertical="center" wrapText="1"/>
      <protection locked="0"/>
    </xf>
    <xf numFmtId="14" fontId="13" fillId="2" borderId="8" xfId="0" applyNumberFormat="1" applyFont="1" applyFill="1" applyBorder="1" applyAlignment="1" applyProtection="1">
      <alignment horizontal="center" vertical="center" wrapText="1"/>
      <protection locked="0"/>
    </xf>
    <xf numFmtId="14" fontId="13" fillId="2" borderId="6"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25" fillId="0" borderId="0" xfId="0" applyFont="1" applyAlignment="1" applyProtection="1">
      <alignment horizontal="center" vertical="center"/>
      <protection locked="0"/>
    </xf>
    <xf numFmtId="0" fontId="20" fillId="6" borderId="5" xfId="0" applyFont="1" applyFill="1" applyBorder="1" applyAlignment="1" applyProtection="1">
      <alignment horizontal="center" vertical="center" wrapText="1"/>
      <protection locked="0"/>
    </xf>
    <xf numFmtId="0" fontId="20" fillId="6" borderId="6" xfId="0" applyFont="1" applyFill="1" applyBorder="1" applyAlignment="1" applyProtection="1">
      <alignment horizontal="center" vertical="center" wrapText="1"/>
      <protection locked="0"/>
    </xf>
    <xf numFmtId="14" fontId="13" fillId="2" borderId="1" xfId="0" applyNumberFormat="1" applyFont="1" applyFill="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cellXfs>
  <cellStyles count="1">
    <cellStyle name="Normal" xfId="0" builtinId="0"/>
  </cellStyles>
  <dxfs count="3">
    <dxf>
      <font>
        <b val="0"/>
        <i val="0"/>
        <strike val="0"/>
        <condense val="0"/>
        <extend val="0"/>
        <outline val="0"/>
        <shadow val="0"/>
        <u val="none"/>
        <vertAlign val="baseline"/>
        <sz val="16"/>
        <color theme="1"/>
        <name val="Calibri"/>
        <scheme val="minor"/>
      </font>
      <alignment horizontal="lef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6"/>
        <color theme="1"/>
        <name val="Calibri"/>
        <scheme val="minor"/>
      </font>
      <alignment horizontal="left" vertical="center" textRotation="0" wrapText="0" indent="0" justifyLastLine="0" shrinkToFit="0" readingOrder="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Receipt!A1"/><Relationship Id="rId3" Type="http://schemas.openxmlformats.org/officeDocument/2006/relationships/hyperlink" Target="https://mail.google.com/" TargetMode="External"/><Relationship Id="rId7" Type="http://schemas.openxmlformats.org/officeDocument/2006/relationships/hyperlink" Target="#'Entry Cr&amp;Dr'!A1"/><Relationship Id="rId2" Type="http://schemas.openxmlformats.org/officeDocument/2006/relationships/image" Target="../media/image1.png"/><Relationship Id="rId1" Type="http://schemas.openxmlformats.org/officeDocument/2006/relationships/hyperlink" Target="https://web.whatsapp.com/" TargetMode="External"/><Relationship Id="rId6" Type="http://schemas.openxmlformats.org/officeDocument/2006/relationships/hyperlink" Target="#'Opening Balance'!A1"/><Relationship Id="rId5" Type="http://schemas.openxmlformats.org/officeDocument/2006/relationships/hyperlink" Target="#'Cash Book Mad'!A1"/><Relationship Id="rId4" Type="http://schemas.openxmlformats.org/officeDocument/2006/relationships/image" Target="../media/image2.jpeg"/><Relationship Id="rId9" Type="http://schemas.openxmlformats.org/officeDocument/2006/relationships/hyperlink" Target="#Payment!A1"/></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image" Target="../media/image3.png"/><Relationship Id="rId1" Type="http://schemas.openxmlformats.org/officeDocument/2006/relationships/hyperlink" Target="#opening_bal"/><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image" Target="../media/image3.png"/><Relationship Id="rId1" Type="http://schemas.openxmlformats.org/officeDocument/2006/relationships/hyperlink" Target="#'Entry Cr&amp;Dr'!A1"/><Relationship Id="rId5" Type="http://schemas.openxmlformats.org/officeDocument/2006/relationships/image" Target="../media/image4.png"/><Relationship Id="rId4" Type="http://schemas.openxmlformats.org/officeDocument/2006/relationships/image" Target="../media/image5.jpeg"/></Relationships>
</file>

<file path=xl/drawings/_rels/drawing4.xml.rels><?xml version="1.0" encoding="UTF-8" standalone="yes"?>
<Relationships xmlns="http://schemas.openxmlformats.org/package/2006/relationships"><Relationship Id="rId3" Type="http://schemas.openxmlformats.org/officeDocument/2006/relationships/hyperlink" Target="#Payment!A1"/><Relationship Id="rId2" Type="http://schemas.openxmlformats.org/officeDocument/2006/relationships/image" Target="../media/image6.png"/><Relationship Id="rId1" Type="http://schemas.openxmlformats.org/officeDocument/2006/relationships/hyperlink" Target="#Receipt!A1"/><Relationship Id="rId6" Type="http://schemas.openxmlformats.org/officeDocument/2006/relationships/image" Target="../media/image4.png"/><Relationship Id="rId5" Type="http://schemas.openxmlformats.org/officeDocument/2006/relationships/image" Target="../media/image5.jpeg"/><Relationship Id="rId4" Type="http://schemas.openxmlformats.org/officeDocument/2006/relationships/hyperlink" Target="#Instructions!A1"/></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image" Target="../media/image3.png"/><Relationship Id="rId1" Type="http://schemas.openxmlformats.org/officeDocument/2006/relationships/hyperlink" Target="#'Entry Cr&amp;Dr'!A1"/><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image" Target="../media/image3.png"/><Relationship Id="rId1" Type="http://schemas.openxmlformats.org/officeDocument/2006/relationships/hyperlink" Target="#'Entry Cr&amp;Dr'!A1"/><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425825</xdr:colOff>
      <xdr:row>24</xdr:row>
      <xdr:rowOff>22413</xdr:rowOff>
    </xdr:from>
    <xdr:to>
      <xdr:col>2</xdr:col>
      <xdr:colOff>100854</xdr:colOff>
      <xdr:row>27</xdr:row>
      <xdr:rowOff>199621</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5825" y="8281148"/>
          <a:ext cx="885264" cy="782326"/>
        </a:xfrm>
        <a:prstGeom prst="rect">
          <a:avLst/>
        </a:prstGeom>
      </xdr:spPr>
    </xdr:pic>
    <xdr:clientData/>
  </xdr:twoCellAnchor>
  <xdr:twoCellAnchor editAs="oneCell">
    <xdr:from>
      <xdr:col>6</xdr:col>
      <xdr:colOff>545729</xdr:colOff>
      <xdr:row>24</xdr:row>
      <xdr:rowOff>0</xdr:rowOff>
    </xdr:from>
    <xdr:to>
      <xdr:col>8</xdr:col>
      <xdr:colOff>257736</xdr:colOff>
      <xdr:row>27</xdr:row>
      <xdr:rowOff>145676</xdr:rowOff>
    </xdr:to>
    <xdr:pic>
      <xdr:nvPicPr>
        <xdr:cNvPr id="5" name="Picture 4">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176435" y="8258735"/>
          <a:ext cx="922242" cy="750794"/>
        </a:xfrm>
        <a:prstGeom prst="rect">
          <a:avLst/>
        </a:prstGeom>
      </xdr:spPr>
    </xdr:pic>
    <xdr:clientData/>
  </xdr:twoCellAnchor>
  <xdr:twoCellAnchor>
    <xdr:from>
      <xdr:col>10</xdr:col>
      <xdr:colOff>504265</xdr:colOff>
      <xdr:row>1</xdr:row>
      <xdr:rowOff>112059</xdr:rowOff>
    </xdr:from>
    <xdr:to>
      <xdr:col>14</xdr:col>
      <xdr:colOff>336177</xdr:colOff>
      <xdr:row>3</xdr:row>
      <xdr:rowOff>168089</xdr:rowOff>
    </xdr:to>
    <xdr:sp macro="" textlink="">
      <xdr:nvSpPr>
        <xdr:cNvPr id="2" name="Rounded Rectangle 1">
          <a:hlinkClick xmlns:r="http://schemas.openxmlformats.org/officeDocument/2006/relationships" r:id="rId5"/>
        </xdr:cNvPr>
        <xdr:cNvSpPr/>
      </xdr:nvSpPr>
      <xdr:spPr>
        <a:xfrm>
          <a:off x="6555441" y="459441"/>
          <a:ext cx="2252383" cy="616324"/>
        </a:xfrm>
        <a:prstGeom prst="round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rPr>
            <a:t>Go to CASH BOOK MAD SHEET</a:t>
          </a:r>
        </a:p>
      </xdr:txBody>
    </xdr:sp>
    <xdr:clientData/>
  </xdr:twoCellAnchor>
  <xdr:twoCellAnchor>
    <xdr:from>
      <xdr:col>10</xdr:col>
      <xdr:colOff>493060</xdr:colOff>
      <xdr:row>4</xdr:row>
      <xdr:rowOff>134471</xdr:rowOff>
    </xdr:from>
    <xdr:to>
      <xdr:col>14</xdr:col>
      <xdr:colOff>324972</xdr:colOff>
      <xdr:row>6</xdr:row>
      <xdr:rowOff>257736</xdr:rowOff>
    </xdr:to>
    <xdr:sp macro="" textlink="">
      <xdr:nvSpPr>
        <xdr:cNvPr id="6" name="Rounded Rectangle 5">
          <a:hlinkClick xmlns:r="http://schemas.openxmlformats.org/officeDocument/2006/relationships" r:id="rId6"/>
        </xdr:cNvPr>
        <xdr:cNvSpPr/>
      </xdr:nvSpPr>
      <xdr:spPr>
        <a:xfrm>
          <a:off x="6544236" y="1243853"/>
          <a:ext cx="2252383" cy="61632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Go to OPENING BALANCE SHEET</a:t>
          </a:r>
        </a:p>
      </xdr:txBody>
    </xdr:sp>
    <xdr:clientData/>
  </xdr:twoCellAnchor>
  <xdr:twoCellAnchor>
    <xdr:from>
      <xdr:col>10</xdr:col>
      <xdr:colOff>504265</xdr:colOff>
      <xdr:row>6</xdr:row>
      <xdr:rowOff>526676</xdr:rowOff>
    </xdr:from>
    <xdr:to>
      <xdr:col>14</xdr:col>
      <xdr:colOff>336177</xdr:colOff>
      <xdr:row>7</xdr:row>
      <xdr:rowOff>44822</xdr:rowOff>
    </xdr:to>
    <xdr:sp macro="" textlink="">
      <xdr:nvSpPr>
        <xdr:cNvPr id="7" name="Rounded Rectangle 6">
          <a:hlinkClick xmlns:r="http://schemas.openxmlformats.org/officeDocument/2006/relationships" r:id="rId7"/>
        </xdr:cNvPr>
        <xdr:cNvSpPr/>
      </xdr:nvSpPr>
      <xdr:spPr>
        <a:xfrm>
          <a:off x="6555441" y="2129117"/>
          <a:ext cx="2252383" cy="61632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Go to ENTRY CR &amp; DR SHEET</a:t>
          </a:r>
        </a:p>
      </xdr:txBody>
    </xdr:sp>
    <xdr:clientData/>
  </xdr:twoCellAnchor>
  <xdr:twoCellAnchor>
    <xdr:from>
      <xdr:col>15</xdr:col>
      <xdr:colOff>179294</xdr:colOff>
      <xdr:row>2</xdr:row>
      <xdr:rowOff>313765</xdr:rowOff>
    </xdr:from>
    <xdr:to>
      <xdr:col>19</xdr:col>
      <xdr:colOff>11207</xdr:colOff>
      <xdr:row>5</xdr:row>
      <xdr:rowOff>78442</xdr:rowOff>
    </xdr:to>
    <xdr:sp macro="" textlink="">
      <xdr:nvSpPr>
        <xdr:cNvPr id="8" name="Rounded Rectangle 7">
          <a:hlinkClick xmlns:r="http://schemas.openxmlformats.org/officeDocument/2006/relationships" r:id="rId8"/>
        </xdr:cNvPr>
        <xdr:cNvSpPr/>
      </xdr:nvSpPr>
      <xdr:spPr>
        <a:xfrm>
          <a:off x="9256059" y="862853"/>
          <a:ext cx="2252383" cy="61632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t>Go to RECEIPT</a:t>
          </a:r>
          <a:r>
            <a:rPr lang="en-US" sz="1600" b="1" baseline="0"/>
            <a:t> SHEET</a:t>
          </a:r>
          <a:endParaRPr lang="en-US" sz="1600" b="1"/>
        </a:p>
      </xdr:txBody>
    </xdr:sp>
    <xdr:clientData/>
  </xdr:twoCellAnchor>
  <xdr:twoCellAnchor>
    <xdr:from>
      <xdr:col>15</xdr:col>
      <xdr:colOff>179293</xdr:colOff>
      <xdr:row>6</xdr:row>
      <xdr:rowOff>168089</xdr:rowOff>
    </xdr:from>
    <xdr:to>
      <xdr:col>19</xdr:col>
      <xdr:colOff>11206</xdr:colOff>
      <xdr:row>6</xdr:row>
      <xdr:rowOff>784413</xdr:rowOff>
    </xdr:to>
    <xdr:sp macro="" textlink="">
      <xdr:nvSpPr>
        <xdr:cNvPr id="9" name="Rounded Rectangle 8">
          <a:hlinkClick xmlns:r="http://schemas.openxmlformats.org/officeDocument/2006/relationships" r:id="rId9"/>
        </xdr:cNvPr>
        <xdr:cNvSpPr/>
      </xdr:nvSpPr>
      <xdr:spPr>
        <a:xfrm>
          <a:off x="9256058" y="1770530"/>
          <a:ext cx="2252383" cy="61632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t>Go to PAYMENT SHEET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593913</xdr:colOff>
      <xdr:row>2</xdr:row>
      <xdr:rowOff>201706</xdr:rowOff>
    </xdr:from>
    <xdr:to>
      <xdr:col>10</xdr:col>
      <xdr:colOff>64688</xdr:colOff>
      <xdr:row>7</xdr:row>
      <xdr:rowOff>302559</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50207" y="941294"/>
          <a:ext cx="1891246" cy="1669677"/>
        </a:xfrm>
        <a:prstGeom prst="rect">
          <a:avLst/>
        </a:prstGeom>
      </xdr:spPr>
    </xdr:pic>
    <xdr:clientData/>
  </xdr:twoCellAnchor>
  <xdr:twoCellAnchor editAs="oneCell">
    <xdr:from>
      <xdr:col>6</xdr:col>
      <xdr:colOff>437031</xdr:colOff>
      <xdr:row>2</xdr:row>
      <xdr:rowOff>179294</xdr:rowOff>
    </xdr:from>
    <xdr:to>
      <xdr:col>9</xdr:col>
      <xdr:colOff>512924</xdr:colOff>
      <xdr:row>7</xdr:row>
      <xdr:rowOff>280147</xdr:rowOff>
    </xdr:to>
    <xdr:pic>
      <xdr:nvPicPr>
        <xdr:cNvPr id="6" name="Picture 5">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093325" y="918882"/>
          <a:ext cx="1891246" cy="1669677"/>
        </a:xfrm>
        <a:prstGeom prst="rect">
          <a:avLst/>
        </a:prstGeom>
      </xdr:spPr>
    </xdr:pic>
    <xdr:clientData/>
  </xdr:twoCellAnchor>
  <xdr:twoCellAnchor editAs="oneCell">
    <xdr:from>
      <xdr:col>6</xdr:col>
      <xdr:colOff>470648</xdr:colOff>
      <xdr:row>2</xdr:row>
      <xdr:rowOff>224118</xdr:rowOff>
    </xdr:from>
    <xdr:to>
      <xdr:col>9</xdr:col>
      <xdr:colOff>546541</xdr:colOff>
      <xdr:row>8</xdr:row>
      <xdr:rowOff>11207</xdr:rowOff>
    </xdr:to>
    <xdr:pic>
      <xdr:nvPicPr>
        <xdr:cNvPr id="7" name="Picture 6">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26942" y="963706"/>
          <a:ext cx="1891246" cy="1669677"/>
        </a:xfrm>
        <a:prstGeom prst="rect">
          <a:avLst/>
        </a:prstGeom>
      </xdr:spPr>
    </xdr:pic>
    <xdr:clientData/>
  </xdr:twoCellAnchor>
  <xdr:twoCellAnchor editAs="oneCell">
    <xdr:from>
      <xdr:col>6</xdr:col>
      <xdr:colOff>268943</xdr:colOff>
      <xdr:row>0</xdr:row>
      <xdr:rowOff>0</xdr:rowOff>
    </xdr:from>
    <xdr:to>
      <xdr:col>7</xdr:col>
      <xdr:colOff>369794</xdr:colOff>
      <xdr:row>1</xdr:row>
      <xdr:rowOff>358587</xdr:rowOff>
    </xdr:to>
    <xdr:pic>
      <xdr:nvPicPr>
        <xdr:cNvPr id="8" name="Picture 7">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925237" y="0"/>
          <a:ext cx="705969" cy="7059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201705</xdr:colOff>
      <xdr:row>5</xdr:row>
      <xdr:rowOff>100854</xdr:rowOff>
    </xdr:from>
    <xdr:to>
      <xdr:col>14</xdr:col>
      <xdr:colOff>387691</xdr:colOff>
      <xdr:row>10</xdr:row>
      <xdr:rowOff>212912</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004176" y="1680883"/>
          <a:ext cx="1396221" cy="1232647"/>
        </a:xfrm>
        <a:prstGeom prst="rect">
          <a:avLst/>
        </a:prstGeom>
      </xdr:spPr>
    </xdr:pic>
    <xdr:clientData/>
  </xdr:twoCellAnchor>
  <xdr:twoCellAnchor editAs="oneCell">
    <xdr:from>
      <xdr:col>12</xdr:col>
      <xdr:colOff>291352</xdr:colOff>
      <xdr:row>15</xdr:row>
      <xdr:rowOff>0</xdr:rowOff>
    </xdr:from>
    <xdr:to>
      <xdr:col>14</xdr:col>
      <xdr:colOff>257734</xdr:colOff>
      <xdr:row>20</xdr:row>
      <xdr:rowOff>56029</xdr:rowOff>
    </xdr:to>
    <xdr:pic>
      <xdr:nvPicPr>
        <xdr:cNvPr id="3" name="Picture 2">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093823" y="3821206"/>
          <a:ext cx="1176617" cy="1176617"/>
        </a:xfrm>
        <a:prstGeom prst="rect">
          <a:avLst/>
        </a:prstGeom>
      </xdr:spPr>
    </xdr:pic>
    <xdr:clientData/>
  </xdr:twoCellAnchor>
  <xdr:twoCellAnchor editAs="oneCell">
    <xdr:from>
      <xdr:col>15</xdr:col>
      <xdr:colOff>201706</xdr:colOff>
      <xdr:row>0</xdr:row>
      <xdr:rowOff>22411</xdr:rowOff>
    </xdr:from>
    <xdr:to>
      <xdr:col>17</xdr:col>
      <xdr:colOff>347382</xdr:colOff>
      <xdr:row>4</xdr:row>
      <xdr:rowOff>22410</xdr:rowOff>
    </xdr:to>
    <xdr:pic>
      <xdr:nvPicPr>
        <xdr:cNvPr id="6" name="Picture 5">
          <a:hlinkClick xmlns:r="http://schemas.openxmlformats.org/officeDocument/2006/relationships" r:id="rId3"/>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819530" y="22411"/>
          <a:ext cx="1355911" cy="13559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347382</xdr:colOff>
      <xdr:row>4</xdr:row>
      <xdr:rowOff>425824</xdr:rowOff>
    </xdr:from>
    <xdr:to>
      <xdr:col>13</xdr:col>
      <xdr:colOff>86166</xdr:colOff>
      <xdr:row>5</xdr:row>
      <xdr:rowOff>705971</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760323" y="1927412"/>
          <a:ext cx="949019" cy="1042147"/>
        </a:xfrm>
        <a:prstGeom prst="rect">
          <a:avLst/>
        </a:prstGeom>
      </xdr:spPr>
    </xdr:pic>
    <xdr:clientData/>
  </xdr:twoCellAnchor>
  <xdr:twoCellAnchor editAs="oneCell">
    <xdr:from>
      <xdr:col>15</xdr:col>
      <xdr:colOff>392205</xdr:colOff>
      <xdr:row>4</xdr:row>
      <xdr:rowOff>369795</xdr:rowOff>
    </xdr:from>
    <xdr:to>
      <xdr:col>17</xdr:col>
      <xdr:colOff>130989</xdr:colOff>
      <xdr:row>5</xdr:row>
      <xdr:rowOff>649942</xdr:rowOff>
    </xdr:to>
    <xdr:pic>
      <xdr:nvPicPr>
        <xdr:cNvPr id="3" name="Picture 2">
          <a:hlinkClick xmlns:r="http://schemas.openxmlformats.org/officeDocument/2006/relationships" r:id="rId3"/>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225617" y="1871383"/>
          <a:ext cx="949019" cy="1042147"/>
        </a:xfrm>
        <a:prstGeom prst="rect">
          <a:avLst/>
        </a:prstGeom>
      </xdr:spPr>
    </xdr:pic>
    <xdr:clientData/>
  </xdr:twoCellAnchor>
  <xdr:twoCellAnchor editAs="oneCell">
    <xdr:from>
      <xdr:col>13</xdr:col>
      <xdr:colOff>392207</xdr:colOff>
      <xdr:row>7</xdr:row>
      <xdr:rowOff>560294</xdr:rowOff>
    </xdr:from>
    <xdr:to>
      <xdr:col>15</xdr:col>
      <xdr:colOff>145676</xdr:colOff>
      <xdr:row>8</xdr:row>
      <xdr:rowOff>761999</xdr:rowOff>
    </xdr:to>
    <xdr:pic>
      <xdr:nvPicPr>
        <xdr:cNvPr id="4" name="Picture 3">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1015383" y="4347882"/>
          <a:ext cx="963705" cy="963705"/>
        </a:xfrm>
        <a:prstGeom prst="rect">
          <a:avLst/>
        </a:prstGeom>
      </xdr:spPr>
    </xdr:pic>
    <xdr:clientData/>
  </xdr:twoCellAnchor>
  <xdr:twoCellAnchor editAs="oneCell">
    <xdr:from>
      <xdr:col>17</xdr:col>
      <xdr:colOff>257735</xdr:colOff>
      <xdr:row>0</xdr:row>
      <xdr:rowOff>112059</xdr:rowOff>
    </xdr:from>
    <xdr:to>
      <xdr:col>19</xdr:col>
      <xdr:colOff>403411</xdr:colOff>
      <xdr:row>3</xdr:row>
      <xdr:rowOff>560294</xdr:rowOff>
    </xdr:to>
    <xdr:pic>
      <xdr:nvPicPr>
        <xdr:cNvPr id="5" name="Picture 4">
          <a:hlinkClick xmlns:r="http://schemas.openxmlformats.org/officeDocument/2006/relationships" r:id="rId4"/>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3301382" y="112059"/>
          <a:ext cx="1355911" cy="13559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21</xdr:col>
      <xdr:colOff>122464</xdr:colOff>
      <xdr:row>5</xdr:row>
      <xdr:rowOff>163286</xdr:rowOff>
    </xdr:from>
    <xdr:to>
      <xdr:col>23</xdr:col>
      <xdr:colOff>142854</xdr:colOff>
      <xdr:row>7</xdr:row>
      <xdr:rowOff>6405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790964" y="3197679"/>
          <a:ext cx="1233027" cy="1088572"/>
        </a:xfrm>
        <a:prstGeom prst="rect">
          <a:avLst/>
        </a:prstGeom>
      </xdr:spPr>
    </xdr:pic>
    <xdr:clientData/>
  </xdr:twoCellAnchor>
  <xdr:twoCellAnchor editAs="oneCell">
    <xdr:from>
      <xdr:col>19</xdr:col>
      <xdr:colOff>1</xdr:colOff>
      <xdr:row>0</xdr:row>
      <xdr:rowOff>1</xdr:rowOff>
    </xdr:from>
    <xdr:to>
      <xdr:col>20</xdr:col>
      <xdr:colOff>55228</xdr:colOff>
      <xdr:row>1</xdr:row>
      <xdr:rowOff>952500</xdr:rowOff>
    </xdr:to>
    <xdr:pic>
      <xdr:nvPicPr>
        <xdr:cNvPr id="3" name="Picture 2">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253358" y="1"/>
          <a:ext cx="1142999" cy="11429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27214</xdr:colOff>
      <xdr:row>6</xdr:row>
      <xdr:rowOff>122464</xdr:rowOff>
    </xdr:from>
    <xdr:to>
      <xdr:col>23</xdr:col>
      <xdr:colOff>49205</xdr:colOff>
      <xdr:row>7</xdr:row>
      <xdr:rowOff>585107</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695714" y="3782785"/>
          <a:ext cx="1233027" cy="1088572"/>
        </a:xfrm>
        <a:prstGeom prst="rect">
          <a:avLst/>
        </a:prstGeom>
      </xdr:spPr>
    </xdr:pic>
    <xdr:clientData/>
  </xdr:twoCellAnchor>
  <xdr:twoCellAnchor editAs="oneCell">
    <xdr:from>
      <xdr:col>18</xdr:col>
      <xdr:colOff>231321</xdr:colOff>
      <xdr:row>0</xdr:row>
      <xdr:rowOff>13607</xdr:rowOff>
    </xdr:from>
    <xdr:to>
      <xdr:col>19</xdr:col>
      <xdr:colOff>938892</xdr:colOff>
      <xdr:row>2</xdr:row>
      <xdr:rowOff>2400</xdr:rowOff>
    </xdr:to>
    <xdr:pic>
      <xdr:nvPicPr>
        <xdr:cNvPr id="3" name="Picture 2">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049250" y="13607"/>
          <a:ext cx="1142999" cy="1142999"/>
        </a:xfrm>
        <a:prstGeom prst="rect">
          <a:avLst/>
        </a:prstGeom>
      </xdr:spPr>
    </xdr:pic>
    <xdr:clientData/>
  </xdr:twoCellAnchor>
</xdr:wsDr>
</file>

<file path=xl/tables/table1.xml><?xml version="1.0" encoding="utf-8"?>
<table xmlns="http://schemas.openxmlformats.org/spreadsheetml/2006/main" id="1" name="Table1" displayName="Table1" ref="A2:A29" totalsRowShown="0" headerRowDxfId="2" dataDxfId="1">
  <autoFilter ref="A2:A29"/>
  <tableColumns count="1">
    <tableColumn id="1" name="Mad"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spkctakumar@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85" zoomScaleNormal="85" workbookViewId="0">
      <selection activeCell="O25" sqref="O25"/>
    </sheetView>
  </sheetViews>
  <sheetFormatPr defaultColWidth="9.1328125" defaultRowHeight="16" x14ac:dyDescent="0.8"/>
  <cols>
    <col min="1" max="16384" width="9.1328125" style="51"/>
  </cols>
  <sheetData>
    <row r="1" spans="1:10" ht="27.75" customHeight="1" x14ac:dyDescent="0.8">
      <c r="A1" s="49" t="s">
        <v>57</v>
      </c>
      <c r="B1" s="50"/>
      <c r="C1" s="50"/>
    </row>
    <row r="3" spans="1:10" ht="28.5" customHeight="1" x14ac:dyDescent="0.8">
      <c r="A3" s="59" t="s">
        <v>67</v>
      </c>
      <c r="B3" s="59"/>
      <c r="C3" s="59"/>
      <c r="D3" s="59"/>
      <c r="E3" s="59"/>
      <c r="F3" s="59"/>
      <c r="G3" s="59"/>
      <c r="H3" s="59"/>
      <c r="I3" s="59"/>
      <c r="J3" s="59"/>
    </row>
    <row r="5" spans="1:10" ht="23.5" x14ac:dyDescent="1.1000000000000001">
      <c r="A5" s="62" t="s">
        <v>58</v>
      </c>
      <c r="B5" s="62"/>
      <c r="C5" s="62"/>
      <c r="D5" s="62"/>
      <c r="E5" s="62"/>
      <c r="F5" s="62"/>
      <c r="G5" s="62"/>
      <c r="H5" s="62"/>
      <c r="I5" s="62"/>
      <c r="J5" s="62"/>
    </row>
    <row r="7" spans="1:10" ht="86.25" customHeight="1" x14ac:dyDescent="0.8">
      <c r="A7" s="63" t="s">
        <v>85</v>
      </c>
      <c r="B7" s="63"/>
      <c r="C7" s="63"/>
      <c r="D7" s="63"/>
      <c r="E7" s="63"/>
      <c r="F7" s="63"/>
      <c r="G7" s="63"/>
      <c r="H7" s="63"/>
      <c r="I7" s="63"/>
      <c r="J7" s="63"/>
    </row>
    <row r="9" spans="1:10" ht="26.25" customHeight="1" x14ac:dyDescent="0.8">
      <c r="A9" s="64" t="s">
        <v>59</v>
      </c>
      <c r="B9" s="64"/>
      <c r="C9" s="64"/>
      <c r="D9" s="64"/>
      <c r="E9" s="64"/>
      <c r="F9" s="64"/>
      <c r="G9" s="64"/>
      <c r="H9" s="64"/>
      <c r="I9" s="64"/>
      <c r="J9" s="64"/>
    </row>
    <row r="11" spans="1:10" ht="41.25" customHeight="1" x14ac:dyDescent="0.8">
      <c r="A11" s="61" t="s">
        <v>64</v>
      </c>
      <c r="B11" s="61"/>
      <c r="C11" s="61"/>
      <c r="D11" s="61"/>
      <c r="E11" s="61"/>
      <c r="F11" s="61"/>
      <c r="G11" s="61"/>
      <c r="H11" s="61"/>
      <c r="I11" s="61"/>
      <c r="J11" s="61"/>
    </row>
    <row r="13" spans="1:10" ht="48.75" customHeight="1" x14ac:dyDescent="0.8">
      <c r="A13" s="61" t="s">
        <v>70</v>
      </c>
      <c r="B13" s="61"/>
      <c r="C13" s="61"/>
      <c r="D13" s="61"/>
      <c r="E13" s="61"/>
      <c r="F13" s="61"/>
      <c r="G13" s="61"/>
      <c r="H13" s="61"/>
      <c r="I13" s="61"/>
      <c r="J13" s="61"/>
    </row>
    <row r="15" spans="1:10" ht="70.5" customHeight="1" x14ac:dyDescent="0.8">
      <c r="A15" s="61" t="s">
        <v>63</v>
      </c>
      <c r="B15" s="61"/>
      <c r="C15" s="61"/>
      <c r="D15" s="61"/>
      <c r="E15" s="61"/>
      <c r="F15" s="61"/>
      <c r="G15" s="61"/>
      <c r="H15" s="61"/>
      <c r="I15" s="61"/>
      <c r="J15" s="61"/>
    </row>
    <row r="17" spans="1:10" ht="51.75" customHeight="1" x14ac:dyDescent="0.8">
      <c r="A17" s="65" t="s">
        <v>60</v>
      </c>
      <c r="B17" s="65"/>
      <c r="C17" s="65"/>
      <c r="D17" s="65"/>
      <c r="E17" s="65"/>
      <c r="F17" s="65"/>
      <c r="G17" s="65"/>
      <c r="H17" s="65"/>
      <c r="I17" s="65"/>
      <c r="J17" s="65"/>
    </row>
    <row r="19" spans="1:10" ht="41.25" customHeight="1" x14ac:dyDescent="0.8">
      <c r="A19" s="61" t="s">
        <v>62</v>
      </c>
      <c r="B19" s="61"/>
      <c r="C19" s="61"/>
      <c r="D19" s="61"/>
      <c r="E19" s="61"/>
      <c r="F19" s="61"/>
      <c r="G19" s="61"/>
      <c r="H19" s="61"/>
      <c r="I19" s="61"/>
      <c r="J19" s="61"/>
    </row>
    <row r="20" spans="1:10" ht="9" customHeight="1" x14ac:dyDescent="0.8"/>
    <row r="21" spans="1:10" ht="58.5" customHeight="1" x14ac:dyDescent="0.8">
      <c r="A21" s="61" t="s">
        <v>61</v>
      </c>
      <c r="B21" s="61"/>
      <c r="C21" s="61"/>
      <c r="D21" s="61"/>
      <c r="E21" s="61"/>
      <c r="F21" s="61"/>
      <c r="G21" s="61"/>
      <c r="H21" s="61"/>
      <c r="I21" s="61"/>
      <c r="J21" s="61"/>
    </row>
    <row r="23" spans="1:10" ht="23.5" x14ac:dyDescent="1.1000000000000001">
      <c r="B23" s="60" t="s">
        <v>68</v>
      </c>
      <c r="C23" s="60"/>
      <c r="D23" s="60"/>
      <c r="E23" s="60"/>
      <c r="F23" s="60"/>
      <c r="G23" s="60"/>
      <c r="H23" s="60"/>
      <c r="I23" s="60"/>
    </row>
    <row r="29" spans="1:10" ht="15.75" customHeight="1" x14ac:dyDescent="0.8">
      <c r="A29" s="58" t="s">
        <v>65</v>
      </c>
      <c r="B29" s="58"/>
      <c r="C29" s="58"/>
      <c r="F29" s="58" t="s">
        <v>66</v>
      </c>
      <c r="G29" s="58"/>
      <c r="H29" s="58"/>
      <c r="I29" s="58"/>
      <c r="J29" s="58"/>
    </row>
    <row r="30" spans="1:10" ht="15.75" customHeight="1" x14ac:dyDescent="0.8">
      <c r="A30" s="58"/>
      <c r="B30" s="58"/>
      <c r="C30" s="58"/>
      <c r="F30" s="58"/>
      <c r="G30" s="58"/>
      <c r="H30" s="58"/>
      <c r="I30" s="58"/>
      <c r="J30" s="58"/>
    </row>
  </sheetData>
  <sheetProtection password="CE26" sheet="1" objects="1" scenarios="1" selectLockedCells="1" selectUnlockedCells="1"/>
  <mergeCells count="13">
    <mergeCell ref="A29:C30"/>
    <mergeCell ref="F29:J30"/>
    <mergeCell ref="A3:J3"/>
    <mergeCell ref="B23:I23"/>
    <mergeCell ref="A15:J15"/>
    <mergeCell ref="A5:J5"/>
    <mergeCell ref="A7:J7"/>
    <mergeCell ref="A9:J9"/>
    <mergeCell ref="A11:J11"/>
    <mergeCell ref="A13:J13"/>
    <mergeCell ref="A17:J17"/>
    <mergeCell ref="A19:J19"/>
    <mergeCell ref="A21:J21"/>
  </mergeCells>
  <hyperlinks>
    <hyperlink ref="F29" r:id="rId1"/>
  </hyperlinks>
  <pageMargins left="0.19685039370078741" right="0.19685039370078741" top="0.19685039370078741" bottom="0.19685039370078741" header="0" footer="0"/>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9"/>
  <sheetViews>
    <sheetView view="pageBreakPreview" zoomScale="70" zoomScaleNormal="70" zoomScaleSheetLayoutView="70" workbookViewId="0">
      <pane ySplit="2" topLeftCell="A3" activePane="bottomLeft" state="frozen"/>
      <selection pane="bottomLeft" sqref="A1:F1"/>
    </sheetView>
  </sheetViews>
  <sheetFormatPr defaultColWidth="9.1328125" defaultRowHeight="16" x14ac:dyDescent="0.8"/>
  <cols>
    <col min="1" max="1" width="55.40625" style="4" customWidth="1"/>
    <col min="2" max="5" width="9.1328125" style="4"/>
    <col min="6" max="6" width="8.1328125" style="4" customWidth="1"/>
    <col min="7" max="16384" width="9.1328125" style="4"/>
  </cols>
  <sheetData>
    <row r="1" spans="1:11" ht="27" customHeight="1" x14ac:dyDescent="0.8">
      <c r="A1" s="66" t="s">
        <v>20</v>
      </c>
      <c r="B1" s="66"/>
      <c r="C1" s="66"/>
      <c r="D1" s="66"/>
      <c r="E1" s="66"/>
      <c r="F1" s="66"/>
    </row>
    <row r="2" spans="1:11" ht="30.75" customHeight="1" x14ac:dyDescent="0.8">
      <c r="A2" s="27" t="s">
        <v>1</v>
      </c>
      <c r="B2" s="69" t="s">
        <v>21</v>
      </c>
      <c r="C2" s="70"/>
      <c r="D2" s="70"/>
      <c r="E2" s="70"/>
      <c r="F2" s="70"/>
    </row>
    <row r="3" spans="1:11" ht="24.95" customHeight="1" x14ac:dyDescent="0.8">
      <c r="A3" s="28" t="s">
        <v>2</v>
      </c>
      <c r="B3" s="71"/>
      <c r="C3" s="72"/>
      <c r="D3" s="72"/>
      <c r="E3" s="72"/>
      <c r="F3" s="72"/>
    </row>
    <row r="4" spans="1:11" ht="24.95" customHeight="1" x14ac:dyDescent="0.8">
      <c r="A4" s="28" t="s">
        <v>52</v>
      </c>
      <c r="B4" s="71"/>
      <c r="C4" s="72"/>
      <c r="D4" s="72"/>
      <c r="E4" s="72"/>
      <c r="F4" s="72"/>
    </row>
    <row r="5" spans="1:11" ht="24.95" customHeight="1" x14ac:dyDescent="0.8">
      <c r="A5" s="28" t="s">
        <v>3</v>
      </c>
      <c r="B5" s="71"/>
      <c r="C5" s="72"/>
      <c r="D5" s="72"/>
      <c r="E5" s="72"/>
      <c r="F5" s="72"/>
    </row>
    <row r="6" spans="1:11" ht="24.95" customHeight="1" x14ac:dyDescent="0.8">
      <c r="A6" s="28" t="s">
        <v>4</v>
      </c>
      <c r="B6" s="71"/>
      <c r="C6" s="72"/>
      <c r="D6" s="72"/>
      <c r="E6" s="72"/>
      <c r="F6" s="72"/>
    </row>
    <row r="7" spans="1:11" ht="24.95" customHeight="1" x14ac:dyDescent="0.8">
      <c r="A7" s="28" t="s">
        <v>5</v>
      </c>
      <c r="B7" s="71"/>
      <c r="C7" s="72"/>
      <c r="D7" s="72"/>
      <c r="E7" s="72"/>
      <c r="F7" s="72"/>
    </row>
    <row r="8" spans="1:11" ht="24.95" customHeight="1" x14ac:dyDescent="0.8">
      <c r="A8" s="28" t="s">
        <v>6</v>
      </c>
      <c r="B8" s="71"/>
      <c r="C8" s="72"/>
      <c r="D8" s="72"/>
      <c r="E8" s="72"/>
      <c r="F8" s="72"/>
    </row>
    <row r="9" spans="1:11" ht="24.95" customHeight="1" x14ac:dyDescent="0.8">
      <c r="A9" s="28" t="s">
        <v>7</v>
      </c>
      <c r="B9" s="71"/>
      <c r="C9" s="72"/>
      <c r="D9" s="72"/>
      <c r="E9" s="72"/>
      <c r="F9" s="72"/>
      <c r="G9" s="67" t="s">
        <v>69</v>
      </c>
      <c r="H9" s="68"/>
      <c r="I9" s="68"/>
      <c r="J9" s="68"/>
      <c r="K9" s="68"/>
    </row>
    <row r="10" spans="1:11" ht="24.95" customHeight="1" x14ac:dyDescent="0.8">
      <c r="A10" s="28" t="s">
        <v>8</v>
      </c>
      <c r="B10" s="71"/>
      <c r="C10" s="72"/>
      <c r="D10" s="72"/>
      <c r="E10" s="72"/>
      <c r="F10" s="72"/>
      <c r="G10" s="67"/>
      <c r="H10" s="68"/>
      <c r="I10" s="68"/>
      <c r="J10" s="68"/>
      <c r="K10" s="68"/>
    </row>
    <row r="11" spans="1:11" ht="24.95" customHeight="1" x14ac:dyDescent="0.8">
      <c r="A11" s="28" t="s">
        <v>9</v>
      </c>
      <c r="B11" s="71"/>
      <c r="C11" s="72"/>
      <c r="D11" s="72"/>
      <c r="E11" s="72"/>
      <c r="F11" s="72"/>
    </row>
    <row r="12" spans="1:11" ht="24.95" customHeight="1" x14ac:dyDescent="0.8">
      <c r="A12" s="28" t="s">
        <v>12</v>
      </c>
      <c r="B12" s="71"/>
      <c r="C12" s="72"/>
      <c r="D12" s="72"/>
      <c r="E12" s="72"/>
      <c r="F12" s="72"/>
    </row>
    <row r="13" spans="1:11" ht="24.95" customHeight="1" x14ac:dyDescent="0.8">
      <c r="A13" s="28" t="s">
        <v>10</v>
      </c>
      <c r="B13" s="71"/>
      <c r="C13" s="72"/>
      <c r="D13" s="72"/>
      <c r="E13" s="72"/>
      <c r="F13" s="72"/>
    </row>
    <row r="14" spans="1:11" ht="24.95" customHeight="1" x14ac:dyDescent="0.8">
      <c r="A14" s="28" t="s">
        <v>13</v>
      </c>
      <c r="B14" s="71"/>
      <c r="C14" s="72"/>
      <c r="D14" s="72"/>
      <c r="E14" s="72"/>
      <c r="F14" s="72"/>
    </row>
    <row r="15" spans="1:11" ht="24.95" customHeight="1" x14ac:dyDescent="0.8">
      <c r="A15" s="28" t="s">
        <v>14</v>
      </c>
      <c r="B15" s="71"/>
      <c r="C15" s="72"/>
      <c r="D15" s="72"/>
      <c r="E15" s="72"/>
      <c r="F15" s="72"/>
    </row>
    <row r="16" spans="1:11" ht="24.95" customHeight="1" x14ac:dyDescent="0.8">
      <c r="A16" s="28" t="s">
        <v>15</v>
      </c>
      <c r="B16" s="71"/>
      <c r="C16" s="72"/>
      <c r="D16" s="72"/>
      <c r="E16" s="72"/>
      <c r="F16" s="72"/>
    </row>
    <row r="17" spans="1:6" ht="24.95" customHeight="1" x14ac:dyDescent="0.8">
      <c r="A17" s="28" t="s">
        <v>16</v>
      </c>
      <c r="B17" s="71"/>
      <c r="C17" s="72"/>
      <c r="D17" s="72"/>
      <c r="E17" s="72"/>
      <c r="F17" s="72"/>
    </row>
    <row r="18" spans="1:6" ht="24.95" customHeight="1" x14ac:dyDescent="0.8">
      <c r="A18" s="28" t="s">
        <v>17</v>
      </c>
      <c r="B18" s="71"/>
      <c r="C18" s="72"/>
      <c r="D18" s="72"/>
      <c r="E18" s="72"/>
      <c r="F18" s="72"/>
    </row>
    <row r="19" spans="1:6" ht="24.95" customHeight="1" x14ac:dyDescent="0.8">
      <c r="A19" s="28" t="s">
        <v>19</v>
      </c>
      <c r="B19" s="71"/>
      <c r="C19" s="72"/>
      <c r="D19" s="72"/>
      <c r="E19" s="72"/>
      <c r="F19" s="72"/>
    </row>
    <row r="20" spans="1:6" ht="24.95" customHeight="1" x14ac:dyDescent="0.8">
      <c r="A20" s="28" t="s">
        <v>37</v>
      </c>
      <c r="B20" s="71"/>
      <c r="C20" s="72"/>
      <c r="D20" s="72"/>
      <c r="E20" s="72"/>
      <c r="F20" s="72"/>
    </row>
    <row r="21" spans="1:6" ht="24.95" customHeight="1" x14ac:dyDescent="0.8">
      <c r="A21" s="28" t="s">
        <v>38</v>
      </c>
      <c r="B21" s="71"/>
      <c r="C21" s="72"/>
      <c r="D21" s="72"/>
      <c r="E21" s="72"/>
      <c r="F21" s="72"/>
    </row>
    <row r="22" spans="1:6" ht="24.95" customHeight="1" x14ac:dyDescent="0.8">
      <c r="A22" s="28" t="s">
        <v>39</v>
      </c>
      <c r="B22" s="71"/>
      <c r="C22" s="72"/>
      <c r="D22" s="72"/>
      <c r="E22" s="72"/>
      <c r="F22" s="72"/>
    </row>
    <row r="23" spans="1:6" ht="24.95" customHeight="1" x14ac:dyDescent="0.8">
      <c r="A23" s="28" t="s">
        <v>40</v>
      </c>
      <c r="B23" s="71"/>
      <c r="C23" s="72"/>
      <c r="D23" s="72"/>
      <c r="E23" s="72"/>
      <c r="F23" s="72"/>
    </row>
    <row r="24" spans="1:6" ht="24.95" customHeight="1" x14ac:dyDescent="0.8">
      <c r="A24" s="28" t="s">
        <v>41</v>
      </c>
      <c r="B24" s="71"/>
      <c r="C24" s="72"/>
      <c r="D24" s="72"/>
      <c r="E24" s="72"/>
      <c r="F24" s="72"/>
    </row>
    <row r="25" spans="1:6" ht="24.95" customHeight="1" x14ac:dyDescent="0.8">
      <c r="A25" s="28" t="s">
        <v>42</v>
      </c>
      <c r="B25" s="71"/>
      <c r="C25" s="72"/>
      <c r="D25" s="72"/>
      <c r="E25" s="72"/>
      <c r="F25" s="72"/>
    </row>
    <row r="26" spans="1:6" ht="24.95" customHeight="1" x14ac:dyDescent="0.8">
      <c r="A26" s="28" t="s">
        <v>43</v>
      </c>
      <c r="B26" s="71"/>
      <c r="C26" s="72"/>
      <c r="D26" s="72"/>
      <c r="E26" s="72"/>
      <c r="F26" s="72"/>
    </row>
    <row r="27" spans="1:6" ht="24.95" customHeight="1" x14ac:dyDescent="0.8">
      <c r="A27" s="28" t="s">
        <v>44</v>
      </c>
      <c r="B27" s="71"/>
      <c r="C27" s="72"/>
      <c r="D27" s="72"/>
      <c r="E27" s="72"/>
      <c r="F27" s="72"/>
    </row>
    <row r="28" spans="1:6" ht="24.95" customHeight="1" x14ac:dyDescent="0.8">
      <c r="A28" s="28" t="s">
        <v>45</v>
      </c>
      <c r="B28" s="71"/>
      <c r="C28" s="72"/>
      <c r="D28" s="72"/>
      <c r="E28" s="72"/>
      <c r="F28" s="72"/>
    </row>
    <row r="29" spans="1:6" ht="24.95" customHeight="1" x14ac:dyDescent="0.8">
      <c r="A29" s="28" t="s">
        <v>46</v>
      </c>
      <c r="B29" s="71"/>
      <c r="C29" s="72"/>
      <c r="D29" s="72"/>
      <c r="E29" s="72"/>
      <c r="F29" s="72"/>
    </row>
  </sheetData>
  <mergeCells count="3">
    <mergeCell ref="A1:F1"/>
    <mergeCell ref="G9:K10"/>
    <mergeCell ref="B2:F29"/>
  </mergeCells>
  <pageMargins left="0.19685039370078741" right="0.19685039370078741" top="0.19685039370078741" bottom="0.19685039370078741" header="0" footer="0"/>
  <pageSetup paperSize="9" orientation="portrait"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view="pageBreakPreview" zoomScale="85" zoomScaleNormal="85" zoomScaleSheetLayoutView="85" workbookViewId="0">
      <pane ySplit="4" topLeftCell="A5" activePane="bottomLeft" state="frozen"/>
      <selection pane="bottomLeft" activeCell="D6" sqref="D6:D31"/>
    </sheetView>
  </sheetViews>
  <sheetFormatPr defaultColWidth="9.1328125" defaultRowHeight="14.75" x14ac:dyDescent="0.75"/>
  <cols>
    <col min="1" max="1" width="4.26953125" style="1" customWidth="1"/>
    <col min="2" max="2" width="36.26953125" style="1" customWidth="1"/>
    <col min="3" max="8" width="12.54296875" style="1" customWidth="1"/>
    <col min="9" max="9" width="15" style="1" bestFit="1" customWidth="1"/>
    <col min="10" max="10" width="12.54296875" style="1" customWidth="1"/>
    <col min="11" max="16384" width="9.1328125" style="1"/>
  </cols>
  <sheetData>
    <row r="1" spans="1:16" ht="23.25" customHeight="1" x14ac:dyDescent="0.75">
      <c r="A1" s="80" t="str">
        <f>'Cash Book Mad'!A1</f>
        <v>Government Senior Secondary School, Rooppura</v>
      </c>
      <c r="B1" s="80"/>
      <c r="C1" s="80"/>
      <c r="D1" s="80"/>
      <c r="E1" s="80"/>
      <c r="F1" s="80"/>
      <c r="G1" s="80"/>
      <c r="H1" s="80"/>
      <c r="I1" s="80"/>
      <c r="J1" s="80"/>
      <c r="K1" s="78" t="s">
        <v>79</v>
      </c>
      <c r="L1" s="79"/>
      <c r="M1" s="79"/>
      <c r="N1" s="79"/>
      <c r="O1" s="79"/>
    </row>
    <row r="2" spans="1:16" ht="28.5" customHeight="1" x14ac:dyDescent="0.75">
      <c r="A2" s="81" t="s">
        <v>86</v>
      </c>
      <c r="B2" s="81"/>
      <c r="C2" s="33"/>
      <c r="D2" s="33"/>
      <c r="I2" s="82">
        <v>44013</v>
      </c>
      <c r="J2" s="81"/>
      <c r="K2" s="78"/>
      <c r="L2" s="79"/>
      <c r="M2" s="79"/>
      <c r="N2" s="79"/>
      <c r="O2" s="79"/>
    </row>
    <row r="3" spans="1:16" ht="34.5" customHeight="1" x14ac:dyDescent="0.75">
      <c r="A3" s="83" t="s">
        <v>22</v>
      </c>
      <c r="B3" s="74" t="s">
        <v>23</v>
      </c>
      <c r="C3" s="76" t="s">
        <v>31</v>
      </c>
      <c r="D3" s="77"/>
      <c r="E3" s="76" t="s">
        <v>53</v>
      </c>
      <c r="F3" s="77"/>
      <c r="G3" s="76" t="s">
        <v>18</v>
      </c>
      <c r="H3" s="77"/>
      <c r="I3" s="76" t="s">
        <v>54</v>
      </c>
      <c r="J3" s="77"/>
      <c r="K3" s="78"/>
      <c r="L3" s="79"/>
      <c r="M3" s="79"/>
      <c r="N3" s="79"/>
      <c r="O3" s="79"/>
    </row>
    <row r="4" spans="1:16" ht="21" customHeight="1" x14ac:dyDescent="0.75">
      <c r="A4" s="84"/>
      <c r="B4" s="75"/>
      <c r="C4" s="34" t="s">
        <v>33</v>
      </c>
      <c r="D4" s="34" t="s">
        <v>34</v>
      </c>
      <c r="E4" s="34" t="s">
        <v>33</v>
      </c>
      <c r="F4" s="34" t="s">
        <v>34</v>
      </c>
      <c r="G4" s="34" t="s">
        <v>51</v>
      </c>
      <c r="H4" s="34" t="s">
        <v>34</v>
      </c>
      <c r="I4" s="34" t="s">
        <v>33</v>
      </c>
      <c r="J4" s="34" t="s">
        <v>34</v>
      </c>
      <c r="K4" s="78"/>
      <c r="L4" s="79"/>
      <c r="M4" s="79"/>
      <c r="N4" s="79"/>
      <c r="O4" s="79"/>
    </row>
    <row r="5" spans="1:16" ht="18" customHeight="1" x14ac:dyDescent="1">
      <c r="A5" s="35">
        <v>1</v>
      </c>
      <c r="B5" s="38" t="str">
        <f>'Cash Book Mad'!A3</f>
        <v>CSG</v>
      </c>
      <c r="C5" s="24">
        <v>0</v>
      </c>
      <c r="D5" s="24">
        <v>550</v>
      </c>
      <c r="E5" s="25">
        <f t="shared" ref="E5:E31" si="0">IFERROR(HLOOKUP(B5,receipt_entry,27,0),"")</f>
        <v>50500</v>
      </c>
      <c r="F5" s="25">
        <f>Receipt!Q28</f>
        <v>550</v>
      </c>
      <c r="G5" s="25">
        <f t="shared" ref="G5:G31" si="1">IFERROR(HLOOKUP(B5,payment_entry,25,0),"")</f>
        <v>5500</v>
      </c>
      <c r="H5" s="25">
        <f>Payment!Q26</f>
        <v>0</v>
      </c>
      <c r="I5" s="25">
        <f>IFERROR(E5-G5,"")</f>
        <v>45000</v>
      </c>
      <c r="J5" s="25">
        <f>F5-H5</f>
        <v>550</v>
      </c>
      <c r="K5" s="36"/>
      <c r="L5" s="37"/>
      <c r="M5" s="37"/>
      <c r="N5" s="37"/>
      <c r="O5" s="37"/>
    </row>
    <row r="6" spans="1:16" ht="18" customHeight="1" x14ac:dyDescent="0.75">
      <c r="A6" s="35">
        <v>2</v>
      </c>
      <c r="B6" s="38" t="str">
        <f>'Cash Book Mad'!A4</f>
        <v>Vikas Kosh</v>
      </c>
      <c r="C6" s="26">
        <v>10226.4</v>
      </c>
      <c r="D6" s="88"/>
      <c r="E6" s="25">
        <f t="shared" si="0"/>
        <v>10226.4</v>
      </c>
      <c r="F6" s="85"/>
      <c r="G6" s="25">
        <f t="shared" si="1"/>
        <v>0</v>
      </c>
      <c r="H6" s="85"/>
      <c r="I6" s="25">
        <f t="shared" ref="I6:J32" si="2">IFERROR(E6-G6,"")</f>
        <v>10226.4</v>
      </c>
      <c r="J6" s="87"/>
    </row>
    <row r="7" spans="1:16" ht="18" customHeight="1" x14ac:dyDescent="0.75">
      <c r="A7" s="35">
        <v>3</v>
      </c>
      <c r="B7" s="38" t="str">
        <f>'Cash Book Mad'!A5</f>
        <v>Scout Guide</v>
      </c>
      <c r="C7" s="26">
        <v>7150</v>
      </c>
      <c r="D7" s="89"/>
      <c r="E7" s="25">
        <f t="shared" si="0"/>
        <v>7150</v>
      </c>
      <c r="F7" s="86"/>
      <c r="G7" s="25">
        <f t="shared" si="1"/>
        <v>0</v>
      </c>
      <c r="H7" s="86"/>
      <c r="I7" s="25">
        <f t="shared" si="2"/>
        <v>7150</v>
      </c>
      <c r="J7" s="87"/>
    </row>
    <row r="8" spans="1:16" ht="18" customHeight="1" x14ac:dyDescent="0.75">
      <c r="A8" s="35">
        <v>4</v>
      </c>
      <c r="B8" s="38" t="str">
        <f>'Cash Book Mad'!A6</f>
        <v>SMC Training</v>
      </c>
      <c r="C8" s="24">
        <v>0</v>
      </c>
      <c r="D8" s="89"/>
      <c r="E8" s="25">
        <f t="shared" si="0"/>
        <v>0</v>
      </c>
      <c r="F8" s="86"/>
      <c r="G8" s="25">
        <f t="shared" si="1"/>
        <v>0</v>
      </c>
      <c r="H8" s="86"/>
      <c r="I8" s="25">
        <f t="shared" si="2"/>
        <v>0</v>
      </c>
      <c r="J8" s="87"/>
    </row>
    <row r="9" spans="1:16" ht="18" customHeight="1" x14ac:dyDescent="0.75">
      <c r="A9" s="35">
        <v>5</v>
      </c>
      <c r="B9" s="38" t="str">
        <f>'Cash Book Mad'!A7</f>
        <v>Internet</v>
      </c>
      <c r="C9" s="24">
        <v>3252</v>
      </c>
      <c r="D9" s="89"/>
      <c r="E9" s="25">
        <f t="shared" si="0"/>
        <v>3252</v>
      </c>
      <c r="F9" s="86"/>
      <c r="G9" s="25">
        <f t="shared" si="1"/>
        <v>0</v>
      </c>
      <c r="H9" s="86"/>
      <c r="I9" s="25">
        <f t="shared" si="2"/>
        <v>3252</v>
      </c>
      <c r="J9" s="87"/>
    </row>
    <row r="10" spans="1:16" ht="18" customHeight="1" x14ac:dyDescent="0.75">
      <c r="A10" s="35">
        <v>6</v>
      </c>
      <c r="B10" s="38" t="str">
        <f>'Cash Book Mad'!A8</f>
        <v>Cycle and Transport Voucher</v>
      </c>
      <c r="C10" s="24">
        <v>20740</v>
      </c>
      <c r="D10" s="89"/>
      <c r="E10" s="25">
        <f t="shared" si="0"/>
        <v>20740</v>
      </c>
      <c r="F10" s="86"/>
      <c r="G10" s="25">
        <f t="shared" si="1"/>
        <v>0</v>
      </c>
      <c r="H10" s="86"/>
      <c r="I10" s="25">
        <f t="shared" si="2"/>
        <v>20740</v>
      </c>
      <c r="J10" s="87"/>
    </row>
    <row r="11" spans="1:16" ht="18" customHeight="1" x14ac:dyDescent="0.75">
      <c r="A11" s="35">
        <v>7</v>
      </c>
      <c r="B11" s="38" t="str">
        <f>'Cash Book Mad'!A9</f>
        <v>Scholarship</v>
      </c>
      <c r="C11" s="24">
        <v>3600</v>
      </c>
      <c r="D11" s="89"/>
      <c r="E11" s="25">
        <f t="shared" si="0"/>
        <v>3600</v>
      </c>
      <c r="F11" s="86"/>
      <c r="G11" s="25">
        <f t="shared" si="1"/>
        <v>0</v>
      </c>
      <c r="H11" s="86"/>
      <c r="I11" s="25">
        <f t="shared" si="2"/>
        <v>3600</v>
      </c>
      <c r="J11" s="87"/>
    </row>
    <row r="12" spans="1:16" ht="18" customHeight="1" x14ac:dyDescent="0.75">
      <c r="A12" s="35">
        <v>8</v>
      </c>
      <c r="B12" s="38" t="str">
        <f>'Cash Book Mad'!A10</f>
        <v>Science</v>
      </c>
      <c r="C12" s="24">
        <v>10000</v>
      </c>
      <c r="D12" s="89"/>
      <c r="E12" s="25">
        <f t="shared" si="0"/>
        <v>10000</v>
      </c>
      <c r="F12" s="86"/>
      <c r="G12" s="25">
        <f t="shared" si="1"/>
        <v>0</v>
      </c>
      <c r="H12" s="86"/>
      <c r="I12" s="25">
        <f t="shared" si="2"/>
        <v>10000</v>
      </c>
      <c r="J12" s="87"/>
      <c r="L12" s="73" t="s">
        <v>71</v>
      </c>
      <c r="M12" s="73"/>
      <c r="N12" s="73"/>
      <c r="O12" s="73"/>
      <c r="P12" s="73"/>
    </row>
    <row r="13" spans="1:16" ht="18" customHeight="1" x14ac:dyDescent="0.75">
      <c r="A13" s="35">
        <v>9</v>
      </c>
      <c r="B13" s="38" t="str">
        <f>'Cash Book Mad'!A11</f>
        <v>Gas Subcidy, MDM, Cook-Cum Helper</v>
      </c>
      <c r="C13" s="24">
        <v>60663.42</v>
      </c>
      <c r="D13" s="89"/>
      <c r="E13" s="25">
        <f t="shared" si="0"/>
        <v>60663.42</v>
      </c>
      <c r="F13" s="86"/>
      <c r="G13" s="25">
        <f t="shared" si="1"/>
        <v>0</v>
      </c>
      <c r="H13" s="86"/>
      <c r="I13" s="25">
        <f t="shared" si="2"/>
        <v>60663.42</v>
      </c>
      <c r="J13" s="87"/>
      <c r="L13" s="73"/>
      <c r="M13" s="73"/>
      <c r="N13" s="73"/>
      <c r="O13" s="73"/>
      <c r="P13" s="73"/>
    </row>
    <row r="14" spans="1:16" ht="18" customHeight="1" x14ac:dyDescent="0.75">
      <c r="A14" s="35">
        <v>10</v>
      </c>
      <c r="B14" s="38" t="str">
        <f>'Cash Book Mad'!A12</f>
        <v>Bhawan Nirman</v>
      </c>
      <c r="C14" s="24">
        <v>0</v>
      </c>
      <c r="D14" s="89"/>
      <c r="E14" s="25" t="str">
        <f t="shared" si="0"/>
        <v/>
      </c>
      <c r="F14" s="86"/>
      <c r="G14" s="25" t="str">
        <f t="shared" si="1"/>
        <v/>
      </c>
      <c r="H14" s="86"/>
      <c r="I14" s="25" t="str">
        <f t="shared" si="2"/>
        <v/>
      </c>
      <c r="J14" s="87"/>
      <c r="L14" s="73"/>
      <c r="M14" s="73"/>
      <c r="N14" s="73"/>
      <c r="O14" s="73"/>
      <c r="P14" s="73"/>
    </row>
    <row r="15" spans="1:16" ht="18" customHeight="1" x14ac:dyDescent="0.75">
      <c r="A15" s="35">
        <v>11</v>
      </c>
      <c r="B15" s="38" t="str">
        <f>'Cash Book Mad'!A13</f>
        <v>Bank Interest</v>
      </c>
      <c r="C15" s="24">
        <v>32824.720000000001</v>
      </c>
      <c r="D15" s="89"/>
      <c r="E15" s="25">
        <f t="shared" si="0"/>
        <v>32824.720000000001</v>
      </c>
      <c r="F15" s="86"/>
      <c r="G15" s="25">
        <f t="shared" si="1"/>
        <v>0</v>
      </c>
      <c r="H15" s="86"/>
      <c r="I15" s="25">
        <f t="shared" si="2"/>
        <v>32824.720000000001</v>
      </c>
      <c r="J15" s="87"/>
    </row>
    <row r="16" spans="1:16" ht="18" customHeight="1" x14ac:dyDescent="0.75">
      <c r="A16" s="35">
        <v>12</v>
      </c>
      <c r="B16" s="38" t="str">
        <f>'Cash Book Mad'!A14</f>
        <v>School Repairing</v>
      </c>
      <c r="C16" s="26">
        <v>0</v>
      </c>
      <c r="D16" s="89"/>
      <c r="E16" s="25" t="str">
        <f t="shared" si="0"/>
        <v/>
      </c>
      <c r="F16" s="86"/>
      <c r="G16" s="25" t="str">
        <f t="shared" si="1"/>
        <v/>
      </c>
      <c r="H16" s="86"/>
      <c r="I16" s="25" t="str">
        <f t="shared" si="2"/>
        <v/>
      </c>
      <c r="J16" s="87"/>
    </row>
    <row r="17" spans="1:16" ht="18" customHeight="1" x14ac:dyDescent="0.75">
      <c r="A17" s="35">
        <v>13</v>
      </c>
      <c r="B17" s="38" t="str">
        <f>'Cash Book Mad'!A15</f>
        <v>Lab</v>
      </c>
      <c r="C17" s="26">
        <v>0</v>
      </c>
      <c r="D17" s="89"/>
      <c r="E17" s="25" t="str">
        <f t="shared" si="0"/>
        <v/>
      </c>
      <c r="F17" s="86"/>
      <c r="G17" s="25" t="str">
        <f t="shared" si="1"/>
        <v/>
      </c>
      <c r="H17" s="86"/>
      <c r="I17" s="25" t="str">
        <f t="shared" si="2"/>
        <v/>
      </c>
      <c r="J17" s="87"/>
    </row>
    <row r="18" spans="1:16" ht="18" customHeight="1" x14ac:dyDescent="0.75">
      <c r="A18" s="35">
        <v>14</v>
      </c>
      <c r="B18" s="38" t="str">
        <f>'Cash Book Mad'!A16</f>
        <v>Game related</v>
      </c>
      <c r="C18" s="26">
        <v>0</v>
      </c>
      <c r="D18" s="89"/>
      <c r="E18" s="25" t="str">
        <f t="shared" si="0"/>
        <v/>
      </c>
      <c r="F18" s="86"/>
      <c r="G18" s="25" t="str">
        <f t="shared" si="1"/>
        <v/>
      </c>
      <c r="H18" s="86"/>
      <c r="I18" s="25" t="str">
        <f t="shared" si="2"/>
        <v/>
      </c>
      <c r="J18" s="87"/>
    </row>
    <row r="19" spans="1:16" ht="18" customHeight="1" x14ac:dyDescent="0.75">
      <c r="A19" s="35">
        <v>15</v>
      </c>
      <c r="B19" s="38" t="str">
        <f>'Cash Book Mad'!A17</f>
        <v>Liberary</v>
      </c>
      <c r="C19" s="26">
        <v>0</v>
      </c>
      <c r="D19" s="89"/>
      <c r="E19" s="25" t="str">
        <f t="shared" si="0"/>
        <v/>
      </c>
      <c r="F19" s="86"/>
      <c r="G19" s="25" t="str">
        <f t="shared" si="1"/>
        <v/>
      </c>
      <c r="H19" s="86"/>
      <c r="I19" s="25" t="str">
        <f t="shared" si="2"/>
        <v/>
      </c>
      <c r="J19" s="87"/>
    </row>
    <row r="20" spans="1:16" ht="18" customHeight="1" x14ac:dyDescent="0.75">
      <c r="A20" s="35">
        <v>16</v>
      </c>
      <c r="B20" s="38" t="str">
        <f>'Cash Book Mad'!A18</f>
        <v>Electricty/Water Bill</v>
      </c>
      <c r="C20" s="26">
        <v>0</v>
      </c>
      <c r="D20" s="89"/>
      <c r="E20" s="25" t="str">
        <f t="shared" si="0"/>
        <v/>
      </c>
      <c r="F20" s="86"/>
      <c r="G20" s="25" t="str">
        <f t="shared" si="1"/>
        <v/>
      </c>
      <c r="H20" s="86"/>
      <c r="I20" s="25" t="str">
        <f t="shared" si="2"/>
        <v/>
      </c>
      <c r="J20" s="87"/>
    </row>
    <row r="21" spans="1:16" ht="18" customHeight="1" x14ac:dyDescent="0.75">
      <c r="A21" s="35">
        <v>17</v>
      </c>
      <c r="B21" s="38" t="str">
        <f>'Cash Book Mad'!A19</f>
        <v>FVC</v>
      </c>
      <c r="C21" s="26">
        <v>500</v>
      </c>
      <c r="D21" s="89"/>
      <c r="E21" s="25">
        <f t="shared" si="0"/>
        <v>500</v>
      </c>
      <c r="F21" s="86"/>
      <c r="G21" s="25">
        <f t="shared" si="1"/>
        <v>0</v>
      </c>
      <c r="H21" s="86"/>
      <c r="I21" s="25">
        <f t="shared" si="2"/>
        <v>500</v>
      </c>
      <c r="J21" s="87"/>
    </row>
    <row r="22" spans="1:16" ht="18" customHeight="1" x14ac:dyDescent="0.75">
      <c r="A22" s="35">
        <v>18</v>
      </c>
      <c r="B22" s="38" t="str">
        <f>'Cash Book Mad'!A20</f>
        <v>Other1</v>
      </c>
      <c r="C22" s="26">
        <v>3526</v>
      </c>
      <c r="D22" s="89"/>
      <c r="E22" s="25">
        <f t="shared" si="0"/>
        <v>3526</v>
      </c>
      <c r="F22" s="86"/>
      <c r="G22" s="25">
        <f t="shared" si="1"/>
        <v>0</v>
      </c>
      <c r="H22" s="86"/>
      <c r="I22" s="25">
        <f t="shared" si="2"/>
        <v>3526</v>
      </c>
      <c r="J22" s="87"/>
      <c r="L22" s="73" t="s">
        <v>80</v>
      </c>
      <c r="M22" s="73"/>
      <c r="N22" s="73"/>
      <c r="O22" s="73"/>
      <c r="P22" s="73"/>
    </row>
    <row r="23" spans="1:16" ht="18" customHeight="1" x14ac:dyDescent="0.75">
      <c r="A23" s="35">
        <v>19</v>
      </c>
      <c r="B23" s="38" t="str">
        <f>'Cash Book Mad'!A21</f>
        <v>Other2</v>
      </c>
      <c r="C23" s="26">
        <v>0</v>
      </c>
      <c r="D23" s="89"/>
      <c r="E23" s="25" t="str">
        <f t="shared" si="0"/>
        <v/>
      </c>
      <c r="F23" s="86"/>
      <c r="G23" s="25" t="str">
        <f t="shared" si="1"/>
        <v/>
      </c>
      <c r="H23" s="86"/>
      <c r="I23" s="25" t="str">
        <f t="shared" si="2"/>
        <v/>
      </c>
      <c r="J23" s="87"/>
      <c r="L23" s="73"/>
      <c r="M23" s="73"/>
      <c r="N23" s="73"/>
      <c r="O23" s="73"/>
      <c r="P23" s="73"/>
    </row>
    <row r="24" spans="1:16" ht="18" customHeight="1" x14ac:dyDescent="0.75">
      <c r="A24" s="35">
        <v>20</v>
      </c>
      <c r="B24" s="38" t="str">
        <f>'Cash Book Mad'!A22</f>
        <v>Other3</v>
      </c>
      <c r="C24" s="26">
        <v>0</v>
      </c>
      <c r="D24" s="89"/>
      <c r="E24" s="25" t="str">
        <f t="shared" si="0"/>
        <v/>
      </c>
      <c r="F24" s="86"/>
      <c r="G24" s="25" t="str">
        <f t="shared" si="1"/>
        <v/>
      </c>
      <c r="H24" s="86"/>
      <c r="I24" s="25" t="str">
        <f t="shared" si="2"/>
        <v/>
      </c>
      <c r="J24" s="87"/>
      <c r="L24" s="73"/>
      <c r="M24" s="73"/>
      <c r="N24" s="73"/>
      <c r="O24" s="73"/>
      <c r="P24" s="73"/>
    </row>
    <row r="25" spans="1:16" ht="18" customHeight="1" x14ac:dyDescent="0.75">
      <c r="A25" s="35">
        <v>21</v>
      </c>
      <c r="B25" s="38" t="str">
        <f>'Cash Book Mad'!A23</f>
        <v>Other4</v>
      </c>
      <c r="C25" s="26">
        <v>0</v>
      </c>
      <c r="D25" s="89"/>
      <c r="E25" s="25" t="str">
        <f t="shared" si="0"/>
        <v/>
      </c>
      <c r="F25" s="86"/>
      <c r="G25" s="25" t="str">
        <f t="shared" si="1"/>
        <v/>
      </c>
      <c r="H25" s="86"/>
      <c r="I25" s="25" t="str">
        <f t="shared" si="2"/>
        <v/>
      </c>
      <c r="J25" s="87"/>
    </row>
    <row r="26" spans="1:16" ht="18" customHeight="1" x14ac:dyDescent="0.75">
      <c r="A26" s="35">
        <v>22</v>
      </c>
      <c r="B26" s="38" t="str">
        <f>'Cash Book Mad'!A24</f>
        <v>Other5</v>
      </c>
      <c r="C26" s="26">
        <v>0</v>
      </c>
      <c r="D26" s="89"/>
      <c r="E26" s="25" t="str">
        <f t="shared" si="0"/>
        <v/>
      </c>
      <c r="F26" s="86"/>
      <c r="G26" s="25" t="str">
        <f t="shared" si="1"/>
        <v/>
      </c>
      <c r="H26" s="86"/>
      <c r="I26" s="25" t="str">
        <f t="shared" si="2"/>
        <v/>
      </c>
      <c r="J26" s="87"/>
    </row>
    <row r="27" spans="1:16" ht="18" customHeight="1" x14ac:dyDescent="0.75">
      <c r="A27" s="35">
        <v>23</v>
      </c>
      <c r="B27" s="38" t="str">
        <f>'Cash Book Mad'!A25</f>
        <v>Other6</v>
      </c>
      <c r="C27" s="26">
        <v>0</v>
      </c>
      <c r="D27" s="89"/>
      <c r="E27" s="25" t="str">
        <f t="shared" si="0"/>
        <v/>
      </c>
      <c r="F27" s="86"/>
      <c r="G27" s="25" t="str">
        <f t="shared" si="1"/>
        <v/>
      </c>
      <c r="H27" s="86"/>
      <c r="I27" s="25" t="str">
        <f t="shared" si="2"/>
        <v/>
      </c>
      <c r="J27" s="87"/>
    </row>
    <row r="28" spans="1:16" ht="18" customHeight="1" x14ac:dyDescent="0.75">
      <c r="A28" s="35">
        <v>24</v>
      </c>
      <c r="B28" s="38" t="str">
        <f>'Cash Book Mad'!A26</f>
        <v>Other7</v>
      </c>
      <c r="C28" s="26">
        <v>0</v>
      </c>
      <c r="D28" s="89"/>
      <c r="E28" s="25" t="str">
        <f t="shared" si="0"/>
        <v/>
      </c>
      <c r="F28" s="86"/>
      <c r="G28" s="25" t="str">
        <f t="shared" si="1"/>
        <v/>
      </c>
      <c r="H28" s="86"/>
      <c r="I28" s="25" t="str">
        <f t="shared" si="2"/>
        <v/>
      </c>
      <c r="J28" s="87"/>
    </row>
    <row r="29" spans="1:16" ht="18" customHeight="1" x14ac:dyDescent="0.75">
      <c r="A29" s="35">
        <v>25</v>
      </c>
      <c r="B29" s="38" t="str">
        <f>'Cash Book Mad'!A27</f>
        <v>Other8</v>
      </c>
      <c r="C29" s="26">
        <v>0</v>
      </c>
      <c r="D29" s="89"/>
      <c r="E29" s="25" t="str">
        <f t="shared" si="0"/>
        <v/>
      </c>
      <c r="F29" s="86"/>
      <c r="G29" s="25" t="str">
        <f t="shared" si="1"/>
        <v/>
      </c>
      <c r="H29" s="86"/>
      <c r="I29" s="25" t="str">
        <f t="shared" si="2"/>
        <v/>
      </c>
      <c r="J29" s="87"/>
    </row>
    <row r="30" spans="1:16" ht="18" customHeight="1" x14ac:dyDescent="0.75">
      <c r="A30" s="35">
        <v>26</v>
      </c>
      <c r="B30" s="38" t="str">
        <f>'Cash Book Mad'!A28</f>
        <v>Other9</v>
      </c>
      <c r="C30" s="26">
        <v>0</v>
      </c>
      <c r="D30" s="89"/>
      <c r="E30" s="25" t="str">
        <f t="shared" si="0"/>
        <v/>
      </c>
      <c r="F30" s="86"/>
      <c r="G30" s="25" t="str">
        <f t="shared" si="1"/>
        <v/>
      </c>
      <c r="H30" s="86"/>
      <c r="I30" s="25" t="str">
        <f t="shared" si="2"/>
        <v/>
      </c>
      <c r="J30" s="87"/>
    </row>
    <row r="31" spans="1:16" ht="18" customHeight="1" x14ac:dyDescent="0.75">
      <c r="A31" s="35">
        <v>27</v>
      </c>
      <c r="B31" s="38" t="str">
        <f>'Cash Book Mad'!A29</f>
        <v>Other10</v>
      </c>
      <c r="C31" s="26">
        <v>0</v>
      </c>
      <c r="D31" s="90"/>
      <c r="E31" s="25" t="str">
        <f t="shared" si="0"/>
        <v/>
      </c>
      <c r="F31" s="86"/>
      <c r="G31" s="25" t="str">
        <f t="shared" si="1"/>
        <v/>
      </c>
      <c r="H31" s="86"/>
      <c r="I31" s="25" t="str">
        <f t="shared" si="2"/>
        <v/>
      </c>
      <c r="J31" s="87"/>
    </row>
    <row r="32" spans="1:16" ht="28.5" customHeight="1" x14ac:dyDescent="0.75">
      <c r="A32" s="91" t="s">
        <v>32</v>
      </c>
      <c r="B32" s="91"/>
      <c r="C32" s="39">
        <f t="shared" ref="C32:H32" si="3">SUM(C5:C31)</f>
        <v>152482.54</v>
      </c>
      <c r="D32" s="39">
        <f t="shared" si="3"/>
        <v>550</v>
      </c>
      <c r="E32" s="39">
        <f t="shared" si="3"/>
        <v>202982.54</v>
      </c>
      <c r="F32" s="39">
        <f t="shared" si="3"/>
        <v>550</v>
      </c>
      <c r="G32" s="39">
        <f t="shared" si="3"/>
        <v>5500</v>
      </c>
      <c r="H32" s="39">
        <f t="shared" si="3"/>
        <v>0</v>
      </c>
      <c r="I32" s="39">
        <f t="shared" si="2"/>
        <v>197482.54</v>
      </c>
      <c r="J32" s="39">
        <f t="shared" si="2"/>
        <v>550</v>
      </c>
    </row>
    <row r="33" spans="1:10" ht="36" customHeight="1" x14ac:dyDescent="0.75">
      <c r="A33" s="94" t="s">
        <v>56</v>
      </c>
      <c r="B33" s="95"/>
      <c r="C33" s="92">
        <f>C32+D32</f>
        <v>153032.54</v>
      </c>
      <c r="D33" s="93"/>
      <c r="E33" s="92">
        <f>E32+F32</f>
        <v>203532.54</v>
      </c>
      <c r="F33" s="93"/>
      <c r="G33" s="92">
        <f t="shared" ref="G33" si="4">G32+H32</f>
        <v>5500</v>
      </c>
      <c r="H33" s="93"/>
      <c r="I33" s="92">
        <f t="shared" ref="I33" si="5">I32+J32</f>
        <v>198032.54</v>
      </c>
      <c r="J33" s="93"/>
    </row>
  </sheetData>
  <sheetProtection password="8119" sheet="1" objects="1" scenarios="1"/>
  <dataConsolidate/>
  <mergeCells count="22">
    <mergeCell ref="A32:B32"/>
    <mergeCell ref="E33:F33"/>
    <mergeCell ref="G33:H33"/>
    <mergeCell ref="I33:J33"/>
    <mergeCell ref="A33:B33"/>
    <mergeCell ref="C33:D33"/>
    <mergeCell ref="L22:P24"/>
    <mergeCell ref="B3:B4"/>
    <mergeCell ref="C3:D3"/>
    <mergeCell ref="E3:F3"/>
    <mergeCell ref="K1:O4"/>
    <mergeCell ref="L12:P14"/>
    <mergeCell ref="A1:J1"/>
    <mergeCell ref="A2:B2"/>
    <mergeCell ref="I2:J2"/>
    <mergeCell ref="A3:A4"/>
    <mergeCell ref="H6:H31"/>
    <mergeCell ref="F6:F31"/>
    <mergeCell ref="J6:J31"/>
    <mergeCell ref="D6:D31"/>
    <mergeCell ref="G3:H3"/>
    <mergeCell ref="I3:J3"/>
  </mergeCells>
  <dataValidations xWindow="416" yWindow="309" count="8">
    <dataValidation allowBlank="1" showInputMessage="1" showErrorMessage="1" promptTitle="यहाँ एंट्री नही करनी है " prompt="ये अपने आप ऑटो अपडेट होगा_x000a_ये अगले दिन का opening balance हो जायेगा |" sqref="J5"/>
    <dataValidation operator="notBetween" allowBlank="1" showInputMessage="1" showErrorMessage="1" errorTitle="हेलो सर" error="सर अमाउंट तो digit में लिखते है न" promptTitle="Opening Balance" prompt="यहाँ आप सामने वाले मद का opening balance लिखे |" sqref="C5:C31"/>
    <dataValidation allowBlank="1" showInputMessage="1" showErrorMessage="1" promptTitle="Cash" prompt="विद्यालय में उपलब्ध कैश अमाउंट जितना है वो लिखे |" sqref="D6"/>
    <dataValidation allowBlank="1" showInputMessage="1" showErrorMessage="1" promptTitle="यहाँ एंट्री नही करनी है " prompt="ये अपने आप ऑटो अपडेट होगा_x000a_ये अगले Month का opening balance हो जायेगा |" sqref="J32 I6:I32"/>
    <dataValidation allowBlank="1" showInputMessage="1" showErrorMessage="1" promptTitle="No entry Please" prompt="यहाँ कोई एंट्री नहीं करनी है ये डाटा ऑटो अपडेट होगा |" sqref="E5:H31"/>
    <dataValidation allowBlank="1" showInputMessage="1" showErrorMessage="1" promptTitle="No Entry Please" prompt="ये अपने आप ऑटो अपडेट होगा_x000a_ये अगले दिन का opening balance हो जायेगा |" sqref="J6:J31"/>
    <dataValidation allowBlank="1" showInputMessage="1" showErrorMessage="1" promptTitle="Cash" prompt="विद्यालय में उपलब्ध कैश अमाउंट जितना है वो लिखे | केवल इसी कोलम में लिखे |" sqref="D5"/>
    <dataValidation allowBlank="1" showInputMessage="1" showErrorMessage="1" promptTitle="No Entry Please" prompt="ये अपने आप ऑटो अपडेट होगा_x000a_ये अगले Month का opening balance हो जायेगा |" sqref="I5"/>
  </dataValidations>
  <pageMargins left="0.19685039370078741" right="0.19685039370078741" top="0.19685039370078741" bottom="0.19685039370078741" header="0" footer="0"/>
  <pageSetup paperSize="9" scale="8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5" workbookViewId="0">
      <selection activeCell="C7" sqref="C7"/>
    </sheetView>
  </sheetViews>
  <sheetFormatPr defaultColWidth="9.1328125" defaultRowHeight="14.75" x14ac:dyDescent="0.75"/>
  <cols>
    <col min="1" max="3" width="7.7265625" style="1" customWidth="1"/>
    <col min="4" max="4" width="7.54296875" style="1" customWidth="1"/>
    <col min="5" max="6" width="16.7265625" style="1" customWidth="1"/>
    <col min="7" max="9" width="7.7265625" style="1" customWidth="1"/>
    <col min="10" max="16384" width="9.1328125" style="1"/>
  </cols>
  <sheetData>
    <row r="1" spans="1:14" ht="26.25" customHeight="1" x14ac:dyDescent="0.75">
      <c r="A1" s="64" t="str">
        <f>'Cash Book Mad'!A1</f>
        <v>Government Senior Secondary School, Rooppura</v>
      </c>
      <c r="B1" s="64"/>
      <c r="C1" s="64"/>
      <c r="D1" s="64"/>
      <c r="E1" s="64"/>
      <c r="F1" s="64"/>
      <c r="G1" s="64"/>
      <c r="H1" s="64"/>
      <c r="I1" s="64"/>
      <c r="K1" s="96" t="s">
        <v>96</v>
      </c>
      <c r="L1" s="96"/>
      <c r="M1" s="96"/>
      <c r="N1" s="96"/>
    </row>
    <row r="2" spans="1:14" ht="13.5" customHeight="1" x14ac:dyDescent="0.75">
      <c r="K2" s="96"/>
      <c r="L2" s="96"/>
      <c r="M2" s="96"/>
      <c r="N2" s="96"/>
    </row>
    <row r="3" spans="1:14" ht="20.25" customHeight="1" x14ac:dyDescent="0.75">
      <c r="A3" s="98" t="s">
        <v>90</v>
      </c>
      <c r="B3" s="98"/>
      <c r="C3" s="98"/>
      <c r="D3" s="98"/>
      <c r="E3" s="98"/>
      <c r="F3" s="98"/>
      <c r="G3" s="98"/>
      <c r="H3" s="98"/>
      <c r="I3" s="98"/>
      <c r="K3" s="96"/>
      <c r="L3" s="96"/>
      <c r="M3" s="96"/>
      <c r="N3" s="96"/>
    </row>
    <row r="4" spans="1:14" x14ac:dyDescent="0.75">
      <c r="K4" s="96"/>
      <c r="L4" s="96"/>
      <c r="M4" s="96"/>
      <c r="N4" s="96"/>
    </row>
    <row r="5" spans="1:14" ht="43.5" customHeight="1" x14ac:dyDescent="0.75">
      <c r="A5" s="54" t="s">
        <v>91</v>
      </c>
      <c r="B5" s="99">
        <v>44013</v>
      </c>
      <c r="C5" s="99"/>
      <c r="D5" s="99"/>
      <c r="E5" s="54" t="s">
        <v>97</v>
      </c>
      <c r="F5" s="97" t="s">
        <v>52</v>
      </c>
      <c r="G5" s="97"/>
      <c r="H5" s="97"/>
      <c r="I5" s="97"/>
      <c r="K5" s="96"/>
      <c r="L5" s="96"/>
      <c r="M5" s="96"/>
      <c r="N5" s="96"/>
    </row>
    <row r="6" spans="1:14" ht="34.5" customHeight="1" x14ac:dyDescent="0.75"/>
    <row r="7" spans="1:14" ht="32.25" customHeight="1" x14ac:dyDescent="0.75">
      <c r="D7" s="55" t="s">
        <v>92</v>
      </c>
      <c r="E7" s="55" t="s">
        <v>94</v>
      </c>
      <c r="F7" s="55" t="s">
        <v>93</v>
      </c>
    </row>
    <row r="8" spans="1:14" ht="39" customHeight="1" x14ac:dyDescent="0.75">
      <c r="D8" s="56">
        <v>1</v>
      </c>
      <c r="E8" s="57">
        <f>SUMIFS('Entry Cr&amp;Dr'!$D$5:$D$25,'Entry Cr&amp;Dr'!$B$5:$B$25,Datebysmry!$F$5,'Entry Cr&amp;Dr'!$A$5:$A$25,Datebysmry!$B$5)</f>
        <v>0</v>
      </c>
      <c r="F8" s="57">
        <f>SUMIFS('Entry Cr&amp;Dr'!$J$5:$J$25,'Entry Cr&amp;Dr'!$H$5:$H$25,Datebysmry!$F$5,'Entry Cr&amp;Dr'!$G$5:$G$25,Datebysmry!$B$5)</f>
        <v>0</v>
      </c>
    </row>
  </sheetData>
  <sheetProtection password="8119" sheet="1" objects="1" scenarios="1"/>
  <mergeCells count="5">
    <mergeCell ref="K1:N5"/>
    <mergeCell ref="F5:I5"/>
    <mergeCell ref="A1:I1"/>
    <mergeCell ref="A3:I3"/>
    <mergeCell ref="B5:D5"/>
  </mergeCells>
  <dataValidations count="1">
    <dataValidation type="list" allowBlank="1" showInputMessage="1" showErrorMessage="1" sqref="F5">
      <formula1>Mad</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
  <sheetViews>
    <sheetView zoomScale="85" zoomScaleNormal="85" workbookViewId="0">
      <pane ySplit="4" topLeftCell="A5" activePane="bottomLeft" state="frozen"/>
      <selection pane="bottomLeft" activeCell="G7" sqref="G7"/>
    </sheetView>
  </sheetViews>
  <sheetFormatPr defaultRowHeight="14.75" x14ac:dyDescent="0.75"/>
  <cols>
    <col min="1" max="1" width="4" customWidth="1"/>
    <col min="2" max="3" width="20.7265625" customWidth="1"/>
    <col min="4" max="4" width="12.7265625" customWidth="1"/>
    <col min="5" max="5" width="10.7265625" customWidth="1"/>
    <col min="6" max="6" width="2.86328125" customWidth="1"/>
    <col min="7" max="7" width="4" customWidth="1"/>
    <col min="8" max="9" width="20.7265625" customWidth="1"/>
    <col min="10" max="10" width="12.7265625" customWidth="1"/>
    <col min="11" max="11" width="11.26953125" customWidth="1"/>
  </cols>
  <sheetData>
    <row r="1" spans="1:19" ht="29.25" customHeight="1" x14ac:dyDescent="0.75">
      <c r="A1" s="104" t="str">
        <f>'Cash Book Mad'!A1</f>
        <v>Government Senior Secondary School, Rooppura</v>
      </c>
      <c r="B1" s="104"/>
      <c r="C1" s="104"/>
      <c r="D1" s="104"/>
      <c r="E1" s="104"/>
      <c r="F1" s="104"/>
      <c r="G1" s="104"/>
      <c r="H1" s="104"/>
      <c r="I1" s="104"/>
      <c r="J1" s="104"/>
      <c r="K1" s="104"/>
      <c r="L1" s="105" t="s">
        <v>55</v>
      </c>
      <c r="M1" s="105"/>
      <c r="N1" s="105"/>
      <c r="O1" s="105"/>
      <c r="P1" s="105"/>
      <c r="Q1" s="105"/>
    </row>
    <row r="2" spans="1:19" ht="15" customHeight="1" x14ac:dyDescent="0.75">
      <c r="F2" s="7"/>
      <c r="L2" s="105"/>
      <c r="M2" s="105"/>
      <c r="N2" s="105"/>
      <c r="O2" s="105"/>
      <c r="P2" s="105"/>
      <c r="Q2" s="105"/>
    </row>
    <row r="3" spans="1:19" ht="27" customHeight="1" x14ac:dyDescent="0.75">
      <c r="A3" s="103" t="s">
        <v>24</v>
      </c>
      <c r="B3" s="103"/>
      <c r="C3" s="103"/>
      <c r="D3" s="103"/>
      <c r="E3" s="103"/>
      <c r="F3" s="20"/>
      <c r="G3" s="103" t="s">
        <v>18</v>
      </c>
      <c r="H3" s="103"/>
      <c r="I3" s="103"/>
      <c r="J3" s="103"/>
      <c r="K3" s="103"/>
      <c r="L3" s="105"/>
      <c r="M3" s="105"/>
      <c r="N3" s="105"/>
      <c r="O3" s="105"/>
      <c r="P3" s="105"/>
      <c r="Q3" s="105"/>
    </row>
    <row r="4" spans="1:19" ht="46.5" customHeight="1" x14ac:dyDescent="0.75">
      <c r="A4" s="9" t="s">
        <v>47</v>
      </c>
      <c r="B4" s="9" t="s">
        <v>26</v>
      </c>
      <c r="C4" s="9" t="s">
        <v>35</v>
      </c>
      <c r="D4" s="9" t="s">
        <v>25</v>
      </c>
      <c r="E4" s="9" t="s">
        <v>29</v>
      </c>
      <c r="F4" s="101"/>
      <c r="G4" s="9" t="s">
        <v>47</v>
      </c>
      <c r="H4" s="9" t="s">
        <v>27</v>
      </c>
      <c r="I4" s="9" t="s">
        <v>28</v>
      </c>
      <c r="J4" s="9" t="s">
        <v>36</v>
      </c>
      <c r="K4" s="9" t="s">
        <v>30</v>
      </c>
      <c r="L4" s="105"/>
      <c r="M4" s="105"/>
      <c r="N4" s="105"/>
      <c r="O4" s="105"/>
      <c r="P4" s="105"/>
      <c r="Q4" s="105"/>
    </row>
    <row r="5" spans="1:19" ht="60" customHeight="1" x14ac:dyDescent="0.75">
      <c r="A5" s="12">
        <v>44013</v>
      </c>
      <c r="B5" s="10" t="s">
        <v>2</v>
      </c>
      <c r="C5" s="46" t="s">
        <v>88</v>
      </c>
      <c r="D5" s="11">
        <v>50000</v>
      </c>
      <c r="E5" s="6" t="s">
        <v>87</v>
      </c>
      <c r="F5" s="102"/>
      <c r="G5" s="12">
        <v>44013</v>
      </c>
      <c r="H5" s="10" t="s">
        <v>2</v>
      </c>
      <c r="I5" s="46" t="s">
        <v>89</v>
      </c>
      <c r="J5" s="11">
        <v>2500</v>
      </c>
      <c r="K5" s="6" t="s">
        <v>82</v>
      </c>
      <c r="L5" s="29"/>
      <c r="M5" s="30"/>
      <c r="N5" s="30"/>
      <c r="O5" s="30"/>
      <c r="P5" s="30"/>
      <c r="Q5" s="30"/>
      <c r="R5" s="30"/>
      <c r="S5" s="29"/>
    </row>
    <row r="6" spans="1:19" ht="60" customHeight="1" x14ac:dyDescent="0.75">
      <c r="A6" s="12">
        <v>44014</v>
      </c>
      <c r="B6" s="10" t="s">
        <v>2</v>
      </c>
      <c r="C6" s="46" t="s">
        <v>88</v>
      </c>
      <c r="D6" s="11">
        <v>500</v>
      </c>
      <c r="E6" s="6" t="s">
        <v>34</v>
      </c>
      <c r="F6" s="102"/>
      <c r="G6" s="12">
        <v>44015</v>
      </c>
      <c r="H6" s="10" t="s">
        <v>2</v>
      </c>
      <c r="I6" s="10" t="s">
        <v>95</v>
      </c>
      <c r="J6" s="11">
        <v>3000</v>
      </c>
      <c r="K6" s="6" t="s">
        <v>82</v>
      </c>
      <c r="L6" s="29"/>
      <c r="M6" s="30"/>
      <c r="N6" s="30"/>
      <c r="O6" s="30"/>
      <c r="P6" s="30"/>
      <c r="Q6" s="30"/>
      <c r="R6" s="30"/>
      <c r="S6" s="29"/>
    </row>
    <row r="7" spans="1:19" ht="60" customHeight="1" x14ac:dyDescent="0.75">
      <c r="A7" s="12"/>
      <c r="B7" s="10"/>
      <c r="C7" s="10"/>
      <c r="D7" s="11"/>
      <c r="E7" s="6"/>
      <c r="F7" s="102"/>
      <c r="G7" s="12"/>
      <c r="H7" s="10"/>
      <c r="I7" s="10"/>
      <c r="J7" s="11"/>
      <c r="K7" s="6"/>
      <c r="L7" s="106" t="s">
        <v>77</v>
      </c>
      <c r="M7" s="107"/>
      <c r="N7" s="107"/>
      <c r="P7" s="106" t="s">
        <v>78</v>
      </c>
      <c r="Q7" s="107"/>
      <c r="R7" s="107"/>
    </row>
    <row r="8" spans="1:19" ht="60" customHeight="1" x14ac:dyDescent="0.75">
      <c r="A8" s="12"/>
      <c r="B8" s="10"/>
      <c r="C8" s="10"/>
      <c r="D8" s="11"/>
      <c r="E8" s="6"/>
      <c r="F8" s="102"/>
      <c r="G8" s="12"/>
      <c r="H8" s="10"/>
      <c r="I8" s="10"/>
      <c r="J8" s="11"/>
      <c r="K8" s="6"/>
    </row>
    <row r="9" spans="1:19" ht="60" customHeight="1" x14ac:dyDescent="0.75">
      <c r="A9" s="12"/>
      <c r="B9" s="10"/>
      <c r="C9" s="10"/>
      <c r="D9" s="11"/>
      <c r="E9" s="6"/>
      <c r="F9" s="102"/>
      <c r="G9" s="12"/>
      <c r="H9" s="10"/>
      <c r="I9" s="10"/>
      <c r="J9" s="11"/>
      <c r="K9" s="6"/>
    </row>
    <row r="10" spans="1:19" ht="60" customHeight="1" x14ac:dyDescent="0.75">
      <c r="A10" s="12"/>
      <c r="B10" s="10"/>
      <c r="C10" s="10"/>
      <c r="D10" s="11"/>
      <c r="E10" s="6"/>
      <c r="F10" s="102"/>
      <c r="G10" s="12"/>
      <c r="H10" s="10"/>
      <c r="I10" s="10"/>
      <c r="J10" s="11"/>
      <c r="K10" s="6"/>
      <c r="N10" s="100" t="s">
        <v>80</v>
      </c>
      <c r="O10" s="100"/>
      <c r="P10" s="100"/>
      <c r="Q10" s="32"/>
      <c r="R10" s="32"/>
    </row>
    <row r="11" spans="1:19" ht="60" customHeight="1" x14ac:dyDescent="0.75">
      <c r="A11" s="12"/>
      <c r="B11" s="10"/>
      <c r="C11" s="10"/>
      <c r="D11" s="11"/>
      <c r="E11" s="6"/>
      <c r="F11" s="102"/>
      <c r="G11" s="12"/>
      <c r="H11" s="10"/>
      <c r="I11" s="10"/>
      <c r="J11" s="11"/>
      <c r="K11" s="6"/>
      <c r="N11" s="32"/>
      <c r="O11" s="32"/>
      <c r="P11" s="32"/>
      <c r="Q11" s="32"/>
      <c r="R11" s="32"/>
    </row>
    <row r="12" spans="1:19" ht="60" customHeight="1" x14ac:dyDescent="0.75">
      <c r="A12" s="12"/>
      <c r="B12" s="10"/>
      <c r="C12" s="10"/>
      <c r="D12" s="11"/>
      <c r="E12" s="6"/>
      <c r="F12" s="102"/>
      <c r="G12" s="12"/>
      <c r="H12" s="10"/>
      <c r="I12" s="10"/>
      <c r="J12" s="11"/>
      <c r="K12" s="6"/>
      <c r="N12" s="32"/>
      <c r="O12" s="32"/>
      <c r="P12" s="32"/>
      <c r="Q12" s="32"/>
      <c r="R12" s="32"/>
    </row>
    <row r="13" spans="1:19" ht="60" customHeight="1" x14ac:dyDescent="0.75">
      <c r="A13" s="12"/>
      <c r="B13" s="10"/>
      <c r="C13" s="10"/>
      <c r="D13" s="11"/>
      <c r="E13" s="6"/>
      <c r="F13" s="102"/>
      <c r="G13" s="12"/>
      <c r="H13" s="10"/>
      <c r="I13" s="10"/>
      <c r="J13" s="11"/>
      <c r="K13" s="6"/>
    </row>
    <row r="14" spans="1:19" ht="60" customHeight="1" x14ac:dyDescent="0.75">
      <c r="A14" s="12"/>
      <c r="B14" s="10"/>
      <c r="C14" s="10"/>
      <c r="D14" s="11"/>
      <c r="E14" s="6"/>
      <c r="F14" s="102"/>
      <c r="G14" s="12"/>
      <c r="H14" s="10"/>
      <c r="I14" s="10"/>
      <c r="J14" s="11"/>
      <c r="K14" s="6"/>
    </row>
    <row r="15" spans="1:19" ht="60" customHeight="1" x14ac:dyDescent="0.75">
      <c r="A15" s="12"/>
      <c r="B15" s="10"/>
      <c r="C15" s="10"/>
      <c r="D15" s="11"/>
      <c r="E15" s="6"/>
      <c r="F15" s="102"/>
      <c r="G15" s="12"/>
      <c r="H15" s="10"/>
      <c r="I15" s="10"/>
      <c r="J15" s="11"/>
      <c r="K15" s="6"/>
    </row>
    <row r="16" spans="1:19" ht="60" customHeight="1" x14ac:dyDescent="0.75">
      <c r="A16" s="12"/>
      <c r="B16" s="10"/>
      <c r="C16" s="10"/>
      <c r="D16" s="11"/>
      <c r="E16" s="6"/>
      <c r="F16" s="102"/>
      <c r="G16" s="12"/>
      <c r="H16" s="10"/>
      <c r="I16" s="10"/>
      <c r="J16" s="11"/>
      <c r="K16" s="6"/>
    </row>
    <row r="17" spans="1:11" ht="60" customHeight="1" x14ac:dyDescent="0.75">
      <c r="A17" s="12"/>
      <c r="B17" s="10"/>
      <c r="C17" s="10"/>
      <c r="D17" s="11"/>
      <c r="E17" s="6"/>
      <c r="F17" s="102"/>
      <c r="G17" s="12"/>
      <c r="H17" s="10"/>
      <c r="I17" s="10"/>
      <c r="J17" s="11"/>
      <c r="K17" s="6"/>
    </row>
    <row r="18" spans="1:11" ht="60" customHeight="1" x14ac:dyDescent="0.75">
      <c r="A18" s="12"/>
      <c r="B18" s="10"/>
      <c r="C18" s="10"/>
      <c r="D18" s="11"/>
      <c r="E18" s="6"/>
      <c r="F18" s="102"/>
      <c r="G18" s="12"/>
      <c r="H18" s="10"/>
      <c r="I18" s="10"/>
      <c r="J18" s="11"/>
      <c r="K18" s="6"/>
    </row>
    <row r="19" spans="1:11" ht="60" customHeight="1" x14ac:dyDescent="0.75">
      <c r="A19" s="12"/>
      <c r="B19" s="10"/>
      <c r="C19" s="10"/>
      <c r="D19" s="11"/>
      <c r="E19" s="6"/>
      <c r="F19" s="102"/>
      <c r="G19" s="12"/>
      <c r="H19" s="10"/>
      <c r="I19" s="10"/>
      <c r="J19" s="11"/>
      <c r="K19" s="6"/>
    </row>
    <row r="20" spans="1:11" ht="60" customHeight="1" x14ac:dyDescent="0.75">
      <c r="A20" s="12"/>
      <c r="B20" s="10"/>
      <c r="C20" s="10"/>
      <c r="D20" s="11"/>
      <c r="E20" s="6"/>
      <c r="F20" s="102"/>
      <c r="G20" s="12"/>
      <c r="H20" s="10"/>
      <c r="I20" s="10"/>
      <c r="J20" s="11"/>
      <c r="K20" s="6"/>
    </row>
    <row r="21" spans="1:11" ht="60" customHeight="1" x14ac:dyDescent="0.75">
      <c r="A21" s="12"/>
      <c r="B21" s="10"/>
      <c r="C21" s="10"/>
      <c r="D21" s="11"/>
      <c r="E21" s="6"/>
      <c r="F21" s="102"/>
      <c r="G21" s="12"/>
      <c r="H21" s="10"/>
      <c r="I21" s="10"/>
      <c r="J21" s="11"/>
      <c r="K21" s="6"/>
    </row>
    <row r="22" spans="1:11" ht="60" customHeight="1" x14ac:dyDescent="0.75">
      <c r="A22" s="12"/>
      <c r="B22" s="10"/>
      <c r="C22" s="10"/>
      <c r="D22" s="11"/>
      <c r="E22" s="6"/>
      <c r="F22" s="102"/>
      <c r="G22" s="12"/>
      <c r="H22" s="10"/>
      <c r="I22" s="10"/>
      <c r="J22" s="11"/>
      <c r="K22" s="6"/>
    </row>
    <row r="23" spans="1:11" ht="60" customHeight="1" x14ac:dyDescent="0.75">
      <c r="A23" s="12"/>
      <c r="B23" s="10"/>
      <c r="C23" s="10"/>
      <c r="D23" s="11"/>
      <c r="E23" s="6"/>
      <c r="F23" s="102"/>
      <c r="G23" s="12"/>
      <c r="H23" s="10"/>
      <c r="I23" s="10"/>
      <c r="J23" s="11"/>
      <c r="K23" s="6"/>
    </row>
    <row r="24" spans="1:11" ht="60" customHeight="1" x14ac:dyDescent="0.75">
      <c r="A24" s="12"/>
      <c r="B24" s="10"/>
      <c r="C24" s="10"/>
      <c r="D24" s="11"/>
      <c r="E24" s="6"/>
      <c r="F24" s="102"/>
      <c r="G24" s="12"/>
      <c r="H24" s="10"/>
      <c r="I24" s="10"/>
      <c r="J24" s="11"/>
      <c r="K24" s="6"/>
    </row>
    <row r="25" spans="1:11" ht="60" customHeight="1" x14ac:dyDescent="0.75">
      <c r="A25" s="12"/>
      <c r="B25" s="10"/>
      <c r="C25" s="10"/>
      <c r="D25" s="11"/>
      <c r="E25" s="6"/>
      <c r="F25" s="102"/>
      <c r="G25" s="12"/>
      <c r="H25" s="10"/>
      <c r="I25" s="10"/>
      <c r="J25" s="11"/>
      <c r="K25" s="6"/>
    </row>
    <row r="26" spans="1:11" ht="60" customHeight="1" x14ac:dyDescent="0.75">
      <c r="A26" s="12"/>
      <c r="B26" s="10"/>
      <c r="C26" s="10"/>
      <c r="D26" s="11"/>
      <c r="E26" s="6"/>
      <c r="F26" s="102"/>
      <c r="G26" s="52"/>
      <c r="H26" s="10"/>
      <c r="I26" s="52"/>
      <c r="J26" s="52"/>
      <c r="K26" s="53"/>
    </row>
    <row r="27" spans="1:11" ht="60" customHeight="1" x14ac:dyDescent="0.75">
      <c r="A27" s="12"/>
      <c r="B27" s="10"/>
      <c r="C27" s="10"/>
      <c r="D27" s="11"/>
      <c r="E27" s="6"/>
      <c r="F27" s="102"/>
      <c r="G27" s="52"/>
      <c r="H27" s="10"/>
      <c r="I27" s="52"/>
      <c r="J27" s="52"/>
      <c r="K27" s="53"/>
    </row>
    <row r="28" spans="1:11" ht="60" customHeight="1" x14ac:dyDescent="0.75">
      <c r="A28" s="12"/>
      <c r="B28" s="10"/>
      <c r="C28" s="10"/>
      <c r="D28" s="11"/>
      <c r="E28" s="6"/>
      <c r="F28" s="102"/>
      <c r="G28" s="52"/>
      <c r="H28" s="10"/>
      <c r="I28" s="52"/>
      <c r="J28" s="52"/>
      <c r="K28" s="53"/>
    </row>
    <row r="29" spans="1:11" ht="60" customHeight="1" x14ac:dyDescent="0.75">
      <c r="A29" s="12"/>
      <c r="B29" s="10"/>
      <c r="C29" s="10"/>
      <c r="D29" s="11"/>
      <c r="E29" s="6"/>
      <c r="F29" s="102"/>
      <c r="G29" s="52"/>
      <c r="H29" s="10"/>
      <c r="I29" s="52"/>
      <c r="J29" s="52"/>
      <c r="K29" s="53"/>
    </row>
    <row r="30" spans="1:11" ht="60" customHeight="1" x14ac:dyDescent="0.75">
      <c r="A30" s="12"/>
      <c r="B30" s="10"/>
      <c r="C30" s="10"/>
      <c r="D30" s="11"/>
      <c r="E30" s="6"/>
      <c r="F30" s="102"/>
      <c r="G30" s="52"/>
      <c r="H30" s="10"/>
      <c r="I30" s="52"/>
      <c r="J30" s="52"/>
      <c r="K30" s="53"/>
    </row>
    <row r="31" spans="1:11" ht="60" customHeight="1" x14ac:dyDescent="0.75">
      <c r="A31" s="12"/>
      <c r="B31" s="10"/>
      <c r="C31" s="10"/>
      <c r="D31" s="11"/>
      <c r="E31" s="6"/>
      <c r="F31" s="102"/>
      <c r="G31" s="52"/>
      <c r="H31" s="10"/>
      <c r="I31" s="52"/>
      <c r="J31" s="52"/>
      <c r="K31" s="53"/>
    </row>
    <row r="32" spans="1:11" ht="60" customHeight="1" x14ac:dyDescent="0.75">
      <c r="A32" s="12"/>
      <c r="B32" s="10"/>
      <c r="C32" s="10"/>
      <c r="D32" s="11"/>
      <c r="E32" s="6"/>
      <c r="F32" s="102"/>
      <c r="G32" s="52"/>
      <c r="H32" s="10"/>
      <c r="I32" s="52"/>
      <c r="J32" s="52"/>
      <c r="K32" s="53"/>
    </row>
    <row r="33" spans="5:11" x14ac:dyDescent="0.75">
      <c r="E33" s="5"/>
      <c r="F33" s="5"/>
      <c r="K33" s="5"/>
    </row>
    <row r="34" spans="5:11" x14ac:dyDescent="0.75">
      <c r="E34" s="5"/>
      <c r="F34" s="5"/>
      <c r="K34" s="5"/>
    </row>
    <row r="35" spans="5:11" x14ac:dyDescent="0.75">
      <c r="E35" s="5"/>
      <c r="F35" s="5"/>
      <c r="K35" s="5"/>
    </row>
  </sheetData>
  <mergeCells count="8">
    <mergeCell ref="N10:P10"/>
    <mergeCell ref="F4:F32"/>
    <mergeCell ref="A3:E3"/>
    <mergeCell ref="G3:K3"/>
    <mergeCell ref="A1:K1"/>
    <mergeCell ref="L1:Q4"/>
    <mergeCell ref="L7:N7"/>
    <mergeCell ref="P7:R7"/>
  </mergeCells>
  <dataValidations count="11">
    <dataValidation type="list" allowBlank="1" showInputMessage="1" showErrorMessage="1" promptTitle="मद चुने" prompt="ड्राप डाउन लिस्ट में से मद का चयन करे जिसमे से राशि खर्च हुई है |" sqref="H17:H32">
      <formula1>Mad</formula1>
    </dataValidation>
    <dataValidation type="list" allowBlank="1" showInputMessage="1" showErrorMessage="1" promptTitle="माध्यम चुने" prompt="राशि खर्च होने का तरीका ड्राप डाउन लिस्ट में से चुने |" sqref="K5:K25">
      <formula1>"Cash,By Cheque,Receipt Book,Online"</formula1>
    </dataValidation>
    <dataValidation type="list" allowBlank="1" showInputMessage="1" showErrorMessage="1" promptTitle="मद चुने " prompt="ड्राप डाउन लिस्ट में से मद का चयन करे जिसमे राशि आई है |" sqref="B5:B32">
      <formula1>Mad</formula1>
    </dataValidation>
    <dataValidation allowBlank="1" showInputMessage="1" showErrorMessage="1" promptTitle="विवरण" prompt="राशि किससे प्राप्त हुई का विवरण लिखे |" sqref="I5 C5:C32"/>
    <dataValidation allowBlank="1" showInputMessage="1" showErrorMessage="1" promptTitle="अमाउंट लिखे" prompt="जो राशि प्राप्त हुई है उसका अमाउंट लिखे |" sqref="D5:D32"/>
    <dataValidation type="list" allowBlank="1" showInputMessage="1" showErrorMessage="1" promptTitle="माध्यम " prompt="राशि प्राप्त होने का तरीका ड्राप डाउन लिस्ट में से चुने |" sqref="E5:E32">
      <formula1>"Cash,By Cheque,Receipt Book,Online"</formula1>
    </dataValidation>
    <dataValidation allowBlank="1" showInputMessage="1" showErrorMessage="1" promptTitle="Date" prompt="जिस दिन की एंट्री कर रहे हो वो दिनाक भरे |" sqref="A5:A32"/>
    <dataValidation allowBlank="1" showInputMessage="1" showErrorMessage="1" promptTitle="Date" prompt="जिस दिन की एंट्री कर रहे हो वो दिनाक भरे |" sqref="G5:G25"/>
    <dataValidation allowBlank="1" showInputMessage="1" showErrorMessage="1" promptTitle="विवरण भरे" prompt="जिस को राशि दी गई उसका विवरण भरे |" sqref="I6:I25"/>
    <dataValidation allowBlank="1" showInputMessage="1" showErrorMessage="1" promptTitle="अमाउंट लिखे" prompt="जो राशि खर्च हुई उसका अमाउंट लिखे |" sqref="J5:J25"/>
    <dataValidation type="list" allowBlank="1" showInputMessage="1" showErrorMessage="1" sqref="H5:H16">
      <formula1>Mad</formula1>
    </dataValidation>
  </dataValidations>
  <pageMargins left="0.19685039370078741" right="0.19685039370078741" top="0.19685039370078741" bottom="0.19685039370078741" header="0" footer="0"/>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5"/>
  <sheetViews>
    <sheetView view="pageBreakPreview" zoomScale="70" zoomScaleNormal="70" zoomScaleSheetLayoutView="70" workbookViewId="0">
      <pane ySplit="2" topLeftCell="A3" activePane="bottomLeft" state="frozen"/>
      <selection pane="bottomLeft" activeCell="Q4" sqref="Q4"/>
    </sheetView>
  </sheetViews>
  <sheetFormatPr defaultColWidth="9.1328125" defaultRowHeight="14.75" x14ac:dyDescent="0.75"/>
  <cols>
    <col min="1" max="1" width="10.54296875" style="1" bestFit="1" customWidth="1"/>
    <col min="2" max="2" width="13.1328125" style="1" bestFit="1" customWidth="1"/>
    <col min="3" max="3" width="16" style="1" customWidth="1"/>
    <col min="4" max="15" width="9.7265625" style="1" customWidth="1"/>
    <col min="16" max="16" width="12.40625" style="1" bestFit="1" customWidth="1"/>
    <col min="17" max="17" width="8.86328125" style="1" bestFit="1" customWidth="1"/>
    <col min="18" max="18" width="12.40625" style="1" bestFit="1" customWidth="1"/>
    <col min="19" max="19" width="6.54296875" style="1" bestFit="1" customWidth="1"/>
    <col min="20" max="20" width="16.54296875" style="1" bestFit="1" customWidth="1"/>
    <col min="21" max="21" width="4.7265625" style="1" bestFit="1" customWidth="1"/>
    <col min="22" max="22" width="10.54296875" style="1" bestFit="1" customWidth="1"/>
    <col min="23" max="23" width="7.54296875" style="1" bestFit="1" customWidth="1"/>
    <col min="24" max="24" width="7.7265625" style="1" bestFit="1" customWidth="1"/>
    <col min="25" max="25" width="9.26953125" style="1" bestFit="1" customWidth="1"/>
    <col min="26" max="26" width="10.40625" style="1" bestFit="1" customWidth="1"/>
    <col min="27" max="27" width="7.1328125" style="1" bestFit="1" customWidth="1"/>
    <col min="28" max="28" width="5.26953125" style="1" bestFit="1" customWidth="1"/>
    <col min="29" max="29" width="11.40625" style="1" bestFit="1" customWidth="1"/>
    <col min="30" max="30" width="5.7265625" style="1" bestFit="1" customWidth="1"/>
    <col min="31" max="31" width="7.54296875" style="1" bestFit="1" customWidth="1"/>
    <col min="32" max="32" width="4.7265625" style="1" bestFit="1" customWidth="1"/>
    <col min="33" max="33" width="5.7265625" style="1" bestFit="1" customWidth="1"/>
    <col min="34" max="34" width="4.7265625" style="1" bestFit="1" customWidth="1"/>
    <col min="35" max="16384" width="9.1328125" style="1"/>
  </cols>
  <sheetData>
    <row r="1" spans="1:26" x14ac:dyDescent="0.75">
      <c r="A1" s="108" t="s">
        <v>11</v>
      </c>
      <c r="B1" s="108"/>
      <c r="C1" s="108"/>
      <c r="D1" s="108"/>
      <c r="E1" s="108"/>
      <c r="F1" s="108"/>
      <c r="G1" s="108"/>
      <c r="H1" s="108"/>
      <c r="I1" s="108"/>
      <c r="J1" s="108"/>
      <c r="K1" s="108"/>
      <c r="L1" s="108"/>
      <c r="M1" s="108"/>
      <c r="N1" s="108"/>
      <c r="O1" s="108"/>
      <c r="P1" s="108"/>
      <c r="Q1" s="108"/>
      <c r="R1" s="108"/>
    </row>
    <row r="2" spans="1:26" ht="75.75" customHeight="1" x14ac:dyDescent="0.75">
      <c r="A2" s="31" t="s">
        <v>47</v>
      </c>
      <c r="B2" s="31" t="s">
        <v>72</v>
      </c>
      <c r="C2" s="31" t="s">
        <v>73</v>
      </c>
      <c r="D2" s="3" t="s">
        <v>2</v>
      </c>
      <c r="E2" s="3" t="s">
        <v>52</v>
      </c>
      <c r="F2" s="3" t="s">
        <v>19</v>
      </c>
      <c r="G2" s="3" t="s">
        <v>5</v>
      </c>
      <c r="H2" s="3" t="s">
        <v>9</v>
      </c>
      <c r="I2" s="3" t="s">
        <v>7</v>
      </c>
      <c r="J2" s="3" t="s">
        <v>3</v>
      </c>
      <c r="K2" s="3" t="s">
        <v>6</v>
      </c>
      <c r="L2" s="3" t="s">
        <v>8</v>
      </c>
      <c r="M2" s="3" t="s">
        <v>4</v>
      </c>
      <c r="N2" s="3" t="s">
        <v>37</v>
      </c>
      <c r="O2" s="3" t="s">
        <v>10</v>
      </c>
      <c r="P2" s="2" t="s">
        <v>48</v>
      </c>
      <c r="Q2" s="8" t="s">
        <v>34</v>
      </c>
      <c r="R2" s="2" t="s">
        <v>74</v>
      </c>
    </row>
    <row r="3" spans="1:26" ht="50.15" customHeight="1" x14ac:dyDescent="0.75">
      <c r="A3" s="40">
        <f>'Opening Balance'!I2</f>
        <v>44013</v>
      </c>
      <c r="B3" s="114" t="s">
        <v>0</v>
      </c>
      <c r="C3" s="115"/>
      <c r="D3" s="14">
        <f t="shared" ref="D3:O3" si="0">VLOOKUP(D2,opening_bal,2,0)</f>
        <v>0</v>
      </c>
      <c r="E3" s="14">
        <f t="shared" si="0"/>
        <v>10226.4</v>
      </c>
      <c r="F3" s="14">
        <f t="shared" si="0"/>
        <v>500</v>
      </c>
      <c r="G3" s="14">
        <f t="shared" si="0"/>
        <v>3252</v>
      </c>
      <c r="H3" s="14">
        <f t="shared" si="0"/>
        <v>60663.42</v>
      </c>
      <c r="I3" s="14">
        <f t="shared" si="0"/>
        <v>3600</v>
      </c>
      <c r="J3" s="14">
        <f t="shared" si="0"/>
        <v>7150</v>
      </c>
      <c r="K3" s="14">
        <f t="shared" si="0"/>
        <v>20740</v>
      </c>
      <c r="L3" s="14">
        <f t="shared" si="0"/>
        <v>10000</v>
      </c>
      <c r="M3" s="14">
        <f t="shared" si="0"/>
        <v>0</v>
      </c>
      <c r="N3" s="14">
        <f t="shared" si="0"/>
        <v>3526</v>
      </c>
      <c r="O3" s="14">
        <f t="shared" si="0"/>
        <v>32824.720000000001</v>
      </c>
      <c r="P3" s="14">
        <f>SUM(,D3:O3)</f>
        <v>152482.53999999998</v>
      </c>
      <c r="Q3" s="14">
        <f>'Opening Balance'!D5</f>
        <v>550</v>
      </c>
      <c r="R3" s="14">
        <f>P3-Q3</f>
        <v>151932.53999999998</v>
      </c>
      <c r="T3" s="112" t="s">
        <v>83</v>
      </c>
      <c r="U3" s="112"/>
      <c r="V3" s="112"/>
      <c r="W3" s="112"/>
      <c r="X3" s="112"/>
      <c r="Y3" s="112"/>
    </row>
    <row r="4" spans="1:26" ht="50.15" customHeight="1" x14ac:dyDescent="0.75">
      <c r="A4" s="41">
        <f>'Entry Cr&amp;Dr'!A5</f>
        <v>44013</v>
      </c>
      <c r="B4" s="42" t="str">
        <f>'Entry Cr&amp;Dr'!B5</f>
        <v>CSG</v>
      </c>
      <c r="C4" s="47" t="str">
        <f>'Entry Cr&amp;Dr'!C5</f>
        <v>lelk }kjk tek</v>
      </c>
      <c r="D4" s="43">
        <f>IF(D2=$B$4,'Entry Cr&amp;Dr'!$D$5,"")</f>
        <v>50000</v>
      </c>
      <c r="E4" s="43" t="str">
        <f>IF(E2=$B$4,'Entry Cr&amp;Dr'!$D$5,"")</f>
        <v/>
      </c>
      <c r="F4" s="43" t="str">
        <f>IF(F2=$B$4,'Entry Cr&amp;Dr'!$D$5,"")</f>
        <v/>
      </c>
      <c r="G4" s="43" t="str">
        <f>IF(G2=$B$4,'Entry Cr&amp;Dr'!$D$5,"")</f>
        <v/>
      </c>
      <c r="H4" s="43" t="str">
        <f>IF(H2=$B$4,'Entry Cr&amp;Dr'!$D$5,"")</f>
        <v/>
      </c>
      <c r="I4" s="43" t="str">
        <f>IF(I2=$B$4,'Entry Cr&amp;Dr'!$D$5,"")</f>
        <v/>
      </c>
      <c r="J4" s="43" t="str">
        <f>IF(J2=$B$4,'Entry Cr&amp;Dr'!$D$5,"")</f>
        <v/>
      </c>
      <c r="K4" s="43" t="str">
        <f>IF(K2=$B$4,'Entry Cr&amp;Dr'!$D$5,"")</f>
        <v/>
      </c>
      <c r="L4" s="43" t="str">
        <f>IF(L2=$B$4,'Entry Cr&amp;Dr'!$D$5,"")</f>
        <v/>
      </c>
      <c r="M4" s="43" t="str">
        <f>IF(M2=$B$4,'Entry Cr&amp;Dr'!$D$5,"")</f>
        <v/>
      </c>
      <c r="N4" s="43" t="str">
        <f>IF(N2=$B$4,'Entry Cr&amp;Dr'!$D$5,"")</f>
        <v/>
      </c>
      <c r="O4" s="43" t="str">
        <f>IF(O2=$B$4,'Entry Cr&amp;Dr'!$D$5,"")</f>
        <v/>
      </c>
      <c r="P4" s="14">
        <f t="shared" ref="P4:P24" si="1">SUM(,D4:O4)</f>
        <v>50000</v>
      </c>
      <c r="Q4" s="13"/>
      <c r="R4" s="14">
        <f t="shared" ref="R4:R24" si="2">P4-Q4</f>
        <v>50000</v>
      </c>
      <c r="T4" s="112"/>
      <c r="U4" s="112"/>
      <c r="V4" s="112"/>
      <c r="W4" s="112"/>
      <c r="X4" s="112"/>
      <c r="Y4" s="112"/>
    </row>
    <row r="5" spans="1:26" ht="50.15" customHeight="1" x14ac:dyDescent="0.75">
      <c r="A5" s="41">
        <f>'Entry Cr&amp;Dr'!A6</f>
        <v>44014</v>
      </c>
      <c r="B5" s="42" t="str">
        <f>'Entry Cr&amp;Dr'!B6</f>
        <v>CSG</v>
      </c>
      <c r="C5" s="47" t="str">
        <f>'Entry Cr&amp;Dr'!C6</f>
        <v>lelk }kjk tek</v>
      </c>
      <c r="D5" s="43">
        <f>IF(D2=$B$5,'Entry Cr&amp;Dr'!$D$6,"")</f>
        <v>500</v>
      </c>
      <c r="E5" s="43" t="str">
        <f>IF(E2=$B$5,'Entry Cr&amp;Dr'!$D$6,"")</f>
        <v/>
      </c>
      <c r="F5" s="43" t="str">
        <f>IF(F2=$B$5,'Entry Cr&amp;Dr'!$D$6,"")</f>
        <v/>
      </c>
      <c r="G5" s="43" t="str">
        <f>IF(G2=$B$5,'Entry Cr&amp;Dr'!$D$6,"")</f>
        <v/>
      </c>
      <c r="H5" s="43" t="str">
        <f>IF(H2=$B$5,'Entry Cr&amp;Dr'!$D$6,"")</f>
        <v/>
      </c>
      <c r="I5" s="43" t="str">
        <f>IF(I2=$B$5,'Entry Cr&amp;Dr'!$D$6,"")</f>
        <v/>
      </c>
      <c r="J5" s="43" t="str">
        <f>IF(J2=$B$5,'Entry Cr&amp;Dr'!$D$6,"")</f>
        <v/>
      </c>
      <c r="K5" s="43" t="str">
        <f>IF(K2=$B$5,'Entry Cr&amp;Dr'!$D$6,"")</f>
        <v/>
      </c>
      <c r="L5" s="43" t="str">
        <f>IF(L2=$B$5,'Entry Cr&amp;Dr'!$D$6,"")</f>
        <v/>
      </c>
      <c r="M5" s="43" t="str">
        <f>IF(M2=$B$5,'Entry Cr&amp;Dr'!$D$6,"")</f>
        <v/>
      </c>
      <c r="N5" s="43" t="str">
        <f>IF(N2=$B$5,'Entry Cr&amp;Dr'!$D$6,"")</f>
        <v/>
      </c>
      <c r="O5" s="43" t="str">
        <f>IF(O2=$B$5,'Entry Cr&amp;Dr'!$D$6,"")</f>
        <v/>
      </c>
      <c r="P5" s="14">
        <f t="shared" si="1"/>
        <v>500</v>
      </c>
      <c r="Q5" s="13"/>
      <c r="R5" s="14">
        <f t="shared" si="2"/>
        <v>500</v>
      </c>
      <c r="T5" s="112"/>
      <c r="U5" s="112"/>
      <c r="V5" s="112"/>
      <c r="W5" s="112"/>
      <c r="X5" s="112"/>
      <c r="Y5" s="112"/>
    </row>
    <row r="6" spans="1:26" ht="50.15" customHeight="1" x14ac:dyDescent="0.75">
      <c r="A6" s="41">
        <f>'Entry Cr&amp;Dr'!A7</f>
        <v>0</v>
      </c>
      <c r="B6" s="42">
        <f>'Entry Cr&amp;Dr'!B7</f>
        <v>0</v>
      </c>
      <c r="C6" s="47">
        <f>'Entry Cr&amp;Dr'!C7</f>
        <v>0</v>
      </c>
      <c r="D6" s="43" t="str">
        <f>IF(D2=$B$6,'Entry Cr&amp;Dr'!$D$7,"")</f>
        <v/>
      </c>
      <c r="E6" s="43" t="str">
        <f>IF(E2=$B$6,'Entry Cr&amp;Dr'!$D$7,"")</f>
        <v/>
      </c>
      <c r="F6" s="43" t="str">
        <f>IF(F2=$B$6,'Entry Cr&amp;Dr'!$D$7,"")</f>
        <v/>
      </c>
      <c r="G6" s="43" t="str">
        <f>IF(G2=$B$6,'Entry Cr&amp;Dr'!$D$7,"")</f>
        <v/>
      </c>
      <c r="H6" s="43" t="str">
        <f>IF(H2=$B$6,'Entry Cr&amp;Dr'!$D$7,"")</f>
        <v/>
      </c>
      <c r="I6" s="43" t="str">
        <f>IF(I2=$B$6,'Entry Cr&amp;Dr'!$D$7,"")</f>
        <v/>
      </c>
      <c r="J6" s="43" t="str">
        <f>IF(J2=$B$6,'Entry Cr&amp;Dr'!$D$7,"")</f>
        <v/>
      </c>
      <c r="K6" s="43" t="str">
        <f>IF(K2=$B$6,'Entry Cr&amp;Dr'!$D$7,"")</f>
        <v/>
      </c>
      <c r="L6" s="43" t="str">
        <f>IF(L2=$B$6,'Entry Cr&amp;Dr'!$D$7,"")</f>
        <v/>
      </c>
      <c r="M6" s="43" t="str">
        <f>IF(M2=$B$6,'Entry Cr&amp;Dr'!$D$7,"")</f>
        <v/>
      </c>
      <c r="N6" s="43" t="str">
        <f>IF(N2=$B$6,'Entry Cr&amp;Dr'!$D$7,"")</f>
        <v/>
      </c>
      <c r="O6" s="43" t="str">
        <f>IF(O2=$B$6,'Entry Cr&amp;Dr'!$D$7,"")</f>
        <v/>
      </c>
      <c r="P6" s="14">
        <f t="shared" si="1"/>
        <v>0</v>
      </c>
      <c r="Q6" s="13"/>
      <c r="R6" s="14">
        <f t="shared" si="2"/>
        <v>0</v>
      </c>
    </row>
    <row r="7" spans="1:26" ht="50.15" customHeight="1" x14ac:dyDescent="0.75">
      <c r="A7" s="41">
        <f>'Entry Cr&amp;Dr'!A8</f>
        <v>0</v>
      </c>
      <c r="B7" s="42">
        <f>'Entry Cr&amp;Dr'!B8</f>
        <v>0</v>
      </c>
      <c r="C7" s="47">
        <f>'Entry Cr&amp;Dr'!C8</f>
        <v>0</v>
      </c>
      <c r="D7" s="43" t="str">
        <f>IF(D2=$B$7,'Entry Cr&amp;Dr'!$D$8,"")</f>
        <v/>
      </c>
      <c r="E7" s="43" t="str">
        <f>IF(E2=$B$7,'Entry Cr&amp;Dr'!$D$8,"")</f>
        <v/>
      </c>
      <c r="F7" s="43" t="str">
        <f>IF(F2=$B$7,'Entry Cr&amp;Dr'!$D$8,"")</f>
        <v/>
      </c>
      <c r="G7" s="43" t="str">
        <f>IF(G2=$B$7,'Entry Cr&amp;Dr'!$D$8,"")</f>
        <v/>
      </c>
      <c r="H7" s="43" t="str">
        <f>IF(H2=$B$7,'Entry Cr&amp;Dr'!$D$8,"")</f>
        <v/>
      </c>
      <c r="I7" s="43" t="str">
        <f>IF(I2=$B$7,'Entry Cr&amp;Dr'!$D$8,"")</f>
        <v/>
      </c>
      <c r="J7" s="43" t="str">
        <f>IF(J2=$B$7,'Entry Cr&amp;Dr'!$D$8,"")</f>
        <v/>
      </c>
      <c r="K7" s="43" t="str">
        <f>IF(K2=$B$7,'Entry Cr&amp;Dr'!$D$8,"")</f>
        <v/>
      </c>
      <c r="L7" s="43" t="str">
        <f>IF(L2=$B$7,'Entry Cr&amp;Dr'!$D$8,"")</f>
        <v/>
      </c>
      <c r="M7" s="43" t="str">
        <f>IF(M2=$B$7,'Entry Cr&amp;Dr'!$D$8,"")</f>
        <v/>
      </c>
      <c r="N7" s="43" t="str">
        <f>IF(N2=$B$7,'Entry Cr&amp;Dr'!$D$8,"")</f>
        <v/>
      </c>
      <c r="O7" s="43" t="str">
        <f>IF(O2=$B$7,'Entry Cr&amp;Dr'!$D$8,"")</f>
        <v/>
      </c>
      <c r="P7" s="14">
        <f t="shared" si="1"/>
        <v>0</v>
      </c>
      <c r="Q7" s="13"/>
      <c r="R7" s="14">
        <f t="shared" si="2"/>
        <v>0</v>
      </c>
    </row>
    <row r="8" spans="1:26" ht="50.15" customHeight="1" x14ac:dyDescent="0.75">
      <c r="A8" s="41">
        <f>'Entry Cr&amp;Dr'!A9</f>
        <v>0</v>
      </c>
      <c r="B8" s="42">
        <f>'Entry Cr&amp;Dr'!B9</f>
        <v>0</v>
      </c>
      <c r="C8" s="47">
        <f>'Entry Cr&amp;Dr'!C9</f>
        <v>0</v>
      </c>
      <c r="D8" s="43" t="str">
        <f>IF(D2=$B$8,'Entry Cr&amp;Dr'!$D$9,"")</f>
        <v/>
      </c>
      <c r="E8" s="43" t="str">
        <f>IF(E2=$B$8,'Entry Cr&amp;Dr'!$D$9,"")</f>
        <v/>
      </c>
      <c r="F8" s="43" t="str">
        <f>IF(F2=$B$8,'Entry Cr&amp;Dr'!$D$9,"")</f>
        <v/>
      </c>
      <c r="G8" s="43" t="str">
        <f>IF(G2=$B$8,'Entry Cr&amp;Dr'!$D$9,"")</f>
        <v/>
      </c>
      <c r="H8" s="43" t="str">
        <f>IF(H2=$B$8,'Entry Cr&amp;Dr'!$D$9,"")</f>
        <v/>
      </c>
      <c r="I8" s="43" t="str">
        <f>IF(I2=$B$8,'Entry Cr&amp;Dr'!$D$9,"")</f>
        <v/>
      </c>
      <c r="J8" s="43" t="str">
        <f>IF(J2=$B$8,'Entry Cr&amp;Dr'!$D$9,"")</f>
        <v/>
      </c>
      <c r="K8" s="43" t="str">
        <f>IF(K2=$B$8,'Entry Cr&amp;Dr'!$D$9,"")</f>
        <v/>
      </c>
      <c r="L8" s="43" t="str">
        <f>IF(L2=$B$8,'Entry Cr&amp;Dr'!$D$9,"")</f>
        <v/>
      </c>
      <c r="M8" s="43" t="str">
        <f>IF(M2=$B$8,'Entry Cr&amp;Dr'!$D$9,"")</f>
        <v/>
      </c>
      <c r="N8" s="43" t="str">
        <f>IF(N2=$B$8,'Entry Cr&amp;Dr'!$D$9,"")</f>
        <v/>
      </c>
      <c r="O8" s="43" t="str">
        <f>IF(O2=$B$8,'Entry Cr&amp;Dr'!$D$9,"")</f>
        <v/>
      </c>
      <c r="P8" s="14">
        <f t="shared" si="1"/>
        <v>0</v>
      </c>
      <c r="Q8" s="13"/>
      <c r="R8" s="14">
        <f t="shared" si="2"/>
        <v>0</v>
      </c>
      <c r="T8" s="113" t="s">
        <v>81</v>
      </c>
      <c r="U8" s="113"/>
      <c r="V8" s="113"/>
      <c r="W8" s="113"/>
      <c r="X8" s="113"/>
      <c r="Y8" s="113"/>
      <c r="Z8" s="113"/>
    </row>
    <row r="9" spans="1:26" ht="50.15" customHeight="1" x14ac:dyDescent="0.75">
      <c r="A9" s="41">
        <f>'Entry Cr&amp;Dr'!A10</f>
        <v>0</v>
      </c>
      <c r="B9" s="42">
        <f>'Entry Cr&amp;Dr'!B10</f>
        <v>0</v>
      </c>
      <c r="C9" s="47">
        <f>'Entry Cr&amp;Dr'!C10</f>
        <v>0</v>
      </c>
      <c r="D9" s="43" t="str">
        <f>IF(D2=$B$9,'Entry Cr&amp;Dr'!$D$10,"")</f>
        <v/>
      </c>
      <c r="E9" s="43" t="str">
        <f>IF(E2=$B$9,'Entry Cr&amp;Dr'!$D$10,"")</f>
        <v/>
      </c>
      <c r="F9" s="43" t="str">
        <f>IF(F2=$B$9,'Entry Cr&amp;Dr'!$D$10,"")</f>
        <v/>
      </c>
      <c r="G9" s="43" t="str">
        <f>IF(G2=$B$9,'Entry Cr&amp;Dr'!$D$10,"")</f>
        <v/>
      </c>
      <c r="H9" s="43" t="str">
        <f>IF(H2=$B$9,'Entry Cr&amp;Dr'!$D$10,"")</f>
        <v/>
      </c>
      <c r="I9" s="43" t="str">
        <f>IF(I2=$B$9,'Entry Cr&amp;Dr'!$D$10,"")</f>
        <v/>
      </c>
      <c r="J9" s="43" t="str">
        <f>IF(J2=$B$9,'Entry Cr&amp;Dr'!$D$10,"")</f>
        <v/>
      </c>
      <c r="K9" s="43" t="str">
        <f>IF(K2=$B$9,'Entry Cr&amp;Dr'!$D$10,"")</f>
        <v/>
      </c>
      <c r="L9" s="43" t="str">
        <f>IF(L2=$B$9,'Entry Cr&amp;Dr'!$D$10,"")</f>
        <v/>
      </c>
      <c r="M9" s="43" t="str">
        <f>IF(M2=$B$9,'Entry Cr&amp;Dr'!$D$10,"")</f>
        <v/>
      </c>
      <c r="N9" s="43" t="str">
        <f>IF(N2=$B$9,'Entry Cr&amp;Dr'!$D$10,"")</f>
        <v/>
      </c>
      <c r="O9" s="43" t="str">
        <f>IF(O2=$B$9,'Entry Cr&amp;Dr'!$D$10,"")</f>
        <v/>
      </c>
      <c r="P9" s="14">
        <f t="shared" si="1"/>
        <v>0</v>
      </c>
      <c r="Q9" s="13"/>
      <c r="R9" s="14">
        <f t="shared" si="2"/>
        <v>0</v>
      </c>
    </row>
    <row r="10" spans="1:26" ht="50.15" customHeight="1" x14ac:dyDescent="0.75">
      <c r="A10" s="41">
        <f>'Entry Cr&amp;Dr'!A11</f>
        <v>0</v>
      </c>
      <c r="B10" s="42">
        <f>'Entry Cr&amp;Dr'!B11</f>
        <v>0</v>
      </c>
      <c r="C10" s="47">
        <f>'Entry Cr&amp;Dr'!C11</f>
        <v>0</v>
      </c>
      <c r="D10" s="43" t="str">
        <f>IF(D2=$B$10,'Entry Cr&amp;Dr'!$D$11,"")</f>
        <v/>
      </c>
      <c r="E10" s="43" t="str">
        <f>IF(E2=$B$10,'Entry Cr&amp;Dr'!$D$11,"")</f>
        <v/>
      </c>
      <c r="F10" s="43" t="str">
        <f>IF(F2=$B$10,'Entry Cr&amp;Dr'!$D$11,"")</f>
        <v/>
      </c>
      <c r="G10" s="43" t="str">
        <f>IF(G2=$B$10,'Entry Cr&amp;Dr'!$D$11,"")</f>
        <v/>
      </c>
      <c r="H10" s="43" t="str">
        <f>IF(H2=$B$10,'Entry Cr&amp;Dr'!$D$11,"")</f>
        <v/>
      </c>
      <c r="I10" s="43" t="str">
        <f>IF(I2=$B$10,'Entry Cr&amp;Dr'!$D$11,"")</f>
        <v/>
      </c>
      <c r="J10" s="43" t="str">
        <f>IF(J2=$B$10,'Entry Cr&amp;Dr'!$D$11,"")</f>
        <v/>
      </c>
      <c r="K10" s="43" t="str">
        <f>IF(K2=$B$10,'Entry Cr&amp;Dr'!$D$11,"")</f>
        <v/>
      </c>
      <c r="L10" s="43" t="str">
        <f>IF(L2=$B$10,'Entry Cr&amp;Dr'!$D$11,"")</f>
        <v/>
      </c>
      <c r="M10" s="43" t="str">
        <f>IF(M2=$B$10,'Entry Cr&amp;Dr'!$D$11,"")</f>
        <v/>
      </c>
      <c r="N10" s="43" t="str">
        <f>IF(N2=$B$10,'Entry Cr&amp;Dr'!$D$11,"")</f>
        <v/>
      </c>
      <c r="O10" s="43" t="str">
        <f>IF(O2=$B$10,'Entry Cr&amp;Dr'!$D$11,"")</f>
        <v/>
      </c>
      <c r="P10" s="14">
        <f t="shared" si="1"/>
        <v>0</v>
      </c>
      <c r="Q10" s="13"/>
      <c r="R10" s="14">
        <f t="shared" si="2"/>
        <v>0</v>
      </c>
    </row>
    <row r="11" spans="1:26" ht="50.15" customHeight="1" x14ac:dyDescent="0.75">
      <c r="A11" s="41">
        <f>'Entry Cr&amp;Dr'!A12</f>
        <v>0</v>
      </c>
      <c r="B11" s="42">
        <f>'Entry Cr&amp;Dr'!B12</f>
        <v>0</v>
      </c>
      <c r="C11" s="47">
        <f>'Entry Cr&amp;Dr'!C12</f>
        <v>0</v>
      </c>
      <c r="D11" s="43" t="str">
        <f>IF(D2=$B$11,'Entry Cr&amp;Dr'!$D$12,"")</f>
        <v/>
      </c>
      <c r="E11" s="43" t="str">
        <f>IF(E2=$B$11,'Entry Cr&amp;Dr'!$D$12,"")</f>
        <v/>
      </c>
      <c r="F11" s="43" t="str">
        <f>IF(F2=$B$11,'Entry Cr&amp;Dr'!$D$12,"")</f>
        <v/>
      </c>
      <c r="G11" s="43" t="str">
        <f>IF(G2=$B$11,'Entry Cr&amp;Dr'!$D$12,"")</f>
        <v/>
      </c>
      <c r="H11" s="43" t="str">
        <f>IF(H2=$B$11,'Entry Cr&amp;Dr'!$D$12,"")</f>
        <v/>
      </c>
      <c r="I11" s="43" t="str">
        <f>IF(I2=$B$11,'Entry Cr&amp;Dr'!$D$12,"")</f>
        <v/>
      </c>
      <c r="J11" s="43" t="str">
        <f>IF(J2=$B$11,'Entry Cr&amp;Dr'!$D$12,"")</f>
        <v/>
      </c>
      <c r="K11" s="43" t="str">
        <f>IF(K2=$B$11,'Entry Cr&amp;Dr'!$D$12,"")</f>
        <v/>
      </c>
      <c r="L11" s="43" t="str">
        <f>IF(L2=$B$11,'Entry Cr&amp;Dr'!$D$12,"")</f>
        <v/>
      </c>
      <c r="M11" s="43" t="str">
        <f>IF(M2=$B$11,'Entry Cr&amp;Dr'!$D$12,"")</f>
        <v/>
      </c>
      <c r="N11" s="43" t="str">
        <f>IF(N2=$B$11,'Entry Cr&amp;Dr'!$D$12,"")</f>
        <v/>
      </c>
      <c r="O11" s="43" t="str">
        <f>IF(O2=$B$11,'Entry Cr&amp;Dr'!$D$12,"")</f>
        <v/>
      </c>
      <c r="P11" s="14">
        <f t="shared" si="1"/>
        <v>0</v>
      </c>
      <c r="Q11" s="13"/>
      <c r="R11" s="14">
        <f t="shared" si="2"/>
        <v>0</v>
      </c>
    </row>
    <row r="12" spans="1:26" ht="50.15" customHeight="1" x14ac:dyDescent="0.75">
      <c r="A12" s="41">
        <f>'Entry Cr&amp;Dr'!A13</f>
        <v>0</v>
      </c>
      <c r="B12" s="42">
        <f>'Entry Cr&amp;Dr'!B13</f>
        <v>0</v>
      </c>
      <c r="C12" s="47">
        <f>'Entry Cr&amp;Dr'!C13</f>
        <v>0</v>
      </c>
      <c r="D12" s="43" t="str">
        <f>IF(D2=$B$12,'Entry Cr&amp;Dr'!$D$13,"")</f>
        <v/>
      </c>
      <c r="E12" s="43" t="str">
        <f>IF(E2=$B$12,'Entry Cr&amp;Dr'!$D$13,"")</f>
        <v/>
      </c>
      <c r="F12" s="43" t="str">
        <f>IF(F2=$B$12,'Entry Cr&amp;Dr'!$D$13,"")</f>
        <v/>
      </c>
      <c r="G12" s="43" t="str">
        <f>IF(G2=$B$12,'Entry Cr&amp;Dr'!$D$13,"")</f>
        <v/>
      </c>
      <c r="H12" s="43" t="str">
        <f>IF(H2=$B$12,'Entry Cr&amp;Dr'!$D$13,"")</f>
        <v/>
      </c>
      <c r="I12" s="43" t="str">
        <f>IF(I2=$B$12,'Entry Cr&amp;Dr'!$D$13,"")</f>
        <v/>
      </c>
      <c r="J12" s="43" t="str">
        <f>IF(J2=$B$12,'Entry Cr&amp;Dr'!$D$13,"")</f>
        <v/>
      </c>
      <c r="K12" s="43" t="str">
        <f>IF(K2=$B$12,'Entry Cr&amp;Dr'!$D$13,"")</f>
        <v/>
      </c>
      <c r="L12" s="43" t="str">
        <f>IF(L2=$B$12,'Entry Cr&amp;Dr'!$D$13,"")</f>
        <v/>
      </c>
      <c r="M12" s="43" t="str">
        <f>IF(M2=$B$12,'Entry Cr&amp;Dr'!$D$13,"")</f>
        <v/>
      </c>
      <c r="N12" s="43" t="str">
        <f>IF(N2=$B$12,'Entry Cr&amp;Dr'!$D$13,"")</f>
        <v/>
      </c>
      <c r="O12" s="43" t="str">
        <f>IF(O2=$B$12,'Entry Cr&amp;Dr'!$D$13,"")</f>
        <v/>
      </c>
      <c r="P12" s="14">
        <f t="shared" si="1"/>
        <v>0</v>
      </c>
      <c r="Q12" s="13"/>
      <c r="R12" s="14">
        <f t="shared" si="2"/>
        <v>0</v>
      </c>
    </row>
    <row r="13" spans="1:26" ht="50.15" customHeight="1" x14ac:dyDescent="0.75">
      <c r="A13" s="41">
        <f>'Entry Cr&amp;Dr'!A14</f>
        <v>0</v>
      </c>
      <c r="B13" s="42">
        <f>'Entry Cr&amp;Dr'!B14</f>
        <v>0</v>
      </c>
      <c r="C13" s="47">
        <f>'Entry Cr&amp;Dr'!C14</f>
        <v>0</v>
      </c>
      <c r="D13" s="43" t="str">
        <f>IF(D2=$B$13,'Entry Cr&amp;Dr'!$D$14,"")</f>
        <v/>
      </c>
      <c r="E13" s="43" t="str">
        <f>IF(E2=$B$13,'Entry Cr&amp;Dr'!$D$14,"")</f>
        <v/>
      </c>
      <c r="F13" s="43" t="str">
        <f>IF(F2=$B$13,'Entry Cr&amp;Dr'!$D$14,"")</f>
        <v/>
      </c>
      <c r="G13" s="43" t="str">
        <f>IF(G2=$B$13,'Entry Cr&amp;Dr'!$D$14,"")</f>
        <v/>
      </c>
      <c r="H13" s="43" t="str">
        <f>IF(H2=$B$13,'Entry Cr&amp;Dr'!$D$14,"")</f>
        <v/>
      </c>
      <c r="I13" s="43" t="str">
        <f>IF(I2=$B$13,'Entry Cr&amp;Dr'!$D$14,"")</f>
        <v/>
      </c>
      <c r="J13" s="43" t="str">
        <f>IF(J2=$B$13,'Entry Cr&amp;Dr'!$D$14,"")</f>
        <v/>
      </c>
      <c r="K13" s="43" t="str">
        <f>IF(K2=$B$13,'Entry Cr&amp;Dr'!$D$14,"")</f>
        <v/>
      </c>
      <c r="L13" s="43" t="str">
        <f>IF(L2=$B$13,'Entry Cr&amp;Dr'!$D$14,"")</f>
        <v/>
      </c>
      <c r="M13" s="43" t="str">
        <f>IF(M2=$B$13,'Entry Cr&amp;Dr'!$D$14,"")</f>
        <v/>
      </c>
      <c r="N13" s="43" t="str">
        <f>IF(N2=$B$13,'Entry Cr&amp;Dr'!$D$14,"")</f>
        <v/>
      </c>
      <c r="O13" s="43" t="str">
        <f>IF(O2=$B$13,'Entry Cr&amp;Dr'!$D$14,"")</f>
        <v/>
      </c>
      <c r="P13" s="14">
        <f t="shared" si="1"/>
        <v>0</v>
      </c>
      <c r="Q13" s="13"/>
      <c r="R13" s="14">
        <f t="shared" si="2"/>
        <v>0</v>
      </c>
    </row>
    <row r="14" spans="1:26" ht="50.15" customHeight="1" x14ac:dyDescent="0.75">
      <c r="A14" s="41">
        <f>'Entry Cr&amp;Dr'!A15</f>
        <v>0</v>
      </c>
      <c r="B14" s="42">
        <f>'Entry Cr&amp;Dr'!B15</f>
        <v>0</v>
      </c>
      <c r="C14" s="47">
        <f>'Entry Cr&amp;Dr'!C15</f>
        <v>0</v>
      </c>
      <c r="D14" s="43" t="str">
        <f>IF(D2=$B$14,'Entry Cr&amp;Dr'!$D$15,"")</f>
        <v/>
      </c>
      <c r="E14" s="43" t="str">
        <f>IF(E2=$B$14,'Entry Cr&amp;Dr'!$D$15,"")</f>
        <v/>
      </c>
      <c r="F14" s="43" t="str">
        <f>IF(F2=$B$14,'Entry Cr&amp;Dr'!$D$15,"")</f>
        <v/>
      </c>
      <c r="G14" s="43" t="str">
        <f>IF(G2=$B$14,'Entry Cr&amp;Dr'!$D$15,"")</f>
        <v/>
      </c>
      <c r="H14" s="43" t="str">
        <f>IF(H2=$B$14,'Entry Cr&amp;Dr'!$D$15,"")</f>
        <v/>
      </c>
      <c r="I14" s="43" t="str">
        <f>IF(I2=$B$14,'Entry Cr&amp;Dr'!$D$15,"")</f>
        <v/>
      </c>
      <c r="J14" s="43" t="str">
        <f>IF(J2=$B$14,'Entry Cr&amp;Dr'!$D$15,"")</f>
        <v/>
      </c>
      <c r="K14" s="43" t="str">
        <f>IF(K2=$B$14,'Entry Cr&amp;Dr'!$D$15,"")</f>
        <v/>
      </c>
      <c r="L14" s="43" t="str">
        <f>IF(L2=$B$14,'Entry Cr&amp;Dr'!$D$15,"")</f>
        <v/>
      </c>
      <c r="M14" s="43" t="str">
        <f>IF(M2=$B$14,'Entry Cr&amp;Dr'!$D$15,"")</f>
        <v/>
      </c>
      <c r="N14" s="43" t="str">
        <f>IF(N2=$B$14,'Entry Cr&amp;Dr'!$D$15,"")</f>
        <v/>
      </c>
      <c r="O14" s="43" t="str">
        <f>IF(O2=$B$14,'Entry Cr&amp;Dr'!$D$15,"")</f>
        <v/>
      </c>
      <c r="P14" s="14">
        <f t="shared" si="1"/>
        <v>0</v>
      </c>
      <c r="Q14" s="13"/>
      <c r="R14" s="14">
        <f t="shared" si="2"/>
        <v>0</v>
      </c>
    </row>
    <row r="15" spans="1:26" ht="50.15" customHeight="1" x14ac:dyDescent="0.75">
      <c r="A15" s="41">
        <f>'Entry Cr&amp;Dr'!A16</f>
        <v>0</v>
      </c>
      <c r="B15" s="42">
        <f>'Entry Cr&amp;Dr'!B16</f>
        <v>0</v>
      </c>
      <c r="C15" s="47">
        <f>'Entry Cr&amp;Dr'!C16</f>
        <v>0</v>
      </c>
      <c r="D15" s="43" t="str">
        <f>IF(D2=$B$15,'Entry Cr&amp;Dr'!$D$16,"")</f>
        <v/>
      </c>
      <c r="E15" s="43" t="str">
        <f>IF(E2=$B$15,'Entry Cr&amp;Dr'!$D$16,"")</f>
        <v/>
      </c>
      <c r="F15" s="43" t="str">
        <f>IF(F2=$B$15,'Entry Cr&amp;Dr'!$D$16,"")</f>
        <v/>
      </c>
      <c r="G15" s="43" t="str">
        <f>IF(G2=$B$15,'Entry Cr&amp;Dr'!$D$16,"")</f>
        <v/>
      </c>
      <c r="H15" s="43" t="str">
        <f>IF(H2=$B$15,'Entry Cr&amp;Dr'!$D$16,"")</f>
        <v/>
      </c>
      <c r="I15" s="43" t="str">
        <f>IF(I2=$B$15,'Entry Cr&amp;Dr'!$D$16,"")</f>
        <v/>
      </c>
      <c r="J15" s="43" t="str">
        <f>IF(J2=$B$15,'Entry Cr&amp;Dr'!$D$16,"")</f>
        <v/>
      </c>
      <c r="K15" s="43" t="str">
        <f>IF(K2=$B$15,'Entry Cr&amp;Dr'!$D$16,"")</f>
        <v/>
      </c>
      <c r="L15" s="43" t="str">
        <f>IF(L2=$B$15,'Entry Cr&amp;Dr'!$D$16,"")</f>
        <v/>
      </c>
      <c r="M15" s="43" t="str">
        <f>IF(M2=$B$15,'Entry Cr&amp;Dr'!$D$16,"")</f>
        <v/>
      </c>
      <c r="N15" s="43" t="str">
        <f>IF(N2=$B$15,'Entry Cr&amp;Dr'!$D$16,"")</f>
        <v/>
      </c>
      <c r="O15" s="43" t="str">
        <f>IF(O2=$B$15,'Entry Cr&amp;Dr'!$D$16,"")</f>
        <v/>
      </c>
      <c r="P15" s="14">
        <f t="shared" si="1"/>
        <v>0</v>
      </c>
      <c r="Q15" s="13"/>
      <c r="R15" s="14">
        <f t="shared" si="2"/>
        <v>0</v>
      </c>
    </row>
    <row r="16" spans="1:26" ht="50.15" customHeight="1" x14ac:dyDescent="0.75">
      <c r="A16" s="41">
        <f>'Entry Cr&amp;Dr'!A17</f>
        <v>0</v>
      </c>
      <c r="B16" s="42">
        <f>'Entry Cr&amp;Dr'!B17</f>
        <v>0</v>
      </c>
      <c r="C16" s="47">
        <f>'Entry Cr&amp;Dr'!C17</f>
        <v>0</v>
      </c>
      <c r="D16" s="43" t="str">
        <f>IF(D2=$B$16,'Entry Cr&amp;Dr'!$D$17,"")</f>
        <v/>
      </c>
      <c r="E16" s="43" t="str">
        <f>IF(E2=$B$16,'Entry Cr&amp;Dr'!$D$17,"")</f>
        <v/>
      </c>
      <c r="F16" s="43" t="str">
        <f>IF(F2=$B$16,'Entry Cr&amp;Dr'!$D$17,"")</f>
        <v/>
      </c>
      <c r="G16" s="43" t="str">
        <f>IF(G2=$B$16,'Entry Cr&amp;Dr'!$D$17,"")</f>
        <v/>
      </c>
      <c r="H16" s="43" t="str">
        <f>IF(H2=$B$16,'Entry Cr&amp;Dr'!$D$17,"")</f>
        <v/>
      </c>
      <c r="I16" s="43" t="str">
        <f>IF(I2=$B$16,'Entry Cr&amp;Dr'!$D$17,"")</f>
        <v/>
      </c>
      <c r="J16" s="43" t="str">
        <f>IF(J2=$B$16,'Entry Cr&amp;Dr'!$D$17,"")</f>
        <v/>
      </c>
      <c r="K16" s="43" t="str">
        <f>IF(K2=$B$16,'Entry Cr&amp;Dr'!$D$17,"")</f>
        <v/>
      </c>
      <c r="L16" s="43" t="str">
        <f>IF(L2=$B$16,'Entry Cr&amp;Dr'!$D$17,"")</f>
        <v/>
      </c>
      <c r="M16" s="43" t="str">
        <f>IF(M2=$B$16,'Entry Cr&amp;Dr'!$D$17,"")</f>
        <v/>
      </c>
      <c r="N16" s="43" t="str">
        <f>IF(N2=$B$16,'Entry Cr&amp;Dr'!$D$17,"")</f>
        <v/>
      </c>
      <c r="O16" s="43" t="str">
        <f>IF(O2=$B$16,'Entry Cr&amp;Dr'!$D$17,"")</f>
        <v/>
      </c>
      <c r="P16" s="14">
        <f t="shared" si="1"/>
        <v>0</v>
      </c>
      <c r="Q16" s="13"/>
      <c r="R16" s="14">
        <f t="shared" si="2"/>
        <v>0</v>
      </c>
    </row>
    <row r="17" spans="1:18" ht="50.15" customHeight="1" x14ac:dyDescent="0.75">
      <c r="A17" s="41">
        <f>'Entry Cr&amp;Dr'!A18</f>
        <v>0</v>
      </c>
      <c r="B17" s="42">
        <f>'Entry Cr&amp;Dr'!B18</f>
        <v>0</v>
      </c>
      <c r="C17" s="47">
        <f>'Entry Cr&amp;Dr'!C18</f>
        <v>0</v>
      </c>
      <c r="D17" s="43" t="str">
        <f>IF(D2=$B$17,'Entry Cr&amp;Dr'!$D$18,"")</f>
        <v/>
      </c>
      <c r="E17" s="43" t="str">
        <f>IF(E2=$B$17,'Entry Cr&amp;Dr'!$D$18,"")</f>
        <v/>
      </c>
      <c r="F17" s="43" t="str">
        <f>IF(F2=$B$17,'Entry Cr&amp;Dr'!$D$18,"")</f>
        <v/>
      </c>
      <c r="G17" s="43" t="str">
        <f>IF(G2=$B$17,'Entry Cr&amp;Dr'!$D$18,"")</f>
        <v/>
      </c>
      <c r="H17" s="43" t="str">
        <f>IF(H2=$B$17,'Entry Cr&amp;Dr'!$D$18,"")</f>
        <v/>
      </c>
      <c r="I17" s="43" t="str">
        <f>IF(I2=$B$17,'Entry Cr&amp;Dr'!$D$18,"")</f>
        <v/>
      </c>
      <c r="J17" s="43" t="str">
        <f>IF(J2=$B$17,'Entry Cr&amp;Dr'!$D$18,"")</f>
        <v/>
      </c>
      <c r="K17" s="43" t="str">
        <f>IF(K2=$B$17,'Entry Cr&amp;Dr'!$D$18,"")</f>
        <v/>
      </c>
      <c r="L17" s="43" t="str">
        <f>IF(L2=$B$17,'Entry Cr&amp;Dr'!$D$18,"")</f>
        <v/>
      </c>
      <c r="M17" s="43" t="str">
        <f>IF(M2=$B$17,'Entry Cr&amp;Dr'!$D$18,"")</f>
        <v/>
      </c>
      <c r="N17" s="43" t="str">
        <f>IF(N2=$B$17,'Entry Cr&amp;Dr'!$D$18,"")</f>
        <v/>
      </c>
      <c r="O17" s="43" t="str">
        <f>IF(O2=$B$17,'Entry Cr&amp;Dr'!$D$18,"")</f>
        <v/>
      </c>
      <c r="P17" s="14">
        <f t="shared" si="1"/>
        <v>0</v>
      </c>
      <c r="Q17" s="13"/>
      <c r="R17" s="14">
        <f t="shared" si="2"/>
        <v>0</v>
      </c>
    </row>
    <row r="18" spans="1:18" ht="50.15" customHeight="1" x14ac:dyDescent="0.75">
      <c r="A18" s="41">
        <f>'Entry Cr&amp;Dr'!A19</f>
        <v>0</v>
      </c>
      <c r="B18" s="42">
        <f>'Entry Cr&amp;Dr'!B19</f>
        <v>0</v>
      </c>
      <c r="C18" s="47">
        <f>'Entry Cr&amp;Dr'!C19</f>
        <v>0</v>
      </c>
      <c r="D18" s="43" t="str">
        <f>IF(D2=$B$18,'Entry Cr&amp;Dr'!$D$19,"")</f>
        <v/>
      </c>
      <c r="E18" s="43" t="str">
        <f>IF(E2=$B$18,'Entry Cr&amp;Dr'!$D$19,"")</f>
        <v/>
      </c>
      <c r="F18" s="43" t="str">
        <f>IF(F2=$B$18,'Entry Cr&amp;Dr'!$D$19,"")</f>
        <v/>
      </c>
      <c r="G18" s="43" t="str">
        <f>IF(G2=$B$18,'Entry Cr&amp;Dr'!$D$19,"")</f>
        <v/>
      </c>
      <c r="H18" s="43" t="str">
        <f>IF(H2=$B$18,'Entry Cr&amp;Dr'!$D$19,"")</f>
        <v/>
      </c>
      <c r="I18" s="43" t="str">
        <f>IF(I2=$B$18,'Entry Cr&amp;Dr'!$D$19,"")</f>
        <v/>
      </c>
      <c r="J18" s="43" t="str">
        <f>IF(J2=$B$18,'Entry Cr&amp;Dr'!$D$19,"")</f>
        <v/>
      </c>
      <c r="K18" s="43" t="str">
        <f>IF(K2=$B$18,'Entry Cr&amp;Dr'!$D$19,"")</f>
        <v/>
      </c>
      <c r="L18" s="43" t="str">
        <f>IF(L2=$B$18,'Entry Cr&amp;Dr'!$D$19,"")</f>
        <v/>
      </c>
      <c r="M18" s="43" t="str">
        <f>IF(M2=$B$18,'Entry Cr&amp;Dr'!$D$19,"")</f>
        <v/>
      </c>
      <c r="N18" s="43" t="str">
        <f>IF(N2=$B$18,'Entry Cr&amp;Dr'!$D$19,"")</f>
        <v/>
      </c>
      <c r="O18" s="43" t="str">
        <f>IF(O2=$B$18,'Entry Cr&amp;Dr'!$D$19,"")</f>
        <v/>
      </c>
      <c r="P18" s="14">
        <f t="shared" si="1"/>
        <v>0</v>
      </c>
      <c r="Q18" s="13"/>
      <c r="R18" s="14">
        <f t="shared" si="2"/>
        <v>0</v>
      </c>
    </row>
    <row r="19" spans="1:18" ht="50.15" customHeight="1" x14ac:dyDescent="0.75">
      <c r="A19" s="41">
        <f>'Entry Cr&amp;Dr'!A20</f>
        <v>0</v>
      </c>
      <c r="B19" s="42">
        <f>'Entry Cr&amp;Dr'!B20</f>
        <v>0</v>
      </c>
      <c r="C19" s="47">
        <f>'Entry Cr&amp;Dr'!C20</f>
        <v>0</v>
      </c>
      <c r="D19" s="43" t="str">
        <f>IF(D2=$B$19,'Entry Cr&amp;Dr'!$D$20,"")</f>
        <v/>
      </c>
      <c r="E19" s="43" t="str">
        <f>IF(E2=$B$19,'Entry Cr&amp;Dr'!$D$20,"")</f>
        <v/>
      </c>
      <c r="F19" s="43" t="str">
        <f>IF(F2=$B$19,'Entry Cr&amp;Dr'!$D$20,"")</f>
        <v/>
      </c>
      <c r="G19" s="43" t="str">
        <f>IF(G2=$B$19,'Entry Cr&amp;Dr'!$D$20,"")</f>
        <v/>
      </c>
      <c r="H19" s="43" t="str">
        <f>IF(H2=$B$19,'Entry Cr&amp;Dr'!$D$20,"")</f>
        <v/>
      </c>
      <c r="I19" s="43" t="str">
        <f>IF(I2=$B$19,'Entry Cr&amp;Dr'!$D$20,"")</f>
        <v/>
      </c>
      <c r="J19" s="43" t="str">
        <f>IF(J2=$B$19,'Entry Cr&amp;Dr'!$D$20,"")</f>
        <v/>
      </c>
      <c r="K19" s="43" t="str">
        <f>IF(K2=$B$19,'Entry Cr&amp;Dr'!$D$20,"")</f>
        <v/>
      </c>
      <c r="L19" s="43" t="str">
        <f>IF(L2=$B$19,'Entry Cr&amp;Dr'!$D$20,"")</f>
        <v/>
      </c>
      <c r="M19" s="43" t="str">
        <f>IF(M2=$B$19,'Entry Cr&amp;Dr'!$D$20,"")</f>
        <v/>
      </c>
      <c r="N19" s="43" t="str">
        <f>IF(N2=$B$19,'Entry Cr&amp;Dr'!$D$20,"")</f>
        <v/>
      </c>
      <c r="O19" s="43" t="str">
        <f>IF(O2=$B$19,'Entry Cr&amp;Dr'!$D$20,"")</f>
        <v/>
      </c>
      <c r="P19" s="14">
        <f t="shared" si="1"/>
        <v>0</v>
      </c>
      <c r="Q19" s="13"/>
      <c r="R19" s="14">
        <f t="shared" si="2"/>
        <v>0</v>
      </c>
    </row>
    <row r="20" spans="1:18" ht="50.15" customHeight="1" x14ac:dyDescent="0.75">
      <c r="A20" s="41">
        <f>'Entry Cr&amp;Dr'!A21</f>
        <v>0</v>
      </c>
      <c r="B20" s="42">
        <f>'Entry Cr&amp;Dr'!B21</f>
        <v>0</v>
      </c>
      <c r="C20" s="47">
        <f>'Entry Cr&amp;Dr'!C21</f>
        <v>0</v>
      </c>
      <c r="D20" s="43" t="str">
        <f>IF(D2=$B$20,'Entry Cr&amp;Dr'!$D$21,"")</f>
        <v/>
      </c>
      <c r="E20" s="43" t="str">
        <f>IF(E2=$B$20,'Entry Cr&amp;Dr'!$D$21,"")</f>
        <v/>
      </c>
      <c r="F20" s="43" t="str">
        <f>IF(F2=$B$20,'Entry Cr&amp;Dr'!$D$21,"")</f>
        <v/>
      </c>
      <c r="G20" s="43" t="str">
        <f>IF(G2=$B$20,'Entry Cr&amp;Dr'!$D$21,"")</f>
        <v/>
      </c>
      <c r="H20" s="43" t="str">
        <f>IF(H2=$B$20,'Entry Cr&amp;Dr'!$D$21,"")</f>
        <v/>
      </c>
      <c r="I20" s="43" t="str">
        <f>IF(I2=$B$20,'Entry Cr&amp;Dr'!$D$21,"")</f>
        <v/>
      </c>
      <c r="J20" s="43" t="str">
        <f>IF(J2=$B$20,'Entry Cr&amp;Dr'!$D$21,"")</f>
        <v/>
      </c>
      <c r="K20" s="43" t="str">
        <f>IF(K2=$B$20,'Entry Cr&amp;Dr'!$D$21,"")</f>
        <v/>
      </c>
      <c r="L20" s="43" t="str">
        <f>IF(L2=$B$20,'Entry Cr&amp;Dr'!$D$21,"")</f>
        <v/>
      </c>
      <c r="M20" s="43" t="str">
        <f>IF(M2=$B$20,'Entry Cr&amp;Dr'!$D$21,"")</f>
        <v/>
      </c>
      <c r="N20" s="43" t="str">
        <f>IF(N2=$B$20,'Entry Cr&amp;Dr'!$D$21,"")</f>
        <v/>
      </c>
      <c r="O20" s="43" t="str">
        <f>IF(O2=$B$20,'Entry Cr&amp;Dr'!$D$21,"")</f>
        <v/>
      </c>
      <c r="P20" s="14">
        <f t="shared" si="1"/>
        <v>0</v>
      </c>
      <c r="Q20" s="13"/>
      <c r="R20" s="14">
        <f t="shared" si="2"/>
        <v>0</v>
      </c>
    </row>
    <row r="21" spans="1:18" ht="50.15" customHeight="1" x14ac:dyDescent="0.75">
      <c r="A21" s="41">
        <f>'Entry Cr&amp;Dr'!A22</f>
        <v>0</v>
      </c>
      <c r="B21" s="42">
        <f>'Entry Cr&amp;Dr'!B22</f>
        <v>0</v>
      </c>
      <c r="C21" s="47">
        <f>'Entry Cr&amp;Dr'!C22</f>
        <v>0</v>
      </c>
      <c r="D21" s="43" t="str">
        <f>IF(D2=$B$21,'Entry Cr&amp;Dr'!$D$22,"")</f>
        <v/>
      </c>
      <c r="E21" s="43" t="str">
        <f>IF(E2=$B$21,'Entry Cr&amp;Dr'!$D$22,"")</f>
        <v/>
      </c>
      <c r="F21" s="43" t="str">
        <f>IF(F2=$B$21,'Entry Cr&amp;Dr'!$D$22,"")</f>
        <v/>
      </c>
      <c r="G21" s="43" t="str">
        <f>IF(G2=$B$21,'Entry Cr&amp;Dr'!$D$22,"")</f>
        <v/>
      </c>
      <c r="H21" s="43" t="str">
        <f>IF(H2=$B$21,'Entry Cr&amp;Dr'!$D$22,"")</f>
        <v/>
      </c>
      <c r="I21" s="43" t="str">
        <f>IF(I2=$B$21,'Entry Cr&amp;Dr'!$D$22,"")</f>
        <v/>
      </c>
      <c r="J21" s="43" t="str">
        <f>IF(J2=$B$21,'Entry Cr&amp;Dr'!$D$22,"")</f>
        <v/>
      </c>
      <c r="K21" s="43" t="str">
        <f>IF(K2=$B$21,'Entry Cr&amp;Dr'!$D$22,"")</f>
        <v/>
      </c>
      <c r="L21" s="43" t="str">
        <f>IF(L2=$B$21,'Entry Cr&amp;Dr'!$D$22,"")</f>
        <v/>
      </c>
      <c r="M21" s="43" t="str">
        <f>IF(M2=$B$21,'Entry Cr&amp;Dr'!$D$22,"")</f>
        <v/>
      </c>
      <c r="N21" s="43" t="str">
        <f>IF(N2=$B$21,'Entry Cr&amp;Dr'!$D$22,"")</f>
        <v/>
      </c>
      <c r="O21" s="43" t="str">
        <f>IF(O2=$B$21,'Entry Cr&amp;Dr'!$D$22,"")</f>
        <v/>
      </c>
      <c r="P21" s="14">
        <f t="shared" si="1"/>
        <v>0</v>
      </c>
      <c r="Q21" s="13"/>
      <c r="R21" s="14">
        <f t="shared" si="2"/>
        <v>0</v>
      </c>
    </row>
    <row r="22" spans="1:18" ht="50.15" customHeight="1" x14ac:dyDescent="0.75">
      <c r="A22" s="41">
        <f>'Entry Cr&amp;Dr'!A23</f>
        <v>0</v>
      </c>
      <c r="B22" s="42">
        <f>'Entry Cr&amp;Dr'!B23</f>
        <v>0</v>
      </c>
      <c r="C22" s="47">
        <f>'Entry Cr&amp;Dr'!C23</f>
        <v>0</v>
      </c>
      <c r="D22" s="43" t="str">
        <f>IF(D2=$B$22,'Entry Cr&amp;Dr'!$D$23,"")</f>
        <v/>
      </c>
      <c r="E22" s="43" t="str">
        <f>IF(E2=$B$22,'Entry Cr&amp;Dr'!$D$23,"")</f>
        <v/>
      </c>
      <c r="F22" s="43" t="str">
        <f>IF(F2=$B$22,'Entry Cr&amp;Dr'!$D$23,"")</f>
        <v/>
      </c>
      <c r="G22" s="43" t="str">
        <f>IF(G2=$B$22,'Entry Cr&amp;Dr'!$D$23,"")</f>
        <v/>
      </c>
      <c r="H22" s="43" t="str">
        <f>IF(H2=$B$22,'Entry Cr&amp;Dr'!$D$23,"")</f>
        <v/>
      </c>
      <c r="I22" s="43" t="str">
        <f>IF(I2=$B$22,'Entry Cr&amp;Dr'!$D$23,"")</f>
        <v/>
      </c>
      <c r="J22" s="43" t="str">
        <f>IF(J2=$B$22,'Entry Cr&amp;Dr'!$D$23,"")</f>
        <v/>
      </c>
      <c r="K22" s="43" t="str">
        <f>IF(K2=$B$22,'Entry Cr&amp;Dr'!$D$23,"")</f>
        <v/>
      </c>
      <c r="L22" s="43" t="str">
        <f>IF(L2=$B$22,'Entry Cr&amp;Dr'!$D$23,"")</f>
        <v/>
      </c>
      <c r="M22" s="43" t="str">
        <f>IF(M2=$B$22,'Entry Cr&amp;Dr'!$D$23,"")</f>
        <v/>
      </c>
      <c r="N22" s="43" t="str">
        <f>IF(N2=$B$22,'Entry Cr&amp;Dr'!$D$23,"")</f>
        <v/>
      </c>
      <c r="O22" s="43" t="str">
        <f>IF(O2=$B$22,'Entry Cr&amp;Dr'!$D$23,"")</f>
        <v/>
      </c>
      <c r="P22" s="14">
        <f t="shared" si="1"/>
        <v>0</v>
      </c>
      <c r="Q22" s="13"/>
      <c r="R22" s="14">
        <f t="shared" si="2"/>
        <v>0</v>
      </c>
    </row>
    <row r="23" spans="1:18" ht="50.15" customHeight="1" x14ac:dyDescent="0.75">
      <c r="A23" s="41">
        <f>'Entry Cr&amp;Dr'!A24</f>
        <v>0</v>
      </c>
      <c r="B23" s="42">
        <f>'Entry Cr&amp;Dr'!B24</f>
        <v>0</v>
      </c>
      <c r="C23" s="47">
        <f>'Entry Cr&amp;Dr'!C24</f>
        <v>0</v>
      </c>
      <c r="D23" s="43" t="str">
        <f>IF(D2=$B$23,'Entry Cr&amp;Dr'!$D$24,"")</f>
        <v/>
      </c>
      <c r="E23" s="43" t="str">
        <f>IF(E2=$B$23,'Entry Cr&amp;Dr'!$D$24,"")</f>
        <v/>
      </c>
      <c r="F23" s="43" t="str">
        <f>IF(F2=$B$23,'Entry Cr&amp;Dr'!$D$24,"")</f>
        <v/>
      </c>
      <c r="G23" s="43" t="str">
        <f>IF(G2=$B$23,'Entry Cr&amp;Dr'!$D$24,"")</f>
        <v/>
      </c>
      <c r="H23" s="43" t="str">
        <f>IF(H2=$B$23,'Entry Cr&amp;Dr'!$D$24,"")</f>
        <v/>
      </c>
      <c r="I23" s="43" t="str">
        <f>IF(I2=$B$23,'Entry Cr&amp;Dr'!$D$24,"")</f>
        <v/>
      </c>
      <c r="J23" s="43" t="str">
        <f>IF(J2=$B$23,'Entry Cr&amp;Dr'!$D$24,"")</f>
        <v/>
      </c>
      <c r="K23" s="43" t="str">
        <f>IF(K2=$B$23,'Entry Cr&amp;Dr'!$D$24,"")</f>
        <v/>
      </c>
      <c r="L23" s="43" t="str">
        <f>IF(L2=$B$23,'Entry Cr&amp;Dr'!$D$24,"")</f>
        <v/>
      </c>
      <c r="M23" s="43" t="str">
        <f>IF(M2=$B$23,'Entry Cr&amp;Dr'!$D$24,"")</f>
        <v/>
      </c>
      <c r="N23" s="43" t="str">
        <f>IF(N2=$B$23,'Entry Cr&amp;Dr'!$D$24,"")</f>
        <v/>
      </c>
      <c r="O23" s="43" t="str">
        <f>IF(O2=$B$23,'Entry Cr&amp;Dr'!$D$24,"")</f>
        <v/>
      </c>
      <c r="P23" s="14">
        <f t="shared" si="1"/>
        <v>0</v>
      </c>
      <c r="Q23" s="13"/>
      <c r="R23" s="14">
        <f t="shared" si="2"/>
        <v>0</v>
      </c>
    </row>
    <row r="24" spans="1:18" ht="50.15" customHeight="1" x14ac:dyDescent="0.75">
      <c r="A24" s="41">
        <f>'Entry Cr&amp;Dr'!A25</f>
        <v>0</v>
      </c>
      <c r="B24" s="42">
        <f>'Entry Cr&amp;Dr'!B25</f>
        <v>0</v>
      </c>
      <c r="C24" s="47">
        <f>'Entry Cr&amp;Dr'!C25</f>
        <v>0</v>
      </c>
      <c r="D24" s="43" t="str">
        <f>IF(D2=$B$24,'Entry Cr&amp;Dr'!$D$25,"")</f>
        <v/>
      </c>
      <c r="E24" s="43" t="str">
        <f>IF(E2=$B$24,'Entry Cr&amp;Dr'!$D$25,"")</f>
        <v/>
      </c>
      <c r="F24" s="43" t="str">
        <f>IF(F2=$B$24,'Entry Cr&amp;Dr'!$D$25,"")</f>
        <v/>
      </c>
      <c r="G24" s="43" t="str">
        <f>IF(G2=$B$24,'Entry Cr&amp;Dr'!$D$25,"")</f>
        <v/>
      </c>
      <c r="H24" s="43" t="str">
        <f>IF(H2=$B$24,'Entry Cr&amp;Dr'!$D$25,"")</f>
        <v/>
      </c>
      <c r="I24" s="43" t="str">
        <f>IF(I2=$B$24,'Entry Cr&amp;Dr'!$D$25,"")</f>
        <v/>
      </c>
      <c r="J24" s="43" t="str">
        <f>IF(J2=$B$24,'Entry Cr&amp;Dr'!$D$25,"")</f>
        <v/>
      </c>
      <c r="K24" s="43" t="str">
        <f>IF(K2=$B$24,'Entry Cr&amp;Dr'!$D$25,"")</f>
        <v/>
      </c>
      <c r="L24" s="43" t="str">
        <f>IF(L2=$B$24,'Entry Cr&amp;Dr'!$D$25,"")</f>
        <v/>
      </c>
      <c r="M24" s="43" t="str">
        <f>IF(M2=$B$24,'Entry Cr&amp;Dr'!$D$25,"")</f>
        <v/>
      </c>
      <c r="N24" s="43" t="str">
        <f>IF(N2=$B$24,'Entry Cr&amp;Dr'!$D$25,"")</f>
        <v/>
      </c>
      <c r="O24" s="43" t="str">
        <f>IF(O2=$B$24,'Entry Cr&amp;Dr'!$D$25,"")</f>
        <v/>
      </c>
      <c r="P24" s="14">
        <f t="shared" si="1"/>
        <v>0</v>
      </c>
      <c r="Q24" s="13"/>
      <c r="R24" s="14">
        <f t="shared" si="2"/>
        <v>0</v>
      </c>
    </row>
    <row r="25" spans="1:18" ht="13.5" customHeight="1" x14ac:dyDescent="0.75">
      <c r="A25" s="21"/>
      <c r="B25" s="22"/>
      <c r="C25" s="22"/>
      <c r="D25" s="22"/>
      <c r="E25" s="22"/>
      <c r="F25" s="22"/>
      <c r="G25" s="22"/>
      <c r="H25" s="22"/>
      <c r="I25" s="22"/>
      <c r="J25" s="22"/>
      <c r="K25" s="22"/>
      <c r="L25" s="22"/>
      <c r="M25" s="22"/>
      <c r="N25" s="22"/>
      <c r="O25" s="22"/>
      <c r="P25" s="22"/>
      <c r="Q25" s="22"/>
      <c r="R25" s="23"/>
    </row>
    <row r="26" spans="1:18" x14ac:dyDescent="0.75">
      <c r="A26" s="15"/>
      <c r="B26" s="15"/>
      <c r="C26" s="3"/>
      <c r="D26" s="16"/>
      <c r="E26" s="17"/>
      <c r="F26" s="17"/>
      <c r="G26" s="16"/>
      <c r="H26" s="16"/>
      <c r="I26" s="16"/>
      <c r="J26" s="16"/>
      <c r="K26" s="16"/>
      <c r="L26" s="16"/>
      <c r="M26" s="16"/>
      <c r="N26" s="16"/>
      <c r="O26" s="16"/>
      <c r="P26" s="16"/>
      <c r="Q26" s="16"/>
      <c r="R26" s="16"/>
    </row>
    <row r="27" spans="1:18" x14ac:dyDescent="0.75">
      <c r="A27" s="18"/>
      <c r="B27" s="18"/>
      <c r="C27" s="3"/>
      <c r="D27" s="16"/>
      <c r="E27" s="17"/>
      <c r="F27" s="17"/>
      <c r="G27" s="16"/>
      <c r="H27" s="16"/>
      <c r="I27" s="16"/>
      <c r="J27" s="16"/>
      <c r="K27" s="16"/>
      <c r="L27" s="16"/>
      <c r="M27" s="16"/>
      <c r="N27" s="16"/>
      <c r="O27" s="16"/>
      <c r="P27" s="16"/>
      <c r="Q27" s="16"/>
      <c r="R27" s="16"/>
    </row>
    <row r="28" spans="1:18" ht="30" customHeight="1" x14ac:dyDescent="0.75">
      <c r="A28" s="109" t="s">
        <v>48</v>
      </c>
      <c r="B28" s="110"/>
      <c r="C28" s="111"/>
      <c r="D28" s="19">
        <f>SUM(D3:D24)</f>
        <v>50500</v>
      </c>
      <c r="E28" s="19">
        <f t="shared" ref="E28:R28" si="3">SUM(E3:E24)</f>
        <v>10226.4</v>
      </c>
      <c r="F28" s="19">
        <f t="shared" si="3"/>
        <v>500</v>
      </c>
      <c r="G28" s="19">
        <f t="shared" si="3"/>
        <v>3252</v>
      </c>
      <c r="H28" s="19">
        <f t="shared" si="3"/>
        <v>60663.42</v>
      </c>
      <c r="I28" s="19">
        <f t="shared" si="3"/>
        <v>3600</v>
      </c>
      <c r="J28" s="19">
        <f t="shared" si="3"/>
        <v>7150</v>
      </c>
      <c r="K28" s="19">
        <f t="shared" si="3"/>
        <v>20740</v>
      </c>
      <c r="L28" s="19">
        <f t="shared" si="3"/>
        <v>10000</v>
      </c>
      <c r="M28" s="19">
        <f t="shared" si="3"/>
        <v>0</v>
      </c>
      <c r="N28" s="19">
        <f t="shared" si="3"/>
        <v>3526</v>
      </c>
      <c r="O28" s="19">
        <f t="shared" si="3"/>
        <v>32824.720000000001</v>
      </c>
      <c r="P28" s="19">
        <f t="shared" si="3"/>
        <v>202982.53999999998</v>
      </c>
      <c r="Q28" s="19">
        <f t="shared" si="3"/>
        <v>550</v>
      </c>
      <c r="R28" s="19">
        <f t="shared" si="3"/>
        <v>202432.53999999998</v>
      </c>
    </row>
    <row r="30" spans="1:18" ht="75.75" customHeight="1" x14ac:dyDescent="0.75"/>
    <row r="31" spans="1:18" ht="53.15" customHeight="1" x14ac:dyDescent="0.75"/>
    <row r="32" spans="1:18" ht="53.15" customHeight="1" x14ac:dyDescent="0.75"/>
    <row r="33" ht="53.15" customHeight="1" x14ac:dyDescent="0.75"/>
    <row r="34" ht="53.15" customHeight="1" x14ac:dyDescent="0.75"/>
    <row r="35" ht="53.15" customHeight="1" x14ac:dyDescent="0.75"/>
    <row r="36" ht="53.15" customHeight="1" x14ac:dyDescent="0.75"/>
    <row r="37" ht="53.15" customHeight="1" x14ac:dyDescent="0.75"/>
    <row r="38" ht="53.15" customHeight="1" x14ac:dyDescent="0.75"/>
    <row r="42" ht="30" customHeight="1" x14ac:dyDescent="0.75"/>
    <row r="45" ht="32.25" customHeight="1" x14ac:dyDescent="0.75"/>
  </sheetData>
  <sheetProtection password="8119" sheet="1" objects="1" scenarios="1"/>
  <mergeCells count="5">
    <mergeCell ref="A1:R1"/>
    <mergeCell ref="A28:C28"/>
    <mergeCell ref="T3:Y5"/>
    <mergeCell ref="T8:Z8"/>
    <mergeCell ref="B3:C3"/>
  </mergeCells>
  <dataValidations xWindow="1037" yWindow="402" count="1">
    <dataValidation type="list" allowBlank="1" showInputMessage="1" showErrorMessage="1" sqref="D2:O2">
      <formula1>Mad</formula1>
    </dataValidation>
  </dataValidations>
  <pageMargins left="0.19685039370078741" right="0.19685039370078741" top="0.19685039370078741" bottom="0.19685039370078741" header="0" footer="0"/>
  <pageSetup paperSize="9" scale="7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5"/>
  <sheetViews>
    <sheetView view="pageBreakPreview" zoomScale="70" zoomScaleNormal="70" zoomScaleSheetLayoutView="70" workbookViewId="0">
      <pane ySplit="2" topLeftCell="A3" activePane="bottomLeft" state="frozen"/>
      <selection pane="bottomLeft" activeCell="Q3" sqref="Q3"/>
    </sheetView>
  </sheetViews>
  <sheetFormatPr defaultColWidth="9.1328125" defaultRowHeight="14.75" x14ac:dyDescent="0.75"/>
  <cols>
    <col min="1" max="1" width="10.54296875" style="1" bestFit="1" customWidth="1"/>
    <col min="2" max="2" width="13.1328125" style="1" bestFit="1" customWidth="1"/>
    <col min="3" max="3" width="16" style="1" customWidth="1"/>
    <col min="4" max="15" width="9.7265625" style="1" customWidth="1"/>
    <col min="16" max="16" width="12.40625" style="1" bestFit="1" customWidth="1"/>
    <col min="17" max="17" width="8.86328125" style="1" bestFit="1" customWidth="1"/>
    <col min="18" max="18" width="12.40625" style="1" bestFit="1" customWidth="1"/>
    <col min="19" max="19" width="6.54296875" style="1" bestFit="1" customWidth="1"/>
    <col min="20" max="20" width="16.54296875" style="1" bestFit="1" customWidth="1"/>
    <col min="21" max="21" width="4.7265625" style="1" bestFit="1" customWidth="1"/>
    <col min="22" max="22" width="10.54296875" style="1" bestFit="1" customWidth="1"/>
    <col min="23" max="23" width="7.54296875" style="1" bestFit="1" customWidth="1"/>
    <col min="24" max="24" width="7.7265625" style="1" bestFit="1" customWidth="1"/>
    <col min="25" max="25" width="9.26953125" style="1" bestFit="1" customWidth="1"/>
    <col min="26" max="26" width="10.40625" style="1" bestFit="1" customWidth="1"/>
    <col min="27" max="27" width="7.1328125" style="1" bestFit="1" customWidth="1"/>
    <col min="28" max="28" width="5.26953125" style="1" bestFit="1" customWidth="1"/>
    <col min="29" max="29" width="11.40625" style="1" bestFit="1" customWidth="1"/>
    <col min="30" max="30" width="5.7265625" style="1" bestFit="1" customWidth="1"/>
    <col min="31" max="31" width="7.54296875" style="1" bestFit="1" customWidth="1"/>
    <col min="32" max="32" width="4.7265625" style="1" bestFit="1" customWidth="1"/>
    <col min="33" max="33" width="5.7265625" style="1" bestFit="1" customWidth="1"/>
    <col min="34" max="34" width="4.7265625" style="1" bestFit="1" customWidth="1"/>
    <col min="35" max="16384" width="9.1328125" style="1"/>
  </cols>
  <sheetData>
    <row r="1" spans="1:26" x14ac:dyDescent="0.75">
      <c r="A1" s="108" t="s">
        <v>18</v>
      </c>
      <c r="B1" s="108"/>
      <c r="C1" s="108"/>
      <c r="D1" s="108"/>
      <c r="E1" s="108"/>
      <c r="F1" s="108"/>
      <c r="G1" s="108"/>
      <c r="H1" s="108"/>
      <c r="I1" s="108"/>
      <c r="J1" s="108"/>
      <c r="K1" s="108"/>
      <c r="L1" s="108"/>
      <c r="M1" s="108"/>
      <c r="N1" s="108"/>
      <c r="O1" s="108"/>
      <c r="P1" s="108"/>
      <c r="Q1" s="108"/>
      <c r="R1" s="108"/>
    </row>
    <row r="2" spans="1:26" ht="75.75" customHeight="1" x14ac:dyDescent="0.75">
      <c r="A2" s="31" t="s">
        <v>47</v>
      </c>
      <c r="B2" s="31" t="s">
        <v>75</v>
      </c>
      <c r="C2" s="31" t="s">
        <v>76</v>
      </c>
      <c r="D2" s="3" t="s">
        <v>2</v>
      </c>
      <c r="E2" s="3" t="s">
        <v>52</v>
      </c>
      <c r="F2" s="3" t="s">
        <v>19</v>
      </c>
      <c r="G2" s="3" t="s">
        <v>5</v>
      </c>
      <c r="H2" s="3" t="s">
        <v>9</v>
      </c>
      <c r="I2" s="3" t="s">
        <v>7</v>
      </c>
      <c r="J2" s="3" t="s">
        <v>3</v>
      </c>
      <c r="K2" s="3" t="s">
        <v>6</v>
      </c>
      <c r="L2" s="3" t="s">
        <v>8</v>
      </c>
      <c r="M2" s="3" t="s">
        <v>4</v>
      </c>
      <c r="N2" s="3" t="s">
        <v>37</v>
      </c>
      <c r="O2" s="3" t="s">
        <v>10</v>
      </c>
      <c r="P2" s="31" t="s">
        <v>48</v>
      </c>
      <c r="Q2" s="8" t="s">
        <v>34</v>
      </c>
      <c r="R2" s="31" t="s">
        <v>74</v>
      </c>
    </row>
    <row r="3" spans="1:26" ht="50.15" customHeight="1" x14ac:dyDescent="0.75">
      <c r="A3" s="41">
        <f>'Entry Cr&amp;Dr'!G5</f>
        <v>44013</v>
      </c>
      <c r="B3" s="44" t="str">
        <f>'Entry Cr&amp;Dr'!H5</f>
        <v>CSG</v>
      </c>
      <c r="C3" s="48" t="str">
        <f>'Entry Cr&amp;Dr'!I5</f>
        <v>dEI;wVj dk;Z ds fy, pSd ua- 452515 }kjk Hkwxrku</v>
      </c>
      <c r="D3" s="43">
        <f>IF(D2=$B$3,'Entry Cr&amp;Dr'!$J$5,"")</f>
        <v>2500</v>
      </c>
      <c r="E3" s="43" t="str">
        <f>IF(E2=$B$3,'Entry Cr&amp;Dr'!$J$5,"")</f>
        <v/>
      </c>
      <c r="F3" s="43" t="str">
        <f>IF(F2=$B$3,'Entry Cr&amp;Dr'!$J$5,"")</f>
        <v/>
      </c>
      <c r="G3" s="43" t="str">
        <f>IF(G2=$B$3,'Entry Cr&amp;Dr'!$J$5,"")</f>
        <v/>
      </c>
      <c r="H3" s="43" t="str">
        <f>IF(H2=$B$3,'Entry Cr&amp;Dr'!$J$5,"")</f>
        <v/>
      </c>
      <c r="I3" s="43" t="str">
        <f>IF(I2=$B$3,'Entry Cr&amp;Dr'!$J$5,"")</f>
        <v/>
      </c>
      <c r="J3" s="43" t="str">
        <f>IF(J2=$B$3,'Entry Cr&amp;Dr'!$J$5,"")</f>
        <v/>
      </c>
      <c r="K3" s="43" t="str">
        <f>IF(K2=$B$3,'Entry Cr&amp;Dr'!$J$5,"")</f>
        <v/>
      </c>
      <c r="L3" s="43" t="str">
        <f>IF(L2=$B$3,'Entry Cr&amp;Dr'!$J$5,"")</f>
        <v/>
      </c>
      <c r="M3" s="43" t="str">
        <f>IF(M2=$B$3,'Entry Cr&amp;Dr'!$J$5,"")</f>
        <v/>
      </c>
      <c r="N3" s="43" t="str">
        <f>IF(N2=$B$3,'Entry Cr&amp;Dr'!$J$5,"")</f>
        <v/>
      </c>
      <c r="O3" s="43" t="str">
        <f>IF(O2=$B$3,'Entry Cr&amp;Dr'!$J$5,"")</f>
        <v/>
      </c>
      <c r="P3" s="14">
        <f>SUM(D3:O3)</f>
        <v>2500</v>
      </c>
      <c r="Q3" s="13"/>
      <c r="R3" s="14">
        <f>P3-Q3</f>
        <v>2500</v>
      </c>
      <c r="T3" s="117" t="s">
        <v>84</v>
      </c>
      <c r="U3" s="118"/>
      <c r="V3" s="118"/>
      <c r="W3" s="118"/>
      <c r="X3" s="118"/>
      <c r="Y3" s="119"/>
    </row>
    <row r="4" spans="1:26" ht="50.15" customHeight="1" x14ac:dyDescent="0.75">
      <c r="A4" s="41">
        <f>'Entry Cr&amp;Dr'!G6</f>
        <v>44015</v>
      </c>
      <c r="B4" s="44" t="str">
        <f>'Entry Cr&amp;Dr'!H6</f>
        <v>CSG</v>
      </c>
      <c r="C4" s="48" t="str">
        <f>'Entry Cr&amp;Dr'!I6</f>
        <v>बिजली बिल के जमा</v>
      </c>
      <c r="D4" s="43">
        <f>IF(D2=$B$4,'Entry Cr&amp;Dr'!$J$6,"")</f>
        <v>3000</v>
      </c>
      <c r="E4" s="43" t="str">
        <f>IF(E2=$B$4,'Entry Cr&amp;Dr'!$J$6,"")</f>
        <v/>
      </c>
      <c r="F4" s="43" t="str">
        <f>IF(F2=$B$4,'Entry Cr&amp;Dr'!$J$6,"")</f>
        <v/>
      </c>
      <c r="G4" s="43" t="str">
        <f>IF(G2=$B$4,'Entry Cr&amp;Dr'!$J$6,"")</f>
        <v/>
      </c>
      <c r="H4" s="43" t="str">
        <f>IF(H2=$B$4,'Entry Cr&amp;Dr'!$J$6,"")</f>
        <v/>
      </c>
      <c r="I4" s="43" t="str">
        <f>IF(I2=$B$4,'Entry Cr&amp;Dr'!$J$6,"")</f>
        <v/>
      </c>
      <c r="J4" s="43" t="str">
        <f>IF(J2=$B$4,'Entry Cr&amp;Dr'!$J$6,"")</f>
        <v/>
      </c>
      <c r="K4" s="43" t="str">
        <f>IF(K2=$B$4,'Entry Cr&amp;Dr'!$J$6,"")</f>
        <v/>
      </c>
      <c r="L4" s="43" t="str">
        <f>IF(L2=$B$4,'Entry Cr&amp;Dr'!$J$6,"")</f>
        <v/>
      </c>
      <c r="M4" s="43" t="str">
        <f>IF(M2=$B$4,'Entry Cr&amp;Dr'!$J$6,"")</f>
        <v/>
      </c>
      <c r="N4" s="43" t="str">
        <f>IF(N2=$B$4,'Entry Cr&amp;Dr'!$J$6,"")</f>
        <v/>
      </c>
      <c r="O4" s="43" t="str">
        <f>IF(O2=$B$4,'Entry Cr&amp;Dr'!$J$6,"")</f>
        <v/>
      </c>
      <c r="P4" s="14">
        <f t="shared" ref="P4:P24" si="0">SUM(D4:O4)</f>
        <v>3000</v>
      </c>
      <c r="Q4" s="13"/>
      <c r="R4" s="14">
        <f t="shared" ref="R4:R24" si="1">P4-Q4</f>
        <v>3000</v>
      </c>
      <c r="T4" s="120"/>
      <c r="U4" s="121"/>
      <c r="V4" s="121"/>
      <c r="W4" s="121"/>
      <c r="X4" s="121"/>
      <c r="Y4" s="122"/>
    </row>
    <row r="5" spans="1:26" ht="50.15" customHeight="1" x14ac:dyDescent="0.75">
      <c r="A5" s="41">
        <f>'Entry Cr&amp;Dr'!G7</f>
        <v>0</v>
      </c>
      <c r="B5" s="44">
        <f>'Entry Cr&amp;Dr'!H7</f>
        <v>0</v>
      </c>
      <c r="C5" s="48">
        <f>'Entry Cr&amp;Dr'!I7</f>
        <v>0</v>
      </c>
      <c r="D5" s="43" t="str">
        <f>IF(D2=$B$5,'Entry Cr&amp;Dr'!$J$7,"")</f>
        <v/>
      </c>
      <c r="E5" s="43" t="str">
        <f>IF(E2=$B$5,'Entry Cr&amp;Dr'!$J$7,"")</f>
        <v/>
      </c>
      <c r="F5" s="43" t="str">
        <f>IF(F2=$B$5,'Entry Cr&amp;Dr'!$J$7,"")</f>
        <v/>
      </c>
      <c r="G5" s="43" t="str">
        <f>IF(G2=$B$5,'Entry Cr&amp;Dr'!$J$7,"")</f>
        <v/>
      </c>
      <c r="H5" s="43" t="str">
        <f>IF(H2=$B$5,'Entry Cr&amp;Dr'!$J$7,"")</f>
        <v/>
      </c>
      <c r="I5" s="43" t="str">
        <f>IF(I2=$B$5,'Entry Cr&amp;Dr'!$J$7,"")</f>
        <v/>
      </c>
      <c r="J5" s="43" t="str">
        <f>IF(J2=$B$5,'Entry Cr&amp;Dr'!$J$7,"")</f>
        <v/>
      </c>
      <c r="K5" s="43" t="str">
        <f>IF(K2=$B$5,'Entry Cr&amp;Dr'!$J$7,"")</f>
        <v/>
      </c>
      <c r="L5" s="43" t="str">
        <f>IF(L2=$B$5,'Entry Cr&amp;Dr'!$J$7,"")</f>
        <v/>
      </c>
      <c r="M5" s="43" t="str">
        <f>IF(M2=$B$5,'Entry Cr&amp;Dr'!$J$7,"")</f>
        <v/>
      </c>
      <c r="N5" s="43" t="str">
        <f>IF(N2=$B$5,'Entry Cr&amp;Dr'!$J$7,"")</f>
        <v/>
      </c>
      <c r="O5" s="43" t="str">
        <f>IF(O2=$B$5,'Entry Cr&amp;Dr'!$J$7,"")</f>
        <v/>
      </c>
      <c r="P5" s="14">
        <f t="shared" si="0"/>
        <v>0</v>
      </c>
      <c r="Q5" s="13"/>
      <c r="R5" s="14">
        <f t="shared" si="1"/>
        <v>0</v>
      </c>
      <c r="T5" s="123"/>
      <c r="U5" s="124"/>
      <c r="V5" s="124"/>
      <c r="W5" s="124"/>
      <c r="X5" s="124"/>
      <c r="Y5" s="125"/>
    </row>
    <row r="6" spans="1:26" ht="50.15" customHeight="1" x14ac:dyDescent="0.75">
      <c r="A6" s="41">
        <f>'Entry Cr&amp;Dr'!G8</f>
        <v>0</v>
      </c>
      <c r="B6" s="44">
        <f>'Entry Cr&amp;Dr'!H8</f>
        <v>0</v>
      </c>
      <c r="C6" s="48">
        <f>'Entry Cr&amp;Dr'!I8</f>
        <v>0</v>
      </c>
      <c r="D6" s="43" t="str">
        <f>IF(D2=$B$6,'Entry Cr&amp;Dr'!$J$8,"")</f>
        <v/>
      </c>
      <c r="E6" s="43" t="str">
        <f>IF(E2=$B$6,'Entry Cr&amp;Dr'!$J$8,"")</f>
        <v/>
      </c>
      <c r="F6" s="43" t="str">
        <f>IF(F2=$B$6,'Entry Cr&amp;Dr'!$J$8,"")</f>
        <v/>
      </c>
      <c r="G6" s="43" t="str">
        <f>IF(G2=$B$6,'Entry Cr&amp;Dr'!$J$8,"")</f>
        <v/>
      </c>
      <c r="H6" s="43" t="str">
        <f>IF(H2=$B$6,'Entry Cr&amp;Dr'!$J$8,"")</f>
        <v/>
      </c>
      <c r="I6" s="43" t="str">
        <f>IF(I2=$B$6,'Entry Cr&amp;Dr'!$J$8,"")</f>
        <v/>
      </c>
      <c r="J6" s="43" t="str">
        <f>IF(J2=$B$6,'Entry Cr&amp;Dr'!$J$8,"")</f>
        <v/>
      </c>
      <c r="K6" s="43" t="str">
        <f>IF(K2=$B$6,'Entry Cr&amp;Dr'!$J$8,"")</f>
        <v/>
      </c>
      <c r="L6" s="43" t="str">
        <f>IF(L2=$B$6,'Entry Cr&amp;Dr'!$J$8,"")</f>
        <v/>
      </c>
      <c r="M6" s="43" t="str">
        <f>IF(M2=$B$6,'Entry Cr&amp;Dr'!$J$8,"")</f>
        <v/>
      </c>
      <c r="N6" s="43" t="str">
        <f>IF(N2=$B$6,'Entry Cr&amp;Dr'!$J$8,"")</f>
        <v/>
      </c>
      <c r="O6" s="43" t="str">
        <f>IF(O2=$B$6,'Entry Cr&amp;Dr'!$J$8,"")</f>
        <v/>
      </c>
      <c r="P6" s="14">
        <f t="shared" si="0"/>
        <v>0</v>
      </c>
      <c r="Q6" s="13"/>
      <c r="R6" s="14">
        <f t="shared" si="1"/>
        <v>0</v>
      </c>
    </row>
    <row r="7" spans="1:26" ht="50.15" customHeight="1" x14ac:dyDescent="0.75">
      <c r="A7" s="41">
        <f>'Entry Cr&amp;Dr'!G9</f>
        <v>0</v>
      </c>
      <c r="B7" s="44">
        <f>'Entry Cr&amp;Dr'!H9</f>
        <v>0</v>
      </c>
      <c r="C7" s="48">
        <f>'Entry Cr&amp;Dr'!I9</f>
        <v>0</v>
      </c>
      <c r="D7" s="43" t="str">
        <f>IF(D2=$B$7,'Entry Cr&amp;Dr'!$J$9,"")</f>
        <v/>
      </c>
      <c r="E7" s="43" t="str">
        <f>IF(E2=$B$7,'Entry Cr&amp;Dr'!$J$9,"")</f>
        <v/>
      </c>
      <c r="F7" s="43" t="str">
        <f>IF(F2=$B$7,'Entry Cr&amp;Dr'!$J$9,"")</f>
        <v/>
      </c>
      <c r="G7" s="43" t="str">
        <f>IF(G2=$B$7,'Entry Cr&amp;Dr'!$J$9,"")</f>
        <v/>
      </c>
      <c r="H7" s="43" t="str">
        <f>IF(H2=$B$7,'Entry Cr&amp;Dr'!$J$9,"")</f>
        <v/>
      </c>
      <c r="I7" s="43" t="str">
        <f>IF(I2=$B$7,'Entry Cr&amp;Dr'!$J$9,"")</f>
        <v/>
      </c>
      <c r="J7" s="43" t="str">
        <f>IF(J2=$B$7,'Entry Cr&amp;Dr'!$J$9,"")</f>
        <v/>
      </c>
      <c r="K7" s="43" t="str">
        <f>IF(K2=$B$7,'Entry Cr&amp;Dr'!$J$9,"")</f>
        <v/>
      </c>
      <c r="L7" s="43" t="str">
        <f>IF(L2=$B$7,'Entry Cr&amp;Dr'!$J$9,"")</f>
        <v/>
      </c>
      <c r="M7" s="43" t="str">
        <f>IF(M2=$B$7,'Entry Cr&amp;Dr'!$J$9,"")</f>
        <v/>
      </c>
      <c r="N7" s="43" t="str">
        <f>IF(N2=$B$7,'Entry Cr&amp;Dr'!$J$9,"")</f>
        <v/>
      </c>
      <c r="O7" s="43" t="str">
        <f>IF(O2=$B$7,'Entry Cr&amp;Dr'!$J$9,"")</f>
        <v/>
      </c>
      <c r="P7" s="14">
        <f t="shared" si="0"/>
        <v>0</v>
      </c>
      <c r="Q7" s="13"/>
      <c r="R7" s="14">
        <f t="shared" si="1"/>
        <v>0</v>
      </c>
    </row>
    <row r="8" spans="1:26" ht="50.15" customHeight="1" x14ac:dyDescent="0.75">
      <c r="A8" s="41">
        <f>'Entry Cr&amp;Dr'!G10</f>
        <v>0</v>
      </c>
      <c r="B8" s="44">
        <f>'Entry Cr&amp;Dr'!H10</f>
        <v>0</v>
      </c>
      <c r="C8" s="48">
        <f>'Entry Cr&amp;Dr'!I10</f>
        <v>0</v>
      </c>
      <c r="D8" s="43" t="str">
        <f>IF(D2=$B$8,'Entry Cr&amp;Dr'!$J$10,"")</f>
        <v/>
      </c>
      <c r="E8" s="43" t="str">
        <f>IF(E2=$B$8,'Entry Cr&amp;Dr'!$J$10,"")</f>
        <v/>
      </c>
      <c r="F8" s="43" t="str">
        <f>IF(F2=$B$8,'Entry Cr&amp;Dr'!$J$10,"")</f>
        <v/>
      </c>
      <c r="G8" s="43" t="str">
        <f>IF(G2=$B$8,'Entry Cr&amp;Dr'!$J$10,"")</f>
        <v/>
      </c>
      <c r="H8" s="43" t="str">
        <f>IF(H2=$B$8,'Entry Cr&amp;Dr'!$J$10,"")</f>
        <v/>
      </c>
      <c r="I8" s="43" t="str">
        <f>IF(I2=$B$8,'Entry Cr&amp;Dr'!$J$10,"")</f>
        <v/>
      </c>
      <c r="J8" s="43" t="str">
        <f>IF(J2=$B$8,'Entry Cr&amp;Dr'!$J$10,"")</f>
        <v/>
      </c>
      <c r="K8" s="43" t="str">
        <f>IF(K2=$B$8,'Entry Cr&amp;Dr'!$J$10,"")</f>
        <v/>
      </c>
      <c r="L8" s="43" t="str">
        <f>IF(L2=$B$8,'Entry Cr&amp;Dr'!$J$10,"")</f>
        <v/>
      </c>
      <c r="M8" s="43" t="str">
        <f>IF(M2=$B$8,'Entry Cr&amp;Dr'!$J$10,"")</f>
        <v/>
      </c>
      <c r="N8" s="43" t="str">
        <f>IF(N2=$B$8,'Entry Cr&amp;Dr'!$J$10,"")</f>
        <v/>
      </c>
      <c r="O8" s="43" t="str">
        <f>IF(O2=$B$8,'Entry Cr&amp;Dr'!$J$10,"")</f>
        <v/>
      </c>
      <c r="P8" s="14">
        <f t="shared" si="0"/>
        <v>0</v>
      </c>
      <c r="Q8" s="13"/>
      <c r="R8" s="14">
        <f t="shared" si="1"/>
        <v>0</v>
      </c>
    </row>
    <row r="9" spans="1:26" ht="50.15" customHeight="1" x14ac:dyDescent="0.75">
      <c r="A9" s="41">
        <f>'Entry Cr&amp;Dr'!G11</f>
        <v>0</v>
      </c>
      <c r="B9" s="44">
        <f>'Entry Cr&amp;Dr'!H11</f>
        <v>0</v>
      </c>
      <c r="C9" s="48">
        <f>'Entry Cr&amp;Dr'!I11</f>
        <v>0</v>
      </c>
      <c r="D9" s="43" t="str">
        <f>IF(D2=$B$9,'Entry Cr&amp;Dr'!$J$11,"")</f>
        <v/>
      </c>
      <c r="E9" s="43" t="str">
        <f>IF(E2=$B$9,'Entry Cr&amp;Dr'!$J$11,"")</f>
        <v/>
      </c>
      <c r="F9" s="43" t="str">
        <f>IF(F2=$B$9,'Entry Cr&amp;Dr'!$J$11,"")</f>
        <v/>
      </c>
      <c r="G9" s="43" t="str">
        <f>IF(G2=$B$9,'Entry Cr&amp;Dr'!$J$11,"")</f>
        <v/>
      </c>
      <c r="H9" s="43" t="str">
        <f>IF(H2=$B$9,'Entry Cr&amp;Dr'!$J$11,"")</f>
        <v/>
      </c>
      <c r="I9" s="43" t="str">
        <f>IF(I2=$B$9,'Entry Cr&amp;Dr'!$J$11,"")</f>
        <v/>
      </c>
      <c r="J9" s="43" t="str">
        <f>IF(J2=$B$9,'Entry Cr&amp;Dr'!$J$11,"")</f>
        <v/>
      </c>
      <c r="K9" s="43" t="str">
        <f>IF(K2=$B$9,'Entry Cr&amp;Dr'!$J$11,"")</f>
        <v/>
      </c>
      <c r="L9" s="43" t="str">
        <f>IF(L2=$B$9,'Entry Cr&amp;Dr'!$J$11,"")</f>
        <v/>
      </c>
      <c r="M9" s="43" t="str">
        <f>IF(M2=$B$9,'Entry Cr&amp;Dr'!$J$11,"")</f>
        <v/>
      </c>
      <c r="N9" s="43" t="str">
        <f>IF(N2=$B$9,'Entry Cr&amp;Dr'!$J$11,"")</f>
        <v/>
      </c>
      <c r="O9" s="43" t="str">
        <f>IF(O2=$B$9,'Entry Cr&amp;Dr'!$J$11,"")</f>
        <v/>
      </c>
      <c r="P9" s="14">
        <f t="shared" si="0"/>
        <v>0</v>
      </c>
      <c r="Q9" s="13"/>
      <c r="R9" s="14">
        <f t="shared" si="1"/>
        <v>0</v>
      </c>
      <c r="T9" s="113" t="s">
        <v>81</v>
      </c>
      <c r="U9" s="113"/>
      <c r="V9" s="113"/>
      <c r="W9" s="113"/>
      <c r="X9" s="113"/>
      <c r="Y9" s="113"/>
      <c r="Z9" s="113"/>
    </row>
    <row r="10" spans="1:26" ht="50.15" customHeight="1" x14ac:dyDescent="0.75">
      <c r="A10" s="41">
        <f>'Entry Cr&amp;Dr'!G12</f>
        <v>0</v>
      </c>
      <c r="B10" s="44">
        <f>'Entry Cr&amp;Dr'!H12</f>
        <v>0</v>
      </c>
      <c r="C10" s="48">
        <f>'Entry Cr&amp;Dr'!I12</f>
        <v>0</v>
      </c>
      <c r="D10" s="43" t="str">
        <f>IF(D2=$B$10,'Entry Cr&amp;Dr'!$J$12,"")</f>
        <v/>
      </c>
      <c r="E10" s="43" t="str">
        <f>IF(E2=$B$10,'Entry Cr&amp;Dr'!$J$12,"")</f>
        <v/>
      </c>
      <c r="F10" s="43" t="str">
        <f>IF(F2=$B$10,'Entry Cr&amp;Dr'!$J$12,"")</f>
        <v/>
      </c>
      <c r="G10" s="43" t="str">
        <f>IF(G2=$B$10,'Entry Cr&amp;Dr'!$J$12,"")</f>
        <v/>
      </c>
      <c r="H10" s="43" t="str">
        <f>IF(H2=$B$10,'Entry Cr&amp;Dr'!$J$12,"")</f>
        <v/>
      </c>
      <c r="I10" s="43" t="str">
        <f>IF(I2=$B$10,'Entry Cr&amp;Dr'!$J$12,"")</f>
        <v/>
      </c>
      <c r="J10" s="43" t="str">
        <f>IF(J2=$B$10,'Entry Cr&amp;Dr'!$J$12,"")</f>
        <v/>
      </c>
      <c r="K10" s="43" t="str">
        <f>IF(K2=$B$10,'Entry Cr&amp;Dr'!$J$12,"")</f>
        <v/>
      </c>
      <c r="L10" s="43" t="str">
        <f>IF(L2=$B$10,'Entry Cr&amp;Dr'!$J$12,"")</f>
        <v/>
      </c>
      <c r="M10" s="43" t="str">
        <f>IF(M2=$B$10,'Entry Cr&amp;Dr'!$J$12,"")</f>
        <v/>
      </c>
      <c r="N10" s="43" t="str">
        <f>IF(N2=$B$10,'Entry Cr&amp;Dr'!$J$12,"")</f>
        <v/>
      </c>
      <c r="O10" s="43" t="str">
        <f>IF(O2=$B$10,'Entry Cr&amp;Dr'!$J$12,"")</f>
        <v/>
      </c>
      <c r="P10" s="14">
        <f t="shared" si="0"/>
        <v>0</v>
      </c>
      <c r="Q10" s="13"/>
      <c r="R10" s="14">
        <f t="shared" si="1"/>
        <v>0</v>
      </c>
    </row>
    <row r="11" spans="1:26" ht="50.15" customHeight="1" x14ac:dyDescent="0.75">
      <c r="A11" s="41">
        <f>'Entry Cr&amp;Dr'!G13</f>
        <v>0</v>
      </c>
      <c r="B11" s="44">
        <f>'Entry Cr&amp;Dr'!H13</f>
        <v>0</v>
      </c>
      <c r="C11" s="48">
        <f>'Entry Cr&amp;Dr'!I13</f>
        <v>0</v>
      </c>
      <c r="D11" s="43" t="str">
        <f>IF(D2=$B$11,'Entry Cr&amp;Dr'!$J$13,"")</f>
        <v/>
      </c>
      <c r="E11" s="43" t="str">
        <f>IF(E2=$B$11,'Entry Cr&amp;Dr'!$J$13,"")</f>
        <v/>
      </c>
      <c r="F11" s="43" t="str">
        <f>IF(F2=$B$11,'Entry Cr&amp;Dr'!$J$13,"")</f>
        <v/>
      </c>
      <c r="G11" s="43" t="str">
        <f>IF(G2=$B$11,'Entry Cr&amp;Dr'!$J$13,"")</f>
        <v/>
      </c>
      <c r="H11" s="43" t="str">
        <f>IF(H2=$B$11,'Entry Cr&amp;Dr'!$J$13,"")</f>
        <v/>
      </c>
      <c r="I11" s="43" t="str">
        <f>IF(I2=$B$11,'Entry Cr&amp;Dr'!$J$13,"")</f>
        <v/>
      </c>
      <c r="J11" s="43" t="str">
        <f>IF(J2=$B$11,'Entry Cr&amp;Dr'!$J$13,"")</f>
        <v/>
      </c>
      <c r="K11" s="43" t="str">
        <f>IF(K2=$B$11,'Entry Cr&amp;Dr'!$J$13,"")</f>
        <v/>
      </c>
      <c r="L11" s="43" t="str">
        <f>IF(L2=$B$11,'Entry Cr&amp;Dr'!$J$13,"")</f>
        <v/>
      </c>
      <c r="M11" s="43" t="str">
        <f>IF(M2=$B$11,'Entry Cr&amp;Dr'!$J$13,"")</f>
        <v/>
      </c>
      <c r="N11" s="43" t="str">
        <f>IF(N2=$B$11,'Entry Cr&amp;Dr'!$J$13,"")</f>
        <v/>
      </c>
      <c r="O11" s="43" t="str">
        <f>IF(O2=$B$11,'Entry Cr&amp;Dr'!$J$13,"")</f>
        <v/>
      </c>
      <c r="P11" s="14">
        <f t="shared" si="0"/>
        <v>0</v>
      </c>
      <c r="Q11" s="13"/>
      <c r="R11" s="14">
        <f t="shared" si="1"/>
        <v>0</v>
      </c>
    </row>
    <row r="12" spans="1:26" ht="50.15" customHeight="1" x14ac:dyDescent="0.75">
      <c r="A12" s="41">
        <f>'Entry Cr&amp;Dr'!G14</f>
        <v>0</v>
      </c>
      <c r="B12" s="44">
        <f>'Entry Cr&amp;Dr'!H14</f>
        <v>0</v>
      </c>
      <c r="C12" s="48">
        <f>'Entry Cr&amp;Dr'!I14</f>
        <v>0</v>
      </c>
      <c r="D12" s="43" t="str">
        <f>IF(D2=$B$12,'Entry Cr&amp;Dr'!$J$14,"")</f>
        <v/>
      </c>
      <c r="E12" s="43" t="str">
        <f>IF(E2=$B$12,'Entry Cr&amp;Dr'!$J$14,"")</f>
        <v/>
      </c>
      <c r="F12" s="43" t="str">
        <f>IF(F2=$B$12,'Entry Cr&amp;Dr'!$J$14,"")</f>
        <v/>
      </c>
      <c r="G12" s="43" t="str">
        <f>IF(G2=$B$12,'Entry Cr&amp;Dr'!$J$14,"")</f>
        <v/>
      </c>
      <c r="H12" s="43" t="str">
        <f>IF(H2=$B$12,'Entry Cr&amp;Dr'!$J$14,"")</f>
        <v/>
      </c>
      <c r="I12" s="43" t="str">
        <f>IF(I2=$B$12,'Entry Cr&amp;Dr'!$J$14,"")</f>
        <v/>
      </c>
      <c r="J12" s="43" t="str">
        <f>IF(J2=$B$12,'Entry Cr&amp;Dr'!$J$14,"")</f>
        <v/>
      </c>
      <c r="K12" s="43" t="str">
        <f>IF(K2=$B$12,'Entry Cr&amp;Dr'!$J$14,"")</f>
        <v/>
      </c>
      <c r="L12" s="43" t="str">
        <f>IF(L2=$B$12,'Entry Cr&amp;Dr'!$J$14,"")</f>
        <v/>
      </c>
      <c r="M12" s="43" t="str">
        <f>IF(M2=$B$12,'Entry Cr&amp;Dr'!$J$14,"")</f>
        <v/>
      </c>
      <c r="N12" s="43" t="str">
        <f>IF(N2=$B$12,'Entry Cr&amp;Dr'!$J$14,"")</f>
        <v/>
      </c>
      <c r="O12" s="43" t="str">
        <f>IF(O2=$B$12,'Entry Cr&amp;Dr'!$J$14,"")</f>
        <v/>
      </c>
      <c r="P12" s="14">
        <f t="shared" si="0"/>
        <v>0</v>
      </c>
      <c r="Q12" s="13"/>
      <c r="R12" s="14">
        <f t="shared" si="1"/>
        <v>0</v>
      </c>
    </row>
    <row r="13" spans="1:26" ht="50.15" customHeight="1" x14ac:dyDescent="0.75">
      <c r="A13" s="41">
        <f>'Entry Cr&amp;Dr'!G15</f>
        <v>0</v>
      </c>
      <c r="B13" s="44">
        <f>'Entry Cr&amp;Dr'!H15</f>
        <v>0</v>
      </c>
      <c r="C13" s="48">
        <f>'Entry Cr&amp;Dr'!I15</f>
        <v>0</v>
      </c>
      <c r="D13" s="43" t="str">
        <f>IF(D2=$B$13,'Entry Cr&amp;Dr'!$J$15,"")</f>
        <v/>
      </c>
      <c r="E13" s="43" t="str">
        <f>IF(E2=$B$13,'Entry Cr&amp;Dr'!$J$15,"")</f>
        <v/>
      </c>
      <c r="F13" s="43" t="str">
        <f>IF(F2=$B$13,'Entry Cr&amp;Dr'!$J$15,"")</f>
        <v/>
      </c>
      <c r="G13" s="43" t="str">
        <f>IF(G2=$B$13,'Entry Cr&amp;Dr'!$J$15,"")</f>
        <v/>
      </c>
      <c r="H13" s="43" t="str">
        <f>IF(H2=$B$13,'Entry Cr&amp;Dr'!$J$15,"")</f>
        <v/>
      </c>
      <c r="I13" s="43" t="str">
        <f>IF(I2=$B$13,'Entry Cr&amp;Dr'!$J$15,"")</f>
        <v/>
      </c>
      <c r="J13" s="43" t="str">
        <f>IF(J2=$B$13,'Entry Cr&amp;Dr'!$J$15,"")</f>
        <v/>
      </c>
      <c r="K13" s="43" t="str">
        <f>IF(K2=$B$13,'Entry Cr&amp;Dr'!$J$15,"")</f>
        <v/>
      </c>
      <c r="L13" s="43" t="str">
        <f>IF(L2=$B$13,'Entry Cr&amp;Dr'!$J$15,"")</f>
        <v/>
      </c>
      <c r="M13" s="43" t="str">
        <f>IF(M2=$B$13,'Entry Cr&amp;Dr'!$J$15,"")</f>
        <v/>
      </c>
      <c r="N13" s="43" t="str">
        <f>IF(N2=$B$13,'Entry Cr&amp;Dr'!$J$15,"")</f>
        <v/>
      </c>
      <c r="O13" s="43" t="str">
        <f>IF(O2=$B$13,'Entry Cr&amp;Dr'!$J$15,"")</f>
        <v/>
      </c>
      <c r="P13" s="14">
        <f t="shared" si="0"/>
        <v>0</v>
      </c>
      <c r="Q13" s="13"/>
      <c r="R13" s="14">
        <f t="shared" si="1"/>
        <v>0</v>
      </c>
    </row>
    <row r="14" spans="1:26" ht="50.15" customHeight="1" x14ac:dyDescent="0.75">
      <c r="A14" s="41">
        <f>'Entry Cr&amp;Dr'!G16</f>
        <v>0</v>
      </c>
      <c r="B14" s="44">
        <f>'Entry Cr&amp;Dr'!H16</f>
        <v>0</v>
      </c>
      <c r="C14" s="48">
        <f>'Entry Cr&amp;Dr'!I16</f>
        <v>0</v>
      </c>
      <c r="D14" s="43" t="str">
        <f>IF(D2=$B$14,'Entry Cr&amp;Dr'!$J$16,"")</f>
        <v/>
      </c>
      <c r="E14" s="43" t="str">
        <f>IF(E2=$B$14,'Entry Cr&amp;Dr'!$J$16,"")</f>
        <v/>
      </c>
      <c r="F14" s="43" t="str">
        <f>IF(F2=$B$14,'Entry Cr&amp;Dr'!$J$16,"")</f>
        <v/>
      </c>
      <c r="G14" s="43" t="str">
        <f>IF(G2=$B$14,'Entry Cr&amp;Dr'!$J$16,"")</f>
        <v/>
      </c>
      <c r="H14" s="43" t="str">
        <f>IF(H2=$B$14,'Entry Cr&amp;Dr'!$J$16,"")</f>
        <v/>
      </c>
      <c r="I14" s="43" t="str">
        <f>IF(I2=$B$14,'Entry Cr&amp;Dr'!$J$16,"")</f>
        <v/>
      </c>
      <c r="J14" s="43" t="str">
        <f>IF(J2=$B$14,'Entry Cr&amp;Dr'!$J$16,"")</f>
        <v/>
      </c>
      <c r="K14" s="43" t="str">
        <f>IF(K2=$B$14,'Entry Cr&amp;Dr'!$J$16,"")</f>
        <v/>
      </c>
      <c r="L14" s="43" t="str">
        <f>IF(L2=$B$14,'Entry Cr&amp;Dr'!$J$16,"")</f>
        <v/>
      </c>
      <c r="M14" s="43" t="str">
        <f>IF(M2=$B$14,'Entry Cr&amp;Dr'!$J$16,"")</f>
        <v/>
      </c>
      <c r="N14" s="43" t="str">
        <f>IF(N2=$B$14,'Entry Cr&amp;Dr'!$J$16,"")</f>
        <v/>
      </c>
      <c r="O14" s="43" t="str">
        <f>IF(O2=$B$14,'Entry Cr&amp;Dr'!$J$16,"")</f>
        <v/>
      </c>
      <c r="P14" s="14">
        <f t="shared" si="0"/>
        <v>0</v>
      </c>
      <c r="Q14" s="13"/>
      <c r="R14" s="14">
        <f t="shared" si="1"/>
        <v>0</v>
      </c>
    </row>
    <row r="15" spans="1:26" ht="50.15" customHeight="1" x14ac:dyDescent="0.75">
      <c r="A15" s="41">
        <f>'Entry Cr&amp;Dr'!G17</f>
        <v>0</v>
      </c>
      <c r="B15" s="44">
        <f>'Entry Cr&amp;Dr'!H17</f>
        <v>0</v>
      </c>
      <c r="C15" s="48">
        <f>'Entry Cr&amp;Dr'!I17</f>
        <v>0</v>
      </c>
      <c r="D15" s="43" t="str">
        <f>IF(D2=$B$15,'Entry Cr&amp;Dr'!$J$17,"")</f>
        <v/>
      </c>
      <c r="E15" s="43" t="str">
        <f>IF(E2=$B$15,'Entry Cr&amp;Dr'!$J$17,"")</f>
        <v/>
      </c>
      <c r="F15" s="43" t="str">
        <f>IF(F2=$B$15,'Entry Cr&amp;Dr'!$J$17,"")</f>
        <v/>
      </c>
      <c r="G15" s="43" t="str">
        <f>IF(G2=$B$15,'Entry Cr&amp;Dr'!$J$17,"")</f>
        <v/>
      </c>
      <c r="H15" s="43" t="str">
        <f>IF(H2=$B$15,'Entry Cr&amp;Dr'!$J$17,"")</f>
        <v/>
      </c>
      <c r="I15" s="43" t="str">
        <f>IF(I2=$B$15,'Entry Cr&amp;Dr'!$J$17,"")</f>
        <v/>
      </c>
      <c r="J15" s="43" t="str">
        <f>IF(J2=$B$15,'Entry Cr&amp;Dr'!$J$17,"")</f>
        <v/>
      </c>
      <c r="K15" s="43" t="str">
        <f>IF(K2=$B$15,'Entry Cr&amp;Dr'!$J$17,"")</f>
        <v/>
      </c>
      <c r="L15" s="43" t="str">
        <f>IF(L2=$B$15,'Entry Cr&amp;Dr'!$J$17,"")</f>
        <v/>
      </c>
      <c r="M15" s="43" t="str">
        <f>IF(M2=$B$15,'Entry Cr&amp;Dr'!$J$17,"")</f>
        <v/>
      </c>
      <c r="N15" s="43" t="str">
        <f>IF(N2=$B$15,'Entry Cr&amp;Dr'!$J$17,"")</f>
        <v/>
      </c>
      <c r="O15" s="43" t="str">
        <f>IF(O2=$B$15,'Entry Cr&amp;Dr'!$J$17,"")</f>
        <v/>
      </c>
      <c r="P15" s="14">
        <f t="shared" si="0"/>
        <v>0</v>
      </c>
      <c r="Q15" s="13"/>
      <c r="R15" s="14">
        <f t="shared" si="1"/>
        <v>0</v>
      </c>
    </row>
    <row r="16" spans="1:26" ht="50.15" customHeight="1" x14ac:dyDescent="0.75">
      <c r="A16" s="41">
        <f>'Entry Cr&amp;Dr'!G18</f>
        <v>0</v>
      </c>
      <c r="B16" s="44">
        <f>'Entry Cr&amp;Dr'!H18</f>
        <v>0</v>
      </c>
      <c r="C16" s="48">
        <f>'Entry Cr&amp;Dr'!I18</f>
        <v>0</v>
      </c>
      <c r="D16" s="43" t="str">
        <f>IF(D2=$B$16,'Entry Cr&amp;Dr'!$J$18,"")</f>
        <v/>
      </c>
      <c r="E16" s="43" t="str">
        <f>IF(E2=$B$16,'Entry Cr&amp;Dr'!$J$18,"")</f>
        <v/>
      </c>
      <c r="F16" s="43" t="str">
        <f>IF(F2=$B$16,'Entry Cr&amp;Dr'!$J$18,"")</f>
        <v/>
      </c>
      <c r="G16" s="43" t="str">
        <f>IF(G2=$B$16,'Entry Cr&amp;Dr'!$J$18,"")</f>
        <v/>
      </c>
      <c r="H16" s="43" t="str">
        <f>IF(H2=$B$16,'Entry Cr&amp;Dr'!$J$18,"")</f>
        <v/>
      </c>
      <c r="I16" s="43" t="str">
        <f>IF(I2=$B$16,'Entry Cr&amp;Dr'!$J$18,"")</f>
        <v/>
      </c>
      <c r="J16" s="43" t="str">
        <f>IF(J2=$B$16,'Entry Cr&amp;Dr'!$J$18,"")</f>
        <v/>
      </c>
      <c r="K16" s="43" t="str">
        <f>IF(K2=$B$16,'Entry Cr&amp;Dr'!$J$18,"")</f>
        <v/>
      </c>
      <c r="L16" s="43" t="str">
        <f>IF(L2=$B$16,'Entry Cr&amp;Dr'!$J$18,"")</f>
        <v/>
      </c>
      <c r="M16" s="43" t="str">
        <f>IF(M2=$B$16,'Entry Cr&amp;Dr'!$J$18,"")</f>
        <v/>
      </c>
      <c r="N16" s="43" t="str">
        <f>IF(N2=$B$16,'Entry Cr&amp;Dr'!$J$18,"")</f>
        <v/>
      </c>
      <c r="O16" s="43" t="str">
        <f>IF(O2=$B$16,'Entry Cr&amp;Dr'!$J$18,"")</f>
        <v/>
      </c>
      <c r="P16" s="14">
        <f t="shared" si="0"/>
        <v>0</v>
      </c>
      <c r="Q16" s="13"/>
      <c r="R16" s="14">
        <f t="shared" si="1"/>
        <v>0</v>
      </c>
    </row>
    <row r="17" spans="1:18" ht="50.15" customHeight="1" x14ac:dyDescent="0.75">
      <c r="A17" s="41">
        <f>'Entry Cr&amp;Dr'!G19</f>
        <v>0</v>
      </c>
      <c r="B17" s="44">
        <f>'Entry Cr&amp;Dr'!H19</f>
        <v>0</v>
      </c>
      <c r="C17" s="48">
        <f>'Entry Cr&amp;Dr'!I19</f>
        <v>0</v>
      </c>
      <c r="D17" s="43" t="str">
        <f>IF(D2=$B$17,'Entry Cr&amp;Dr'!$J$19,"")</f>
        <v/>
      </c>
      <c r="E17" s="43" t="str">
        <f>IF(E2=$B$17,'Entry Cr&amp;Dr'!$J$19,"")</f>
        <v/>
      </c>
      <c r="F17" s="43" t="str">
        <f>IF(F2=$B$17,'Entry Cr&amp;Dr'!$J$19,"")</f>
        <v/>
      </c>
      <c r="G17" s="43" t="str">
        <f>IF(G2=$B$17,'Entry Cr&amp;Dr'!$J$19,"")</f>
        <v/>
      </c>
      <c r="H17" s="43" t="str">
        <f>IF(H2=$B$17,'Entry Cr&amp;Dr'!$J$19,"")</f>
        <v/>
      </c>
      <c r="I17" s="43" t="str">
        <f>IF(I2=$B$17,'Entry Cr&amp;Dr'!$J$19,"")</f>
        <v/>
      </c>
      <c r="J17" s="43" t="str">
        <f>IF(J2=$B$17,'Entry Cr&amp;Dr'!$J$19,"")</f>
        <v/>
      </c>
      <c r="K17" s="43" t="str">
        <f>IF(K2=$B$17,'Entry Cr&amp;Dr'!$J$19,"")</f>
        <v/>
      </c>
      <c r="L17" s="43" t="str">
        <f>IF(L2=$B$17,'Entry Cr&amp;Dr'!$J$19,"")</f>
        <v/>
      </c>
      <c r="M17" s="43" t="str">
        <f>IF(M2=$B$17,'Entry Cr&amp;Dr'!$J$19,"")</f>
        <v/>
      </c>
      <c r="N17" s="43" t="str">
        <f>IF(N2=$B$17,'Entry Cr&amp;Dr'!$J$19,"")</f>
        <v/>
      </c>
      <c r="O17" s="43" t="str">
        <f>IF(O2=$B$17,'Entry Cr&amp;Dr'!$J$19,"")</f>
        <v/>
      </c>
      <c r="P17" s="14">
        <f t="shared" si="0"/>
        <v>0</v>
      </c>
      <c r="Q17" s="13"/>
      <c r="R17" s="14">
        <f t="shared" si="1"/>
        <v>0</v>
      </c>
    </row>
    <row r="18" spans="1:18" ht="50.15" customHeight="1" x14ac:dyDescent="0.75">
      <c r="A18" s="41">
        <f>'Entry Cr&amp;Dr'!G20</f>
        <v>0</v>
      </c>
      <c r="B18" s="44">
        <f>'Entry Cr&amp;Dr'!H20</f>
        <v>0</v>
      </c>
      <c r="C18" s="48">
        <f>'Entry Cr&amp;Dr'!I20</f>
        <v>0</v>
      </c>
      <c r="D18" s="43" t="str">
        <f>IF(D2=$B$18,'Entry Cr&amp;Dr'!$J$20,"")</f>
        <v/>
      </c>
      <c r="E18" s="43" t="str">
        <f>IF(E2=$B$18,'Entry Cr&amp;Dr'!$J$20,"")</f>
        <v/>
      </c>
      <c r="F18" s="43" t="str">
        <f>IF(F2=$B$18,'Entry Cr&amp;Dr'!$J$20,"")</f>
        <v/>
      </c>
      <c r="G18" s="43" t="str">
        <f>IF(G2=$B$18,'Entry Cr&amp;Dr'!$J$20,"")</f>
        <v/>
      </c>
      <c r="H18" s="43" t="str">
        <f>IF(H2=$B$18,'Entry Cr&amp;Dr'!$J$20,"")</f>
        <v/>
      </c>
      <c r="I18" s="43" t="str">
        <f>IF(I2=$B$18,'Entry Cr&amp;Dr'!$J$20,"")</f>
        <v/>
      </c>
      <c r="J18" s="43" t="str">
        <f>IF(J2=$B$18,'Entry Cr&amp;Dr'!$J$20,"")</f>
        <v/>
      </c>
      <c r="K18" s="43" t="str">
        <f>IF(K2=$B$18,'Entry Cr&amp;Dr'!$J$20,"")</f>
        <v/>
      </c>
      <c r="L18" s="43" t="str">
        <f>IF(L2=$B$18,'Entry Cr&amp;Dr'!$J$20,"")</f>
        <v/>
      </c>
      <c r="M18" s="43" t="str">
        <f>IF(M2=$B$18,'Entry Cr&amp;Dr'!$J$20,"")</f>
        <v/>
      </c>
      <c r="N18" s="43" t="str">
        <f>IF(N2=$B$18,'Entry Cr&amp;Dr'!$J$20,"")</f>
        <v/>
      </c>
      <c r="O18" s="43" t="str">
        <f>IF(O2=$B$18,'Entry Cr&amp;Dr'!$J$20,"")</f>
        <v/>
      </c>
      <c r="P18" s="14">
        <f t="shared" si="0"/>
        <v>0</v>
      </c>
      <c r="Q18" s="13"/>
      <c r="R18" s="14">
        <f t="shared" si="1"/>
        <v>0</v>
      </c>
    </row>
    <row r="19" spans="1:18" ht="50.15" customHeight="1" x14ac:dyDescent="0.75">
      <c r="A19" s="41">
        <f>'Entry Cr&amp;Dr'!G21</f>
        <v>0</v>
      </c>
      <c r="B19" s="44">
        <f>'Entry Cr&amp;Dr'!H21</f>
        <v>0</v>
      </c>
      <c r="C19" s="48">
        <f>'Entry Cr&amp;Dr'!I21</f>
        <v>0</v>
      </c>
      <c r="D19" s="43" t="str">
        <f>IF(D2=$B$19,'Entry Cr&amp;Dr'!$J$21,"")</f>
        <v/>
      </c>
      <c r="E19" s="43" t="str">
        <f>IF(E2=$B$19,'Entry Cr&amp;Dr'!$J$21,"")</f>
        <v/>
      </c>
      <c r="F19" s="43" t="str">
        <f>IF(F2=$B$19,'Entry Cr&amp;Dr'!$J$21,"")</f>
        <v/>
      </c>
      <c r="G19" s="43" t="str">
        <f>IF(G2=$B$19,'Entry Cr&amp;Dr'!$J$21,"")</f>
        <v/>
      </c>
      <c r="H19" s="43" t="str">
        <f>IF(H2=$B$19,'Entry Cr&amp;Dr'!$J$21,"")</f>
        <v/>
      </c>
      <c r="I19" s="43" t="str">
        <f>IF(I2=$B$19,'Entry Cr&amp;Dr'!$J$21,"")</f>
        <v/>
      </c>
      <c r="J19" s="43" t="str">
        <f>IF(J2=$B$19,'Entry Cr&amp;Dr'!$J$21,"")</f>
        <v/>
      </c>
      <c r="K19" s="43" t="str">
        <f>IF(K2=$B$19,'Entry Cr&amp;Dr'!$J$21,"")</f>
        <v/>
      </c>
      <c r="L19" s="43" t="str">
        <f>IF(L2=$B$19,'Entry Cr&amp;Dr'!$J$21,"")</f>
        <v/>
      </c>
      <c r="M19" s="43" t="str">
        <f>IF(M2=$B$19,'Entry Cr&amp;Dr'!$J$21,"")</f>
        <v/>
      </c>
      <c r="N19" s="43" t="str">
        <f>IF(N2=$B$19,'Entry Cr&amp;Dr'!$J$21,"")</f>
        <v/>
      </c>
      <c r="O19" s="43" t="str">
        <f>IF(O2=$B$19,'Entry Cr&amp;Dr'!$J$21,"")</f>
        <v/>
      </c>
      <c r="P19" s="14">
        <f t="shared" si="0"/>
        <v>0</v>
      </c>
      <c r="Q19" s="13"/>
      <c r="R19" s="14">
        <f t="shared" si="1"/>
        <v>0</v>
      </c>
    </row>
    <row r="20" spans="1:18" ht="50.15" customHeight="1" x14ac:dyDescent="0.75">
      <c r="A20" s="41">
        <f>'Entry Cr&amp;Dr'!G22</f>
        <v>0</v>
      </c>
      <c r="B20" s="44">
        <f>'Entry Cr&amp;Dr'!H22</f>
        <v>0</v>
      </c>
      <c r="C20" s="48">
        <f>'Entry Cr&amp;Dr'!I22</f>
        <v>0</v>
      </c>
      <c r="D20" s="43" t="str">
        <f>IF(D2=$B$20,'Entry Cr&amp;Dr'!$J$22,"")</f>
        <v/>
      </c>
      <c r="E20" s="43" t="str">
        <f>IF(E2=$B$20,'Entry Cr&amp;Dr'!$J$22,"")</f>
        <v/>
      </c>
      <c r="F20" s="43" t="str">
        <f>IF(F2=$B$20,'Entry Cr&amp;Dr'!$J$22,"")</f>
        <v/>
      </c>
      <c r="G20" s="43" t="str">
        <f>IF(G2=$B$20,'Entry Cr&amp;Dr'!$J$22,"")</f>
        <v/>
      </c>
      <c r="H20" s="43" t="str">
        <f>IF(H2=$B$20,'Entry Cr&amp;Dr'!$J$22,"")</f>
        <v/>
      </c>
      <c r="I20" s="43" t="str">
        <f>IF(I2=$B$20,'Entry Cr&amp;Dr'!$J$22,"")</f>
        <v/>
      </c>
      <c r="J20" s="43" t="str">
        <f>IF(J2=$B$20,'Entry Cr&amp;Dr'!$J$22,"")</f>
        <v/>
      </c>
      <c r="K20" s="43" t="str">
        <f>IF(K2=$B$20,'Entry Cr&amp;Dr'!$J$22,"")</f>
        <v/>
      </c>
      <c r="L20" s="43" t="str">
        <f>IF(L2=$B$20,'Entry Cr&amp;Dr'!$J$22,"")</f>
        <v/>
      </c>
      <c r="M20" s="43" t="str">
        <f>IF(M2=$B$20,'Entry Cr&amp;Dr'!$J$22,"")</f>
        <v/>
      </c>
      <c r="N20" s="43" t="str">
        <f>IF(N2=$B$20,'Entry Cr&amp;Dr'!$J$22,"")</f>
        <v/>
      </c>
      <c r="O20" s="43" t="str">
        <f>IF(O2=$B$20,'Entry Cr&amp;Dr'!$J$22,"")</f>
        <v/>
      </c>
      <c r="P20" s="14">
        <f t="shared" si="0"/>
        <v>0</v>
      </c>
      <c r="Q20" s="13"/>
      <c r="R20" s="14">
        <f t="shared" si="1"/>
        <v>0</v>
      </c>
    </row>
    <row r="21" spans="1:18" ht="50.15" customHeight="1" x14ac:dyDescent="0.75">
      <c r="A21" s="41">
        <f>'Entry Cr&amp;Dr'!G23</f>
        <v>0</v>
      </c>
      <c r="B21" s="44">
        <f>'Entry Cr&amp;Dr'!H23</f>
        <v>0</v>
      </c>
      <c r="C21" s="48">
        <f>'Entry Cr&amp;Dr'!I23</f>
        <v>0</v>
      </c>
      <c r="D21" s="43" t="str">
        <f>IF(D2=$B$21,'Entry Cr&amp;Dr'!$J$23,"")</f>
        <v/>
      </c>
      <c r="E21" s="43" t="str">
        <f>IF(E2=$B$21,'Entry Cr&amp;Dr'!$J$23,"")</f>
        <v/>
      </c>
      <c r="F21" s="43" t="str">
        <f>IF(F2=$B$21,'Entry Cr&amp;Dr'!$J$23,"")</f>
        <v/>
      </c>
      <c r="G21" s="43" t="str">
        <f>IF(G2=$B$21,'Entry Cr&amp;Dr'!$J$23,"")</f>
        <v/>
      </c>
      <c r="H21" s="43" t="str">
        <f>IF(H2=$B$21,'Entry Cr&amp;Dr'!$J$23,"")</f>
        <v/>
      </c>
      <c r="I21" s="43" t="str">
        <f>IF(I2=$B$21,'Entry Cr&amp;Dr'!$J$23,"")</f>
        <v/>
      </c>
      <c r="J21" s="43" t="str">
        <f>IF(J2=$B$21,'Entry Cr&amp;Dr'!$J$23,"")</f>
        <v/>
      </c>
      <c r="K21" s="43" t="str">
        <f>IF(K2=$B$21,'Entry Cr&amp;Dr'!$J$23,"")</f>
        <v/>
      </c>
      <c r="L21" s="43" t="str">
        <f>IF(L2=$B$21,'Entry Cr&amp;Dr'!$J$23,"")</f>
        <v/>
      </c>
      <c r="M21" s="43" t="str">
        <f>IF(M2=$B$21,'Entry Cr&amp;Dr'!$J$23,"")</f>
        <v/>
      </c>
      <c r="N21" s="43" t="str">
        <f>IF(N2=$B$21,'Entry Cr&amp;Dr'!$J$23,"")</f>
        <v/>
      </c>
      <c r="O21" s="43" t="str">
        <f>IF(O2=$B$21,'Entry Cr&amp;Dr'!$J$23,"")</f>
        <v/>
      </c>
      <c r="P21" s="14">
        <f t="shared" si="0"/>
        <v>0</v>
      </c>
      <c r="Q21" s="13"/>
      <c r="R21" s="14">
        <f t="shared" si="1"/>
        <v>0</v>
      </c>
    </row>
    <row r="22" spans="1:18" ht="50.15" customHeight="1" x14ac:dyDescent="0.75">
      <c r="A22" s="41">
        <f>'Entry Cr&amp;Dr'!G24</f>
        <v>0</v>
      </c>
      <c r="B22" s="44">
        <f>'Entry Cr&amp;Dr'!H24</f>
        <v>0</v>
      </c>
      <c r="C22" s="48">
        <f>'Entry Cr&amp;Dr'!I24</f>
        <v>0</v>
      </c>
      <c r="D22" s="43" t="str">
        <f>IF(D2=$B$22,'Entry Cr&amp;Dr'!$J$24,"")</f>
        <v/>
      </c>
      <c r="E22" s="43" t="str">
        <f>IF(E2=$B$22,'Entry Cr&amp;Dr'!$J$24,"")</f>
        <v/>
      </c>
      <c r="F22" s="43" t="str">
        <f>IF(F2=$B$22,'Entry Cr&amp;Dr'!$J$24,"")</f>
        <v/>
      </c>
      <c r="G22" s="43" t="str">
        <f>IF(G2=$B$22,'Entry Cr&amp;Dr'!$J$24,"")</f>
        <v/>
      </c>
      <c r="H22" s="43" t="str">
        <f>IF(H2=$B$22,'Entry Cr&amp;Dr'!$J$24,"")</f>
        <v/>
      </c>
      <c r="I22" s="43" t="str">
        <f>IF(I2=$B$22,'Entry Cr&amp;Dr'!$J$24,"")</f>
        <v/>
      </c>
      <c r="J22" s="43" t="str">
        <f>IF(J2=$B$22,'Entry Cr&amp;Dr'!$J$24,"")</f>
        <v/>
      </c>
      <c r="K22" s="43" t="str">
        <f>IF(K2=$B$22,'Entry Cr&amp;Dr'!$J$24,"")</f>
        <v/>
      </c>
      <c r="L22" s="43" t="str">
        <f>IF(L2=$B$22,'Entry Cr&amp;Dr'!$J$24,"")</f>
        <v/>
      </c>
      <c r="M22" s="43" t="str">
        <f>IF(M2=$B$22,'Entry Cr&amp;Dr'!$J$24,"")</f>
        <v/>
      </c>
      <c r="N22" s="43" t="str">
        <f>IF(N2=$B$22,'Entry Cr&amp;Dr'!$J$24,"")</f>
        <v/>
      </c>
      <c r="O22" s="43" t="str">
        <f>IF(O2=$B$22,'Entry Cr&amp;Dr'!$J$24,"")</f>
        <v/>
      </c>
      <c r="P22" s="14">
        <f t="shared" si="0"/>
        <v>0</v>
      </c>
      <c r="Q22" s="13"/>
      <c r="R22" s="14">
        <f t="shared" si="1"/>
        <v>0</v>
      </c>
    </row>
    <row r="23" spans="1:18" ht="50.15" customHeight="1" x14ac:dyDescent="0.75">
      <c r="A23" s="41">
        <f>'Entry Cr&amp;Dr'!G25</f>
        <v>0</v>
      </c>
      <c r="B23" s="44">
        <f>'Entry Cr&amp;Dr'!H25</f>
        <v>0</v>
      </c>
      <c r="C23" s="48">
        <f>'Entry Cr&amp;Dr'!I25</f>
        <v>0</v>
      </c>
      <c r="D23" s="43" t="str">
        <f>IF(D2=$B$23,'Entry Cr&amp;Dr'!$J$25,"")</f>
        <v/>
      </c>
      <c r="E23" s="43" t="str">
        <f>IF(E2=$B$23,'Entry Cr&amp;Dr'!$J$25,"")</f>
        <v/>
      </c>
      <c r="F23" s="43" t="str">
        <f>IF(F2=$B$23,'Entry Cr&amp;Dr'!$J$25,"")</f>
        <v/>
      </c>
      <c r="G23" s="43" t="str">
        <f>IF(G2=$B$23,'Entry Cr&amp;Dr'!$J$25,"")</f>
        <v/>
      </c>
      <c r="H23" s="43" t="str">
        <f>IF(H2=$B$23,'Entry Cr&amp;Dr'!$J$25,"")</f>
        <v/>
      </c>
      <c r="I23" s="43" t="str">
        <f>IF(I2=$B$23,'Entry Cr&amp;Dr'!$J$25,"")</f>
        <v/>
      </c>
      <c r="J23" s="43" t="str">
        <f>IF(J2=$B$23,'Entry Cr&amp;Dr'!$J$25,"")</f>
        <v/>
      </c>
      <c r="K23" s="43" t="str">
        <f>IF(K2=$B$23,'Entry Cr&amp;Dr'!$J$25,"")</f>
        <v/>
      </c>
      <c r="L23" s="43" t="str">
        <f>IF(L2=$B$23,'Entry Cr&amp;Dr'!$J$25,"")</f>
        <v/>
      </c>
      <c r="M23" s="43" t="str">
        <f>IF(M2=$B$23,'Entry Cr&amp;Dr'!$J$25,"")</f>
        <v/>
      </c>
      <c r="N23" s="43" t="str">
        <f>IF(N2=$B$23,'Entry Cr&amp;Dr'!$J$25,"")</f>
        <v/>
      </c>
      <c r="O23" s="43" t="str">
        <f>IF(O2=$B$23,'Entry Cr&amp;Dr'!$J$25,"")</f>
        <v/>
      </c>
      <c r="P23" s="14">
        <f t="shared" si="0"/>
        <v>0</v>
      </c>
      <c r="Q23" s="13"/>
      <c r="R23" s="14">
        <f t="shared" si="1"/>
        <v>0</v>
      </c>
    </row>
    <row r="24" spans="1:18" ht="50.15" customHeight="1" x14ac:dyDescent="0.75">
      <c r="A24" s="41">
        <f>'Entry Cr&amp;Dr'!G26</f>
        <v>0</v>
      </c>
      <c r="B24" s="44">
        <f>'Entry Cr&amp;Dr'!H26</f>
        <v>0</v>
      </c>
      <c r="C24" s="48">
        <f>'Entry Cr&amp;Dr'!I26</f>
        <v>0</v>
      </c>
      <c r="D24" s="43" t="str">
        <f>IF(D2=$B$24,'Entry Cr&amp;Dr'!$J$26,"")</f>
        <v/>
      </c>
      <c r="E24" s="43" t="str">
        <f>IF(E2=$B$24,'Entry Cr&amp;Dr'!$J$26,"")</f>
        <v/>
      </c>
      <c r="F24" s="43" t="str">
        <f>IF(F2=$B$24,'Entry Cr&amp;Dr'!$J$26,"")</f>
        <v/>
      </c>
      <c r="G24" s="43" t="str">
        <f>IF(G2=$B$24,'Entry Cr&amp;Dr'!$J$26,"")</f>
        <v/>
      </c>
      <c r="H24" s="43" t="str">
        <f>IF(H2=$B$24,'Entry Cr&amp;Dr'!$J$26,"")</f>
        <v/>
      </c>
      <c r="I24" s="43" t="str">
        <f>IF(I2=$B$24,'Entry Cr&amp;Dr'!$J$26,"")</f>
        <v/>
      </c>
      <c r="J24" s="43" t="str">
        <f>IF(J2=$B$24,'Entry Cr&amp;Dr'!$J$26,"")</f>
        <v/>
      </c>
      <c r="K24" s="43" t="str">
        <f>IF(K2=$B$24,'Entry Cr&amp;Dr'!$J$26,"")</f>
        <v/>
      </c>
      <c r="L24" s="43" t="str">
        <f>IF(L2=$B$24,'Entry Cr&amp;Dr'!$J$26,"")</f>
        <v/>
      </c>
      <c r="M24" s="43" t="str">
        <f>IF(M2=$B$24,'Entry Cr&amp;Dr'!$J$26,"")</f>
        <v/>
      </c>
      <c r="N24" s="43" t="str">
        <f>IF(N2=$B$24,'Entry Cr&amp;Dr'!$J$26,"")</f>
        <v/>
      </c>
      <c r="O24" s="43" t="str">
        <f>IF(O2=$B$24,'Entry Cr&amp;Dr'!$J$26,"")</f>
        <v/>
      </c>
      <c r="P24" s="14">
        <f t="shared" si="0"/>
        <v>0</v>
      </c>
      <c r="Q24" s="13"/>
      <c r="R24" s="14">
        <f t="shared" si="1"/>
        <v>0</v>
      </c>
    </row>
    <row r="25" spans="1:18" ht="13.5" customHeight="1" x14ac:dyDescent="0.75">
      <c r="A25" s="21"/>
      <c r="B25" s="22"/>
      <c r="C25" s="22"/>
      <c r="D25" s="22"/>
      <c r="E25" s="22"/>
      <c r="F25" s="22"/>
      <c r="G25" s="22"/>
      <c r="H25" s="22"/>
      <c r="I25" s="22"/>
      <c r="J25" s="22"/>
      <c r="K25" s="22"/>
      <c r="L25" s="22"/>
      <c r="M25" s="22"/>
      <c r="N25" s="22"/>
      <c r="O25" s="22"/>
      <c r="P25" s="22"/>
      <c r="Q25" s="22"/>
      <c r="R25" s="23"/>
    </row>
    <row r="26" spans="1:18" x14ac:dyDescent="0.75">
      <c r="A26" s="116" t="s">
        <v>49</v>
      </c>
      <c r="B26" s="116"/>
      <c r="C26" s="116"/>
      <c r="D26" s="45">
        <f>SUM(D3:D24)</f>
        <v>5500</v>
      </c>
      <c r="E26" s="45">
        <f t="shared" ref="E26:R26" si="2">SUM(E3:E24)</f>
        <v>0</v>
      </c>
      <c r="F26" s="45">
        <f t="shared" si="2"/>
        <v>0</v>
      </c>
      <c r="G26" s="45">
        <f t="shared" si="2"/>
        <v>0</v>
      </c>
      <c r="H26" s="45">
        <f t="shared" si="2"/>
        <v>0</v>
      </c>
      <c r="I26" s="45">
        <f t="shared" si="2"/>
        <v>0</v>
      </c>
      <c r="J26" s="45">
        <f t="shared" si="2"/>
        <v>0</v>
      </c>
      <c r="K26" s="45">
        <f t="shared" si="2"/>
        <v>0</v>
      </c>
      <c r="L26" s="45">
        <f t="shared" si="2"/>
        <v>0</v>
      </c>
      <c r="M26" s="45">
        <f t="shared" si="2"/>
        <v>0</v>
      </c>
      <c r="N26" s="45">
        <f t="shared" si="2"/>
        <v>0</v>
      </c>
      <c r="O26" s="45">
        <f t="shared" si="2"/>
        <v>0</v>
      </c>
      <c r="P26" s="45">
        <f t="shared" si="2"/>
        <v>5500</v>
      </c>
      <c r="Q26" s="45">
        <f t="shared" si="2"/>
        <v>0</v>
      </c>
      <c r="R26" s="45">
        <f t="shared" si="2"/>
        <v>5500</v>
      </c>
    </row>
    <row r="27" spans="1:18" x14ac:dyDescent="0.75">
      <c r="A27" s="116" t="s">
        <v>50</v>
      </c>
      <c r="B27" s="116"/>
      <c r="C27" s="116"/>
      <c r="D27" s="45">
        <f>D28-D26</f>
        <v>45000</v>
      </c>
      <c r="E27" s="45">
        <f t="shared" ref="E27:R27" si="3">E28-E26</f>
        <v>10226.4</v>
      </c>
      <c r="F27" s="45">
        <f t="shared" si="3"/>
        <v>500</v>
      </c>
      <c r="G27" s="45">
        <f t="shared" si="3"/>
        <v>3252</v>
      </c>
      <c r="H27" s="45">
        <f t="shared" si="3"/>
        <v>60663.42</v>
      </c>
      <c r="I27" s="45">
        <f t="shared" si="3"/>
        <v>3600</v>
      </c>
      <c r="J27" s="45">
        <f t="shared" si="3"/>
        <v>7150</v>
      </c>
      <c r="K27" s="45">
        <f t="shared" si="3"/>
        <v>20740</v>
      </c>
      <c r="L27" s="45">
        <f t="shared" si="3"/>
        <v>10000</v>
      </c>
      <c r="M27" s="45">
        <f t="shared" si="3"/>
        <v>0</v>
      </c>
      <c r="N27" s="45">
        <f t="shared" si="3"/>
        <v>3526</v>
      </c>
      <c r="O27" s="45">
        <f t="shared" si="3"/>
        <v>32824.720000000001</v>
      </c>
      <c r="P27" s="45">
        <f t="shared" si="3"/>
        <v>197482.53999999998</v>
      </c>
      <c r="Q27" s="45">
        <f t="shared" si="3"/>
        <v>550</v>
      </c>
      <c r="R27" s="45">
        <f t="shared" si="3"/>
        <v>196932.53999999998</v>
      </c>
    </row>
    <row r="28" spans="1:18" ht="30" customHeight="1" x14ac:dyDescent="0.75">
      <c r="A28" s="116" t="s">
        <v>48</v>
      </c>
      <c r="B28" s="116"/>
      <c r="C28" s="116"/>
      <c r="D28" s="19">
        <f>Receipt!D28</f>
        <v>50500</v>
      </c>
      <c r="E28" s="19">
        <f>Receipt!E28</f>
        <v>10226.4</v>
      </c>
      <c r="F28" s="19">
        <f>Receipt!F28</f>
        <v>500</v>
      </c>
      <c r="G28" s="19">
        <f>Receipt!G28</f>
        <v>3252</v>
      </c>
      <c r="H28" s="19">
        <f>Receipt!H28</f>
        <v>60663.42</v>
      </c>
      <c r="I28" s="19">
        <f>Receipt!I28</f>
        <v>3600</v>
      </c>
      <c r="J28" s="19">
        <f>Receipt!J28</f>
        <v>7150</v>
      </c>
      <c r="K28" s="19">
        <f>Receipt!K28</f>
        <v>20740</v>
      </c>
      <c r="L28" s="19">
        <f>Receipt!L28</f>
        <v>10000</v>
      </c>
      <c r="M28" s="19">
        <f>Receipt!M28</f>
        <v>0</v>
      </c>
      <c r="N28" s="19">
        <f>Receipt!N28</f>
        <v>3526</v>
      </c>
      <c r="O28" s="19">
        <f>Receipt!O28</f>
        <v>32824.720000000001</v>
      </c>
      <c r="P28" s="19">
        <f>Receipt!P28</f>
        <v>202982.53999999998</v>
      </c>
      <c r="Q28" s="19">
        <f>Receipt!Q28</f>
        <v>550</v>
      </c>
      <c r="R28" s="19">
        <f>Receipt!R28</f>
        <v>202432.53999999998</v>
      </c>
    </row>
    <row r="30" spans="1:18" ht="75.75" customHeight="1" x14ac:dyDescent="0.75"/>
    <row r="31" spans="1:18" ht="53.15" customHeight="1" x14ac:dyDescent="0.75"/>
    <row r="32" spans="1:18" ht="53.15" customHeight="1" x14ac:dyDescent="0.75"/>
    <row r="33" ht="53.15" customHeight="1" x14ac:dyDescent="0.75"/>
    <row r="34" ht="53.15" customHeight="1" x14ac:dyDescent="0.75"/>
    <row r="35" ht="53.15" customHeight="1" x14ac:dyDescent="0.75"/>
    <row r="36" ht="53.15" customHeight="1" x14ac:dyDescent="0.75"/>
    <row r="37" ht="53.15" customHeight="1" x14ac:dyDescent="0.75"/>
    <row r="38" ht="53.15" customHeight="1" x14ac:dyDescent="0.75"/>
    <row r="42" ht="30" customHeight="1" x14ac:dyDescent="0.75"/>
    <row r="45" ht="32.25" customHeight="1" x14ac:dyDescent="0.75"/>
  </sheetData>
  <sheetProtection password="8119" sheet="1" objects="1" scenarios="1"/>
  <mergeCells count="6">
    <mergeCell ref="A1:R1"/>
    <mergeCell ref="A28:C28"/>
    <mergeCell ref="A26:C26"/>
    <mergeCell ref="A27:C27"/>
    <mergeCell ref="T3:Y5"/>
    <mergeCell ref="T9:Z9"/>
  </mergeCells>
  <dataValidations count="2">
    <dataValidation allowBlank="1" showInputMessage="1" showErrorMessage="1" promptTitle="By Cash" prompt="यदि राशि कैश दी गई है तो इस कोलम की पूर्ति करे | अन्यथा खाली छोड़े |" sqref="Q3:Q24"/>
    <dataValidation type="list" allowBlank="1" showInputMessage="1" showErrorMessage="1" sqref="D2:O2">
      <formula1>Mad</formula1>
    </dataValidation>
  </dataValidations>
  <pageMargins left="0.19685039370078741" right="0.19685039370078741" top="0.19685039370078741" bottom="0.19685039370078741" header="0" footer="0"/>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Instructions</vt:lpstr>
      <vt:lpstr>Cash Book Mad</vt:lpstr>
      <vt:lpstr>Opening Balance</vt:lpstr>
      <vt:lpstr>Datebysmry</vt:lpstr>
      <vt:lpstr>Entry Cr&amp;Dr</vt:lpstr>
      <vt:lpstr>Receipt</vt:lpstr>
      <vt:lpstr>Payment</vt:lpstr>
      <vt:lpstr>Mad</vt:lpstr>
      <vt:lpstr>opening_bal</vt:lpstr>
      <vt:lpstr>payment_entry</vt:lpstr>
      <vt:lpstr>'Cash Book Mad'!Print_Area</vt:lpstr>
      <vt:lpstr>'Opening Balance'!Print_Area</vt:lpstr>
      <vt:lpstr>Payment!Print_Area</vt:lpstr>
      <vt:lpstr>Receipt!Print_Area</vt:lpstr>
      <vt:lpstr>'Entry Cr&amp;Dr'!Print_Titles</vt:lpstr>
      <vt:lpstr>'Opening Balance'!Print_Titles</vt:lpstr>
      <vt:lpstr>Payment!Print_Titles</vt:lpstr>
      <vt:lpstr>Receipt!Print_Titles</vt:lpstr>
      <vt:lpstr>receipt_entry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ZPO4</cp:lastModifiedBy>
  <cp:lastPrinted>2020-07-07T15:16:07Z</cp:lastPrinted>
  <dcterms:created xsi:type="dcterms:W3CDTF">2020-06-26T06:00:44Z</dcterms:created>
  <dcterms:modified xsi:type="dcterms:W3CDTF">2020-07-29T12:34:17Z</dcterms:modified>
</cp:coreProperties>
</file>