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विविध प्रपत्र\"/>
    </mc:Choice>
  </mc:AlternateContent>
  <xr:revisionPtr revIDLastSave="0" documentId="8_{B962E062-584D-554E-A631-1468A15C4768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Sheet1" sheetId="4" r:id="rId1"/>
    <sheet name="SI CALCULATER" sheetId="1" r:id="rId2"/>
    <sheet name="SI CALCULATER SHEET" sheetId="2" r:id="rId3"/>
    <sheet name="Sheet3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E7" i="2"/>
  <c r="C8" i="1"/>
  <c r="C14" i="1"/>
  <c r="C45" i="2"/>
  <c r="C44" i="2"/>
  <c r="C43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C12" i="1"/>
  <c r="C13" i="1"/>
  <c r="D8" i="2"/>
  <c r="C15" i="1"/>
  <c r="E8" i="2"/>
  <c r="D9" i="2"/>
  <c r="E9" i="2"/>
  <c r="D10" i="2"/>
  <c r="D11" i="2"/>
  <c r="E10" i="2"/>
  <c r="D12" i="2"/>
  <c r="E11" i="2"/>
  <c r="D13" i="2"/>
  <c r="E12" i="2"/>
  <c r="D14" i="2"/>
  <c r="E13" i="2"/>
  <c r="D15" i="2"/>
  <c r="E14" i="2"/>
  <c r="D16" i="2"/>
  <c r="E15" i="2"/>
  <c r="D17" i="2"/>
  <c r="E16" i="2"/>
  <c r="D18" i="2"/>
  <c r="E17" i="2"/>
  <c r="D19" i="2"/>
  <c r="E18" i="2"/>
  <c r="D20" i="2"/>
  <c r="E19" i="2"/>
  <c r="D21" i="2"/>
  <c r="E20" i="2"/>
  <c r="D22" i="2"/>
  <c r="E21" i="2"/>
  <c r="D23" i="2"/>
  <c r="E22" i="2"/>
  <c r="D24" i="2"/>
  <c r="E23" i="2"/>
  <c r="D25" i="2"/>
  <c r="E24" i="2"/>
  <c r="D26" i="2"/>
  <c r="E25" i="2"/>
  <c r="D27" i="2"/>
  <c r="E26" i="2"/>
  <c r="D28" i="2"/>
  <c r="E27" i="2"/>
  <c r="D29" i="2"/>
  <c r="E28" i="2"/>
  <c r="D30" i="2"/>
  <c r="E29" i="2"/>
  <c r="D31" i="2"/>
  <c r="E30" i="2"/>
  <c r="D32" i="2"/>
  <c r="E31" i="2"/>
  <c r="D33" i="2"/>
  <c r="E32" i="2"/>
  <c r="D34" i="2"/>
  <c r="E33" i="2"/>
  <c r="D35" i="2"/>
  <c r="E34" i="2"/>
  <c r="D36" i="2"/>
  <c r="E35" i="2"/>
  <c r="D37" i="2"/>
  <c r="E36" i="2"/>
  <c r="D38" i="2"/>
  <c r="E37" i="2"/>
  <c r="D39" i="2"/>
  <c r="E38" i="2"/>
  <c r="D40" i="2"/>
  <c r="E39" i="2"/>
  <c r="D41" i="2"/>
  <c r="E40" i="2"/>
  <c r="D42" i="2"/>
  <c r="E42" i="2"/>
  <c r="E41" i="2"/>
  <c r="E46" i="2"/>
  <c r="C46" i="2"/>
</calcChain>
</file>

<file path=xl/sharedStrings.xml><?xml version="1.0" encoding="utf-8"?>
<sst xmlns="http://schemas.openxmlformats.org/spreadsheetml/2006/main" count="41" uniqueCount="30">
  <si>
    <t>jkT; chek _.k ij C;kt dh x.kuk ;fn dVkSfr fu;ekuqlkj 36 leku fd'rksa esa dh x;h gSA</t>
  </si>
  <si>
    <t>Lohd`r jkT; chek _.k dh jkf'k</t>
  </si>
  <si>
    <t>vc rd tek dqy  yksu</t>
  </si>
  <si>
    <t>izfrekg dkVh x;h fd'r dh jkf'k</t>
  </si>
  <si>
    <t>Lohd`r jkT; chek _.k  dqy fdruh fd'rksa esa dkVk x;k</t>
  </si>
  <si>
    <t>Lohd`r jkT; chek _.k ij C;kt dh nj okf"kZd</t>
  </si>
  <si>
    <t>C;kt dh jkf'k tks dkVh tkuh gS</t>
  </si>
  <si>
    <t>ewy _.k tks dkVk tkuk gS</t>
  </si>
  <si>
    <t>dqy jde ewy o C;kt tks dkVh tkuh gS</t>
  </si>
  <si>
    <t>dsoy ihys dkWye Hkjsa vkSj jkT; chek _.k ij C;kt dh jkf'k dk irk yxkk;saA</t>
  </si>
  <si>
    <t>YEAR</t>
  </si>
  <si>
    <t>RATE OF INTEREST</t>
  </si>
  <si>
    <t>LOAN INTEREST RATES</t>
  </si>
  <si>
    <t>UP TO 18-SEP-1985</t>
  </si>
  <si>
    <t>Utility by-https://ctorone.com</t>
  </si>
  <si>
    <t xml:space="preserve">jkT; chek _.k ij C;kt dh x.kuk ;fn dVkSfr vleku fd'rksa esa dh x;h gSA
bl ;wVhyhVh ls vki cSad yksu ij C;kt dh x.kuk Hkh dj ldrs gSaA
</t>
  </si>
  <si>
    <t>Rate of Interest</t>
  </si>
  <si>
    <t>S.No.</t>
  </si>
  <si>
    <t>Total Payment of Loan</t>
  </si>
  <si>
    <t>Interest on Loan</t>
  </si>
  <si>
    <t>irk%&amp;eq0iks0 tkfy;k f}rh;]ok;k&amp;fct;uxj]ftyk vtesj¼jkt0½</t>
  </si>
  <si>
    <t>ihys dkWye Hkjsa vkSj C;kt dk irk yxkosaA</t>
  </si>
  <si>
    <t>Lohd`r _.k</t>
  </si>
  <si>
    <t>fdLr dh jkf'k</t>
  </si>
  <si>
    <t>fdLr dh la[;k</t>
  </si>
  <si>
    <t>cSad C;kt dh x.kuk Hkh dj ldrs gSA</t>
  </si>
  <si>
    <t>jkT; chek _.k ij C;kt dh x.kuk izi=</t>
  </si>
  <si>
    <t>dSyk'k pUnz 'kekZ]v/;{k]f'k{kd la?k 'ks[kkor]mi'kk[kk]CykWd&amp;elwnk¼vtesj½305625</t>
  </si>
  <si>
    <t>v/;kid ysoy&amp;1]jk0m0ek0fo0 thok.kk]elwnk¼vtesj½jkt0</t>
  </si>
  <si>
    <r>
      <t>bZesy&amp;</t>
    </r>
    <r>
      <rPr>
        <sz val="16"/>
        <color theme="1"/>
        <rFont val="Calibri"/>
        <family val="2"/>
        <scheme val="minor"/>
      </rPr>
      <t>klsharma1971@gmail.com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</si>
</sst>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u/>
      <sz val="14"/>
      <color theme="1"/>
      <name val="Cambria"/>
      <family val="2"/>
      <scheme val="major"/>
    </font>
    <font>
      <b/>
      <sz val="16"/>
      <color theme="1"/>
      <name val="Kruti Dev 010"/>
    </font>
    <font>
      <b/>
      <sz val="18"/>
      <color theme="1"/>
      <name val="Cambria"/>
      <family val="2"/>
      <scheme val="major"/>
    </font>
    <font>
      <sz val="16"/>
      <color theme="1"/>
      <name val="Kruti Dev 010"/>
    </font>
    <font>
      <b/>
      <sz val="18"/>
      <color rgb="FFFF0000"/>
      <name val="Kruti Dev 010"/>
    </font>
    <font>
      <b/>
      <sz val="18"/>
      <color rgb="FFFF0000"/>
      <name val="Cambria"/>
      <family val="2"/>
      <scheme val="major"/>
    </font>
    <font>
      <sz val="20"/>
      <color theme="1"/>
      <name val="Kruti Dev 010"/>
    </font>
    <font>
      <sz val="16"/>
      <color theme="1"/>
      <name val="Cambria"/>
      <family val="2"/>
      <scheme val="major"/>
    </font>
    <font>
      <sz val="20"/>
      <color rgb="FFFF0000"/>
      <name val="Kruti Dev 010"/>
    </font>
    <font>
      <b/>
      <u/>
      <sz val="14"/>
      <color theme="1"/>
      <name val="DevLys 010"/>
    </font>
    <font>
      <b/>
      <sz val="14"/>
      <color theme="1"/>
      <name val="DevLys 010"/>
    </font>
    <font>
      <b/>
      <sz val="12"/>
      <color theme="1"/>
      <name val="Kruti Dev 010"/>
    </font>
    <font>
      <b/>
      <sz val="14"/>
      <color theme="1"/>
      <name val="Kruti Dev 010"/>
    </font>
    <font>
      <sz val="14"/>
      <color theme="1"/>
      <name val="Calibri"/>
      <family val="2"/>
      <scheme val="minor"/>
    </font>
    <font>
      <b/>
      <sz val="14"/>
      <color theme="1"/>
      <name val="Cambria"/>
      <family val="2"/>
      <scheme val="maj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6"/>
      <color theme="1"/>
      <name val="DevLys 010"/>
    </font>
    <font>
      <sz val="16"/>
      <color theme="1"/>
      <name val="Calibri"/>
      <family val="2"/>
      <scheme val="minor"/>
    </font>
    <font>
      <b/>
      <sz val="11"/>
      <color theme="1"/>
      <name val="DevLys 010"/>
    </font>
    <font>
      <sz val="36"/>
      <color theme="1"/>
      <name val="DevLys 010"/>
    </font>
    <font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2" borderId="4" xfId="0" applyFont="1" applyFill="1" applyBorder="1" applyAlignment="1" applyProtection="1">
      <protection hidden="1"/>
    </xf>
    <xf numFmtId="0" fontId="2" fillId="2" borderId="6" xfId="0" applyFont="1" applyFill="1" applyBorder="1" applyAlignment="1" applyProtection="1">
      <protection hidden="1"/>
    </xf>
    <xf numFmtId="0" fontId="3" fillId="2" borderId="7" xfId="0" applyFont="1" applyFill="1" applyBorder="1" applyAlignment="1" applyProtection="1">
      <protection hidden="1"/>
    </xf>
    <xf numFmtId="0" fontId="4" fillId="2" borderId="6" xfId="0" applyFont="1" applyFill="1" applyBorder="1" applyAlignment="1" applyProtection="1">
      <protection hidden="1"/>
    </xf>
    <xf numFmtId="0" fontId="3" fillId="3" borderId="7" xfId="0" applyFont="1" applyFill="1" applyBorder="1" applyAlignment="1" applyProtection="1">
      <protection locked="0" hidden="1"/>
    </xf>
    <xf numFmtId="0" fontId="4" fillId="0" borderId="6" xfId="0" applyFont="1" applyBorder="1" applyAlignment="1" applyProtection="1">
      <protection hidden="1"/>
    </xf>
    <xf numFmtId="0" fontId="3" fillId="3" borderId="7" xfId="0" applyFont="1" applyFill="1" applyBorder="1" applyAlignment="1" applyProtection="1">
      <protection hidden="1"/>
    </xf>
    <xf numFmtId="0" fontId="5" fillId="2" borderId="6" xfId="0" applyFont="1" applyFill="1" applyBorder="1" applyAlignment="1" applyProtection="1">
      <protection hidden="1"/>
    </xf>
    <xf numFmtId="0" fontId="7" fillId="2" borderId="6" xfId="0" applyFont="1" applyFill="1" applyBorder="1" applyAlignment="1" applyProtection="1">
      <protection hidden="1"/>
    </xf>
    <xf numFmtId="0" fontId="8" fillId="2" borderId="7" xfId="0" applyFont="1" applyFill="1" applyBorder="1" applyAlignment="1" applyProtection="1">
      <protection hidden="1"/>
    </xf>
    <xf numFmtId="0" fontId="9" fillId="2" borderId="8" xfId="0" applyFont="1" applyFill="1" applyBorder="1" applyAlignment="1" applyProtection="1">
      <protection hidden="1"/>
    </xf>
    <xf numFmtId="0" fontId="8" fillId="2" borderId="9" xfId="0" applyFont="1" applyFill="1" applyBorder="1" applyAlignment="1" applyProtection="1">
      <protection hidden="1"/>
    </xf>
    <xf numFmtId="1" fontId="6" fillId="2" borderId="7" xfId="0" applyNumberFormat="1" applyFont="1" applyFill="1" applyBorder="1" applyAlignment="1" applyProtection="1">
      <protection hidden="1"/>
    </xf>
    <xf numFmtId="1" fontId="16" fillId="2" borderId="9" xfId="0" applyNumberFormat="1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6" fillId="2" borderId="5" xfId="0" applyFont="1" applyFill="1" applyBorder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0" fontId="15" fillId="3" borderId="11" xfId="0" applyFont="1" applyFill="1" applyBorder="1" applyAlignment="1" applyProtection="1">
      <alignment horizontal="center"/>
      <protection locked="0" hidden="1"/>
    </xf>
    <xf numFmtId="0" fontId="0" fillId="3" borderId="10" xfId="0" applyFill="1" applyBorder="1" applyAlignment="1" applyProtection="1">
      <alignment horizontal="center"/>
      <protection locked="0" hidden="1"/>
    </xf>
    <xf numFmtId="0" fontId="21" fillId="0" borderId="10" xfId="0" applyFont="1" applyBorder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14" fillId="2" borderId="6" xfId="0" applyFont="1" applyFill="1" applyBorder="1" applyAlignment="1" applyProtection="1">
      <alignment horizontal="center" vertical="center"/>
      <protection hidden="1"/>
    </xf>
    <xf numFmtId="0" fontId="14" fillId="2" borderId="7" xfId="0" applyFont="1" applyFill="1" applyBorder="1" applyAlignment="1" applyProtection="1">
      <alignment horizontal="center" vertical="center"/>
      <protection hidden="1"/>
    </xf>
    <xf numFmtId="10" fontId="14" fillId="2" borderId="7" xfId="0" applyNumberFormat="1" applyFont="1" applyFill="1" applyBorder="1" applyAlignment="1" applyProtection="1">
      <alignment horizontal="center" vertical="center"/>
      <protection hidden="1"/>
    </xf>
    <xf numFmtId="15" fontId="14" fillId="2" borderId="6" xfId="0" applyNumberFormat="1" applyFont="1" applyFill="1" applyBorder="1" applyAlignment="1" applyProtection="1">
      <alignment horizontal="center" vertical="center"/>
      <protection hidden="1"/>
    </xf>
    <xf numFmtId="15" fontId="14" fillId="2" borderId="8" xfId="0" applyNumberFormat="1" applyFont="1" applyFill="1" applyBorder="1" applyAlignment="1" applyProtection="1">
      <alignment horizontal="center" vertical="center"/>
      <protection hidden="1"/>
    </xf>
    <xf numFmtId="10" fontId="14" fillId="2" borderId="9" xfId="0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Protection="1">
      <protection hidden="1"/>
    </xf>
    <xf numFmtId="0" fontId="18" fillId="3" borderId="11" xfId="0" applyFont="1" applyFill="1" applyBorder="1" applyAlignment="1" applyProtection="1">
      <alignment horizontal="right" vertical="center"/>
      <protection locked="0" hidden="1"/>
    </xf>
    <xf numFmtId="0" fontId="19" fillId="0" borderId="0" xfId="0" applyFont="1" applyBorder="1" applyAlignment="1" applyProtection="1">
      <protection hidden="1"/>
    </xf>
    <xf numFmtId="0" fontId="15" fillId="2" borderId="10" xfId="0" applyFont="1" applyFill="1" applyBorder="1" applyAlignment="1" applyProtection="1">
      <alignment horizontal="center"/>
      <protection hidden="1"/>
    </xf>
    <xf numFmtId="0" fontId="19" fillId="0" borderId="10" xfId="0" applyFont="1" applyBorder="1" applyAlignment="1" applyProtection="1">
      <alignment horizontal="center"/>
      <protection hidden="1"/>
    </xf>
    <xf numFmtId="0" fontId="15" fillId="2" borderId="1" xfId="0" applyFont="1" applyFill="1" applyBorder="1" applyAlignment="1" applyProtection="1">
      <alignment horizontal="center"/>
      <protection hidden="1"/>
    </xf>
    <xf numFmtId="0" fontId="13" fillId="2" borderId="2" xfId="0" applyFont="1" applyFill="1" applyBorder="1" applyAlignment="1" applyProtection="1">
      <alignment horizontal="center"/>
      <protection hidden="1"/>
    </xf>
    <xf numFmtId="0" fontId="13" fillId="0" borderId="1" xfId="0" applyFont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center"/>
      <protection hidden="1"/>
    </xf>
    <xf numFmtId="0" fontId="11" fillId="0" borderId="3" xfId="0" applyFont="1" applyBorder="1" applyAlignment="1" applyProtection="1">
      <alignment horizontal="center"/>
      <protection hidden="1"/>
    </xf>
    <xf numFmtId="0" fontId="10" fillId="0" borderId="3" xfId="0" applyFont="1" applyBorder="1" applyAlignment="1" applyProtection="1">
      <alignment horizontal="center"/>
      <protection hidden="1"/>
    </xf>
    <xf numFmtId="0" fontId="14" fillId="2" borderId="4" xfId="0" applyFont="1" applyFill="1" applyBorder="1" applyAlignment="1" applyProtection="1">
      <alignment horizontal="center"/>
      <protection hidden="1"/>
    </xf>
    <xf numFmtId="0" fontId="14" fillId="2" borderId="5" xfId="0" applyFont="1" applyFill="1" applyBorder="1" applyAlignment="1" applyProtection="1">
      <alignment horizontal="center"/>
      <protection hidden="1"/>
    </xf>
    <xf numFmtId="0" fontId="22" fillId="4" borderId="16" xfId="0" applyFont="1" applyFill="1" applyBorder="1" applyAlignment="1" applyProtection="1">
      <alignment horizontal="center" vertical="center"/>
      <protection hidden="1"/>
    </xf>
    <xf numFmtId="0" fontId="23" fillId="4" borderId="17" xfId="0" applyFont="1" applyFill="1" applyBorder="1" applyAlignment="1" applyProtection="1">
      <alignment horizontal="center" vertical="center"/>
      <protection hidden="1"/>
    </xf>
    <xf numFmtId="0" fontId="23" fillId="4" borderId="12" xfId="0" applyFont="1" applyFill="1" applyBorder="1" applyAlignment="1" applyProtection="1">
      <alignment horizontal="center" vertical="center"/>
      <protection hidden="1"/>
    </xf>
    <xf numFmtId="0" fontId="23" fillId="4" borderId="18" xfId="0" applyFont="1" applyFill="1" applyBorder="1" applyAlignment="1" applyProtection="1">
      <alignment horizontal="center" vertical="center"/>
      <protection hidden="1"/>
    </xf>
    <xf numFmtId="0" fontId="23" fillId="4" borderId="19" xfId="0" applyFont="1" applyFill="1" applyBorder="1" applyAlignment="1" applyProtection="1">
      <alignment horizontal="center" vertical="center"/>
      <protection hidden="1"/>
    </xf>
    <xf numFmtId="0" fontId="23" fillId="4" borderId="20" xfId="0" applyFont="1" applyFill="1" applyBorder="1" applyAlignment="1" applyProtection="1">
      <alignment horizontal="center" vertical="center"/>
      <protection hidden="1"/>
    </xf>
    <xf numFmtId="0" fontId="16" fillId="2" borderId="4" xfId="0" applyFont="1" applyFill="1" applyBorder="1" applyAlignment="1" applyProtection="1">
      <alignment horizontal="center"/>
      <protection hidden="1"/>
    </xf>
    <xf numFmtId="0" fontId="16" fillId="2" borderId="13" xfId="0" applyFont="1" applyFill="1" applyBorder="1" applyAlignment="1" applyProtection="1">
      <alignment horizontal="center"/>
      <protection hidden="1"/>
    </xf>
    <xf numFmtId="0" fontId="16" fillId="2" borderId="8" xfId="0" applyFont="1" applyFill="1" applyBorder="1" applyAlignment="1" applyProtection="1">
      <alignment horizontal="center"/>
      <protection hidden="1"/>
    </xf>
    <xf numFmtId="0" fontId="16" fillId="2" borderId="14" xfId="0" applyFont="1" applyFill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5" fillId="2" borderId="21" xfId="0" applyFont="1" applyFill="1" applyBorder="1" applyAlignment="1" applyProtection="1">
      <alignment horizontal="center"/>
      <protection hidden="1"/>
    </xf>
    <xf numFmtId="0" fontId="15" fillId="2" borderId="2" xfId="0" applyFont="1" applyFill="1" applyBorder="1" applyAlignment="1" applyProtection="1">
      <alignment horizontal="center"/>
      <protection hidden="1"/>
    </xf>
    <xf numFmtId="0" fontId="19" fillId="0" borderId="16" xfId="0" applyFont="1" applyBorder="1" applyAlignment="1" applyProtection="1">
      <alignment horizontal="center"/>
      <protection hidden="1"/>
    </xf>
    <xf numFmtId="0" fontId="19" fillId="0" borderId="15" xfId="0" applyFont="1" applyBorder="1" applyAlignment="1" applyProtection="1">
      <alignment horizontal="center"/>
      <protection hidden="1"/>
    </xf>
    <xf numFmtId="0" fontId="19" fillId="0" borderId="17" xfId="0" applyFont="1" applyBorder="1" applyAlignment="1" applyProtection="1">
      <alignment horizontal="center"/>
      <protection hidden="1"/>
    </xf>
    <xf numFmtId="0" fontId="19" fillId="0" borderId="12" xfId="0" applyFont="1" applyBorder="1" applyAlignment="1" applyProtection="1">
      <alignment horizontal="center"/>
      <protection hidden="1"/>
    </xf>
    <xf numFmtId="0" fontId="19" fillId="0" borderId="0" xfId="0" applyFont="1" applyBorder="1" applyAlignment="1" applyProtection="1">
      <alignment horizontal="center"/>
      <protection hidden="1"/>
    </xf>
    <xf numFmtId="0" fontId="19" fillId="0" borderId="18" xfId="0" applyFont="1" applyBorder="1" applyAlignment="1" applyProtection="1">
      <alignment horizontal="center"/>
      <protection hidden="1"/>
    </xf>
    <xf numFmtId="0" fontId="19" fillId="0" borderId="19" xfId="0" applyFont="1" applyBorder="1" applyAlignment="1" applyProtection="1">
      <alignment horizontal="center"/>
      <protection hidden="1"/>
    </xf>
    <xf numFmtId="0" fontId="19" fillId="0" borderId="3" xfId="0" applyFont="1" applyBorder="1" applyAlignment="1" applyProtection="1">
      <alignment horizontal="center"/>
      <protection hidden="1"/>
    </xf>
    <xf numFmtId="0" fontId="19" fillId="0" borderId="20" xfId="0" applyFont="1" applyBorder="1" applyAlignment="1" applyProtection="1">
      <alignment horizontal="center"/>
      <protection hidden="1"/>
    </xf>
    <xf numFmtId="0" fontId="12" fillId="0" borderId="12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0" fontId="19" fillId="0" borderId="1" xfId="0" applyFont="1" applyBorder="1" applyAlignment="1" applyProtection="1">
      <alignment horizontal="center"/>
      <protection hidden="1"/>
    </xf>
    <xf numFmtId="0" fontId="19" fillId="0" borderId="21" xfId="0" applyFont="1" applyBorder="1" applyAlignment="1" applyProtection="1">
      <alignment horizontal="center"/>
      <protection hidden="1"/>
    </xf>
    <xf numFmtId="0" fontId="19" fillId="0" borderId="2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14</xdr:col>
      <xdr:colOff>76200</xdr:colOff>
      <xdr:row>32</xdr:row>
      <xdr:rowOff>161925</xdr:rowOff>
    </xdr:to>
    <xdr:sp macro="" textlink="">
      <xdr:nvSpPr>
        <xdr:cNvPr id="4098" name="Rectangle: Rounded Corners 1">
          <a:extLst>
            <a:ext uri="{FF2B5EF4-FFF2-40B4-BE49-F238E27FC236}">
              <a16:creationId xmlns:a16="http://schemas.microsoft.com/office/drawing/2014/main" id="{9821E13C-E76A-4606-943E-CC87C94F1778}"/>
            </a:ext>
          </a:extLst>
        </xdr:cNvPr>
        <xdr:cNvSpPr>
          <a:spLocks noChangeArrowheads="1"/>
        </xdr:cNvSpPr>
      </xdr:nvSpPr>
      <xdr:spPr bwMode="auto">
        <a:xfrm>
          <a:off x="0" y="219075"/>
          <a:ext cx="8601075" cy="6353175"/>
        </a:xfrm>
        <a:prstGeom prst="roundRect">
          <a:avLst>
            <a:gd name="adj" fmla="val 16667"/>
          </a:avLst>
        </a:prstGeom>
        <a:solidFill>
          <a:srgbClr val="F7CAAC"/>
        </a:solidFill>
        <a:ln w="12700">
          <a:solidFill>
            <a:srgbClr val="1F3763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IN" sz="4800" b="0" i="0" u="none" strike="noStrike" baseline="0">
              <a:solidFill>
                <a:srgbClr val="00B050"/>
              </a:solidFill>
              <a:latin typeface="Calibri"/>
              <a:cs typeface="Calibri"/>
            </a:rPr>
            <a:t>                                                          </a:t>
          </a:r>
          <a:r>
            <a:rPr lang="en-IN" sz="4800" b="1" i="0" u="none" strike="noStrike" baseline="0">
              <a:solidFill>
                <a:srgbClr val="00B050"/>
              </a:solidFill>
              <a:latin typeface="Calibri"/>
              <a:cs typeface="Calibri"/>
            </a:rPr>
            <a:t>State insurance Loan Interest                                                                                                                     </a:t>
          </a:r>
          <a:endParaRPr lang="en-IN" sz="11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IN" sz="3600" b="0" i="0" u="none" strike="noStrike" baseline="0">
              <a:solidFill>
                <a:srgbClr val="00B050"/>
              </a:solidFill>
              <a:latin typeface="DevLys 010"/>
            </a:rPr>
            <a:t>              </a:t>
          </a:r>
          <a:r>
            <a:rPr lang="en-IN" sz="6000" b="1" i="0" u="none" strike="noStrike" baseline="0">
              <a:solidFill>
                <a:srgbClr val="00B050"/>
              </a:solidFill>
              <a:latin typeface="+mn-lt"/>
            </a:rPr>
            <a:t>Calculation</a:t>
          </a:r>
          <a:r>
            <a:rPr lang="en-IN" sz="3600" b="0" i="0" u="none" strike="noStrike" baseline="0">
              <a:solidFill>
                <a:srgbClr val="00B050"/>
              </a:solidFill>
              <a:latin typeface="DevLys 010"/>
            </a:rPr>
            <a:t>  </a:t>
          </a:r>
        </a:p>
        <a:p>
          <a:pPr algn="l" rtl="0">
            <a:defRPr sz="1000"/>
          </a:pPr>
          <a:endParaRPr lang="en-IN" sz="3600" b="0" i="0" u="none" strike="noStrike" baseline="0">
            <a:solidFill>
              <a:srgbClr val="00B050"/>
            </a:solidFill>
            <a:latin typeface="DevLys 010"/>
          </a:endParaRPr>
        </a:p>
        <a:p>
          <a:pPr algn="l" rtl="0">
            <a:defRPr sz="1000"/>
          </a:pPr>
          <a:r>
            <a:rPr lang="en-IN" sz="3600" b="1" i="0" u="none" strike="noStrike" baseline="0">
              <a:solidFill>
                <a:srgbClr val="002060"/>
              </a:solidFill>
              <a:latin typeface="DevLys 010"/>
            </a:rPr>
            <a:t> </a:t>
          </a:r>
          <a:r>
            <a:rPr lang="en-IN" sz="4800" b="1" i="0" u="none" strike="noStrike" baseline="0">
              <a:solidFill>
                <a:srgbClr val="002060"/>
              </a:solidFill>
              <a:latin typeface="DevLys 010"/>
            </a:rPr>
            <a:t>jkT; chek _.k ,oa cSad C;kt dh </a:t>
          </a:r>
          <a:r>
            <a:rPr lang="en-IN" sz="3600" b="1" i="0" u="none" strike="noStrike" baseline="0">
              <a:solidFill>
                <a:srgbClr val="00B050"/>
              </a:solidFill>
              <a:latin typeface="DevLys 010"/>
            </a:rPr>
            <a:t>              </a:t>
          </a:r>
        </a:p>
        <a:p>
          <a:pPr algn="l" rtl="0">
            <a:defRPr sz="1000"/>
          </a:pPr>
          <a:r>
            <a:rPr lang="en-IN" sz="3600" b="1" i="0" u="none" strike="noStrike" baseline="0">
              <a:solidFill>
                <a:srgbClr val="00B050"/>
              </a:solidFill>
              <a:latin typeface="DevLys 010"/>
            </a:rPr>
            <a:t>                  </a:t>
          </a:r>
          <a:r>
            <a:rPr lang="en-IN" sz="5400" b="1" i="0" u="none" strike="noStrike" baseline="0">
              <a:solidFill>
                <a:schemeClr val="tx2"/>
              </a:solidFill>
              <a:latin typeface="DevLys 010"/>
            </a:rPr>
            <a:t>x.kuk</a:t>
          </a:r>
        </a:p>
        <a:p>
          <a:pPr algn="l" rtl="0">
            <a:defRPr sz="1000"/>
          </a:pPr>
          <a:endParaRPr lang="en-IN" sz="3600" b="1" i="0" u="none" strike="noStrike" baseline="0">
            <a:solidFill>
              <a:srgbClr val="00B050"/>
            </a:solidFill>
            <a:latin typeface="DevLys 010"/>
          </a:endParaRPr>
        </a:p>
        <a:p>
          <a:pPr algn="l" rtl="0">
            <a:defRPr sz="1000"/>
          </a:pPr>
          <a:r>
            <a:rPr lang="en-IN" sz="3600" b="1" i="0" u="none" strike="noStrike" baseline="0">
              <a:solidFill>
                <a:srgbClr val="00B050"/>
              </a:solidFill>
              <a:latin typeface="DevLys 010"/>
            </a:rPr>
            <a:t>               </a:t>
          </a:r>
          <a:r>
            <a:rPr lang="en-IN" sz="5400" b="1" i="0" u="none" strike="noStrike" baseline="0">
              <a:solidFill>
                <a:srgbClr val="C00000"/>
              </a:solidFill>
              <a:latin typeface="DevLys 010"/>
            </a:rPr>
            <a:t>cl 1 feuV es</a:t>
          </a:r>
        </a:p>
      </xdr:txBody>
    </xdr:sp>
    <xdr:clientData/>
  </xdr:twoCellAnchor>
  <xdr:twoCellAnchor editAs="oneCell">
    <xdr:from>
      <xdr:col>16</xdr:col>
      <xdr:colOff>219075</xdr:colOff>
      <xdr:row>10</xdr:row>
      <xdr:rowOff>76200</xdr:rowOff>
    </xdr:from>
    <xdr:to>
      <xdr:col>21</xdr:col>
      <xdr:colOff>495300</xdr:colOff>
      <xdr:row>31</xdr:row>
      <xdr:rowOff>85725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850FAD7-F35A-4B42-8177-B6BB9C936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2295525"/>
          <a:ext cx="5076825" cy="4010025"/>
        </a:xfrm>
        <a:prstGeom prst="rect">
          <a:avLst/>
        </a:prstGeom>
        <a:ln w="2286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  <a:scene3d>
          <a:camera prst="orthographicFront"/>
          <a:lightRig rig="threePt" dir="t"/>
        </a:scene3d>
        <a:sp3d>
          <a:bevelT prst="slope"/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84BD2-1148-4555-A17B-B77D4D4B7DEE}">
  <dimension ref="A5:V9"/>
  <sheetViews>
    <sheetView showGridLines="0" topLeftCell="B1" zoomScaleNormal="100" workbookViewId="0">
      <selection activeCell="W28" sqref="W28"/>
    </sheetView>
  </sheetViews>
  <sheetFormatPr defaultRowHeight="15" x14ac:dyDescent="0.2"/>
  <cols>
    <col min="1" max="1" width="9.14453125" hidden="1" customWidth="1"/>
    <col min="14" max="14" width="18.16015625" customWidth="1"/>
    <col min="15" max="15" width="2.15234375" customWidth="1"/>
    <col min="16" max="16" width="9.14453125" hidden="1" customWidth="1"/>
    <col min="17" max="17" width="22.05859375" customWidth="1"/>
    <col min="18" max="18" width="22.59765625" customWidth="1"/>
  </cols>
  <sheetData>
    <row r="5" spans="17:22" ht="18" x14ac:dyDescent="0.2">
      <c r="Q5" s="34" t="s">
        <v>14</v>
      </c>
      <c r="R5" s="34"/>
      <c r="S5" s="34"/>
      <c r="T5" s="34"/>
      <c r="U5" s="34"/>
      <c r="V5" s="34"/>
    </row>
    <row r="6" spans="17:22" ht="21" x14ac:dyDescent="0.3">
      <c r="Q6" s="35" t="s">
        <v>27</v>
      </c>
      <c r="R6" s="35"/>
      <c r="S6" s="35"/>
      <c r="T6" s="35"/>
      <c r="U6" s="35"/>
      <c r="V6" s="35"/>
    </row>
    <row r="7" spans="17:22" ht="21" x14ac:dyDescent="0.3">
      <c r="Q7" s="35" t="s">
        <v>29</v>
      </c>
      <c r="R7" s="35"/>
      <c r="S7" s="35"/>
      <c r="T7" s="35"/>
      <c r="U7" s="35"/>
      <c r="V7" s="35"/>
    </row>
    <row r="8" spans="17:22" ht="21" x14ac:dyDescent="0.3">
      <c r="Q8" s="35" t="s">
        <v>20</v>
      </c>
      <c r="R8" s="35"/>
      <c r="S8" s="35"/>
      <c r="T8" s="35"/>
      <c r="U8" s="35"/>
      <c r="V8" s="35"/>
    </row>
    <row r="9" spans="17:22" ht="21" x14ac:dyDescent="0.3">
      <c r="Q9" s="35" t="s">
        <v>28</v>
      </c>
      <c r="R9" s="35"/>
      <c r="S9" s="35"/>
      <c r="T9" s="35"/>
      <c r="U9" s="35"/>
      <c r="V9" s="35"/>
    </row>
  </sheetData>
  <mergeCells count="5">
    <mergeCell ref="Q5:V5"/>
    <mergeCell ref="Q6:V6"/>
    <mergeCell ref="Q7:V7"/>
    <mergeCell ref="Q8:V8"/>
    <mergeCell ref="Q9:V9"/>
  </mergeCells>
  <pageMargins left="0.7" right="0.7" top="0.75" bottom="0.75" header="0.3" footer="0.3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9"/>
  <sheetViews>
    <sheetView workbookViewId="0">
      <selection activeCell="C9" sqref="C9"/>
    </sheetView>
  </sheetViews>
  <sheetFormatPr defaultColWidth="9.14453125" defaultRowHeight="15" x14ac:dyDescent="0.2"/>
  <cols>
    <col min="1" max="1" width="9.14453125" style="15"/>
    <col min="2" max="2" width="78.15625" style="15" customWidth="1"/>
    <col min="3" max="3" width="29.99609375" style="15" customWidth="1"/>
    <col min="4" max="4" width="9.14453125" style="15"/>
    <col min="5" max="5" width="22.05859375" style="15" customWidth="1"/>
    <col min="6" max="6" width="22.59765625" style="15" customWidth="1"/>
    <col min="7" max="16384" width="9.14453125" style="15"/>
  </cols>
  <sheetData>
    <row r="1" spans="2:10" x14ac:dyDescent="0.2">
      <c r="B1" s="44" t="s">
        <v>26</v>
      </c>
      <c r="C1" s="45"/>
    </row>
    <row r="2" spans="2:10" x14ac:dyDescent="0.2">
      <c r="B2" s="46"/>
      <c r="C2" s="47"/>
    </row>
    <row r="3" spans="2:10" x14ac:dyDescent="0.2">
      <c r="B3" s="46"/>
      <c r="C3" s="47"/>
    </row>
    <row r="4" spans="2:10" ht="15.75" thickBot="1" x14ac:dyDescent="0.25">
      <c r="B4" s="48"/>
      <c r="C4" s="49"/>
    </row>
    <row r="5" spans="2:10" ht="19.5" thickBot="1" x14ac:dyDescent="0.3">
      <c r="B5" s="38" t="s">
        <v>0</v>
      </c>
      <c r="C5" s="39"/>
      <c r="E5" s="42" t="s">
        <v>12</v>
      </c>
      <c r="F5" s="43"/>
      <c r="G5" s="24"/>
      <c r="H5" s="24"/>
      <c r="I5" s="24"/>
      <c r="J5" s="24"/>
    </row>
    <row r="6" spans="2:10" ht="19.5" thickBot="1" x14ac:dyDescent="0.3">
      <c r="B6" s="40" t="s">
        <v>9</v>
      </c>
      <c r="C6" s="41"/>
      <c r="E6" s="25" t="s">
        <v>10</v>
      </c>
      <c r="F6" s="26" t="s">
        <v>11</v>
      </c>
    </row>
    <row r="7" spans="2:10" ht="21.75" thickBot="1" x14ac:dyDescent="0.35">
      <c r="B7" s="1" t="s">
        <v>1</v>
      </c>
      <c r="C7" s="32">
        <v>80000</v>
      </c>
      <c r="E7" s="25" t="s">
        <v>13</v>
      </c>
      <c r="F7" s="27">
        <v>0.06</v>
      </c>
    </row>
    <row r="8" spans="2:10" ht="23.25" x14ac:dyDescent="0.3">
      <c r="B8" s="2" t="s">
        <v>2</v>
      </c>
      <c r="C8" s="3">
        <f>C9*C10</f>
        <v>72000</v>
      </c>
      <c r="E8" s="28">
        <v>31309</v>
      </c>
      <c r="F8" s="27">
        <v>0.1</v>
      </c>
    </row>
    <row r="9" spans="2:10" ht="23.25" x14ac:dyDescent="0.3">
      <c r="B9" s="4" t="s">
        <v>3</v>
      </c>
      <c r="C9" s="5">
        <v>2000</v>
      </c>
      <c r="E9" s="28">
        <v>35886</v>
      </c>
      <c r="F9" s="27">
        <v>0.12</v>
      </c>
    </row>
    <row r="10" spans="2:10" ht="23.25" x14ac:dyDescent="0.3">
      <c r="B10" s="4" t="s">
        <v>4</v>
      </c>
      <c r="C10" s="5">
        <v>36</v>
      </c>
      <c r="E10" s="28">
        <v>37347</v>
      </c>
      <c r="F10" s="27">
        <v>9.5000000000000001E-2</v>
      </c>
    </row>
    <row r="11" spans="2:10" ht="24" thickBot="1" x14ac:dyDescent="0.35">
      <c r="B11" s="4" t="s">
        <v>5</v>
      </c>
      <c r="C11" s="5">
        <v>7.5</v>
      </c>
      <c r="E11" s="29">
        <v>38117</v>
      </c>
      <c r="F11" s="30">
        <v>8.5000000000000006E-2</v>
      </c>
    </row>
    <row r="12" spans="2:10" ht="23.25" hidden="1" x14ac:dyDescent="0.3">
      <c r="B12" s="6"/>
      <c r="C12" s="7">
        <f>(C10*(C10+1))/2</f>
        <v>666</v>
      </c>
    </row>
    <row r="13" spans="2:10" ht="24" thickBot="1" x14ac:dyDescent="0.35">
      <c r="B13" s="8" t="s">
        <v>6</v>
      </c>
      <c r="C13" s="13">
        <f>C12*C9*C11/1200</f>
        <v>8325</v>
      </c>
      <c r="E13" s="29">
        <v>43938</v>
      </c>
      <c r="F13" s="30">
        <v>7.4999999999999997E-2</v>
      </c>
    </row>
    <row r="14" spans="2:10" ht="25.5" x14ac:dyDescent="0.35">
      <c r="B14" s="9" t="s">
        <v>7</v>
      </c>
      <c r="C14" s="10">
        <f>C7-C8</f>
        <v>8000</v>
      </c>
      <c r="E14" s="31"/>
    </row>
    <row r="15" spans="2:10" ht="26.25" thickBot="1" x14ac:dyDescent="0.4">
      <c r="B15" s="11" t="s">
        <v>8</v>
      </c>
      <c r="C15" s="12">
        <f>ROUND(C13+C14,0)</f>
        <v>16325</v>
      </c>
      <c r="E15" s="34" t="s">
        <v>14</v>
      </c>
      <c r="F15" s="34"/>
      <c r="G15" s="34"/>
      <c r="H15" s="34"/>
      <c r="I15" s="34"/>
      <c r="J15" s="34"/>
    </row>
    <row r="16" spans="2:10" ht="21.75" thickBot="1" x14ac:dyDescent="0.35">
      <c r="B16" s="36" t="s">
        <v>14</v>
      </c>
      <c r="C16" s="37"/>
      <c r="E16" s="35" t="s">
        <v>27</v>
      </c>
      <c r="F16" s="35"/>
      <c r="G16" s="35"/>
      <c r="H16" s="35"/>
      <c r="I16" s="35"/>
      <c r="J16" s="35"/>
    </row>
    <row r="17" spans="5:10" ht="21" x14ac:dyDescent="0.3">
      <c r="E17" s="35" t="s">
        <v>29</v>
      </c>
      <c r="F17" s="35"/>
      <c r="G17" s="35"/>
      <c r="H17" s="35"/>
      <c r="I17" s="35"/>
      <c r="J17" s="35"/>
    </row>
    <row r="18" spans="5:10" ht="21" x14ac:dyDescent="0.3">
      <c r="E18" s="35" t="s">
        <v>20</v>
      </c>
      <c r="F18" s="35"/>
      <c r="G18" s="35"/>
      <c r="H18" s="35"/>
      <c r="I18" s="35"/>
      <c r="J18" s="35"/>
    </row>
    <row r="19" spans="5:10" ht="21" x14ac:dyDescent="0.3">
      <c r="E19" s="35" t="s">
        <v>28</v>
      </c>
      <c r="F19" s="35"/>
      <c r="G19" s="35"/>
      <c r="H19" s="35"/>
      <c r="I19" s="35"/>
      <c r="J19" s="35"/>
    </row>
  </sheetData>
  <sheetProtection algorithmName="SHA-512" hashValue="VkeFxc9ptQ2cUqQFG8U3emxJtsir5pzsE8IFHgof6R0PihQXTB/o9BbY0GDJZ8XQBmw8BS8t+EfjgpvKuEmAig==" saltValue="mEAfxYMPU/MbT+rnL3sHFA==" spinCount="100000" sheet="1" objects="1" scenarios="1"/>
  <mergeCells count="10">
    <mergeCell ref="E19:J19"/>
    <mergeCell ref="E15:J15"/>
    <mergeCell ref="E16:J16"/>
    <mergeCell ref="E17:J17"/>
    <mergeCell ref="E18:J18"/>
    <mergeCell ref="B16:C16"/>
    <mergeCell ref="B5:C5"/>
    <mergeCell ref="B6:C6"/>
    <mergeCell ref="E5:F5"/>
    <mergeCell ref="B1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7"/>
  <sheetViews>
    <sheetView tabSelected="1" workbookViewId="0">
      <selection activeCell="G13" sqref="G13"/>
    </sheetView>
  </sheetViews>
  <sheetFormatPr defaultColWidth="9.14453125" defaultRowHeight="15" x14ac:dyDescent="0.2"/>
  <cols>
    <col min="1" max="1" width="9.14453125" style="15"/>
    <col min="2" max="2" width="37.93359375" style="15" customWidth="1"/>
    <col min="3" max="3" width="38.203125" style="15" customWidth="1"/>
    <col min="4" max="5" width="9.14453125" style="15" hidden="1" customWidth="1"/>
    <col min="6" max="6" width="9.14453125" style="15"/>
    <col min="7" max="7" width="33.359375" style="15" customWidth="1"/>
    <col min="8" max="8" width="25.69140625" style="15" customWidth="1"/>
    <col min="9" max="16384" width="9.14453125" style="15"/>
  </cols>
  <sheetData>
    <row r="1" spans="1:12" x14ac:dyDescent="0.2">
      <c r="A1" s="68" t="s">
        <v>15</v>
      </c>
      <c r="B1" s="69"/>
      <c r="C1" s="69"/>
    </row>
    <row r="2" spans="1:12" ht="18.75" x14ac:dyDescent="0.25">
      <c r="A2" s="54" t="s">
        <v>21</v>
      </c>
      <c r="B2" s="56"/>
      <c r="C2" s="56"/>
    </row>
    <row r="3" spans="1:12" ht="19.5" thickBot="1" x14ac:dyDescent="0.3">
      <c r="A3" s="54" t="s">
        <v>25</v>
      </c>
      <c r="B3" s="56"/>
      <c r="C3" s="56"/>
    </row>
    <row r="4" spans="1:12" ht="19.5" thickBot="1" x14ac:dyDescent="0.3">
      <c r="A4" s="54" t="s">
        <v>22</v>
      </c>
      <c r="B4" s="55"/>
      <c r="C4" s="21">
        <v>36000</v>
      </c>
      <c r="G4" s="36" t="s">
        <v>14</v>
      </c>
      <c r="H4" s="57"/>
      <c r="I4" s="57"/>
      <c r="J4" s="57"/>
      <c r="K4" s="58"/>
    </row>
    <row r="5" spans="1:12" ht="21.75" thickBot="1" x14ac:dyDescent="0.35">
      <c r="A5" s="56" t="s">
        <v>16</v>
      </c>
      <c r="B5" s="56"/>
      <c r="C5" s="21">
        <v>7.5</v>
      </c>
      <c r="G5" s="59" t="s">
        <v>27</v>
      </c>
      <c r="H5" s="60"/>
      <c r="I5" s="60"/>
      <c r="J5" s="60"/>
      <c r="K5" s="61"/>
    </row>
    <row r="6" spans="1:12" ht="21" x14ac:dyDescent="0.3">
      <c r="A6" s="16" t="s">
        <v>17</v>
      </c>
      <c r="B6" s="23" t="s">
        <v>24</v>
      </c>
      <c r="C6" s="54" t="s">
        <v>23</v>
      </c>
      <c r="D6" s="55"/>
      <c r="G6" s="62" t="s">
        <v>29</v>
      </c>
      <c r="H6" s="63"/>
      <c r="I6" s="63"/>
      <c r="J6" s="63"/>
      <c r="K6" s="64"/>
    </row>
    <row r="7" spans="1:12" ht="21.75" thickBot="1" x14ac:dyDescent="0.35">
      <c r="A7" s="16">
        <v>1</v>
      </c>
      <c r="B7" s="16">
        <v>1</v>
      </c>
      <c r="C7" s="22">
        <v>1000</v>
      </c>
      <c r="D7" s="15">
        <f>C4</f>
        <v>36000</v>
      </c>
      <c r="E7" s="15">
        <f>D7*C5/1200</f>
        <v>225</v>
      </c>
      <c r="G7" s="65" t="s">
        <v>20</v>
      </c>
      <c r="H7" s="66"/>
      <c r="I7" s="66"/>
      <c r="J7" s="66"/>
      <c r="K7" s="67"/>
    </row>
    <row r="8" spans="1:12" ht="21.75" thickBot="1" x14ac:dyDescent="0.35">
      <c r="A8" s="16">
        <v>2</v>
      </c>
      <c r="B8" s="16">
        <v>2</v>
      </c>
      <c r="C8" s="22">
        <v>1000</v>
      </c>
      <c r="D8" s="15">
        <f>D7-C7</f>
        <v>35000</v>
      </c>
      <c r="E8" s="15">
        <f>D8*C5/1200</f>
        <v>218.75</v>
      </c>
      <c r="G8" s="70" t="s">
        <v>28</v>
      </c>
      <c r="H8" s="71"/>
      <c r="I8" s="71"/>
      <c r="J8" s="71"/>
      <c r="K8" s="72"/>
      <c r="L8" s="33"/>
    </row>
    <row r="9" spans="1:12" x14ac:dyDescent="0.2">
      <c r="A9" s="16">
        <v>3</v>
      </c>
      <c r="B9" s="16">
        <v>3</v>
      </c>
      <c r="C9" s="22">
        <v>1000</v>
      </c>
      <c r="D9" s="15">
        <f>D8-C8</f>
        <v>34000</v>
      </c>
      <c r="E9" s="15">
        <f>D9*C5/1200</f>
        <v>212.5</v>
      </c>
    </row>
    <row r="10" spans="1:12" x14ac:dyDescent="0.2">
      <c r="A10" s="16">
        <v>4</v>
      </c>
      <c r="B10" s="16">
        <v>4</v>
      </c>
      <c r="C10" s="22">
        <v>1000</v>
      </c>
      <c r="D10" s="15">
        <f t="shared" ref="D10:D42" si="0">D9-C9</f>
        <v>33000</v>
      </c>
      <c r="E10" s="15">
        <f>D10*$C$5/1200</f>
        <v>206.25</v>
      </c>
    </row>
    <row r="11" spans="1:12" x14ac:dyDescent="0.2">
      <c r="A11" s="16">
        <v>5</v>
      </c>
      <c r="B11" s="16">
        <v>5</v>
      </c>
      <c r="C11" s="22">
        <v>1000</v>
      </c>
      <c r="D11" s="15">
        <f t="shared" si="0"/>
        <v>32000</v>
      </c>
      <c r="E11" s="15">
        <f>D11*$C$5/1200</f>
        <v>200</v>
      </c>
      <c r="G11" s="17"/>
    </row>
    <row r="12" spans="1:12" x14ac:dyDescent="0.2">
      <c r="A12" s="16">
        <v>6</v>
      </c>
      <c r="B12" s="16">
        <v>6</v>
      </c>
      <c r="C12" s="22">
        <v>1000</v>
      </c>
      <c r="D12" s="15">
        <f t="shared" si="0"/>
        <v>31000</v>
      </c>
      <c r="E12" s="15">
        <f t="shared" ref="E12:E42" si="1">D12*$C$5/1200</f>
        <v>193.75</v>
      </c>
    </row>
    <row r="13" spans="1:12" x14ac:dyDescent="0.2">
      <c r="A13" s="16">
        <v>7</v>
      </c>
      <c r="B13" s="16">
        <v>7</v>
      </c>
      <c r="C13" s="22">
        <v>1000</v>
      </c>
      <c r="D13" s="15">
        <f t="shared" si="0"/>
        <v>30000</v>
      </c>
      <c r="E13" s="15">
        <f t="shared" si="1"/>
        <v>187.5</v>
      </c>
    </row>
    <row r="14" spans="1:12" x14ac:dyDescent="0.2">
      <c r="A14" s="16">
        <v>8</v>
      </c>
      <c r="B14" s="16">
        <v>8</v>
      </c>
      <c r="C14" s="22">
        <v>1000</v>
      </c>
      <c r="D14" s="15">
        <f t="shared" si="0"/>
        <v>29000</v>
      </c>
      <c r="E14" s="15">
        <f t="shared" si="1"/>
        <v>181.25</v>
      </c>
    </row>
    <row r="15" spans="1:12" x14ac:dyDescent="0.2">
      <c r="A15" s="16">
        <v>9</v>
      </c>
      <c r="B15" s="16">
        <v>9</v>
      </c>
      <c r="C15" s="22">
        <v>1000</v>
      </c>
      <c r="D15" s="15">
        <f t="shared" si="0"/>
        <v>28000</v>
      </c>
      <c r="E15" s="15">
        <f t="shared" si="1"/>
        <v>175</v>
      </c>
    </row>
    <row r="16" spans="1:12" x14ac:dyDescent="0.2">
      <c r="A16" s="16">
        <v>10</v>
      </c>
      <c r="B16" s="16">
        <v>10</v>
      </c>
      <c r="C16" s="22">
        <v>1000</v>
      </c>
      <c r="D16" s="15">
        <f t="shared" si="0"/>
        <v>27000</v>
      </c>
      <c r="E16" s="15">
        <f t="shared" si="1"/>
        <v>168.75</v>
      </c>
    </row>
    <row r="17" spans="1:5" x14ac:dyDescent="0.2">
      <c r="A17" s="16">
        <v>11</v>
      </c>
      <c r="B17" s="16">
        <v>11</v>
      </c>
      <c r="C17" s="22">
        <v>1000</v>
      </c>
      <c r="D17" s="15">
        <f t="shared" si="0"/>
        <v>26000</v>
      </c>
      <c r="E17" s="15">
        <f t="shared" si="1"/>
        <v>162.5</v>
      </c>
    </row>
    <row r="18" spans="1:5" x14ac:dyDescent="0.2">
      <c r="A18" s="16">
        <v>12</v>
      </c>
      <c r="B18" s="16">
        <f>B17+1</f>
        <v>12</v>
      </c>
      <c r="C18" s="22">
        <v>1000</v>
      </c>
      <c r="D18" s="15">
        <f t="shared" si="0"/>
        <v>25000</v>
      </c>
      <c r="E18" s="15">
        <f t="shared" si="1"/>
        <v>156.25</v>
      </c>
    </row>
    <row r="19" spans="1:5" x14ac:dyDescent="0.2">
      <c r="A19" s="16">
        <v>13</v>
      </c>
      <c r="B19" s="16">
        <f t="shared" ref="B19:B42" si="2">B18+1</f>
        <v>13</v>
      </c>
      <c r="C19" s="22">
        <v>1000</v>
      </c>
      <c r="D19" s="15">
        <f t="shared" si="0"/>
        <v>24000</v>
      </c>
      <c r="E19" s="15">
        <f t="shared" si="1"/>
        <v>150</v>
      </c>
    </row>
    <row r="20" spans="1:5" x14ac:dyDescent="0.2">
      <c r="A20" s="16">
        <v>14</v>
      </c>
      <c r="B20" s="16">
        <f t="shared" si="2"/>
        <v>14</v>
      </c>
      <c r="C20" s="22">
        <v>1000</v>
      </c>
      <c r="D20" s="15">
        <f t="shared" si="0"/>
        <v>23000</v>
      </c>
      <c r="E20" s="15">
        <f t="shared" si="1"/>
        <v>143.75</v>
      </c>
    </row>
    <row r="21" spans="1:5" x14ac:dyDescent="0.2">
      <c r="A21" s="16">
        <v>15</v>
      </c>
      <c r="B21" s="16">
        <f t="shared" si="2"/>
        <v>15</v>
      </c>
      <c r="C21" s="22">
        <v>1000</v>
      </c>
      <c r="D21" s="15">
        <f t="shared" si="0"/>
        <v>22000</v>
      </c>
      <c r="E21" s="15">
        <f t="shared" si="1"/>
        <v>137.5</v>
      </c>
    </row>
    <row r="22" spans="1:5" x14ac:dyDescent="0.2">
      <c r="A22" s="16">
        <v>16</v>
      </c>
      <c r="B22" s="16">
        <f t="shared" si="2"/>
        <v>16</v>
      </c>
      <c r="C22" s="22">
        <v>1000</v>
      </c>
      <c r="D22" s="15">
        <f t="shared" si="0"/>
        <v>21000</v>
      </c>
      <c r="E22" s="15">
        <f t="shared" si="1"/>
        <v>131.25</v>
      </c>
    </row>
    <row r="23" spans="1:5" x14ac:dyDescent="0.2">
      <c r="A23" s="16">
        <v>17</v>
      </c>
      <c r="B23" s="16">
        <f t="shared" si="2"/>
        <v>17</v>
      </c>
      <c r="C23" s="22">
        <v>1000</v>
      </c>
      <c r="D23" s="15">
        <f t="shared" si="0"/>
        <v>20000</v>
      </c>
      <c r="E23" s="15">
        <f t="shared" si="1"/>
        <v>125</v>
      </c>
    </row>
    <row r="24" spans="1:5" x14ac:dyDescent="0.2">
      <c r="A24" s="16">
        <v>18</v>
      </c>
      <c r="B24" s="16">
        <f t="shared" si="2"/>
        <v>18</v>
      </c>
      <c r="C24" s="22">
        <v>1000</v>
      </c>
      <c r="D24" s="15">
        <f t="shared" si="0"/>
        <v>19000</v>
      </c>
      <c r="E24" s="15">
        <f t="shared" si="1"/>
        <v>118.75</v>
      </c>
    </row>
    <row r="25" spans="1:5" x14ac:dyDescent="0.2">
      <c r="A25" s="16">
        <v>19</v>
      </c>
      <c r="B25" s="16">
        <f t="shared" si="2"/>
        <v>19</v>
      </c>
      <c r="C25" s="22">
        <v>1000</v>
      </c>
      <c r="D25" s="15">
        <f t="shared" si="0"/>
        <v>18000</v>
      </c>
      <c r="E25" s="15">
        <f t="shared" si="1"/>
        <v>112.5</v>
      </c>
    </row>
    <row r="26" spans="1:5" x14ac:dyDescent="0.2">
      <c r="A26" s="16">
        <v>20</v>
      </c>
      <c r="B26" s="16">
        <f t="shared" si="2"/>
        <v>20</v>
      </c>
      <c r="C26" s="22">
        <v>1000</v>
      </c>
      <c r="D26" s="15">
        <f t="shared" si="0"/>
        <v>17000</v>
      </c>
      <c r="E26" s="15">
        <f t="shared" si="1"/>
        <v>106.25</v>
      </c>
    </row>
    <row r="27" spans="1:5" x14ac:dyDescent="0.2">
      <c r="A27" s="16">
        <v>21</v>
      </c>
      <c r="B27" s="16">
        <f t="shared" si="2"/>
        <v>21</v>
      </c>
      <c r="C27" s="22">
        <v>1000</v>
      </c>
      <c r="D27" s="15">
        <f t="shared" si="0"/>
        <v>16000</v>
      </c>
      <c r="E27" s="15">
        <f t="shared" si="1"/>
        <v>100</v>
      </c>
    </row>
    <row r="28" spans="1:5" x14ac:dyDescent="0.2">
      <c r="A28" s="16">
        <v>22</v>
      </c>
      <c r="B28" s="16">
        <f t="shared" si="2"/>
        <v>22</v>
      </c>
      <c r="C28" s="22">
        <v>1000</v>
      </c>
      <c r="D28" s="15">
        <f t="shared" si="0"/>
        <v>15000</v>
      </c>
      <c r="E28" s="15">
        <f t="shared" si="1"/>
        <v>93.75</v>
      </c>
    </row>
    <row r="29" spans="1:5" x14ac:dyDescent="0.2">
      <c r="A29" s="16">
        <v>23</v>
      </c>
      <c r="B29" s="16">
        <f t="shared" si="2"/>
        <v>23</v>
      </c>
      <c r="C29" s="22">
        <v>1000</v>
      </c>
      <c r="D29" s="15">
        <f t="shared" si="0"/>
        <v>14000</v>
      </c>
      <c r="E29" s="15">
        <f t="shared" si="1"/>
        <v>87.5</v>
      </c>
    </row>
    <row r="30" spans="1:5" x14ac:dyDescent="0.2">
      <c r="A30" s="16">
        <v>24</v>
      </c>
      <c r="B30" s="16">
        <f t="shared" si="2"/>
        <v>24</v>
      </c>
      <c r="C30" s="22">
        <v>1000</v>
      </c>
      <c r="D30" s="15">
        <f t="shared" si="0"/>
        <v>13000</v>
      </c>
      <c r="E30" s="15">
        <f t="shared" si="1"/>
        <v>81.25</v>
      </c>
    </row>
    <row r="31" spans="1:5" x14ac:dyDescent="0.2">
      <c r="A31" s="16">
        <v>25</v>
      </c>
      <c r="B31" s="16">
        <f t="shared" si="2"/>
        <v>25</v>
      </c>
      <c r="C31" s="22">
        <v>1000</v>
      </c>
      <c r="D31" s="15">
        <f t="shared" si="0"/>
        <v>12000</v>
      </c>
      <c r="E31" s="15">
        <f t="shared" si="1"/>
        <v>75</v>
      </c>
    </row>
    <row r="32" spans="1:5" x14ac:dyDescent="0.2">
      <c r="A32" s="16">
        <v>26</v>
      </c>
      <c r="B32" s="16">
        <f t="shared" si="2"/>
        <v>26</v>
      </c>
      <c r="C32" s="22">
        <v>1000</v>
      </c>
      <c r="D32" s="15">
        <f t="shared" si="0"/>
        <v>11000</v>
      </c>
      <c r="E32" s="15">
        <f t="shared" si="1"/>
        <v>68.75</v>
      </c>
    </row>
    <row r="33" spans="1:5" x14ac:dyDescent="0.2">
      <c r="A33" s="16">
        <v>27</v>
      </c>
      <c r="B33" s="16">
        <f t="shared" si="2"/>
        <v>27</v>
      </c>
      <c r="C33" s="22">
        <v>1000</v>
      </c>
      <c r="D33" s="15">
        <f t="shared" si="0"/>
        <v>10000</v>
      </c>
      <c r="E33" s="15">
        <f t="shared" si="1"/>
        <v>62.5</v>
      </c>
    </row>
    <row r="34" spans="1:5" x14ac:dyDescent="0.2">
      <c r="A34" s="16">
        <v>28</v>
      </c>
      <c r="B34" s="16">
        <f t="shared" si="2"/>
        <v>28</v>
      </c>
      <c r="C34" s="22">
        <v>1000</v>
      </c>
      <c r="D34" s="15">
        <f t="shared" si="0"/>
        <v>9000</v>
      </c>
      <c r="E34" s="15">
        <f t="shared" si="1"/>
        <v>56.25</v>
      </c>
    </row>
    <row r="35" spans="1:5" x14ac:dyDescent="0.2">
      <c r="A35" s="16">
        <v>29</v>
      </c>
      <c r="B35" s="16">
        <f>B34+1</f>
        <v>29</v>
      </c>
      <c r="C35" s="22">
        <v>1000</v>
      </c>
      <c r="D35" s="15">
        <f t="shared" si="0"/>
        <v>8000</v>
      </c>
      <c r="E35" s="15">
        <f t="shared" si="1"/>
        <v>50</v>
      </c>
    </row>
    <row r="36" spans="1:5" x14ac:dyDescent="0.2">
      <c r="A36" s="16">
        <v>30</v>
      </c>
      <c r="B36" s="16">
        <f t="shared" si="2"/>
        <v>30</v>
      </c>
      <c r="C36" s="22">
        <v>1000</v>
      </c>
      <c r="D36" s="15">
        <f t="shared" si="0"/>
        <v>7000</v>
      </c>
      <c r="E36" s="15">
        <f t="shared" si="1"/>
        <v>43.75</v>
      </c>
    </row>
    <row r="37" spans="1:5" x14ac:dyDescent="0.2">
      <c r="A37" s="16">
        <v>31</v>
      </c>
      <c r="B37" s="16">
        <f t="shared" si="2"/>
        <v>31</v>
      </c>
      <c r="C37" s="22">
        <v>1000</v>
      </c>
      <c r="D37" s="15">
        <f t="shared" si="0"/>
        <v>6000</v>
      </c>
      <c r="E37" s="15">
        <f t="shared" si="1"/>
        <v>37.5</v>
      </c>
    </row>
    <row r="38" spans="1:5" x14ac:dyDescent="0.2">
      <c r="A38" s="16">
        <v>32</v>
      </c>
      <c r="B38" s="16">
        <f t="shared" si="2"/>
        <v>32</v>
      </c>
      <c r="C38" s="22">
        <v>1000</v>
      </c>
      <c r="D38" s="15">
        <f t="shared" si="0"/>
        <v>5000</v>
      </c>
      <c r="E38" s="15">
        <f t="shared" si="1"/>
        <v>31.25</v>
      </c>
    </row>
    <row r="39" spans="1:5" x14ac:dyDescent="0.2">
      <c r="A39" s="16">
        <v>33</v>
      </c>
      <c r="B39" s="16">
        <f t="shared" si="2"/>
        <v>33</v>
      </c>
      <c r="C39" s="22">
        <v>1000</v>
      </c>
      <c r="D39" s="15">
        <f t="shared" si="0"/>
        <v>4000</v>
      </c>
      <c r="E39" s="15">
        <f t="shared" si="1"/>
        <v>25</v>
      </c>
    </row>
    <row r="40" spans="1:5" x14ac:dyDescent="0.2">
      <c r="A40" s="16">
        <v>34</v>
      </c>
      <c r="B40" s="16">
        <f>B39+1</f>
        <v>34</v>
      </c>
      <c r="C40" s="22">
        <v>1000</v>
      </c>
      <c r="D40" s="15">
        <f t="shared" si="0"/>
        <v>3000</v>
      </c>
      <c r="E40" s="15">
        <f t="shared" si="1"/>
        <v>18.75</v>
      </c>
    </row>
    <row r="41" spans="1:5" x14ac:dyDescent="0.2">
      <c r="A41" s="16">
        <v>35</v>
      </c>
      <c r="B41" s="16">
        <f t="shared" si="2"/>
        <v>35</v>
      </c>
      <c r="C41" s="22">
        <v>1000</v>
      </c>
      <c r="D41" s="15">
        <f t="shared" si="0"/>
        <v>2000</v>
      </c>
      <c r="E41" s="15">
        <f t="shared" si="1"/>
        <v>12.5</v>
      </c>
    </row>
    <row r="42" spans="1:5" x14ac:dyDescent="0.2">
      <c r="A42" s="16">
        <v>36</v>
      </c>
      <c r="B42" s="16">
        <f t="shared" si="2"/>
        <v>36</v>
      </c>
      <c r="C42" s="22">
        <v>1000</v>
      </c>
      <c r="D42" s="15">
        <f t="shared" si="0"/>
        <v>1000</v>
      </c>
      <c r="E42" s="15">
        <f t="shared" si="1"/>
        <v>6.25</v>
      </c>
    </row>
    <row r="43" spans="1:5" x14ac:dyDescent="0.2">
      <c r="A43" s="18"/>
      <c r="B43" s="18"/>
      <c r="C43" s="18">
        <f>SUM(C7:C42)</f>
        <v>36000</v>
      </c>
    </row>
    <row r="44" spans="1:5" ht="15.75" thickBot="1" x14ac:dyDescent="0.25">
      <c r="A44" s="18"/>
      <c r="B44" s="18"/>
      <c r="C44" s="18">
        <f>COUNTIF($C$7:$C$42,"&gt;0")</f>
        <v>36</v>
      </c>
    </row>
    <row r="45" spans="1:5" x14ac:dyDescent="0.2">
      <c r="A45" s="50" t="s">
        <v>18</v>
      </c>
      <c r="B45" s="51"/>
      <c r="C45" s="19">
        <f>SUM(C7:C42)</f>
        <v>36000</v>
      </c>
    </row>
    <row r="46" spans="1:5" ht="15.75" thickBot="1" x14ac:dyDescent="0.25">
      <c r="A46" s="52" t="s">
        <v>19</v>
      </c>
      <c r="B46" s="53"/>
      <c r="C46" s="14">
        <f>E46</f>
        <v>4162.5</v>
      </c>
      <c r="E46" s="20">
        <f>SUM(E7:E45)</f>
        <v>4162.5</v>
      </c>
    </row>
    <row r="47" spans="1:5" x14ac:dyDescent="0.2">
      <c r="A47" s="18"/>
      <c r="B47" s="18"/>
      <c r="C47" s="18"/>
    </row>
  </sheetData>
  <sheetProtection algorithmName="SHA-512" hashValue="FHYf0uLR2MSes913nuACx8zZbn4rsXm1h1BDGJiqJ/nVSls1FIe3RefdcKrK+ou/1C0AJhgu/zfkiLATs9CI/Q==" saltValue="l3L41xXXaoPRhEpX783sTA==" spinCount="100000" sheet="1" objects="1" scenarios="1"/>
  <mergeCells count="13">
    <mergeCell ref="A1:C1"/>
    <mergeCell ref="A2:C2"/>
    <mergeCell ref="A4:B4"/>
    <mergeCell ref="A5:B5"/>
    <mergeCell ref="G8:K8"/>
    <mergeCell ref="A45:B45"/>
    <mergeCell ref="A46:B46"/>
    <mergeCell ref="C6:D6"/>
    <mergeCell ref="A3:C3"/>
    <mergeCell ref="G4:K4"/>
    <mergeCell ref="G5:K5"/>
    <mergeCell ref="G6:K6"/>
    <mergeCell ref="G7:K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SI CALCULATER</vt:lpstr>
      <vt:lpstr>SI CALCULATER SHEET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2020-04-11T03:06:45Z</dcterms:created>
  <dcterms:modified xsi:type="dcterms:W3CDTF">2021-05-22T05:39:38Z</dcterms:modified>
</cp:coreProperties>
</file>