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9875" windowHeight="6705"/>
  </bookViews>
  <sheets>
    <sheet name="BONUS" sheetId="1" r:id="rId1"/>
    <sheet name="प्रमाण पत्र" sheetId="2" r:id="rId2"/>
  </sheets>
  <definedNames>
    <definedName name="LEVEL">BONUS!$P$9:$P$22</definedName>
    <definedName name="_xlnm.Print_Area" localSheetId="0">BONUS!$A$1:$J$60</definedName>
    <definedName name="_xlnm.Print_Area" localSheetId="1">'प्रमाण पत्र'!$B$2:$J$17</definedName>
  </definedNames>
  <calcPr calcId="145621"/>
</workbook>
</file>

<file path=xl/calcChain.xml><?xml version="1.0" encoding="utf-8"?>
<calcChain xmlns="http://schemas.openxmlformats.org/spreadsheetml/2006/main">
  <c r="H39" i="1" l="1"/>
  <c r="D48" i="1"/>
  <c r="D2" i="2" s="1"/>
  <c r="B38" i="1"/>
  <c r="G14" i="2" l="1"/>
  <c r="H45" i="1"/>
  <c r="H59" i="1"/>
  <c r="H28" i="1"/>
  <c r="H29" i="1"/>
  <c r="H30" i="1"/>
  <c r="H31" i="1"/>
  <c r="H32" i="1"/>
  <c r="H33" i="1"/>
  <c r="H34" i="1"/>
  <c r="H35" i="1"/>
  <c r="H36" i="1"/>
  <c r="H37" i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H20" i="1"/>
  <c r="I20" i="1" s="1"/>
  <c r="H8" i="1"/>
  <c r="I8" i="1" s="1"/>
  <c r="A48" i="1" l="1"/>
  <c r="H24" i="1" l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3" i="1" l="1"/>
  <c r="I23" i="1" s="1"/>
  <c r="H22" i="1"/>
  <c r="I22" i="1" s="1"/>
  <c r="H21" i="1"/>
  <c r="H19" i="1"/>
  <c r="H18" i="1"/>
  <c r="I18" i="1" s="1"/>
  <c r="H17" i="1"/>
  <c r="H16" i="1"/>
  <c r="I16" i="1" s="1"/>
  <c r="H15" i="1"/>
  <c r="H14" i="1"/>
  <c r="I14" i="1" s="1"/>
  <c r="H13" i="1"/>
  <c r="H12" i="1"/>
  <c r="I12" i="1" s="1"/>
  <c r="H11" i="1"/>
  <c r="H10" i="1"/>
  <c r="H9" i="1"/>
  <c r="I10" i="1" l="1"/>
  <c r="J10" i="1" s="1"/>
  <c r="J8" i="1"/>
  <c r="J20" i="1"/>
  <c r="J18" i="1"/>
  <c r="J16" i="1"/>
  <c r="J14" i="1"/>
  <c r="J12" i="1"/>
  <c r="J22" i="1"/>
  <c r="I9" i="1"/>
  <c r="I11" i="1"/>
  <c r="J11" i="1" s="1"/>
  <c r="I13" i="1"/>
  <c r="J13" i="1" s="1"/>
  <c r="I15" i="1"/>
  <c r="J15" i="1" s="1"/>
  <c r="I17" i="1"/>
  <c r="I19" i="1"/>
  <c r="J19" i="1" s="1"/>
  <c r="I21" i="1"/>
  <c r="J21" i="1" s="1"/>
  <c r="J23" i="1"/>
  <c r="J9" i="1" l="1"/>
  <c r="J17" i="1"/>
</calcChain>
</file>

<file path=xl/sharedStrings.xml><?xml version="1.0" encoding="utf-8"?>
<sst xmlns="http://schemas.openxmlformats.org/spreadsheetml/2006/main" count="123" uniqueCount="85">
  <si>
    <t xml:space="preserve">कार्यालय-आदेश  </t>
  </si>
  <si>
    <t>क्र.स.</t>
  </si>
  <si>
    <t>नाम कार्मिक</t>
  </si>
  <si>
    <t>पद</t>
  </si>
  <si>
    <t>पे-मैट्रिक्स  लेवल</t>
  </si>
  <si>
    <t>TEACHER</t>
  </si>
  <si>
    <t>JUNIOR ASST.</t>
  </si>
  <si>
    <t>प्रतिलिपिः-</t>
  </si>
  <si>
    <t>1.  श्रीमान् उपकोषाधिकारी ………………………..</t>
  </si>
  <si>
    <t>2.  सम्बंधित श्री …………………………………………</t>
  </si>
  <si>
    <t>3.  सम्बंधित कर्मचारी पत्रावली प्रति।</t>
  </si>
  <si>
    <t>4.  कार्यालय प्रति ।</t>
  </si>
  <si>
    <t>LECTUER</t>
  </si>
  <si>
    <t>SR.TEACHER</t>
  </si>
  <si>
    <t xml:space="preserve">P.T.I.IIIrd 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</si>
  <si>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</si>
  <si>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</si>
  <si>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</si>
  <si>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</si>
  <si>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</si>
  <si>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</si>
  <si>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</si>
  <si>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</si>
  <si>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</si>
  <si>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</si>
  <si>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</si>
  <si>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</si>
  <si>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BONUS राशि</t>
  </si>
  <si>
    <t>BONUS PAY माह की संख्या</t>
  </si>
  <si>
    <t xml:space="preserve">75%नकद भुगतान </t>
  </si>
  <si>
    <t>IV Th class</t>
  </si>
  <si>
    <t>izek.k&amp;i=</t>
  </si>
  <si>
    <t>MADE BY:--- भागीरथ मल कलवानियाँ कोलिया(डीडवाना) TEACHERL-1 MOB NO 9828789204</t>
  </si>
  <si>
    <t xml:space="preserve"> 25% 
GPF/GPF-2004 जमा</t>
  </si>
  <si>
    <t>A</t>
  </si>
  <si>
    <t>B</t>
  </si>
  <si>
    <t xml:space="preserve">C </t>
  </si>
  <si>
    <t>D</t>
  </si>
  <si>
    <t>E</t>
  </si>
  <si>
    <t>F</t>
  </si>
  <si>
    <t>G</t>
  </si>
  <si>
    <t>H</t>
  </si>
  <si>
    <t>I</t>
  </si>
  <si>
    <t>J</t>
  </si>
  <si>
    <t>K</t>
  </si>
  <si>
    <t>L</t>
  </si>
  <si>
    <r>
      <t xml:space="preserve">3- xzsM is 4800 ;k </t>
    </r>
    <r>
      <rPr>
        <sz val="12"/>
        <color theme="1"/>
        <rFont val="Calibri"/>
        <family val="2"/>
        <scheme val="minor"/>
      </rPr>
      <t>LEVEL</t>
    </r>
    <r>
      <rPr>
        <sz val="14"/>
        <color theme="1"/>
        <rFont val="Kruti Dev 010"/>
      </rPr>
      <t xml:space="preserve"> 12 rd ds vjktif=r dkfeZdks dk cksul cuk;k x;k gSA jktif=r vf/kdkjh dk cksul ugha cuk;k x;k gSA</t>
    </r>
  </si>
  <si>
    <t>4- vlk/kkj.k vof/k dks e/;utj j[krs gq, cksul cuk;k x;k gS vlk/kkj.k vof/k ij jgus okys dkfeZdksa dk vkuqikfrd cksul cuk;k x;k gSA</t>
  </si>
  <si>
    <t xml:space="preserve">6- dkfeZdks dks xyr cksul Hkqxrku gksus ij v|ksgLrk{kjdrkZ dh iw.kZ ftEesnkjh gksxhA </t>
  </si>
  <si>
    <t>7- cksul Lohd`fr dk;kZy; vkns'k dh nks çfr;ka fcy ds lkFk layXu dj nh x;h gSA</t>
  </si>
  <si>
    <r>
      <t xml:space="preserve">नोट:-- कार्मिकों की संख्या के अनुसार </t>
    </r>
    <r>
      <rPr>
        <b/>
        <sz val="14"/>
        <color rgb="FFFF0000"/>
        <rFont val="Calibri"/>
        <family val="2"/>
        <scheme val="minor"/>
      </rPr>
      <t>ROW DELETE,INSERT  OR HIDE</t>
    </r>
    <r>
      <rPr>
        <b/>
        <sz val="11"/>
        <color rgb="FFFF0000"/>
        <rFont val="Calibri"/>
        <family val="2"/>
        <scheme val="minor"/>
      </rPr>
      <t xml:space="preserve">  कर प्रिंट ले सकते है या अपने हिसाब से pagesetup कर सकते है अगर प्रमाण पत्र का प्रिंट आगे वाली SHEET से भी ले सकते है </t>
    </r>
  </si>
  <si>
    <r>
      <t xml:space="preserve">                        राज्य सरकार  के आदेश क्रमांक एफ-</t>
    </r>
    <r>
      <rPr>
        <sz val="13"/>
        <color rgb="FF000000"/>
        <rFont val="Calibri"/>
        <family val="2"/>
        <scheme val="minor"/>
      </rPr>
      <t>6(5)(Rules)/2009</t>
    </r>
    <r>
      <rPr>
        <sz val="12"/>
        <color rgb="FF000000"/>
        <rFont val="Calibri"/>
        <family val="2"/>
        <scheme val="minor"/>
      </rPr>
      <t xml:space="preserve"> जयपुर दिनांक </t>
    </r>
    <r>
      <rPr>
        <sz val="13"/>
        <color rgb="FF000000"/>
        <rFont val="Calibri"/>
        <family val="2"/>
        <scheme val="minor"/>
      </rPr>
      <t>13-10-2023</t>
    </r>
    <r>
      <rPr>
        <sz val="12"/>
        <color rgb="FF000000"/>
        <rFont val="Calibri"/>
        <family val="2"/>
        <scheme val="minor"/>
      </rPr>
      <t xml:space="preserve"> की अनुपालना में इस संस्था में कार्यरत निम्न अराजपत्रित कर्मचारी को जो </t>
    </r>
    <r>
      <rPr>
        <sz val="13"/>
        <color rgb="FF000000"/>
        <rFont val="Calibri"/>
        <family val="2"/>
        <scheme val="minor"/>
      </rPr>
      <t>01</t>
    </r>
    <r>
      <rPr>
        <sz val="12"/>
        <color rgb="FF000000"/>
        <rFont val="Calibri"/>
        <family val="2"/>
        <scheme val="minor"/>
      </rPr>
      <t xml:space="preserve"> अप्रैल </t>
    </r>
    <r>
      <rPr>
        <sz val="13"/>
        <color rgb="FF000000"/>
        <rFont val="Calibri"/>
        <family val="2"/>
        <scheme val="minor"/>
      </rPr>
      <t>2024</t>
    </r>
    <r>
      <rPr>
        <sz val="12"/>
        <color rgb="FF000000"/>
        <rFont val="Calibri"/>
        <family val="2"/>
        <scheme val="minor"/>
      </rPr>
      <t xml:space="preserve"> को राजकीय सेवा मे निरन्तर कार्यरत थे तथा </t>
    </r>
    <r>
      <rPr>
        <sz val="13"/>
        <color rgb="FF000000"/>
        <rFont val="Calibri"/>
        <family val="2"/>
        <scheme val="minor"/>
      </rPr>
      <t>Rajasthan Civil Services (Revised Pay) Rules 2017</t>
    </r>
    <r>
      <rPr>
        <sz val="12"/>
        <color rgb="FF000000"/>
        <rFont val="Calibri"/>
        <family val="2"/>
        <scheme val="minor"/>
      </rPr>
      <t xml:space="preserve"> में पे-मैट्रिक्स के अनुसार लेवल L-12 या इससे कम में अथवा</t>
    </r>
    <r>
      <rPr>
        <sz val="13"/>
        <color rgb="FF000000"/>
        <rFont val="Calibri"/>
        <family val="2"/>
        <scheme val="minor"/>
      </rPr>
      <t xml:space="preserve"> Rajasthan Civil Services (Revised Pay) Rules 2008 </t>
    </r>
    <r>
      <rPr>
        <sz val="12"/>
        <color rgb="FF000000"/>
        <rFont val="Calibri"/>
        <family val="2"/>
        <scheme val="minor"/>
      </rPr>
      <t xml:space="preserve">में ग्रेड-पे </t>
    </r>
    <r>
      <rPr>
        <sz val="13"/>
        <color rgb="FF000000"/>
        <rFont val="Calibri"/>
        <family val="2"/>
        <scheme val="minor"/>
      </rPr>
      <t>4800</t>
    </r>
    <r>
      <rPr>
        <sz val="12"/>
        <color rgb="FF000000"/>
        <rFont val="Calibri"/>
        <family val="2"/>
        <scheme val="minor"/>
      </rPr>
      <t xml:space="preserve"> या इससे कम में वेतन आहरित कर रहे थे I इनको वितीय  वर्ष </t>
    </r>
    <r>
      <rPr>
        <sz val="13"/>
        <color rgb="FF000000"/>
        <rFont val="Calibri"/>
        <family val="2"/>
        <scheme val="minor"/>
      </rPr>
      <t>2023-24</t>
    </r>
    <r>
      <rPr>
        <sz val="12"/>
        <color rgb="FF000000"/>
        <rFont val="Calibri"/>
        <family val="2"/>
        <scheme val="minor"/>
      </rPr>
      <t xml:space="preserve"> हेतु तदर्थ बोनस राज्य सरकार द्वारा निर्धारित शर्तो के अन्तर्गत स्वीकृत किया जाता है। </t>
    </r>
  </si>
  <si>
    <t>1- foÙk foHkkx ds vkns'k Øekad ,Q 6¼5½ ,QMh ¼:Yl½@2009 t;iqj fnukad 13-10-2024 ds vuqlkj lHkh 'krksZ dh ikyuk dj cksul fcy 2023-&amp;24 cuk;k x;k gSA</t>
  </si>
  <si>
    <t>2- ftu dkfeZdksa dks cksul Hkqxrku fd;k tk jgk gS os deZpkjh izkscs'ku vof/k esa dk;Zjr ugha gS] fQDl osru ij dk;Zjr ugha gS rFkk çkscs'ku vof/k fnukad 31-03-2024 rd iw.kZ gq, ,d o"kZ gks pqdk gS mudk cksul 6774@&amp; cuk;k x;k gSA ftudk ,d o"kZ iwjk ugha gqvk gS mudk vkuqikfrd cksul cuk;k x;k gSA</t>
  </si>
  <si>
    <t>5- ftu dkfeZdksa dk cksul cuk;k x;k gS og 31-03-2024 dks jkT; lsokvks esa Fks rFkk fnukad dks  lacaf/kr fo|ky; esa dk;Zjr gSA</t>
  </si>
  <si>
    <t>1- foÙk foHkkx ds vkns'k Øekad ,Q 6¼5½ ,QMh ¼:Yl½@2009 t;iqj fnukad13-10-2024 ds vuqlkj lHkh 'krksZ dh ikyuk dj cksul fcy 2022&amp;23 cuk;k x;k gSA</t>
  </si>
  <si>
    <r>
      <t xml:space="preserve">   </t>
    </r>
    <r>
      <rPr>
        <b/>
        <sz val="12"/>
        <color rgb="FF000000"/>
        <rFont val="Calibri"/>
        <family val="2"/>
        <scheme val="minor"/>
      </rPr>
      <t xml:space="preserve">क्रमांक :---GSSS/बोनस/2024/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</t>
    </r>
  </si>
  <si>
    <t xml:space="preserve">          -       - 2024</t>
  </si>
  <si>
    <t>31 MARCH 24 प्राप्त वेतन</t>
  </si>
  <si>
    <t>कार्यालय :--</t>
  </si>
  <si>
    <t xml:space="preserve"> राजकीय उच्च माध्यमिक विद्यालय डसाणा खुर्द,मौलासर ( डीडवाना-कुचामन )</t>
  </si>
  <si>
    <t xml:space="preserve">कार्यालय :-- </t>
  </si>
  <si>
    <t>अतिरिक्त प्रशासनिक अधिकारी</t>
  </si>
  <si>
    <t>अध्यापक</t>
  </si>
  <si>
    <t>आशुलिपिक</t>
  </si>
  <si>
    <t>कनिष्ठ लेखाकार</t>
  </si>
  <si>
    <t>कनिष्ठ विधि अधिकारी</t>
  </si>
  <si>
    <t>कनिष्ठ सहायक</t>
  </si>
  <si>
    <t>चतुर्थ श्रेणी कर्मचारी</t>
  </si>
  <si>
    <t>जमादार</t>
  </si>
  <si>
    <t>पुस्तकालय अध्यक्ष श्रेणी II</t>
  </si>
  <si>
    <t>पुस्तकालय अध्यक्ष श्रेणी III</t>
  </si>
  <si>
    <t>प्रबोधक</t>
  </si>
  <si>
    <t>प्रयोगशाला परिचारक</t>
  </si>
  <si>
    <t>प्रयोगशाला सहायक II</t>
  </si>
  <si>
    <t>प्रयोगशाला सहायक III</t>
  </si>
  <si>
    <t>फील्ड मैन व फील्ड रिक़ॉर्डर</t>
  </si>
  <si>
    <t>वरिष्ठ अध्यापक</t>
  </si>
  <si>
    <t>वरिष्ठ सहायक</t>
  </si>
  <si>
    <t>वाहन चालक</t>
  </si>
  <si>
    <t>शारीरिक शिक्षक श्रेणी II</t>
  </si>
  <si>
    <t>शारीरिक शिक्षक श्रेणी III</t>
  </si>
  <si>
    <t>सहायक प्रशासनिक अधिकारी</t>
  </si>
  <si>
    <t>सहायक लेखाधिकारी ग्रेड - I</t>
  </si>
  <si>
    <t>अन्य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</si>
</sst>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-&quot;\ 0"/>
  </numFmts>
  <fonts count="2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Kruti Dev 010"/>
    </font>
    <font>
      <sz val="14"/>
      <color rgb="FF000000"/>
      <name val="Kruti Dev 010"/>
    </font>
    <font>
      <b/>
      <u/>
      <sz val="14"/>
      <color rgb="FF000000"/>
      <name val="Kruti Dev 010"/>
    </font>
    <font>
      <b/>
      <sz val="12"/>
      <color rgb="FF000000"/>
      <name val="Calibri"/>
      <family val="2"/>
      <scheme val="minor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8"/>
      <color theme="1"/>
      <name val="Kruti Dev 010"/>
    </font>
    <font>
      <b/>
      <sz val="20"/>
      <color theme="1"/>
      <name val="Kruti Dev 010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/>
      </bottom>
      <diagonal/>
    </border>
  </borders>
  <cellStyleXfs count="2">
    <xf numFmtId="0" fontId="0" fillId="0" borderId="0"/>
    <xf numFmtId="0" fontId="24" fillId="0" borderId="0"/>
  </cellStyleXfs>
  <cellXfs count="76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7" fillId="0" borderId="0" xfId="0" applyFont="1"/>
    <xf numFmtId="0" fontId="15" fillId="0" borderId="0" xfId="0" applyFont="1"/>
    <xf numFmtId="0" fontId="0" fillId="0" borderId="0" xfId="0" applyProtection="1">
      <protection hidden="1"/>
    </xf>
    <xf numFmtId="0" fontId="6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13" fillId="0" borderId="0" xfId="0" applyFont="1" applyAlignment="1" applyProtection="1">
      <alignment horizontal="justify" vertical="center" wrapText="1"/>
    </xf>
    <xf numFmtId="0" fontId="15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top"/>
    </xf>
    <xf numFmtId="0" fontId="10" fillId="0" borderId="0" xfId="0" applyFont="1" applyAlignment="1" applyProtection="1"/>
    <xf numFmtId="0" fontId="10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center" wrapText="1"/>
    </xf>
    <xf numFmtId="0" fontId="22" fillId="0" borderId="2" xfId="0" applyNumberFormat="1" applyFont="1" applyBorder="1" applyAlignment="1" applyProtection="1">
      <alignment horizontal="center" vertical="center" wrapText="1"/>
    </xf>
    <xf numFmtId="0" fontId="22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NumberFormat="1" applyFont="1" applyBorder="1" applyAlignment="1" applyProtection="1">
      <alignment horizontal="center" vertical="center" wrapText="1"/>
    </xf>
    <xf numFmtId="0" fontId="22" fillId="0" borderId="0" xfId="0" applyNumberFormat="1" applyFont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>
      <alignment horizontal="center" wrapText="1"/>
    </xf>
    <xf numFmtId="0" fontId="4" fillId="0" borderId="3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justify" vertical="center" wrapText="1"/>
    </xf>
    <xf numFmtId="0" fontId="8" fillId="0" borderId="0" xfId="0" applyFont="1" applyAlignment="1" applyProtection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top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3" fillId="3" borderId="2" xfId="0" applyFont="1" applyFill="1" applyBorder="1" applyAlignment="1">
      <alignment vertical="center"/>
    </xf>
    <xf numFmtId="0" fontId="23" fillId="4" borderId="2" xfId="1" applyNumberFormat="1" applyFont="1" applyFill="1" applyBorder="1" applyAlignment="1">
      <alignment vertical="center"/>
    </xf>
    <xf numFmtId="0" fontId="23" fillId="3" borderId="2" xfId="1" applyNumberFormat="1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23" fillId="4" borderId="4" xfId="1" applyNumberFormat="1" applyFont="1" applyFill="1" applyBorder="1" applyAlignment="1">
      <alignment vertical="center"/>
    </xf>
    <xf numFmtId="0" fontId="23" fillId="3" borderId="4" xfId="1" applyNumberFormat="1" applyFont="1" applyFill="1" applyBorder="1" applyAlignment="1">
      <alignment vertical="center"/>
    </xf>
    <xf numFmtId="0" fontId="22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zoomScaleNormal="100" workbookViewId="0">
      <selection activeCell="K4" sqref="K1:K1048576"/>
    </sheetView>
  </sheetViews>
  <sheetFormatPr defaultColWidth="0" defaultRowHeight="15" zeroHeight="1" x14ac:dyDescent="0.25"/>
  <cols>
    <col min="1" max="1" width="2.5703125" customWidth="1"/>
    <col min="2" max="2" width="4.5703125" customWidth="1"/>
    <col min="3" max="3" width="24" customWidth="1"/>
    <col min="4" max="4" width="12.5703125" customWidth="1"/>
    <col min="5" max="5" width="11.7109375" customWidth="1"/>
    <col min="6" max="6" width="10.140625" customWidth="1"/>
    <col min="7" max="7" width="9" customWidth="1"/>
    <col min="8" max="8" width="8.5703125" customWidth="1"/>
    <col min="9" max="9" width="14.140625" customWidth="1"/>
    <col min="10" max="10" width="10.7109375" customWidth="1"/>
    <col min="11" max="11" width="10.7109375" hidden="1" customWidth="1"/>
    <col min="12" max="12" width="21" hidden="1" customWidth="1"/>
    <col min="13" max="13" width="2.85546875" customWidth="1"/>
    <col min="14" max="16" width="0" hidden="1" customWidth="1"/>
    <col min="17" max="16384" width="9.140625" hidden="1"/>
  </cols>
  <sheetData>
    <row r="1" spans="1:16" ht="3" customHeight="1" x14ac:dyDescent="0.25"/>
    <row r="2" spans="1:16" ht="27" customHeight="1" x14ac:dyDescent="0.25">
      <c r="B2" s="55" t="s">
        <v>32</v>
      </c>
      <c r="C2" s="55"/>
      <c r="D2" s="55"/>
      <c r="E2" s="55"/>
      <c r="F2" s="55"/>
      <c r="G2" s="55"/>
      <c r="H2" s="55"/>
      <c r="I2" s="55"/>
      <c r="J2" s="55"/>
      <c r="K2" s="18"/>
      <c r="L2" s="18"/>
    </row>
    <row r="3" spans="1:16" ht="26.25" customHeight="1" x14ac:dyDescent="0.25">
      <c r="A3" s="62" t="s">
        <v>59</v>
      </c>
      <c r="B3" s="62"/>
      <c r="C3" s="62"/>
      <c r="D3" s="61" t="s">
        <v>60</v>
      </c>
      <c r="E3" s="61"/>
      <c r="F3" s="61"/>
      <c r="G3" s="61"/>
      <c r="H3" s="61"/>
      <c r="I3" s="61"/>
      <c r="J3" s="61"/>
      <c r="K3" s="19"/>
      <c r="L3" s="70" t="s">
        <v>62</v>
      </c>
    </row>
    <row r="4" spans="1:16" ht="15.75" x14ac:dyDescent="0.25">
      <c r="B4" s="59" t="s">
        <v>56</v>
      </c>
      <c r="C4" s="59"/>
      <c r="D4" s="59"/>
      <c r="E4" s="1"/>
      <c r="F4" s="1"/>
      <c r="G4" s="1"/>
      <c r="H4" s="60" t="s">
        <v>57</v>
      </c>
      <c r="I4" s="60"/>
      <c r="J4" s="20"/>
      <c r="K4" s="20"/>
      <c r="L4" s="69" t="s">
        <v>63</v>
      </c>
    </row>
    <row r="5" spans="1:16" ht="18.75" x14ac:dyDescent="0.25">
      <c r="B5" s="57" t="s">
        <v>0</v>
      </c>
      <c r="C5" s="57"/>
      <c r="D5" s="57"/>
      <c r="E5" s="57"/>
      <c r="F5" s="57"/>
      <c r="G5" s="57"/>
      <c r="H5" s="57"/>
      <c r="I5" s="57"/>
      <c r="J5" s="13"/>
      <c r="K5" s="13"/>
      <c r="L5" s="70" t="s">
        <v>64</v>
      </c>
    </row>
    <row r="6" spans="1:16" ht="87" customHeight="1" x14ac:dyDescent="0.25">
      <c r="B6" s="58" t="s">
        <v>51</v>
      </c>
      <c r="C6" s="58"/>
      <c r="D6" s="58"/>
      <c r="E6" s="58"/>
      <c r="F6" s="58"/>
      <c r="G6" s="58"/>
      <c r="H6" s="58"/>
      <c r="I6" s="58"/>
      <c r="J6" s="58"/>
      <c r="K6" s="47"/>
      <c r="L6" s="67" t="s">
        <v>65</v>
      </c>
    </row>
    <row r="7" spans="1:16" ht="51.75" x14ac:dyDescent="0.25">
      <c r="B7" s="2" t="s">
        <v>1</v>
      </c>
      <c r="C7" s="2" t="s">
        <v>2</v>
      </c>
      <c r="D7" s="2" t="s">
        <v>3</v>
      </c>
      <c r="E7" s="2" t="s">
        <v>58</v>
      </c>
      <c r="F7" s="2" t="s">
        <v>4</v>
      </c>
      <c r="G7" s="2" t="s">
        <v>28</v>
      </c>
      <c r="H7" s="2" t="s">
        <v>27</v>
      </c>
      <c r="I7" s="3" t="s">
        <v>33</v>
      </c>
      <c r="J7" s="2" t="s">
        <v>29</v>
      </c>
      <c r="K7" s="48"/>
      <c r="L7" s="70" t="s">
        <v>66</v>
      </c>
    </row>
    <row r="8" spans="1:16" ht="17.25" customHeight="1" x14ac:dyDescent="0.25">
      <c r="B8" s="4">
        <v>1</v>
      </c>
      <c r="C8" s="6" t="s">
        <v>34</v>
      </c>
      <c r="D8" s="75" t="s">
        <v>13</v>
      </c>
      <c r="E8" s="7">
        <v>53900</v>
      </c>
      <c r="F8" s="8" t="s">
        <v>26</v>
      </c>
      <c r="G8" s="9">
        <v>12</v>
      </c>
      <c r="H8" s="21">
        <f>IF(AND(C8="",D8="",E8="",G8=""),"",ROUND(6774/12*G8,0))</f>
        <v>6774</v>
      </c>
      <c r="I8" s="22">
        <f t="shared" ref="I8:I22" si="0">IF(OR(H8="",G8=""),"",ROUND(H8*25%,0))</f>
        <v>1694</v>
      </c>
      <c r="J8" s="45">
        <f t="shared" ref="J8:J23" si="1">IF(OR(H8="",G8="",I8=""),"",SUM(H8-I8))</f>
        <v>5080</v>
      </c>
      <c r="K8" s="49"/>
      <c r="L8" s="69" t="s">
        <v>67</v>
      </c>
    </row>
    <row r="9" spans="1:16" ht="17.25" customHeight="1" x14ac:dyDescent="0.25">
      <c r="B9" s="4">
        <v>2</v>
      </c>
      <c r="C9" s="6" t="s">
        <v>35</v>
      </c>
      <c r="D9" s="75" t="s">
        <v>13</v>
      </c>
      <c r="E9" s="7">
        <v>61300</v>
      </c>
      <c r="F9" s="8" t="s">
        <v>26</v>
      </c>
      <c r="G9" s="9">
        <v>11</v>
      </c>
      <c r="H9" s="21">
        <f t="shared" ref="H9:H37" si="2">IF(AND(C9="",D9="",E9="",G9=""),"",ROUND(6774/12*G9,0))</f>
        <v>6210</v>
      </c>
      <c r="I9" s="22">
        <f t="shared" si="0"/>
        <v>1553</v>
      </c>
      <c r="J9" s="45">
        <f t="shared" si="1"/>
        <v>4657</v>
      </c>
      <c r="K9" s="49"/>
      <c r="L9" s="68" t="s">
        <v>68</v>
      </c>
      <c r="O9" t="s">
        <v>12</v>
      </c>
      <c r="P9" t="s">
        <v>15</v>
      </c>
    </row>
    <row r="10" spans="1:16" ht="17.25" customHeight="1" x14ac:dyDescent="0.25">
      <c r="B10" s="4">
        <v>3</v>
      </c>
      <c r="C10" s="6" t="s">
        <v>36</v>
      </c>
      <c r="D10" s="75" t="s">
        <v>13</v>
      </c>
      <c r="E10" s="7">
        <v>61300</v>
      </c>
      <c r="F10" s="8" t="s">
        <v>26</v>
      </c>
      <c r="G10" s="9">
        <v>10</v>
      </c>
      <c r="H10" s="21">
        <f t="shared" si="2"/>
        <v>5645</v>
      </c>
      <c r="I10" s="22">
        <f t="shared" si="0"/>
        <v>1411</v>
      </c>
      <c r="J10" s="45">
        <f>IF(OR(H10="",G10="",I10=""),"",SUM(H10-I10))</f>
        <v>4234</v>
      </c>
      <c r="K10" s="49"/>
      <c r="L10" s="67" t="s">
        <v>69</v>
      </c>
      <c r="O10" t="s">
        <v>13</v>
      </c>
      <c r="P10" t="s">
        <v>16</v>
      </c>
    </row>
    <row r="11" spans="1:16" ht="17.25" customHeight="1" x14ac:dyDescent="0.25">
      <c r="B11" s="4">
        <v>4</v>
      </c>
      <c r="C11" s="6" t="s">
        <v>37</v>
      </c>
      <c r="D11" s="75" t="s">
        <v>5</v>
      </c>
      <c r="E11" s="7">
        <v>69200</v>
      </c>
      <c r="F11" s="8" t="s">
        <v>24</v>
      </c>
      <c r="G11" s="9">
        <v>12</v>
      </c>
      <c r="H11" s="21">
        <f t="shared" si="2"/>
        <v>6774</v>
      </c>
      <c r="I11" s="22">
        <f t="shared" si="0"/>
        <v>1694</v>
      </c>
      <c r="J11" s="45">
        <f t="shared" si="1"/>
        <v>5080</v>
      </c>
      <c r="K11" s="49"/>
      <c r="L11" s="68" t="s">
        <v>70</v>
      </c>
      <c r="O11" t="s">
        <v>5</v>
      </c>
      <c r="P11" t="s">
        <v>17</v>
      </c>
    </row>
    <row r="12" spans="1:16" ht="17.25" customHeight="1" x14ac:dyDescent="0.25">
      <c r="B12" s="4">
        <v>5</v>
      </c>
      <c r="C12" s="6" t="s">
        <v>38</v>
      </c>
      <c r="D12" s="75" t="s">
        <v>5</v>
      </c>
      <c r="E12" s="7">
        <v>69200</v>
      </c>
      <c r="F12" s="8" t="s">
        <v>24</v>
      </c>
      <c r="G12" s="9">
        <v>8</v>
      </c>
      <c r="H12" s="21">
        <f t="shared" si="2"/>
        <v>4516</v>
      </c>
      <c r="I12" s="22">
        <f t="shared" si="0"/>
        <v>1129</v>
      </c>
      <c r="J12" s="45">
        <f t="shared" si="1"/>
        <v>3387</v>
      </c>
      <c r="K12" s="49"/>
      <c r="L12" s="69" t="s">
        <v>71</v>
      </c>
      <c r="O12" t="s">
        <v>14</v>
      </c>
      <c r="P12" t="s">
        <v>18</v>
      </c>
    </row>
    <row r="13" spans="1:16" ht="17.25" customHeight="1" x14ac:dyDescent="0.25">
      <c r="B13" s="4">
        <v>6</v>
      </c>
      <c r="C13" s="6" t="s">
        <v>39</v>
      </c>
      <c r="D13" s="75" t="s">
        <v>5</v>
      </c>
      <c r="E13" s="7">
        <v>45100</v>
      </c>
      <c r="F13" s="8" t="s">
        <v>24</v>
      </c>
      <c r="G13" s="9">
        <v>7</v>
      </c>
      <c r="H13" s="21">
        <f t="shared" si="2"/>
        <v>3952</v>
      </c>
      <c r="I13" s="22">
        <f t="shared" si="0"/>
        <v>988</v>
      </c>
      <c r="J13" s="45">
        <f t="shared" si="1"/>
        <v>2964</v>
      </c>
      <c r="K13" s="49"/>
      <c r="L13" s="70" t="s">
        <v>72</v>
      </c>
      <c r="O13" s="6" t="s">
        <v>6</v>
      </c>
      <c r="P13" t="s">
        <v>19</v>
      </c>
    </row>
    <row r="14" spans="1:16" ht="17.25" customHeight="1" x14ac:dyDescent="0.25">
      <c r="B14" s="4">
        <v>7</v>
      </c>
      <c r="C14" s="6" t="s">
        <v>40</v>
      </c>
      <c r="D14" s="75" t="s">
        <v>5</v>
      </c>
      <c r="E14" s="7">
        <v>61300</v>
      </c>
      <c r="F14" s="8" t="s">
        <v>24</v>
      </c>
      <c r="G14" s="9">
        <v>6</v>
      </c>
      <c r="H14" s="21">
        <f t="shared" si="2"/>
        <v>3387</v>
      </c>
      <c r="I14" s="22">
        <f t="shared" si="0"/>
        <v>847</v>
      </c>
      <c r="J14" s="45">
        <f t="shared" si="1"/>
        <v>2540</v>
      </c>
      <c r="K14" s="49"/>
      <c r="L14" s="69" t="s">
        <v>73</v>
      </c>
      <c r="O14" s="6" t="s">
        <v>30</v>
      </c>
      <c r="P14" t="s">
        <v>20</v>
      </c>
    </row>
    <row r="15" spans="1:16" ht="17.25" customHeight="1" x14ac:dyDescent="0.25">
      <c r="B15" s="4">
        <v>8</v>
      </c>
      <c r="C15" s="6" t="s">
        <v>41</v>
      </c>
      <c r="D15" s="75" t="s">
        <v>5</v>
      </c>
      <c r="E15" s="7">
        <v>59500</v>
      </c>
      <c r="F15" s="8" t="s">
        <v>24</v>
      </c>
      <c r="G15" s="9">
        <v>12</v>
      </c>
      <c r="H15" s="21">
        <f t="shared" si="2"/>
        <v>6774</v>
      </c>
      <c r="I15" s="22">
        <f t="shared" si="0"/>
        <v>1694</v>
      </c>
      <c r="J15" s="45">
        <f t="shared" si="1"/>
        <v>5080</v>
      </c>
      <c r="K15" s="49"/>
      <c r="L15" s="70" t="s">
        <v>74</v>
      </c>
      <c r="P15" t="s">
        <v>21</v>
      </c>
    </row>
    <row r="16" spans="1:16" ht="17.25" customHeight="1" x14ac:dyDescent="0.25">
      <c r="B16" s="4">
        <v>9</v>
      </c>
      <c r="C16" s="6" t="s">
        <v>42</v>
      </c>
      <c r="D16" s="75" t="s">
        <v>5</v>
      </c>
      <c r="E16" s="7">
        <v>61300</v>
      </c>
      <c r="F16" s="8" t="s">
        <v>24</v>
      </c>
      <c r="G16" s="9">
        <v>12</v>
      </c>
      <c r="H16" s="21">
        <f t="shared" si="2"/>
        <v>6774</v>
      </c>
      <c r="I16" s="22">
        <f t="shared" si="0"/>
        <v>1694</v>
      </c>
      <c r="J16" s="45">
        <f t="shared" si="1"/>
        <v>5080</v>
      </c>
      <c r="K16" s="49"/>
      <c r="L16" s="67" t="s">
        <v>75</v>
      </c>
      <c r="P16" t="s">
        <v>22</v>
      </c>
    </row>
    <row r="17" spans="2:16" ht="17.25" customHeight="1" x14ac:dyDescent="0.25">
      <c r="B17" s="4">
        <v>10</v>
      </c>
      <c r="C17" s="6" t="s">
        <v>43</v>
      </c>
      <c r="D17" s="75" t="s">
        <v>14</v>
      </c>
      <c r="E17" s="7">
        <v>45100</v>
      </c>
      <c r="F17" s="8" t="s">
        <v>24</v>
      </c>
      <c r="G17" s="9">
        <v>12</v>
      </c>
      <c r="H17" s="21">
        <f t="shared" si="2"/>
        <v>6774</v>
      </c>
      <c r="I17" s="22">
        <f t="shared" si="0"/>
        <v>1694</v>
      </c>
      <c r="J17" s="45">
        <f t="shared" si="1"/>
        <v>5080</v>
      </c>
      <c r="K17" s="49"/>
      <c r="L17" s="70" t="s">
        <v>76</v>
      </c>
      <c r="P17" t="s">
        <v>23</v>
      </c>
    </row>
    <row r="18" spans="2:16" ht="17.25" customHeight="1" x14ac:dyDescent="0.25">
      <c r="B18" s="4">
        <v>11</v>
      </c>
      <c r="C18" s="6" t="s">
        <v>44</v>
      </c>
      <c r="D18" s="75" t="s">
        <v>6</v>
      </c>
      <c r="E18" s="7">
        <v>22000</v>
      </c>
      <c r="F18" s="8" t="s">
        <v>22</v>
      </c>
      <c r="G18" s="9">
        <v>12</v>
      </c>
      <c r="H18" s="21">
        <f t="shared" si="2"/>
        <v>6774</v>
      </c>
      <c r="I18" s="22">
        <f t="shared" si="0"/>
        <v>1694</v>
      </c>
      <c r="J18" s="45">
        <f t="shared" si="1"/>
        <v>5080</v>
      </c>
      <c r="K18" s="49"/>
      <c r="L18" s="69" t="s">
        <v>77</v>
      </c>
      <c r="P18" t="s">
        <v>24</v>
      </c>
    </row>
    <row r="19" spans="2:16" ht="17.25" customHeight="1" x14ac:dyDescent="0.25">
      <c r="B19" s="4">
        <v>12</v>
      </c>
      <c r="C19" s="6" t="s">
        <v>45</v>
      </c>
      <c r="D19" s="75" t="s">
        <v>30</v>
      </c>
      <c r="E19" s="7">
        <v>31100</v>
      </c>
      <c r="F19" s="8" t="s">
        <v>19</v>
      </c>
      <c r="G19" s="9">
        <v>12</v>
      </c>
      <c r="H19" s="21">
        <f t="shared" si="2"/>
        <v>6774</v>
      </c>
      <c r="I19" s="22">
        <f t="shared" si="0"/>
        <v>1694</v>
      </c>
      <c r="J19" s="45">
        <f t="shared" si="1"/>
        <v>5080</v>
      </c>
      <c r="K19" s="49"/>
      <c r="L19" s="68" t="s">
        <v>78</v>
      </c>
      <c r="P19" t="s">
        <v>25</v>
      </c>
    </row>
    <row r="20" spans="2:16" ht="17.25" customHeight="1" x14ac:dyDescent="0.25">
      <c r="B20" s="4">
        <v>13</v>
      </c>
      <c r="C20" s="6" t="s">
        <v>45</v>
      </c>
      <c r="D20" s="75" t="s">
        <v>5</v>
      </c>
      <c r="E20" s="7">
        <v>59500</v>
      </c>
      <c r="F20" s="8" t="s">
        <v>24</v>
      </c>
      <c r="G20" s="9">
        <v>10</v>
      </c>
      <c r="H20" s="21">
        <f>IF(AND(C20="",D20="",E20="",G20=""),"",ROUND(6774/12*G20,0))</f>
        <v>5645</v>
      </c>
      <c r="I20" s="22">
        <f>IF(OR(H20="",G20=""),"",ROUND(H20*25%,0))</f>
        <v>1411</v>
      </c>
      <c r="J20" s="45">
        <f t="shared" si="1"/>
        <v>4234</v>
      </c>
      <c r="K20" s="49"/>
      <c r="L20" s="67" t="s">
        <v>79</v>
      </c>
      <c r="P20" t="s">
        <v>26</v>
      </c>
    </row>
    <row r="21" spans="2:16" ht="17.25" customHeight="1" x14ac:dyDescent="0.25">
      <c r="B21" s="4">
        <v>14</v>
      </c>
      <c r="C21" s="5"/>
      <c r="D21" s="75"/>
      <c r="E21" s="7"/>
      <c r="F21" s="8"/>
      <c r="G21" s="9"/>
      <c r="H21" s="14" t="str">
        <f t="shared" si="2"/>
        <v/>
      </c>
      <c r="I21" s="15" t="str">
        <f t="shared" si="0"/>
        <v/>
      </c>
      <c r="J21" s="46" t="str">
        <f>IF(OR(H21="",G21="",I21=""),"",SUM(H21-I21))</f>
        <v/>
      </c>
      <c r="K21" s="50"/>
      <c r="L21" s="70" t="s">
        <v>80</v>
      </c>
    </row>
    <row r="22" spans="2:16" ht="17.25" customHeight="1" x14ac:dyDescent="0.25">
      <c r="B22" s="4">
        <v>15</v>
      </c>
      <c r="C22" s="5"/>
      <c r="D22" s="75"/>
      <c r="E22" s="7"/>
      <c r="F22" s="8"/>
      <c r="G22" s="9"/>
      <c r="H22" s="14" t="str">
        <f t="shared" si="2"/>
        <v/>
      </c>
      <c r="I22" s="15" t="str">
        <f t="shared" si="0"/>
        <v/>
      </c>
      <c r="J22" s="46" t="str">
        <f t="shared" si="1"/>
        <v/>
      </c>
      <c r="K22" s="50"/>
      <c r="L22" s="69" t="s">
        <v>81</v>
      </c>
    </row>
    <row r="23" spans="2:16" ht="17.25" customHeight="1" x14ac:dyDescent="0.25">
      <c r="B23" s="4">
        <v>16</v>
      </c>
      <c r="C23" s="5"/>
      <c r="D23" s="75"/>
      <c r="E23" s="7"/>
      <c r="F23" s="8"/>
      <c r="G23" s="9"/>
      <c r="H23" s="14" t="str">
        <f t="shared" si="2"/>
        <v/>
      </c>
      <c r="I23" s="15" t="str">
        <f>IF(OR(H23="",G23=""),"",ROUND(H23*25%,0))</f>
        <v/>
      </c>
      <c r="J23" s="46" t="str">
        <f t="shared" si="1"/>
        <v/>
      </c>
      <c r="K23" s="50"/>
      <c r="L23" s="68" t="s">
        <v>82</v>
      </c>
    </row>
    <row r="24" spans="2:16" ht="17.25" customHeight="1" x14ac:dyDescent="0.25">
      <c r="B24" s="4">
        <v>17</v>
      </c>
      <c r="C24" s="5"/>
      <c r="D24" s="75"/>
      <c r="E24" s="7"/>
      <c r="F24" s="8"/>
      <c r="G24" s="9"/>
      <c r="H24" s="14" t="str">
        <f t="shared" si="2"/>
        <v/>
      </c>
      <c r="I24" s="15" t="str">
        <f t="shared" ref="I24:I37" si="3">IF(OR(H24="",G24=""),"",ROUND(H24*25%,0))</f>
        <v/>
      </c>
      <c r="J24" s="46" t="str">
        <f t="shared" ref="J24:J37" si="4">IF(OR(H24="",G24="",I24=""),"",SUM(H24-I24))</f>
        <v/>
      </c>
      <c r="K24" s="50"/>
      <c r="L24" s="71" t="s">
        <v>83</v>
      </c>
    </row>
    <row r="25" spans="2:16" ht="17.25" customHeight="1" x14ac:dyDescent="0.25">
      <c r="B25" s="4">
        <v>18</v>
      </c>
      <c r="C25" s="5"/>
      <c r="D25" s="75"/>
      <c r="E25" s="7"/>
      <c r="F25" s="8"/>
      <c r="G25" s="9"/>
      <c r="H25" s="14" t="str">
        <f t="shared" si="2"/>
        <v/>
      </c>
      <c r="I25" s="15" t="str">
        <f t="shared" si="3"/>
        <v/>
      </c>
      <c r="J25" s="46" t="str">
        <f t="shared" si="4"/>
        <v/>
      </c>
      <c r="K25" s="50"/>
      <c r="L25" s="72" t="s">
        <v>84</v>
      </c>
    </row>
    <row r="26" spans="2:16" ht="17.25" customHeight="1" x14ac:dyDescent="0.25">
      <c r="B26" s="4">
        <v>19</v>
      </c>
      <c r="C26" s="5"/>
      <c r="D26" s="75"/>
      <c r="E26" s="7"/>
      <c r="F26" s="8"/>
      <c r="G26" s="9"/>
      <c r="H26" s="14" t="str">
        <f t="shared" si="2"/>
        <v/>
      </c>
      <c r="I26" s="15" t="str">
        <f t="shared" si="3"/>
        <v/>
      </c>
      <c r="J26" s="46" t="str">
        <f t="shared" si="4"/>
        <v/>
      </c>
      <c r="K26" s="50"/>
      <c r="L26" s="73" t="s">
        <v>84</v>
      </c>
    </row>
    <row r="27" spans="2:16" ht="17.25" customHeight="1" x14ac:dyDescent="0.25">
      <c r="B27" s="4">
        <v>20</v>
      </c>
      <c r="C27" s="5"/>
      <c r="D27" s="75"/>
      <c r="E27" s="7"/>
      <c r="F27" s="8"/>
      <c r="G27" s="9"/>
      <c r="H27" s="14" t="str">
        <f t="shared" si="2"/>
        <v/>
      </c>
      <c r="I27" s="15" t="str">
        <f t="shared" si="3"/>
        <v/>
      </c>
      <c r="J27" s="46" t="str">
        <f t="shared" si="4"/>
        <v/>
      </c>
      <c r="K27" s="50"/>
      <c r="L27" s="72" t="s">
        <v>84</v>
      </c>
    </row>
    <row r="28" spans="2:16" ht="17.25" customHeight="1" x14ac:dyDescent="0.25">
      <c r="B28" s="4">
        <v>21</v>
      </c>
      <c r="C28" s="5"/>
      <c r="D28" s="75"/>
      <c r="E28" s="7"/>
      <c r="F28" s="8"/>
      <c r="G28" s="9"/>
      <c r="H28" s="14" t="str">
        <f t="shared" si="2"/>
        <v/>
      </c>
      <c r="I28" s="15" t="str">
        <f t="shared" si="3"/>
        <v/>
      </c>
      <c r="J28" s="46" t="str">
        <f t="shared" si="4"/>
        <v/>
      </c>
      <c r="K28" s="50"/>
      <c r="L28" s="73" t="s">
        <v>84</v>
      </c>
    </row>
    <row r="29" spans="2:16" ht="17.25" customHeight="1" x14ac:dyDescent="0.25">
      <c r="B29" s="4">
        <v>22</v>
      </c>
      <c r="C29" s="5"/>
      <c r="D29" s="75"/>
      <c r="E29" s="7"/>
      <c r="F29" s="8"/>
      <c r="G29" s="9"/>
      <c r="H29" s="14" t="str">
        <f t="shared" si="2"/>
        <v/>
      </c>
      <c r="I29" s="15" t="str">
        <f t="shared" si="3"/>
        <v/>
      </c>
      <c r="J29" s="46" t="str">
        <f t="shared" si="4"/>
        <v/>
      </c>
      <c r="K29" s="50"/>
      <c r="L29" s="72" t="s">
        <v>84</v>
      </c>
    </row>
    <row r="30" spans="2:16" ht="17.25" customHeight="1" x14ac:dyDescent="0.25">
      <c r="B30" s="4">
        <v>23</v>
      </c>
      <c r="C30" s="5"/>
      <c r="D30" s="75"/>
      <c r="E30" s="7"/>
      <c r="F30" s="8"/>
      <c r="G30" s="9"/>
      <c r="H30" s="14" t="str">
        <f t="shared" si="2"/>
        <v/>
      </c>
      <c r="I30" s="15" t="str">
        <f t="shared" si="3"/>
        <v/>
      </c>
      <c r="J30" s="46" t="str">
        <f t="shared" si="4"/>
        <v/>
      </c>
      <c r="K30" s="50"/>
      <c r="L30" s="74"/>
    </row>
    <row r="31" spans="2:16" ht="17.25" customHeight="1" x14ac:dyDescent="0.25">
      <c r="B31" s="4">
        <v>24</v>
      </c>
      <c r="C31" s="5"/>
      <c r="D31" s="75"/>
      <c r="E31" s="7"/>
      <c r="F31" s="8"/>
      <c r="G31" s="9"/>
      <c r="H31" s="14" t="str">
        <f t="shared" si="2"/>
        <v/>
      </c>
      <c r="I31" s="15" t="str">
        <f t="shared" si="3"/>
        <v/>
      </c>
      <c r="J31" s="46" t="str">
        <f t="shared" si="4"/>
        <v/>
      </c>
      <c r="K31" s="50"/>
      <c r="L31" s="50"/>
    </row>
    <row r="32" spans="2:16" ht="17.25" customHeight="1" x14ac:dyDescent="0.25">
      <c r="B32" s="4">
        <v>25</v>
      </c>
      <c r="C32" s="5"/>
      <c r="D32" s="75"/>
      <c r="E32" s="7"/>
      <c r="F32" s="8"/>
      <c r="G32" s="9"/>
      <c r="H32" s="14" t="str">
        <f t="shared" si="2"/>
        <v/>
      </c>
      <c r="I32" s="15" t="str">
        <f t="shared" si="3"/>
        <v/>
      </c>
      <c r="J32" s="46" t="str">
        <f t="shared" si="4"/>
        <v/>
      </c>
      <c r="K32" s="50"/>
      <c r="L32" s="50"/>
    </row>
    <row r="33" spans="1:12" ht="18.75" customHeight="1" x14ac:dyDescent="0.25">
      <c r="B33" s="4">
        <v>26</v>
      </c>
      <c r="C33" s="5"/>
      <c r="D33" s="75"/>
      <c r="E33" s="7"/>
      <c r="F33" s="8"/>
      <c r="G33" s="9"/>
      <c r="H33" s="14" t="str">
        <f t="shared" si="2"/>
        <v/>
      </c>
      <c r="I33" s="15" t="str">
        <f t="shared" si="3"/>
        <v/>
      </c>
      <c r="J33" s="46" t="str">
        <f t="shared" si="4"/>
        <v/>
      </c>
      <c r="K33" s="50"/>
      <c r="L33" s="50"/>
    </row>
    <row r="34" spans="1:12" ht="18.75" customHeight="1" x14ac:dyDescent="0.25">
      <c r="B34" s="4">
        <v>27</v>
      </c>
      <c r="C34" s="5"/>
      <c r="D34" s="75"/>
      <c r="E34" s="7"/>
      <c r="F34" s="8"/>
      <c r="G34" s="9"/>
      <c r="H34" s="14" t="str">
        <f t="shared" si="2"/>
        <v/>
      </c>
      <c r="I34" s="15" t="str">
        <f t="shared" si="3"/>
        <v/>
      </c>
      <c r="J34" s="46" t="str">
        <f t="shared" si="4"/>
        <v/>
      </c>
      <c r="K34" s="50"/>
      <c r="L34" s="50"/>
    </row>
    <row r="35" spans="1:12" ht="18.75" customHeight="1" x14ac:dyDescent="0.25">
      <c r="B35" s="4">
        <v>28</v>
      </c>
      <c r="C35" s="5"/>
      <c r="D35" s="75"/>
      <c r="E35" s="7"/>
      <c r="F35" s="8"/>
      <c r="G35" s="9"/>
      <c r="H35" s="14" t="str">
        <f t="shared" si="2"/>
        <v/>
      </c>
      <c r="I35" s="15" t="str">
        <f t="shared" si="3"/>
        <v/>
      </c>
      <c r="J35" s="46" t="str">
        <f t="shared" si="4"/>
        <v/>
      </c>
      <c r="K35" s="50"/>
      <c r="L35" s="50"/>
    </row>
    <row r="36" spans="1:12" ht="18.75" customHeight="1" x14ac:dyDescent="0.25">
      <c r="B36" s="4">
        <v>29</v>
      </c>
      <c r="C36" s="5"/>
      <c r="D36" s="75"/>
      <c r="E36" s="7"/>
      <c r="F36" s="8"/>
      <c r="G36" s="9"/>
      <c r="H36" s="14" t="str">
        <f t="shared" si="2"/>
        <v/>
      </c>
      <c r="I36" s="15" t="str">
        <f t="shared" si="3"/>
        <v/>
      </c>
      <c r="J36" s="46" t="str">
        <f t="shared" si="4"/>
        <v/>
      </c>
      <c r="K36" s="50"/>
      <c r="L36" s="50"/>
    </row>
    <row r="37" spans="1:12" ht="18.75" customHeight="1" x14ac:dyDescent="0.25">
      <c r="B37" s="4">
        <v>30</v>
      </c>
      <c r="C37" s="5"/>
      <c r="D37" s="75"/>
      <c r="E37" s="7"/>
      <c r="F37" s="8"/>
      <c r="G37" s="9"/>
      <c r="H37" s="14" t="str">
        <f t="shared" si="2"/>
        <v/>
      </c>
      <c r="I37" s="15" t="str">
        <f t="shared" si="3"/>
        <v/>
      </c>
      <c r="J37" s="46" t="str">
        <f t="shared" si="4"/>
        <v/>
      </c>
      <c r="K37" s="50"/>
      <c r="L37" s="50"/>
    </row>
    <row r="38" spans="1:12" ht="12.75" customHeight="1" x14ac:dyDescent="0.25">
      <c r="B38" s="52" t="str">
        <f>B4</f>
        <v xml:space="preserve">   क्रमांक :---GSSS/बोनस/2024/                                                                                                           </v>
      </c>
      <c r="C38" s="52"/>
      <c r="D38" s="52"/>
      <c r="E38" s="30"/>
      <c r="F38" s="31"/>
      <c r="G38" s="30"/>
      <c r="H38" s="32"/>
      <c r="I38" s="33"/>
      <c r="J38" s="34"/>
      <c r="K38" s="34"/>
      <c r="L38" s="34"/>
    </row>
    <row r="39" spans="1:12" ht="21.75" customHeight="1" x14ac:dyDescent="0.25">
      <c r="B39" s="35"/>
      <c r="C39" s="36"/>
      <c r="D39" s="36"/>
      <c r="E39" s="36"/>
      <c r="F39" s="36"/>
      <c r="G39" s="36"/>
      <c r="H39" s="54" t="str">
        <f>CONCATENATE("      आहरण वितरण अधिकारी","               ",D3)</f>
        <v xml:space="preserve">      आहरण वितरण अधिकारी                राजकीय उच्च माध्यमिक विद्यालय डसाणा खुर्द,मौलासर ( डीडवाना-कुचामन )</v>
      </c>
      <c r="I39" s="54"/>
      <c r="J39" s="54"/>
      <c r="K39" s="44"/>
      <c r="L39" s="44"/>
    </row>
    <row r="40" spans="1:12" ht="18.75" customHeight="1" x14ac:dyDescent="0.25">
      <c r="B40" s="35"/>
      <c r="C40" s="36"/>
      <c r="D40" s="36"/>
      <c r="E40" s="36"/>
      <c r="F40" s="36"/>
      <c r="G40" s="36"/>
      <c r="H40" s="54"/>
      <c r="I40" s="54"/>
      <c r="J40" s="54"/>
      <c r="K40" s="44"/>
      <c r="L40" s="44"/>
    </row>
    <row r="41" spans="1:12" x14ac:dyDescent="0.25">
      <c r="B41" s="42" t="s">
        <v>7</v>
      </c>
      <c r="C41" s="42"/>
      <c r="D41" s="37"/>
      <c r="E41" s="37"/>
      <c r="F41" s="37"/>
      <c r="G41" s="37"/>
      <c r="H41" s="37"/>
      <c r="I41" s="37"/>
      <c r="J41" s="23"/>
      <c r="K41" s="23"/>
      <c r="L41" s="23"/>
    </row>
    <row r="42" spans="1:12" x14ac:dyDescent="0.25">
      <c r="B42" s="43" t="s">
        <v>8</v>
      </c>
      <c r="C42" s="43"/>
      <c r="D42" s="10"/>
      <c r="E42" s="10"/>
      <c r="F42" s="10"/>
      <c r="G42" s="10"/>
      <c r="H42" s="38"/>
      <c r="I42" s="38"/>
      <c r="J42" s="23"/>
      <c r="K42" s="23"/>
      <c r="L42" s="23"/>
    </row>
    <row r="43" spans="1:12" x14ac:dyDescent="0.25">
      <c r="B43" s="43" t="s">
        <v>9</v>
      </c>
      <c r="C43" s="43"/>
      <c r="D43" s="10"/>
      <c r="E43" s="10"/>
      <c r="F43" s="10"/>
      <c r="G43" s="10"/>
      <c r="H43" s="38"/>
      <c r="I43" s="38"/>
      <c r="J43" s="23"/>
      <c r="K43" s="23"/>
      <c r="L43" s="23"/>
    </row>
    <row r="44" spans="1:12" ht="14.25" customHeight="1" x14ac:dyDescent="0.25">
      <c r="B44" s="43" t="s">
        <v>10</v>
      </c>
      <c r="C44" s="43"/>
      <c r="D44" s="10"/>
      <c r="E44" s="10"/>
      <c r="F44" s="10"/>
      <c r="G44" s="10"/>
      <c r="H44" s="44"/>
      <c r="I44" s="44"/>
      <c r="J44" s="44"/>
      <c r="K44" s="44"/>
      <c r="L44" s="44"/>
    </row>
    <row r="45" spans="1:12" ht="24" customHeight="1" x14ac:dyDescent="0.25">
      <c r="B45" s="43" t="s">
        <v>11</v>
      </c>
      <c r="C45" s="43"/>
      <c r="D45" s="10"/>
      <c r="E45" s="10"/>
      <c r="F45" s="10"/>
      <c r="G45" s="10"/>
      <c r="H45" s="54" t="str">
        <f>H39</f>
        <v xml:space="preserve">      आहरण वितरण अधिकारी                राजकीय उच्च माध्यमिक विद्यालय डसाणा खुर्द,मौलासर ( डीडवाना-कुचामन )</v>
      </c>
      <c r="I45" s="54"/>
      <c r="J45" s="54"/>
      <c r="K45" s="44"/>
      <c r="L45" s="44"/>
    </row>
    <row r="46" spans="1:12" ht="14.25" customHeight="1" x14ac:dyDescent="0.3">
      <c r="B46" s="39"/>
      <c r="C46" s="39"/>
      <c r="D46" s="39"/>
      <c r="E46" s="40"/>
      <c r="F46" s="40"/>
      <c r="G46" s="40"/>
      <c r="H46" s="54"/>
      <c r="I46" s="54"/>
      <c r="J46" s="54"/>
      <c r="K46" s="44"/>
      <c r="L46" s="44"/>
    </row>
    <row r="47" spans="1:12" ht="12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7" customHeight="1" x14ac:dyDescent="0.25">
      <c r="A48" s="63" t="str">
        <f>A3</f>
        <v>कार्यालय :--</v>
      </c>
      <c r="B48" s="63"/>
      <c r="C48" s="63"/>
      <c r="D48" s="24" t="str">
        <f>D3</f>
        <v xml:space="preserve"> राजकीय उच्च माध्यमिक विद्यालय डसाणा खुर्द,मौलासर ( डीडवाना-कुचामन )</v>
      </c>
      <c r="E48" s="25"/>
      <c r="F48" s="25"/>
      <c r="G48" s="25"/>
      <c r="H48" s="25"/>
      <c r="I48" s="25"/>
      <c r="J48" s="25"/>
      <c r="K48" s="25"/>
      <c r="L48" s="25"/>
    </row>
    <row r="49" spans="1:12" ht="23.25" x14ac:dyDescent="0.25">
      <c r="A49" s="23"/>
      <c r="B49" s="56" t="s">
        <v>31</v>
      </c>
      <c r="C49" s="56"/>
      <c r="D49" s="56"/>
      <c r="E49" s="56"/>
      <c r="F49" s="56"/>
      <c r="G49" s="56"/>
      <c r="H49" s="56"/>
      <c r="I49" s="56"/>
      <c r="J49" s="56"/>
      <c r="K49" s="26"/>
      <c r="L49" s="26"/>
    </row>
    <row r="50" spans="1:12" s="11" customFormat="1" ht="43.5" customHeight="1" x14ac:dyDescent="0.35">
      <c r="A50" s="27"/>
      <c r="B50" s="53" t="s">
        <v>52</v>
      </c>
      <c r="C50" s="53"/>
      <c r="D50" s="53"/>
      <c r="E50" s="53"/>
      <c r="F50" s="53"/>
      <c r="G50" s="53"/>
      <c r="H50" s="53"/>
      <c r="I50" s="53"/>
      <c r="J50" s="53"/>
      <c r="K50" s="28"/>
      <c r="L50" s="28"/>
    </row>
    <row r="51" spans="1:12" s="11" customFormat="1" ht="69" customHeight="1" x14ac:dyDescent="0.35">
      <c r="A51" s="27"/>
      <c r="B51" s="53" t="s">
        <v>53</v>
      </c>
      <c r="C51" s="53"/>
      <c r="D51" s="53"/>
      <c r="E51" s="53"/>
      <c r="F51" s="53"/>
      <c r="G51" s="53"/>
      <c r="H51" s="53"/>
      <c r="I51" s="53"/>
      <c r="J51" s="53"/>
      <c r="K51" s="28"/>
      <c r="L51" s="28"/>
    </row>
    <row r="52" spans="1:12" s="11" customFormat="1" ht="35.25" customHeight="1" x14ac:dyDescent="0.35">
      <c r="A52" s="27"/>
      <c r="B52" s="53" t="s">
        <v>46</v>
      </c>
      <c r="C52" s="53"/>
      <c r="D52" s="53"/>
      <c r="E52" s="53"/>
      <c r="F52" s="53"/>
      <c r="G52" s="53"/>
      <c r="H52" s="53"/>
      <c r="I52" s="53"/>
      <c r="J52" s="53"/>
      <c r="K52" s="28"/>
      <c r="L52" s="28"/>
    </row>
    <row r="53" spans="1:12" s="12" customFormat="1" ht="39" customHeight="1" x14ac:dyDescent="0.3">
      <c r="A53" s="29"/>
      <c r="B53" s="53" t="s">
        <v>47</v>
      </c>
      <c r="C53" s="53"/>
      <c r="D53" s="53"/>
      <c r="E53" s="53"/>
      <c r="F53" s="53"/>
      <c r="G53" s="53"/>
      <c r="H53" s="53"/>
      <c r="I53" s="53"/>
      <c r="J53" s="53"/>
      <c r="K53" s="28"/>
      <c r="L53" s="28"/>
    </row>
    <row r="54" spans="1:12" s="11" customFormat="1" ht="31.5" customHeight="1" x14ac:dyDescent="0.35">
      <c r="A54" s="27"/>
      <c r="B54" s="53" t="s">
        <v>54</v>
      </c>
      <c r="C54" s="53"/>
      <c r="D54" s="53"/>
      <c r="E54" s="53"/>
      <c r="F54" s="53"/>
      <c r="G54" s="53"/>
      <c r="H54" s="53"/>
      <c r="I54" s="53"/>
      <c r="J54" s="53"/>
      <c r="K54" s="28"/>
      <c r="L54" s="28"/>
    </row>
    <row r="55" spans="1:12" s="11" customFormat="1" ht="21.75" customHeight="1" x14ac:dyDescent="0.35">
      <c r="A55" s="27"/>
      <c r="B55" s="53" t="s">
        <v>48</v>
      </c>
      <c r="C55" s="53"/>
      <c r="D55" s="53"/>
      <c r="E55" s="53"/>
      <c r="F55" s="53"/>
      <c r="G55" s="53"/>
      <c r="H55" s="53"/>
      <c r="I55" s="53"/>
      <c r="J55" s="53"/>
      <c r="K55" s="28"/>
      <c r="L55" s="28"/>
    </row>
    <row r="56" spans="1:12" ht="18.75" customHeight="1" x14ac:dyDescent="0.25">
      <c r="A56" s="23"/>
      <c r="B56" s="53" t="s">
        <v>49</v>
      </c>
      <c r="C56" s="53"/>
      <c r="D56" s="53"/>
      <c r="E56" s="53"/>
      <c r="F56" s="53"/>
      <c r="G56" s="53"/>
      <c r="H56" s="53"/>
      <c r="I56" s="53"/>
      <c r="J56" s="53"/>
      <c r="K56" s="28"/>
      <c r="L56" s="28"/>
    </row>
    <row r="57" spans="1:12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x14ac:dyDescent="0.25">
      <c r="A59" s="23"/>
      <c r="B59" s="23"/>
      <c r="C59" s="23"/>
      <c r="D59" s="23"/>
      <c r="E59" s="23"/>
      <c r="F59" s="23"/>
      <c r="G59" s="23"/>
      <c r="H59" s="54" t="str">
        <f>H39</f>
        <v xml:space="preserve">      आहरण वितरण अधिकारी                राजकीय उच्च माध्यमिक विद्यालय डसाणा खुर्द,मौलासर ( डीडवाना-कुचामन )</v>
      </c>
      <c r="I59" s="54"/>
      <c r="J59" s="54"/>
      <c r="K59" s="44"/>
      <c r="L59" s="44"/>
    </row>
    <row r="60" spans="1:12" ht="27" customHeight="1" x14ac:dyDescent="0.25">
      <c r="A60" s="23"/>
      <c r="B60" s="23"/>
      <c r="C60" s="23"/>
      <c r="D60" s="23"/>
      <c r="E60" s="23"/>
      <c r="F60" s="23"/>
      <c r="G60" s="23"/>
      <c r="H60" s="54"/>
      <c r="I60" s="54"/>
      <c r="J60" s="54"/>
      <c r="K60" s="44"/>
      <c r="L60" s="44"/>
    </row>
    <row r="61" spans="1:12" x14ac:dyDescent="0.25"/>
    <row r="62" spans="1:12" ht="34.5" customHeight="1" x14ac:dyDescent="0.25">
      <c r="B62" s="51" t="s">
        <v>50</v>
      </c>
      <c r="C62" s="51"/>
      <c r="D62" s="51"/>
      <c r="E62" s="51"/>
      <c r="F62" s="51"/>
      <c r="G62" s="51"/>
      <c r="H62" s="51"/>
      <c r="I62" s="51"/>
      <c r="J62" s="51"/>
      <c r="K62" s="17"/>
      <c r="L62" s="17"/>
    </row>
    <row r="63" spans="1:12" x14ac:dyDescent="0.25"/>
    <row r="64" spans="1:12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</sheetData>
  <sheetProtection password="DE04" sheet="1" objects="1" scenarios="1" formatCells="0" formatColumns="0" formatRows="0" insertRows="0" deleteRows="0"/>
  <mergeCells count="21">
    <mergeCell ref="B2:J2"/>
    <mergeCell ref="B49:J49"/>
    <mergeCell ref="B50:J50"/>
    <mergeCell ref="B51:J51"/>
    <mergeCell ref="H39:J40"/>
    <mergeCell ref="B5:I5"/>
    <mergeCell ref="B6:J6"/>
    <mergeCell ref="B4:D4"/>
    <mergeCell ref="H4:I4"/>
    <mergeCell ref="D3:J3"/>
    <mergeCell ref="A3:C3"/>
    <mergeCell ref="A48:C48"/>
    <mergeCell ref="B62:J62"/>
    <mergeCell ref="B38:D38"/>
    <mergeCell ref="B52:J52"/>
    <mergeCell ref="B54:J54"/>
    <mergeCell ref="B55:J55"/>
    <mergeCell ref="H59:J60"/>
    <mergeCell ref="B56:J56"/>
    <mergeCell ref="B53:J53"/>
    <mergeCell ref="H45:J46"/>
  </mergeCells>
  <dataValidations count="3">
    <dataValidation type="list" allowBlank="1" showInputMessage="1" showErrorMessage="1" sqref="D8:D37">
      <formula1>$L$3:$L$29</formula1>
    </dataValidation>
    <dataValidation type="whole" allowBlank="1" showInputMessage="1" showErrorMessage="1" error="बोनस के लिए आप 6 माह से कम और 12 माह से अधिक एंट्री नहीं कर सकते है " sqref="G8:G38">
      <formula1>6</formula1>
      <formula2>12</formula2>
    </dataValidation>
    <dataValidation type="list" allowBlank="1" showInputMessage="1" showErrorMessage="1" sqref="F8:F38">
      <formula1>LEVEL</formula1>
    </dataValidation>
  </dataValidations>
  <printOptions horizontalCentered="1"/>
  <pageMargins left="0.11811023622047245" right="0" top="0.19685039370078741" bottom="0" header="0" footer="0"/>
  <pageSetup paperSize="9" scale="92" fitToHeight="0" orientation="portrait" r:id="rId1"/>
  <rowBreaks count="1" manualBreakCount="1"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opLeftCell="B1" workbookViewId="0">
      <selection activeCell="K3" sqref="K3"/>
    </sheetView>
  </sheetViews>
  <sheetFormatPr defaultColWidth="0" defaultRowHeight="15" zeroHeight="1" x14ac:dyDescent="0.25"/>
  <cols>
    <col min="1" max="1" width="9.140625" hidden="1" customWidth="1"/>
    <col min="2" max="2" width="9.140625" customWidth="1"/>
    <col min="3" max="3" width="10.5703125" customWidth="1"/>
    <col min="4" max="4" width="13.42578125" customWidth="1"/>
    <col min="5" max="10" width="9.140625" customWidth="1"/>
    <col min="11" max="11" width="3.28515625" customWidth="1"/>
    <col min="12" max="16384" width="9.140625" hidden="1"/>
  </cols>
  <sheetData>
    <row r="1" spans="2:10" ht="5.25" customHeight="1" x14ac:dyDescent="0.25"/>
    <row r="2" spans="2:10" ht="26.25" customHeight="1" x14ac:dyDescent="0.25">
      <c r="B2" s="62" t="s">
        <v>61</v>
      </c>
      <c r="C2" s="62"/>
      <c r="D2" s="41" t="str">
        <f>BONUS!D48</f>
        <v xml:space="preserve"> राजकीय उच्च माध्यमिक विद्यालय डसाणा खुर्द,मौलासर ( डीडवाना-कुचामन )</v>
      </c>
      <c r="E2" s="16"/>
      <c r="F2" s="16"/>
      <c r="G2" s="16"/>
      <c r="H2" s="16"/>
      <c r="I2" s="16"/>
      <c r="J2" s="16"/>
    </row>
    <row r="3" spans="2:10" ht="26.25" x14ac:dyDescent="0.25">
      <c r="B3" s="66" t="s">
        <v>31</v>
      </c>
      <c r="C3" s="66"/>
      <c r="D3" s="66"/>
      <c r="E3" s="66"/>
      <c r="F3" s="66"/>
      <c r="G3" s="66"/>
      <c r="H3" s="66"/>
      <c r="I3" s="66"/>
      <c r="J3" s="66"/>
    </row>
    <row r="4" spans="2:10" ht="37.5" customHeight="1" x14ac:dyDescent="0.25">
      <c r="B4" s="65" t="s">
        <v>55</v>
      </c>
      <c r="C4" s="65"/>
      <c r="D4" s="65"/>
      <c r="E4" s="65"/>
      <c r="F4" s="65"/>
      <c r="G4" s="65"/>
      <c r="H4" s="65"/>
      <c r="I4" s="65"/>
      <c r="J4" s="65"/>
    </row>
    <row r="5" spans="2:10" ht="72" customHeight="1" x14ac:dyDescent="0.25">
      <c r="B5" s="65" t="s">
        <v>53</v>
      </c>
      <c r="C5" s="65"/>
      <c r="D5" s="65"/>
      <c r="E5" s="65"/>
      <c r="F5" s="65"/>
      <c r="G5" s="65"/>
      <c r="H5" s="65"/>
      <c r="I5" s="65"/>
      <c r="J5" s="65"/>
    </row>
    <row r="6" spans="2:10" ht="36.75" customHeight="1" x14ac:dyDescent="0.25">
      <c r="B6" s="65" t="s">
        <v>46</v>
      </c>
      <c r="C6" s="65"/>
      <c r="D6" s="65"/>
      <c r="E6" s="65"/>
      <c r="F6" s="65"/>
      <c r="G6" s="65"/>
      <c r="H6" s="65"/>
      <c r="I6" s="65"/>
      <c r="J6" s="65"/>
    </row>
    <row r="7" spans="2:10" ht="17.25" customHeight="1" x14ac:dyDescent="0.25">
      <c r="B7" s="65" t="s">
        <v>47</v>
      </c>
      <c r="C7" s="65"/>
      <c r="D7" s="65"/>
      <c r="E7" s="65"/>
      <c r="F7" s="65"/>
      <c r="G7" s="65"/>
      <c r="H7" s="65"/>
      <c r="I7" s="65"/>
      <c r="J7" s="65"/>
    </row>
    <row r="8" spans="2:10" ht="36" customHeight="1" x14ac:dyDescent="0.25">
      <c r="B8" s="65" t="s">
        <v>54</v>
      </c>
      <c r="C8" s="65"/>
      <c r="D8" s="65"/>
      <c r="E8" s="65"/>
      <c r="F8" s="65"/>
      <c r="G8" s="65"/>
      <c r="H8" s="65"/>
      <c r="I8" s="65"/>
      <c r="J8" s="65"/>
    </row>
    <row r="9" spans="2:10" ht="30.75" customHeight="1" x14ac:dyDescent="0.25">
      <c r="B9" s="65" t="s">
        <v>48</v>
      </c>
      <c r="C9" s="65"/>
      <c r="D9" s="65"/>
      <c r="E9" s="65"/>
      <c r="F9" s="65"/>
      <c r="G9" s="65"/>
      <c r="H9" s="65"/>
      <c r="I9" s="65"/>
      <c r="J9" s="65"/>
    </row>
    <row r="10" spans="2:10" ht="30" customHeight="1" x14ac:dyDescent="0.25">
      <c r="B10" s="65" t="s">
        <v>49</v>
      </c>
      <c r="C10" s="65"/>
      <c r="D10" s="65"/>
      <c r="E10" s="65"/>
      <c r="F10" s="65"/>
      <c r="G10" s="65"/>
      <c r="H10" s="65"/>
      <c r="I10" s="65"/>
      <c r="J10" s="65"/>
    </row>
    <row r="11" spans="2:10" x14ac:dyDescent="0.25"/>
    <row r="12" spans="2:10" x14ac:dyDescent="0.25"/>
    <row r="13" spans="2:10" x14ac:dyDescent="0.25"/>
    <row r="14" spans="2:10" x14ac:dyDescent="0.25">
      <c r="G14" s="64" t="str">
        <f>BONUS!H39</f>
        <v xml:space="preserve">      आहरण वितरण अधिकारी                राजकीय उच्च माध्यमिक विद्यालय डसाणा खुर्द,मौलासर ( डीडवाना-कुचामन )</v>
      </c>
      <c r="H14" s="64"/>
      <c r="I14" s="64"/>
      <c r="J14" s="64"/>
    </row>
    <row r="15" spans="2:10" ht="28.5" customHeight="1" x14ac:dyDescent="0.25">
      <c r="G15" s="64"/>
      <c r="H15" s="64"/>
      <c r="I15" s="64"/>
      <c r="J15" s="64"/>
    </row>
    <row r="16" spans="2:10" x14ac:dyDescent="0.25"/>
    <row r="17" x14ac:dyDescent="0.25"/>
    <row r="18" x14ac:dyDescent="0.25"/>
  </sheetData>
  <sheetProtection password="DE04" sheet="1" objects="1" scenarios="1"/>
  <mergeCells count="10">
    <mergeCell ref="B2:C2"/>
    <mergeCell ref="G14:J15"/>
    <mergeCell ref="B9:J9"/>
    <mergeCell ref="B10:J10"/>
    <mergeCell ref="B3:J3"/>
    <mergeCell ref="B4:J4"/>
    <mergeCell ref="B5:J5"/>
    <mergeCell ref="B6:J6"/>
    <mergeCell ref="B7:J7"/>
    <mergeCell ref="B8:J8"/>
  </mergeCells>
  <printOptions horizontalCentered="1"/>
  <pageMargins left="0.19685039370078741" right="0.19685039370078741" top="0.55118110236220474" bottom="0.15748031496062992" header="0.19685039370078741" footer="0.11811023622047245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BONUS</vt:lpstr>
      <vt:lpstr>प्रमाण पत्र</vt:lpstr>
      <vt:lpstr>LEVEL</vt:lpstr>
      <vt:lpstr>BONUS!Print_Area</vt:lpstr>
      <vt:lpstr>'प्रमाण पत्र'!Print_Area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2024-10-13T17:21:26Z</cp:lastPrinted>
  <dcterms:created xsi:type="dcterms:W3CDTF">2023-10-31T01:23:11Z</dcterms:created>
  <dcterms:modified xsi:type="dcterms:W3CDTF">2024-10-13T17:22:23Z</dcterms:modified>
</cp:coreProperties>
</file>