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tabRatio="885"/>
  </bookViews>
  <sheets>
    <sheet name="Info" sheetId="40" r:id="rId1"/>
    <sheet name="Deta From Shala Dar. Class-12" sheetId="41" r:id="rId2"/>
    <sheet name="Deta From Shala Dar. Class-10" sheetId="45" r:id="rId3"/>
    <sheet name="Sr. Sec. Form" sheetId="42" r:id="rId4"/>
    <sheet name="Sec. Form " sheetId="44" r:id="rId5"/>
  </sheets>
  <definedNames>
    <definedName name="_xlnm.Print_Area" localSheetId="4">'Sec. Form '!$A$2:$U$1861</definedName>
    <definedName name="_xlnm.Print_Area" localSheetId="3">'Sr. Sec. Form'!$A$2:$U$2041</definedName>
  </definedNames>
  <calcPr calcId="124519"/>
</workbook>
</file>

<file path=xl/calcChain.xml><?xml version="1.0" encoding="utf-8"?>
<calcChain xmlns="http://schemas.openxmlformats.org/spreadsheetml/2006/main">
  <c r="Q1" i="44"/>
  <c r="Q1" i="42"/>
  <c r="T1860" i="44"/>
  <c r="S1860"/>
  <c r="R1860"/>
  <c r="Q1860"/>
  <c r="P1860"/>
  <c r="O1860"/>
  <c r="N1860"/>
  <c r="E1860"/>
  <c r="X1809"/>
  <c r="P1809" s="1"/>
  <c r="K1809"/>
  <c r="R1775"/>
  <c r="T1773"/>
  <c r="S1773"/>
  <c r="R1773"/>
  <c r="Q1773"/>
  <c r="P1773"/>
  <c r="O1773"/>
  <c r="N1773"/>
  <c r="B1770"/>
  <c r="T1767"/>
  <c r="S1767"/>
  <c r="R1767"/>
  <c r="Q1767"/>
  <c r="P1767"/>
  <c r="O1767"/>
  <c r="N1767"/>
  <c r="E1767"/>
  <c r="M1744"/>
  <c r="X1716"/>
  <c r="T1716" s="1"/>
  <c r="K1716"/>
  <c r="H1683"/>
  <c r="R1682"/>
  <c r="T1680"/>
  <c r="S1680"/>
  <c r="R1680"/>
  <c r="Q1680"/>
  <c r="P1680"/>
  <c r="O1680"/>
  <c r="N1680"/>
  <c r="B1677"/>
  <c r="A1676"/>
  <c r="S1744" s="1"/>
  <c r="T1674"/>
  <c r="S1674"/>
  <c r="R1674"/>
  <c r="Q1674"/>
  <c r="P1674"/>
  <c r="O1674"/>
  <c r="N1674"/>
  <c r="E1674"/>
  <c r="S1651"/>
  <c r="M1651"/>
  <c r="G1651"/>
  <c r="X1623"/>
  <c r="P1623" s="1"/>
  <c r="T1623"/>
  <c r="K1623"/>
  <c r="W1594"/>
  <c r="F1594" s="1"/>
  <c r="H1593"/>
  <c r="H1591"/>
  <c r="H1590"/>
  <c r="R1589"/>
  <c r="T1587"/>
  <c r="S1587"/>
  <c r="R1587"/>
  <c r="Q1587"/>
  <c r="P1587"/>
  <c r="O1587"/>
  <c r="N1587"/>
  <c r="B1584"/>
  <c r="A1583"/>
  <c r="M1653" s="1"/>
  <c r="T1581"/>
  <c r="S1581"/>
  <c r="R1581"/>
  <c r="Q1581"/>
  <c r="P1581"/>
  <c r="O1581"/>
  <c r="N1581"/>
  <c r="E1581"/>
  <c r="X1530"/>
  <c r="P1530" s="1"/>
  <c r="K1530"/>
  <c r="R1496"/>
  <c r="T1494"/>
  <c r="S1494"/>
  <c r="R1494"/>
  <c r="Q1494"/>
  <c r="P1494"/>
  <c r="O1494"/>
  <c r="N1494"/>
  <c r="B1491"/>
  <c r="T1488"/>
  <c r="S1488"/>
  <c r="R1488"/>
  <c r="Q1488"/>
  <c r="P1488"/>
  <c r="O1488"/>
  <c r="N1488"/>
  <c r="E1488"/>
  <c r="X1437"/>
  <c r="T1437" s="1"/>
  <c r="P1437"/>
  <c r="K1437"/>
  <c r="R1403"/>
  <c r="T1401"/>
  <c r="S1401"/>
  <c r="R1401"/>
  <c r="Q1401"/>
  <c r="P1401"/>
  <c r="O1401"/>
  <c r="N1401"/>
  <c r="B1398"/>
  <c r="T1395"/>
  <c r="S1395"/>
  <c r="R1395"/>
  <c r="Q1395"/>
  <c r="P1395"/>
  <c r="O1395"/>
  <c r="N1395"/>
  <c r="E1395"/>
  <c r="X1344"/>
  <c r="P1344" s="1"/>
  <c r="K1344"/>
  <c r="R1310"/>
  <c r="T1308"/>
  <c r="S1308"/>
  <c r="R1308"/>
  <c r="Q1308"/>
  <c r="P1308"/>
  <c r="O1308"/>
  <c r="N1308"/>
  <c r="B1305"/>
  <c r="T1302"/>
  <c r="S1302"/>
  <c r="R1302"/>
  <c r="Q1302"/>
  <c r="P1302"/>
  <c r="O1302"/>
  <c r="N1302"/>
  <c r="E1302"/>
  <c r="X1251"/>
  <c r="P1251" s="1"/>
  <c r="K1251"/>
  <c r="R1217"/>
  <c r="T1215"/>
  <c r="S1215"/>
  <c r="R1215"/>
  <c r="Q1215"/>
  <c r="P1215"/>
  <c r="O1215"/>
  <c r="N1215"/>
  <c r="B1212"/>
  <c r="T1209"/>
  <c r="S1209"/>
  <c r="R1209"/>
  <c r="Q1209"/>
  <c r="P1209"/>
  <c r="O1209"/>
  <c r="N1209"/>
  <c r="E1209"/>
  <c r="X1158"/>
  <c r="P1158" s="1"/>
  <c r="K1158"/>
  <c r="R1124"/>
  <c r="T1122"/>
  <c r="S1122"/>
  <c r="R1122"/>
  <c r="Q1122"/>
  <c r="P1122"/>
  <c r="O1122"/>
  <c r="N1122"/>
  <c r="B1119"/>
  <c r="T1116"/>
  <c r="S1116"/>
  <c r="R1116"/>
  <c r="Q1116"/>
  <c r="P1116"/>
  <c r="O1116"/>
  <c r="N1116"/>
  <c r="E1116"/>
  <c r="X1065"/>
  <c r="T1065" s="1"/>
  <c r="K1065"/>
  <c r="R1031"/>
  <c r="T1029"/>
  <c r="S1029"/>
  <c r="R1029"/>
  <c r="Q1029"/>
  <c r="P1029"/>
  <c r="O1029"/>
  <c r="N1029"/>
  <c r="B1026"/>
  <c r="T1023"/>
  <c r="S1023"/>
  <c r="R1023"/>
  <c r="Q1023"/>
  <c r="P1023"/>
  <c r="O1023"/>
  <c r="N1023"/>
  <c r="E1023"/>
  <c r="X972"/>
  <c r="P972" s="1"/>
  <c r="K972"/>
  <c r="R938"/>
  <c r="T936"/>
  <c r="S936"/>
  <c r="R936"/>
  <c r="Q936"/>
  <c r="P936"/>
  <c r="O936"/>
  <c r="N936"/>
  <c r="B933"/>
  <c r="T930"/>
  <c r="S930"/>
  <c r="R930"/>
  <c r="Q930"/>
  <c r="P930"/>
  <c r="O930"/>
  <c r="N930"/>
  <c r="E930"/>
  <c r="X879"/>
  <c r="P879" s="1"/>
  <c r="K879"/>
  <c r="R845"/>
  <c r="T843"/>
  <c r="S843"/>
  <c r="R843"/>
  <c r="Q843"/>
  <c r="P843"/>
  <c r="O843"/>
  <c r="N843"/>
  <c r="B840"/>
  <c r="A839"/>
  <c r="M909" s="1"/>
  <c r="T837"/>
  <c r="S837"/>
  <c r="R837"/>
  <c r="Q837"/>
  <c r="P837"/>
  <c r="O837"/>
  <c r="N837"/>
  <c r="E837"/>
  <c r="X786"/>
  <c r="P786" s="1"/>
  <c r="K786"/>
  <c r="R752"/>
  <c r="T750"/>
  <c r="S750"/>
  <c r="R750"/>
  <c r="Q750"/>
  <c r="P750"/>
  <c r="O750"/>
  <c r="N750"/>
  <c r="B747"/>
  <c r="T744"/>
  <c r="S744"/>
  <c r="R744"/>
  <c r="Q744"/>
  <c r="P744"/>
  <c r="O744"/>
  <c r="N744"/>
  <c r="E744"/>
  <c r="X693"/>
  <c r="T693" s="1"/>
  <c r="K693"/>
  <c r="R659"/>
  <c r="T657"/>
  <c r="S657"/>
  <c r="R657"/>
  <c r="Q657"/>
  <c r="P657"/>
  <c r="O657"/>
  <c r="N657"/>
  <c r="B654"/>
  <c r="T651"/>
  <c r="S651"/>
  <c r="R651"/>
  <c r="Q651"/>
  <c r="P651"/>
  <c r="O651"/>
  <c r="N651"/>
  <c r="E651"/>
  <c r="X600"/>
  <c r="P600" s="1"/>
  <c r="K600"/>
  <c r="R566"/>
  <c r="T564"/>
  <c r="S564"/>
  <c r="R564"/>
  <c r="Q564"/>
  <c r="P564"/>
  <c r="O564"/>
  <c r="N564"/>
  <c r="B561"/>
  <c r="T558"/>
  <c r="S558"/>
  <c r="R558"/>
  <c r="Q558"/>
  <c r="P558"/>
  <c r="O558"/>
  <c r="N558"/>
  <c r="E558"/>
  <c r="X507"/>
  <c r="P507" s="1"/>
  <c r="K507"/>
  <c r="R473"/>
  <c r="T471"/>
  <c r="S471"/>
  <c r="R471"/>
  <c r="Q471"/>
  <c r="P471"/>
  <c r="O471"/>
  <c r="N471"/>
  <c r="B468"/>
  <c r="A467"/>
  <c r="M537" s="1"/>
  <c r="T465"/>
  <c r="S465"/>
  <c r="R465"/>
  <c r="Q465"/>
  <c r="P465"/>
  <c r="O465"/>
  <c r="N465"/>
  <c r="E465"/>
  <c r="X414"/>
  <c r="P414" s="1"/>
  <c r="K414"/>
  <c r="R380"/>
  <c r="T378"/>
  <c r="S378"/>
  <c r="R378"/>
  <c r="Q378"/>
  <c r="P378"/>
  <c r="O378"/>
  <c r="N378"/>
  <c r="B375"/>
  <c r="T372"/>
  <c r="S372"/>
  <c r="R372"/>
  <c r="Q372"/>
  <c r="P372"/>
  <c r="O372"/>
  <c r="N372"/>
  <c r="E372"/>
  <c r="M349"/>
  <c r="X321"/>
  <c r="T321" s="1"/>
  <c r="K321"/>
  <c r="H288"/>
  <c r="R287"/>
  <c r="T285"/>
  <c r="S285"/>
  <c r="R285"/>
  <c r="Q285"/>
  <c r="P285"/>
  <c r="O285"/>
  <c r="N285"/>
  <c r="B282"/>
  <c r="A281"/>
  <c r="S349" s="1"/>
  <c r="T279"/>
  <c r="S279"/>
  <c r="R279"/>
  <c r="Q279"/>
  <c r="P279"/>
  <c r="O279"/>
  <c r="N279"/>
  <c r="E279"/>
  <c r="S256"/>
  <c r="G256"/>
  <c r="X228"/>
  <c r="P228" s="1"/>
  <c r="K228"/>
  <c r="W199"/>
  <c r="F199" s="1"/>
  <c r="H198"/>
  <c r="H196"/>
  <c r="R194"/>
  <c r="T192"/>
  <c r="S192"/>
  <c r="R192"/>
  <c r="Q192"/>
  <c r="P192"/>
  <c r="O192"/>
  <c r="N192"/>
  <c r="B189"/>
  <c r="A188"/>
  <c r="M256" s="1"/>
  <c r="A95"/>
  <c r="G163" s="1"/>
  <c r="T186"/>
  <c r="S186"/>
  <c r="R186"/>
  <c r="Q186"/>
  <c r="P186"/>
  <c r="O186"/>
  <c r="N186"/>
  <c r="E186"/>
  <c r="X135"/>
  <c r="P135" s="1"/>
  <c r="K135"/>
  <c r="R101"/>
  <c r="T99"/>
  <c r="S99"/>
  <c r="R99"/>
  <c r="Q99"/>
  <c r="P99"/>
  <c r="O99"/>
  <c r="N99"/>
  <c r="B96"/>
  <c r="W13"/>
  <c r="F13" s="1"/>
  <c r="W60"/>
  <c r="I62" s="1"/>
  <c r="W54"/>
  <c r="J54" s="1"/>
  <c r="W42"/>
  <c r="G42" s="1"/>
  <c r="H12"/>
  <c r="H11"/>
  <c r="H10"/>
  <c r="H9"/>
  <c r="X42"/>
  <c r="P42" s="1"/>
  <c r="K42"/>
  <c r="M79" i="42"/>
  <c r="K73"/>
  <c r="H12"/>
  <c r="A104"/>
  <c r="M179" s="1"/>
  <c r="B2"/>
  <c r="G77" s="1"/>
  <c r="T2040"/>
  <c r="S2040"/>
  <c r="R2040"/>
  <c r="Q2040"/>
  <c r="P2040"/>
  <c r="O2040"/>
  <c r="N2040"/>
  <c r="E2040"/>
  <c r="X1978"/>
  <c r="P1978" s="1"/>
  <c r="R1946"/>
  <c r="T1944"/>
  <c r="S1944"/>
  <c r="R1944"/>
  <c r="Q1944"/>
  <c r="P1944"/>
  <c r="O1944"/>
  <c r="N1944"/>
  <c r="B1941"/>
  <c r="T1938"/>
  <c r="S1938"/>
  <c r="R1938"/>
  <c r="Q1938"/>
  <c r="P1938"/>
  <c r="O1938"/>
  <c r="N1938"/>
  <c r="E1938"/>
  <c r="X1876"/>
  <c r="T1876" s="1"/>
  <c r="P1876"/>
  <c r="R1844"/>
  <c r="T1842"/>
  <c r="S1842"/>
  <c r="R1842"/>
  <c r="Q1842"/>
  <c r="P1842"/>
  <c r="O1842"/>
  <c r="N1842"/>
  <c r="B1839"/>
  <c r="T1836"/>
  <c r="S1836"/>
  <c r="R1836"/>
  <c r="Q1836"/>
  <c r="P1836"/>
  <c r="O1836"/>
  <c r="N1836"/>
  <c r="E1836"/>
  <c r="X1774"/>
  <c r="T1774" s="1"/>
  <c r="R1742"/>
  <c r="T1740"/>
  <c r="S1740"/>
  <c r="R1740"/>
  <c r="Q1740"/>
  <c r="P1740"/>
  <c r="O1740"/>
  <c r="N1740"/>
  <c r="B1737"/>
  <c r="T1734"/>
  <c r="S1734"/>
  <c r="R1734"/>
  <c r="Q1734"/>
  <c r="P1734"/>
  <c r="O1734"/>
  <c r="N1734"/>
  <c r="E1734"/>
  <c r="X1672"/>
  <c r="P1672" s="1"/>
  <c r="R1640"/>
  <c r="T1638"/>
  <c r="S1638"/>
  <c r="R1638"/>
  <c r="Q1638"/>
  <c r="P1638"/>
  <c r="O1638"/>
  <c r="N1638"/>
  <c r="B1635"/>
  <c r="T1632"/>
  <c r="S1632"/>
  <c r="R1632"/>
  <c r="Q1632"/>
  <c r="P1632"/>
  <c r="O1632"/>
  <c r="N1632"/>
  <c r="E1632"/>
  <c r="X1570"/>
  <c r="T1570" s="1"/>
  <c r="P1570"/>
  <c r="R1538"/>
  <c r="T1536"/>
  <c r="S1536"/>
  <c r="R1536"/>
  <c r="Q1536"/>
  <c r="P1536"/>
  <c r="O1536"/>
  <c r="N1536"/>
  <c r="B1533"/>
  <c r="T1530"/>
  <c r="S1530"/>
  <c r="R1530"/>
  <c r="Q1530"/>
  <c r="P1530"/>
  <c r="O1530"/>
  <c r="N1530"/>
  <c r="E1530"/>
  <c r="X1468"/>
  <c r="T1468" s="1"/>
  <c r="R1436"/>
  <c r="T1434"/>
  <c r="S1434"/>
  <c r="R1434"/>
  <c r="Q1434"/>
  <c r="P1434"/>
  <c r="O1434"/>
  <c r="N1434"/>
  <c r="B1431"/>
  <c r="T1428"/>
  <c r="S1428"/>
  <c r="R1428"/>
  <c r="Q1428"/>
  <c r="P1428"/>
  <c r="O1428"/>
  <c r="N1428"/>
  <c r="E1428"/>
  <c r="X1366"/>
  <c r="P1366" s="1"/>
  <c r="R1334"/>
  <c r="T1332"/>
  <c r="S1332"/>
  <c r="R1332"/>
  <c r="Q1332"/>
  <c r="P1332"/>
  <c r="O1332"/>
  <c r="N1332"/>
  <c r="B1329"/>
  <c r="T1326"/>
  <c r="S1326"/>
  <c r="R1326"/>
  <c r="Q1326"/>
  <c r="P1326"/>
  <c r="O1326"/>
  <c r="N1326"/>
  <c r="E1326"/>
  <c r="X1264"/>
  <c r="T1264" s="1"/>
  <c r="P1264"/>
  <c r="R1232"/>
  <c r="T1230"/>
  <c r="S1230"/>
  <c r="R1230"/>
  <c r="Q1230"/>
  <c r="P1230"/>
  <c r="O1230"/>
  <c r="N1230"/>
  <c r="B1227"/>
  <c r="T1224"/>
  <c r="S1224"/>
  <c r="R1224"/>
  <c r="Q1224"/>
  <c r="P1224"/>
  <c r="O1224"/>
  <c r="N1224"/>
  <c r="E1224"/>
  <c r="X1162"/>
  <c r="P1162" s="1"/>
  <c r="R1130"/>
  <c r="T1128"/>
  <c r="S1128"/>
  <c r="R1128"/>
  <c r="Q1128"/>
  <c r="P1128"/>
  <c r="O1128"/>
  <c r="N1128"/>
  <c r="B1125"/>
  <c r="T1122"/>
  <c r="S1122"/>
  <c r="R1122"/>
  <c r="Q1122"/>
  <c r="P1122"/>
  <c r="O1122"/>
  <c r="N1122"/>
  <c r="E1122"/>
  <c r="X1060"/>
  <c r="T1060" s="1"/>
  <c r="R1028"/>
  <c r="T1026"/>
  <c r="S1026"/>
  <c r="R1026"/>
  <c r="Q1026"/>
  <c r="P1026"/>
  <c r="O1026"/>
  <c r="N1026"/>
  <c r="B1023"/>
  <c r="T1020"/>
  <c r="S1020"/>
  <c r="R1020"/>
  <c r="Q1020"/>
  <c r="P1020"/>
  <c r="O1020"/>
  <c r="N1020"/>
  <c r="E1020"/>
  <c r="X958"/>
  <c r="P958" s="1"/>
  <c r="R926"/>
  <c r="T924"/>
  <c r="S924"/>
  <c r="R924"/>
  <c r="Q924"/>
  <c r="P924"/>
  <c r="O924"/>
  <c r="N924"/>
  <c r="B921"/>
  <c r="T918"/>
  <c r="S918"/>
  <c r="R918"/>
  <c r="Q918"/>
  <c r="P918"/>
  <c r="O918"/>
  <c r="N918"/>
  <c r="E918"/>
  <c r="X856"/>
  <c r="P856" s="1"/>
  <c r="R824"/>
  <c r="T822"/>
  <c r="S822"/>
  <c r="R822"/>
  <c r="Q822"/>
  <c r="P822"/>
  <c r="O822"/>
  <c r="N822"/>
  <c r="B819"/>
  <c r="T816"/>
  <c r="S816"/>
  <c r="R816"/>
  <c r="Q816"/>
  <c r="P816"/>
  <c r="O816"/>
  <c r="N816"/>
  <c r="E816"/>
  <c r="X754"/>
  <c r="T754" s="1"/>
  <c r="R722"/>
  <c r="T720"/>
  <c r="S720"/>
  <c r="R720"/>
  <c r="Q720"/>
  <c r="P720"/>
  <c r="O720"/>
  <c r="N720"/>
  <c r="B717"/>
  <c r="T714"/>
  <c r="S714"/>
  <c r="R714"/>
  <c r="Q714"/>
  <c r="P714"/>
  <c r="O714"/>
  <c r="N714"/>
  <c r="E714"/>
  <c r="X652"/>
  <c r="T652" s="1"/>
  <c r="R620"/>
  <c r="T618"/>
  <c r="S618"/>
  <c r="R618"/>
  <c r="Q618"/>
  <c r="P618"/>
  <c r="O618"/>
  <c r="N618"/>
  <c r="B615"/>
  <c r="T612"/>
  <c r="S612"/>
  <c r="R612"/>
  <c r="Q612"/>
  <c r="P612"/>
  <c r="O612"/>
  <c r="N612"/>
  <c r="E612"/>
  <c r="X550"/>
  <c r="P550" s="1"/>
  <c r="R518"/>
  <c r="T516"/>
  <c r="S516"/>
  <c r="R516"/>
  <c r="Q516"/>
  <c r="P516"/>
  <c r="O516"/>
  <c r="N516"/>
  <c r="B513"/>
  <c r="T510"/>
  <c r="S510"/>
  <c r="R510"/>
  <c r="Q510"/>
  <c r="P510"/>
  <c r="O510"/>
  <c r="N510"/>
  <c r="E510"/>
  <c r="X448"/>
  <c r="P448" s="1"/>
  <c r="R416"/>
  <c r="T414"/>
  <c r="S414"/>
  <c r="R414"/>
  <c r="Q414"/>
  <c r="P414"/>
  <c r="O414"/>
  <c r="N414"/>
  <c r="B411"/>
  <c r="T408"/>
  <c r="S408"/>
  <c r="R408"/>
  <c r="Q408"/>
  <c r="P408"/>
  <c r="O408"/>
  <c r="N408"/>
  <c r="E408"/>
  <c r="X346"/>
  <c r="P346" s="1"/>
  <c r="R314"/>
  <c r="T312"/>
  <c r="S312"/>
  <c r="R312"/>
  <c r="Q312"/>
  <c r="P312"/>
  <c r="O312"/>
  <c r="N312"/>
  <c r="B309"/>
  <c r="T306"/>
  <c r="S306"/>
  <c r="R306"/>
  <c r="Q306"/>
  <c r="P306"/>
  <c r="O306"/>
  <c r="N306"/>
  <c r="E306"/>
  <c r="X244"/>
  <c r="P244" s="1"/>
  <c r="R212"/>
  <c r="T210"/>
  <c r="S210"/>
  <c r="R210"/>
  <c r="Q210"/>
  <c r="P210"/>
  <c r="O210"/>
  <c r="N210"/>
  <c r="B207"/>
  <c r="T204"/>
  <c r="S204"/>
  <c r="R204"/>
  <c r="Q204"/>
  <c r="P204"/>
  <c r="O204"/>
  <c r="N204"/>
  <c r="E204"/>
  <c r="X142"/>
  <c r="P142" s="1"/>
  <c r="R110"/>
  <c r="T108"/>
  <c r="S108"/>
  <c r="R108"/>
  <c r="Q108"/>
  <c r="P108"/>
  <c r="O108"/>
  <c r="N108"/>
  <c r="B105"/>
  <c r="T93" i="44"/>
  <c r="S93"/>
  <c r="R93"/>
  <c r="Q93"/>
  <c r="P93"/>
  <c r="O93"/>
  <c r="N93"/>
  <c r="E93"/>
  <c r="M72"/>
  <c r="S70"/>
  <c r="M70"/>
  <c r="G70"/>
  <c r="K66"/>
  <c r="R8"/>
  <c r="T6"/>
  <c r="S6"/>
  <c r="R6"/>
  <c r="Q6"/>
  <c r="P6"/>
  <c r="O6"/>
  <c r="N6"/>
  <c r="B3"/>
  <c r="E102" i="42"/>
  <c r="X40"/>
  <c r="P40" s="1"/>
  <c r="R8"/>
  <c r="T102"/>
  <c r="S102"/>
  <c r="R102"/>
  <c r="Q102"/>
  <c r="P102"/>
  <c r="O102"/>
  <c r="N102"/>
  <c r="T6"/>
  <c r="S6"/>
  <c r="R6"/>
  <c r="Q6"/>
  <c r="P6"/>
  <c r="O6"/>
  <c r="N6"/>
  <c r="B3"/>
  <c r="H11" l="1"/>
  <c r="W67"/>
  <c r="N69" s="1"/>
  <c r="S77"/>
  <c r="H10"/>
  <c r="W61"/>
  <c r="O61" s="1"/>
  <c r="M77"/>
  <c r="H9"/>
  <c r="W40"/>
  <c r="G40" s="1"/>
  <c r="P1716" i="44"/>
  <c r="T879"/>
  <c r="T972"/>
  <c r="P1065"/>
  <c r="T1251"/>
  <c r="T1344"/>
  <c r="N1641"/>
  <c r="N1643"/>
  <c r="H1686"/>
  <c r="I1734"/>
  <c r="I1736"/>
  <c r="G1744"/>
  <c r="A1769"/>
  <c r="I1641"/>
  <c r="I1643"/>
  <c r="H1685"/>
  <c r="W1716"/>
  <c r="G1716" s="1"/>
  <c r="W1728"/>
  <c r="W1734"/>
  <c r="K1740"/>
  <c r="M1746"/>
  <c r="T1809"/>
  <c r="T1827"/>
  <c r="T1829"/>
  <c r="H1592"/>
  <c r="W1623"/>
  <c r="G1623" s="1"/>
  <c r="W1635"/>
  <c r="W1641"/>
  <c r="K1647"/>
  <c r="H1684"/>
  <c r="W1687"/>
  <c r="F1687" s="1"/>
  <c r="T1734"/>
  <c r="T1736"/>
  <c r="N1827"/>
  <c r="N1829"/>
  <c r="T1641"/>
  <c r="T1643"/>
  <c r="N1734"/>
  <c r="N1736"/>
  <c r="I1827"/>
  <c r="I1829"/>
  <c r="T507"/>
  <c r="T600"/>
  <c r="P693"/>
  <c r="H847"/>
  <c r="W850"/>
  <c r="F850" s="1"/>
  <c r="T897"/>
  <c r="T899"/>
  <c r="S907"/>
  <c r="N990"/>
  <c r="N992"/>
  <c r="I1083"/>
  <c r="I1085"/>
  <c r="T1269"/>
  <c r="T1271"/>
  <c r="N1362"/>
  <c r="N1364"/>
  <c r="I1455"/>
  <c r="I1457"/>
  <c r="H846"/>
  <c r="N897"/>
  <c r="N899"/>
  <c r="M907"/>
  <c r="I990"/>
  <c r="I992"/>
  <c r="T1158"/>
  <c r="T1176"/>
  <c r="T1178"/>
  <c r="N1269"/>
  <c r="N1271"/>
  <c r="I1362"/>
  <c r="I1364"/>
  <c r="T1530"/>
  <c r="T1548"/>
  <c r="T1550"/>
  <c r="T135"/>
  <c r="P321"/>
  <c r="H849"/>
  <c r="I897"/>
  <c r="I899"/>
  <c r="G907"/>
  <c r="A932"/>
  <c r="T1083"/>
  <c r="T1085"/>
  <c r="N1176"/>
  <c r="N1178"/>
  <c r="I1269"/>
  <c r="I1271"/>
  <c r="T1455"/>
  <c r="T1457"/>
  <c r="N1548"/>
  <c r="N1550"/>
  <c r="H848"/>
  <c r="W879"/>
  <c r="G879" s="1"/>
  <c r="W891"/>
  <c r="W897"/>
  <c r="K903"/>
  <c r="T990"/>
  <c r="T992"/>
  <c r="N1083"/>
  <c r="N1085"/>
  <c r="I1176"/>
  <c r="I1178"/>
  <c r="T1362"/>
  <c r="T1364"/>
  <c r="N1455"/>
  <c r="N1457"/>
  <c r="I1548"/>
  <c r="I1550"/>
  <c r="H475"/>
  <c r="W478"/>
  <c r="F478" s="1"/>
  <c r="T525"/>
  <c r="T527"/>
  <c r="S535"/>
  <c r="N618"/>
  <c r="N620"/>
  <c r="I711"/>
  <c r="I713"/>
  <c r="H474"/>
  <c r="N525"/>
  <c r="N527"/>
  <c r="M535"/>
  <c r="I618"/>
  <c r="I620"/>
  <c r="T786"/>
  <c r="T804"/>
  <c r="T806"/>
  <c r="H477"/>
  <c r="I525"/>
  <c r="I527"/>
  <c r="G535"/>
  <c r="A560"/>
  <c r="T711"/>
  <c r="T713"/>
  <c r="N804"/>
  <c r="N806"/>
  <c r="H476"/>
  <c r="W507"/>
  <c r="G507" s="1"/>
  <c r="W519"/>
  <c r="W525"/>
  <c r="K531"/>
  <c r="T618"/>
  <c r="T620"/>
  <c r="N711"/>
  <c r="N713"/>
  <c r="I804"/>
  <c r="I806"/>
  <c r="H291"/>
  <c r="I339"/>
  <c r="I341"/>
  <c r="G349"/>
  <c r="A374"/>
  <c r="H290"/>
  <c r="W321"/>
  <c r="G321" s="1"/>
  <c r="W333"/>
  <c r="W339"/>
  <c r="K345"/>
  <c r="M351"/>
  <c r="T414"/>
  <c r="T432"/>
  <c r="T434"/>
  <c r="H289"/>
  <c r="W292"/>
  <c r="F292" s="1"/>
  <c r="T339"/>
  <c r="T341"/>
  <c r="N432"/>
  <c r="N434"/>
  <c r="N339"/>
  <c r="N341"/>
  <c r="I432"/>
  <c r="I434"/>
  <c r="H197"/>
  <c r="W228"/>
  <c r="G228" s="1"/>
  <c r="W240"/>
  <c r="W246"/>
  <c r="K252"/>
  <c r="M258"/>
  <c r="T228"/>
  <c r="T246"/>
  <c r="T248"/>
  <c r="H195"/>
  <c r="N246"/>
  <c r="N248"/>
  <c r="I246"/>
  <c r="I248"/>
  <c r="M163"/>
  <c r="H104"/>
  <c r="H103"/>
  <c r="K159"/>
  <c r="M165"/>
  <c r="H102"/>
  <c r="W106"/>
  <c r="F106" s="1"/>
  <c r="W135"/>
  <c r="G135" s="1"/>
  <c r="W153"/>
  <c r="S163"/>
  <c r="H105"/>
  <c r="W147"/>
  <c r="T153"/>
  <c r="T155"/>
  <c r="N153"/>
  <c r="N155"/>
  <c r="I153"/>
  <c r="I155"/>
  <c r="T42"/>
  <c r="A206" i="42"/>
  <c r="H215" s="1"/>
  <c r="T1162"/>
  <c r="P1060"/>
  <c r="P1468"/>
  <c r="P1774"/>
  <c r="T1978"/>
  <c r="P754"/>
  <c r="K40"/>
  <c r="T1672"/>
  <c r="T958"/>
  <c r="T1366"/>
  <c r="P652"/>
  <c r="T346"/>
  <c r="T856"/>
  <c r="T550"/>
  <c r="T448"/>
  <c r="T244"/>
  <c r="H112"/>
  <c r="W142"/>
  <c r="K175"/>
  <c r="M181"/>
  <c r="H113"/>
  <c r="H111"/>
  <c r="W169"/>
  <c r="I171" s="1"/>
  <c r="S179"/>
  <c r="G179"/>
  <c r="H114"/>
  <c r="W163"/>
  <c r="J163" s="1"/>
  <c r="I69"/>
  <c r="T67"/>
  <c r="T142"/>
  <c r="T69"/>
  <c r="I67"/>
  <c r="O54" i="44"/>
  <c r="T60"/>
  <c r="T62"/>
  <c r="N60"/>
  <c r="N62"/>
  <c r="I60"/>
  <c r="J61" i="42"/>
  <c r="T40"/>
  <c r="N67" l="1"/>
  <c r="O1635" i="44"/>
  <c r="J1635"/>
  <c r="G1837"/>
  <c r="H1779"/>
  <c r="M1837"/>
  <c r="H1776"/>
  <c r="S1837"/>
  <c r="W1780"/>
  <c r="F1780" s="1"/>
  <c r="H1777"/>
  <c r="M1839"/>
  <c r="K1833"/>
  <c r="W1827"/>
  <c r="W1821"/>
  <c r="W1809"/>
  <c r="G1809" s="1"/>
  <c r="H1778"/>
  <c r="J1728"/>
  <c r="O1728"/>
  <c r="S1000"/>
  <c r="W943"/>
  <c r="F943" s="1"/>
  <c r="H940"/>
  <c r="M1002"/>
  <c r="K996"/>
  <c r="W990"/>
  <c r="W984"/>
  <c r="W972"/>
  <c r="G972" s="1"/>
  <c r="H941"/>
  <c r="A1025"/>
  <c r="G1000"/>
  <c r="H942"/>
  <c r="M1000"/>
  <c r="H939"/>
  <c r="J891"/>
  <c r="O891"/>
  <c r="J519"/>
  <c r="O519"/>
  <c r="S628"/>
  <c r="W571"/>
  <c r="F571" s="1"/>
  <c r="H568"/>
  <c r="M630"/>
  <c r="K624"/>
  <c r="W618"/>
  <c r="W612"/>
  <c r="W600"/>
  <c r="G600" s="1"/>
  <c r="H569"/>
  <c r="A653"/>
  <c r="G628"/>
  <c r="H570"/>
  <c r="M628"/>
  <c r="H567"/>
  <c r="G442"/>
  <c r="H384"/>
  <c r="M442"/>
  <c r="H381"/>
  <c r="S442"/>
  <c r="W385"/>
  <c r="F385" s="1"/>
  <c r="H382"/>
  <c r="M444"/>
  <c r="K438"/>
  <c r="W432"/>
  <c r="W426"/>
  <c r="W414"/>
  <c r="G414" s="1"/>
  <c r="H383"/>
  <c r="J333"/>
  <c r="O333"/>
  <c r="J240"/>
  <c r="O240"/>
  <c r="J147"/>
  <c r="O147"/>
  <c r="G281" i="42"/>
  <c r="K277"/>
  <c r="W244"/>
  <c r="A308"/>
  <c r="W265"/>
  <c r="W271"/>
  <c r="M283"/>
  <c r="H213"/>
  <c r="H214"/>
  <c r="H216"/>
  <c r="M281"/>
  <c r="S281"/>
  <c r="G142"/>
  <c r="K142"/>
  <c r="I169"/>
  <c r="O163"/>
  <c r="N171"/>
  <c r="T171"/>
  <c r="N169"/>
  <c r="T169"/>
  <c r="J1821" i="44" l="1"/>
  <c r="O1821"/>
  <c r="M1093"/>
  <c r="H1032"/>
  <c r="S1093"/>
  <c r="W1036"/>
  <c r="F1036" s="1"/>
  <c r="H1033"/>
  <c r="M1095"/>
  <c r="K1089"/>
  <c r="W1083"/>
  <c r="W1077"/>
  <c r="W1065"/>
  <c r="G1065" s="1"/>
  <c r="H1034"/>
  <c r="A1118"/>
  <c r="G1093"/>
  <c r="H1035"/>
  <c r="O984"/>
  <c r="J984"/>
  <c r="O612"/>
  <c r="J612"/>
  <c r="M721"/>
  <c r="H660"/>
  <c r="S721"/>
  <c r="W664"/>
  <c r="F664" s="1"/>
  <c r="H661"/>
  <c r="M723"/>
  <c r="K717"/>
  <c r="W711"/>
  <c r="W705"/>
  <c r="W693"/>
  <c r="G693" s="1"/>
  <c r="H662"/>
  <c r="A746"/>
  <c r="G721"/>
  <c r="H663"/>
  <c r="J426"/>
  <c r="O426"/>
  <c r="J265" i="42"/>
  <c r="O265"/>
  <c r="K244"/>
  <c r="G244"/>
  <c r="I273"/>
  <c r="N271"/>
  <c r="I271"/>
  <c r="T273"/>
  <c r="N273"/>
  <c r="T271"/>
  <c r="M385"/>
  <c r="H318"/>
  <c r="S383"/>
  <c r="H317"/>
  <c r="G383"/>
  <c r="W367"/>
  <c r="H315"/>
  <c r="A410"/>
  <c r="H316"/>
  <c r="W346"/>
  <c r="K379"/>
  <c r="M383"/>
  <c r="W373"/>
  <c r="J1077" i="44" l="1"/>
  <c r="O1077"/>
  <c r="A1211"/>
  <c r="G1186"/>
  <c r="H1128"/>
  <c r="M1186"/>
  <c r="H1125"/>
  <c r="S1186"/>
  <c r="W1129"/>
  <c r="F1129" s="1"/>
  <c r="H1126"/>
  <c r="M1188"/>
  <c r="K1182"/>
  <c r="W1176"/>
  <c r="W1170"/>
  <c r="W1158"/>
  <c r="G1158" s="1"/>
  <c r="H1127"/>
  <c r="G814"/>
  <c r="H756"/>
  <c r="M814"/>
  <c r="H753"/>
  <c r="S814"/>
  <c r="W757"/>
  <c r="F757" s="1"/>
  <c r="H754"/>
  <c r="M816"/>
  <c r="K810"/>
  <c r="W804"/>
  <c r="W798"/>
  <c r="W786"/>
  <c r="G786" s="1"/>
  <c r="H755"/>
  <c r="J705"/>
  <c r="O705"/>
  <c r="A512" i="42"/>
  <c r="H418"/>
  <c r="M485"/>
  <c r="S485"/>
  <c r="W469"/>
  <c r="W475"/>
  <c r="H419"/>
  <c r="G485"/>
  <c r="W448"/>
  <c r="H417"/>
  <c r="M487"/>
  <c r="K481"/>
  <c r="H420"/>
  <c r="T373"/>
  <c r="I375"/>
  <c r="N375"/>
  <c r="I373"/>
  <c r="N373"/>
  <c r="T375"/>
  <c r="G346"/>
  <c r="K346"/>
  <c r="O367"/>
  <c r="J367"/>
  <c r="J1170" i="44" l="1"/>
  <c r="O1170"/>
  <c r="M1281"/>
  <c r="K1275"/>
  <c r="W1269"/>
  <c r="W1263"/>
  <c r="W1251"/>
  <c r="G1251" s="1"/>
  <c r="H1220"/>
  <c r="A1304"/>
  <c r="G1279"/>
  <c r="H1221"/>
  <c r="M1279"/>
  <c r="H1218"/>
  <c r="S1279"/>
  <c r="W1222"/>
  <c r="F1222" s="1"/>
  <c r="H1219"/>
  <c r="J798"/>
  <c r="O798"/>
  <c r="O469" i="42"/>
  <c r="J469"/>
  <c r="K448"/>
  <c r="G448"/>
  <c r="M587"/>
  <c r="A614"/>
  <c r="W577"/>
  <c r="H520"/>
  <c r="G587"/>
  <c r="M589"/>
  <c r="H519"/>
  <c r="K583"/>
  <c r="W550"/>
  <c r="W571"/>
  <c r="H522"/>
  <c r="S587"/>
  <c r="H521"/>
  <c r="N475"/>
  <c r="T475"/>
  <c r="I477"/>
  <c r="N477"/>
  <c r="I475"/>
  <c r="T477"/>
  <c r="S1372" i="44" l="1"/>
  <c r="W1315"/>
  <c r="F1315" s="1"/>
  <c r="H1312"/>
  <c r="M1374"/>
  <c r="K1368"/>
  <c r="W1362"/>
  <c r="W1356"/>
  <c r="W1344"/>
  <c r="G1344" s="1"/>
  <c r="H1313"/>
  <c r="A1397"/>
  <c r="G1372"/>
  <c r="H1314"/>
  <c r="M1372"/>
  <c r="H1311"/>
  <c r="J1263"/>
  <c r="O1263"/>
  <c r="S689" i="42"/>
  <c r="H622"/>
  <c r="W673"/>
  <c r="M689"/>
  <c r="H623"/>
  <c r="K685"/>
  <c r="W652"/>
  <c r="M691"/>
  <c r="H624"/>
  <c r="A716"/>
  <c r="H621"/>
  <c r="G689"/>
  <c r="W679"/>
  <c r="N579"/>
  <c r="T579"/>
  <c r="I579"/>
  <c r="T577"/>
  <c r="I577"/>
  <c r="N577"/>
  <c r="K550"/>
  <c r="G550"/>
  <c r="J571"/>
  <c r="O571"/>
  <c r="M1465" i="44" l="1"/>
  <c r="H1404"/>
  <c r="S1465"/>
  <c r="W1408"/>
  <c r="F1408" s="1"/>
  <c r="H1405"/>
  <c r="M1467"/>
  <c r="K1461"/>
  <c r="W1455"/>
  <c r="W1449"/>
  <c r="W1437"/>
  <c r="G1437" s="1"/>
  <c r="H1406"/>
  <c r="A1490"/>
  <c r="G1465"/>
  <c r="H1407"/>
  <c r="O1356"/>
  <c r="J1356"/>
  <c r="W781" i="42"/>
  <c r="A818"/>
  <c r="H725"/>
  <c r="W754"/>
  <c r="H726"/>
  <c r="G791"/>
  <c r="K787"/>
  <c r="H723"/>
  <c r="M791"/>
  <c r="M793"/>
  <c r="H724"/>
  <c r="W775"/>
  <c r="S791"/>
  <c r="K652"/>
  <c r="G652"/>
  <c r="J673"/>
  <c r="O673"/>
  <c r="T679"/>
  <c r="I679"/>
  <c r="N681"/>
  <c r="T681"/>
  <c r="I681"/>
  <c r="N679"/>
  <c r="J1449" i="44" l="1"/>
  <c r="O1449"/>
  <c r="G1558"/>
  <c r="H1500"/>
  <c r="M1558"/>
  <c r="H1497"/>
  <c r="S1558"/>
  <c r="W1501"/>
  <c r="F1501" s="1"/>
  <c r="H1498"/>
  <c r="M1560"/>
  <c r="K1554"/>
  <c r="W1548"/>
  <c r="W1542"/>
  <c r="W1530"/>
  <c r="G1530" s="1"/>
  <c r="H1499"/>
  <c r="I781" i="42"/>
  <c r="N781"/>
  <c r="T783"/>
  <c r="I783"/>
  <c r="T781"/>
  <c r="N783"/>
  <c r="A920"/>
  <c r="W856"/>
  <c r="M895"/>
  <c r="W877"/>
  <c r="H828"/>
  <c r="H825"/>
  <c r="W883"/>
  <c r="H827"/>
  <c r="K889"/>
  <c r="H826"/>
  <c r="M893"/>
  <c r="G893"/>
  <c r="S893"/>
  <c r="O775"/>
  <c r="J775"/>
  <c r="K754"/>
  <c r="G754"/>
  <c r="J1542" i="44" l="1"/>
  <c r="O1542"/>
  <c r="M995" i="42"/>
  <c r="H928"/>
  <c r="G995"/>
  <c r="H927"/>
  <c r="S995"/>
  <c r="A1022"/>
  <c r="H930"/>
  <c r="W958"/>
  <c r="M997"/>
  <c r="H929"/>
  <c r="W985"/>
  <c r="K991"/>
  <c r="W979"/>
  <c r="I883"/>
  <c r="T883"/>
  <c r="N883"/>
  <c r="I885"/>
  <c r="T885"/>
  <c r="N885"/>
  <c r="J877"/>
  <c r="O877"/>
  <c r="G856"/>
  <c r="K856"/>
  <c r="O979" l="1"/>
  <c r="J979"/>
  <c r="N985"/>
  <c r="T985"/>
  <c r="N987"/>
  <c r="T987"/>
  <c r="I985"/>
  <c r="I987"/>
  <c r="S1097"/>
  <c r="W1081"/>
  <c r="G1097"/>
  <c r="H1029"/>
  <c r="K1093"/>
  <c r="M1097"/>
  <c r="H1030"/>
  <c r="W1087"/>
  <c r="H1032"/>
  <c r="A1124"/>
  <c r="W1060"/>
  <c r="M1099"/>
  <c r="H1031"/>
  <c r="G958"/>
  <c r="K958"/>
  <c r="W1183" l="1"/>
  <c r="H1134"/>
  <c r="M1199"/>
  <c r="H1131"/>
  <c r="M1201"/>
  <c r="A1226"/>
  <c r="W1189"/>
  <c r="S1199"/>
  <c r="H1132"/>
  <c r="K1195"/>
  <c r="G1199"/>
  <c r="W1162"/>
  <c r="H1133"/>
  <c r="O1081"/>
  <c r="J1081"/>
  <c r="K1060"/>
  <c r="G1060"/>
  <c r="I1089"/>
  <c r="N1087"/>
  <c r="T1089"/>
  <c r="N1089"/>
  <c r="T1087"/>
  <c r="I1087"/>
  <c r="J1183" l="1"/>
  <c r="O1183"/>
  <c r="N1191"/>
  <c r="I1191"/>
  <c r="T1189"/>
  <c r="I1189"/>
  <c r="T1191"/>
  <c r="N1189"/>
  <c r="A1328"/>
  <c r="W1264"/>
  <c r="W1291"/>
  <c r="W1285"/>
  <c r="M1301"/>
  <c r="G1301"/>
  <c r="H1233"/>
  <c r="K1297"/>
  <c r="H1235"/>
  <c r="M1303"/>
  <c r="H1234"/>
  <c r="H1236"/>
  <c r="S1301"/>
  <c r="G1162"/>
  <c r="K1162"/>
  <c r="N1293" l="1"/>
  <c r="N1291"/>
  <c r="I1291"/>
  <c r="T1291"/>
  <c r="I1293"/>
  <c r="T1293"/>
  <c r="G1403"/>
  <c r="M1405"/>
  <c r="W1366"/>
  <c r="M1403"/>
  <c r="W1393"/>
  <c r="S1403"/>
  <c r="H1335"/>
  <c r="H1337"/>
  <c r="H1336"/>
  <c r="W1387"/>
  <c r="H1338"/>
  <c r="A1430"/>
  <c r="K1399"/>
  <c r="K1264"/>
  <c r="G1264"/>
  <c r="J1285"/>
  <c r="O1285"/>
  <c r="M1507" l="1"/>
  <c r="W1468"/>
  <c r="H1438"/>
  <c r="S1505"/>
  <c r="W1495"/>
  <c r="H1439"/>
  <c r="H1437"/>
  <c r="H1440"/>
  <c r="W1489"/>
  <c r="G1505"/>
  <c r="A1532"/>
  <c r="K1501"/>
  <c r="M1505"/>
  <c r="N1393"/>
  <c r="I1395"/>
  <c r="I1393"/>
  <c r="N1395"/>
  <c r="T1393"/>
  <c r="T1395"/>
  <c r="K1366"/>
  <c r="G1366"/>
  <c r="O1387"/>
  <c r="J1387"/>
  <c r="T1495" l="1"/>
  <c r="N1495"/>
  <c r="N1497"/>
  <c r="I1497"/>
  <c r="T1497"/>
  <c r="I1495"/>
  <c r="G1468"/>
  <c r="K1468"/>
  <c r="W1597"/>
  <c r="H1542"/>
  <c r="M1607"/>
  <c r="K1603"/>
  <c r="H1539"/>
  <c r="H1540"/>
  <c r="M1609"/>
  <c r="W1570"/>
  <c r="G1607"/>
  <c r="S1607"/>
  <c r="A1634"/>
  <c r="W1591"/>
  <c r="H1541"/>
  <c r="J1489"/>
  <c r="O1489"/>
  <c r="A1736" l="1"/>
  <c r="G1709"/>
  <c r="H1643"/>
  <c r="W1699"/>
  <c r="K1705"/>
  <c r="H1644"/>
  <c r="W1672"/>
  <c r="M1709"/>
  <c r="M1711"/>
  <c r="H1641"/>
  <c r="H1642"/>
  <c r="S1709"/>
  <c r="W1693"/>
  <c r="N1599"/>
  <c r="T1599"/>
  <c r="I1597"/>
  <c r="T1597"/>
  <c r="I1599"/>
  <c r="N1597"/>
  <c r="J1591"/>
  <c r="O1591"/>
  <c r="G1570"/>
  <c r="K1570"/>
  <c r="K1672" l="1"/>
  <c r="G1672"/>
  <c r="J1693"/>
  <c r="O1693"/>
  <c r="M1813"/>
  <c r="H1744"/>
  <c r="H1746"/>
  <c r="G1811"/>
  <c r="S1811"/>
  <c r="A1838"/>
  <c r="M1811"/>
  <c r="H1743"/>
  <c r="K1807"/>
  <c r="W1801"/>
  <c r="H1745"/>
  <c r="W1795"/>
  <c r="W1774"/>
  <c r="I1701"/>
  <c r="T1701"/>
  <c r="N1699"/>
  <c r="I1699"/>
  <c r="T1699"/>
  <c r="N1701"/>
  <c r="K1774" l="1"/>
  <c r="G1774"/>
  <c r="T1801"/>
  <c r="N1801"/>
  <c r="T1803"/>
  <c r="N1803"/>
  <c r="I1801"/>
  <c r="I1803"/>
  <c r="M1915"/>
  <c r="M1913"/>
  <c r="H1845"/>
  <c r="K1909"/>
  <c r="H1848"/>
  <c r="H1846"/>
  <c r="H1847"/>
  <c r="A1940"/>
  <c r="W1903"/>
  <c r="S1913"/>
  <c r="G1913"/>
  <c r="W1897"/>
  <c r="W1876"/>
  <c r="J1795"/>
  <c r="O1795"/>
  <c r="N1903" l="1"/>
  <c r="I1903"/>
  <c r="T1903"/>
  <c r="N1905"/>
  <c r="I1905"/>
  <c r="T1905"/>
  <c r="K1876"/>
  <c r="G1876"/>
  <c r="O1897"/>
  <c r="J1897"/>
  <c r="H1948"/>
  <c r="H1950"/>
  <c r="W1999"/>
  <c r="H1949"/>
  <c r="H1947"/>
  <c r="M2017"/>
  <c r="G2015"/>
  <c r="S2015"/>
  <c r="W2005"/>
  <c r="K2011"/>
  <c r="M2015"/>
  <c r="W1978"/>
  <c r="J1999" l="1"/>
  <c r="O1999"/>
  <c r="K1978"/>
  <c r="G1978"/>
  <c r="N2007"/>
  <c r="I2007"/>
  <c r="N2005"/>
  <c r="I2005"/>
  <c r="T2005"/>
  <c r="T2007"/>
</calcChain>
</file>

<file path=xl/sharedStrings.xml><?xml version="1.0" encoding="utf-8"?>
<sst xmlns="http://schemas.openxmlformats.org/spreadsheetml/2006/main" count="6380" uniqueCount="236">
  <si>
    <t>Gender</t>
  </si>
  <si>
    <t>Name</t>
  </si>
  <si>
    <t>Programmer</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</si>
  <si>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</si>
  <si>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Email id-ummedtrdedu@gmail.com</t>
  </si>
  <si>
    <t>Section</t>
  </si>
  <si>
    <t>SRNO</t>
  </si>
  <si>
    <t>DOA</t>
  </si>
  <si>
    <t>Late Status</t>
  </si>
  <si>
    <t>FatherName</t>
  </si>
  <si>
    <t>MotherName</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</si>
  <si>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</si>
  <si>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</si>
  <si>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</si>
  <si>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</si>
  <si>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</si>
  <si>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</si>
  <si>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</si>
  <si>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</si>
  <si>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</si>
  <si>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</si>
  <si>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</si>
  <si>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</si>
  <si>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</si>
  <si>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</si>
  <si>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</si>
  <si>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</si>
  <si>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</si>
  <si>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</si>
  <si>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</si>
  <si>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</si>
  <si>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</si>
  <si>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School Name :-</t>
  </si>
  <si>
    <t>R.B.S.E. Board Code :-</t>
  </si>
  <si>
    <t>Govt. Sr. Sec. School Raimalwada</t>
  </si>
  <si>
    <t>Year :-</t>
  </si>
  <si>
    <t xml:space="preserve">UMMED TARAD </t>
  </si>
  <si>
    <t>Board of Secondary Education, Rajasthan</t>
  </si>
  <si>
    <t xml:space="preserve"> Ekk/;fed f’k{kk cksMZ]jktLFkku </t>
  </si>
  <si>
    <t>mPp ek/;fed ijh{kk</t>
  </si>
  <si>
    <t>APPLICATION FORM FOR SENIOR SECONDARY EXAMINATION-2024</t>
  </si>
  <si>
    <r>
      <rPr>
        <b/>
        <sz val="16"/>
        <color theme="1"/>
        <rFont val="DevLys 010"/>
      </rPr>
      <t xml:space="preserve"> </t>
    </r>
    <r>
      <rPr>
        <b/>
        <u/>
        <sz val="16"/>
        <color theme="1"/>
        <rFont val="DevLys 010"/>
      </rPr>
      <t>Ikjh{kk vkosnu i= mPp ek/;fed ijh{kk &amp; 2024</t>
    </r>
  </si>
  <si>
    <r>
      <t>Scholar Reg. No.</t>
    </r>
    <r>
      <rPr>
        <b/>
        <sz val="10"/>
        <color theme="1"/>
        <rFont val="DevLys 010"/>
      </rPr>
      <t xml:space="preserve"> ¼LdkWyj jftLVj Øekad½</t>
    </r>
  </si>
  <si>
    <t>Sr. (Reg.)</t>
  </si>
  <si>
    <t>fu;fer ijh{kkFkhZ</t>
  </si>
  <si>
    <t>1………………………………………</t>
  </si>
  <si>
    <t>2………………………………………</t>
  </si>
  <si>
    <t>3………………………………………</t>
  </si>
  <si>
    <r>
      <t xml:space="preserve">COMMERCE </t>
    </r>
    <r>
      <rPr>
        <b/>
        <sz val="11"/>
        <color theme="1"/>
        <rFont val="DevLys 010"/>
      </rPr>
      <t>¼okf.kT; oxZ½</t>
    </r>
    <r>
      <rPr>
        <b/>
        <sz val="11"/>
        <color theme="1"/>
        <rFont val="Cambria"/>
        <family val="1"/>
        <scheme val="major"/>
      </rPr>
      <t xml:space="preserve"> (2)</t>
    </r>
  </si>
  <si>
    <r>
      <t xml:space="preserve">ARTS </t>
    </r>
    <r>
      <rPr>
        <b/>
        <sz val="11"/>
        <color theme="1"/>
        <rFont val="DevLys 010"/>
      </rPr>
      <t>¼dyk oxZ½</t>
    </r>
    <r>
      <rPr>
        <b/>
        <sz val="11"/>
        <color theme="1"/>
        <rFont val="Cambria"/>
        <family val="1"/>
        <scheme val="major"/>
      </rPr>
      <t xml:space="preserve"> (1)</t>
    </r>
  </si>
  <si>
    <t>1 Accountancy</t>
  </si>
  <si>
    <t>2 Buisness Studies</t>
  </si>
  <si>
    <r>
      <t xml:space="preserve">SCIENCE </t>
    </r>
    <r>
      <rPr>
        <b/>
        <sz val="10"/>
        <color theme="1"/>
        <rFont val="DevLys 010"/>
      </rPr>
      <t>¼foKku oxZ½</t>
    </r>
    <r>
      <rPr>
        <b/>
        <sz val="10"/>
        <color theme="1"/>
        <rFont val="Cambria"/>
        <family val="1"/>
        <scheme val="major"/>
      </rPr>
      <t xml:space="preserve"> (3A)</t>
    </r>
  </si>
  <si>
    <t>1 Physics</t>
  </si>
  <si>
    <t>2 Chemistry</t>
  </si>
  <si>
    <t>3 …………………………….</t>
  </si>
  <si>
    <r>
      <t xml:space="preserve">AGRICULTURE </t>
    </r>
    <r>
      <rPr>
        <b/>
        <sz val="8"/>
        <color theme="1"/>
        <rFont val="DevLys 010"/>
      </rPr>
      <t>¼d`f"k oxZ½</t>
    </r>
    <r>
      <rPr>
        <b/>
        <sz val="8"/>
        <color theme="1"/>
        <rFont val="Cambria"/>
        <family val="1"/>
        <scheme val="major"/>
      </rPr>
      <t xml:space="preserve"> (3B)</t>
    </r>
  </si>
  <si>
    <t>1 Agriculture</t>
  </si>
  <si>
    <t>2 Ag. Bio.</t>
  </si>
  <si>
    <t>tks ykxw gks½</t>
  </si>
  <si>
    <t xml:space="preserve">As Applicable </t>
  </si>
  <si>
    <r>
      <t xml:space="preserve">ADDISTIONAL OPTIONAL SUBJECTS </t>
    </r>
    <r>
      <rPr>
        <b/>
        <sz val="11"/>
        <color theme="1"/>
        <rFont val="DevLys 010"/>
      </rPr>
      <t>¼vfrfjDr oSdfYid fo"k;½ %</t>
    </r>
  </si>
  <si>
    <t>ARTS</t>
  </si>
  <si>
    <t>COMMERCE</t>
  </si>
  <si>
    <t>SCIENCE</t>
  </si>
  <si>
    <t>ARGRICULTURE</t>
  </si>
  <si>
    <t>1…………………………………………</t>
  </si>
  <si>
    <t>(3A)</t>
  </si>
  <si>
    <t>(3B)</t>
  </si>
  <si>
    <r>
      <rPr>
        <b/>
        <sz val="11"/>
        <color theme="0"/>
        <rFont val="Calibri"/>
        <family val="2"/>
        <scheme val="minor"/>
      </rPr>
      <t>(</t>
    </r>
    <r>
      <rPr>
        <b/>
        <sz val="11"/>
        <color theme="1"/>
        <rFont val="Calibri"/>
        <family val="2"/>
        <scheme val="minor"/>
      </rPr>
      <t>(1)</t>
    </r>
    <r>
      <rPr>
        <b/>
        <sz val="11"/>
        <color theme="0"/>
        <rFont val="Calibri"/>
        <family val="2"/>
        <scheme val="minor"/>
      </rPr>
      <t>)</t>
    </r>
  </si>
  <si>
    <r>
      <rPr>
        <b/>
        <sz val="11"/>
        <color theme="0"/>
        <rFont val="Calibri"/>
        <family val="2"/>
        <scheme val="minor"/>
      </rPr>
      <t>(</t>
    </r>
    <r>
      <rPr>
        <b/>
        <sz val="11"/>
        <color theme="1"/>
        <rFont val="Calibri"/>
        <family val="2"/>
        <scheme val="minor"/>
      </rPr>
      <t>(2)</t>
    </r>
    <r>
      <rPr>
        <b/>
        <sz val="11"/>
        <color theme="0"/>
        <rFont val="Calibri"/>
        <family val="2"/>
        <scheme val="minor"/>
      </rPr>
      <t>)</t>
    </r>
  </si>
  <si>
    <t>1 …………………………….</t>
  </si>
  <si>
    <t>2 …………………………….</t>
  </si>
  <si>
    <t>4 …………………………….</t>
  </si>
  <si>
    <r>
      <t xml:space="preserve">Table - B Only for category </t>
    </r>
    <r>
      <rPr>
        <b/>
        <sz val="11"/>
        <color theme="1"/>
        <rFont val="DevLys 010"/>
      </rPr>
      <t>¼dsoy Js.kh 4 o 6 ds fy,½</t>
    </r>
    <r>
      <rPr>
        <b/>
        <sz val="11"/>
        <color theme="1"/>
        <rFont val="Cambria"/>
        <family val="1"/>
        <scheme val="major"/>
      </rPr>
      <t xml:space="preserve"> : </t>
    </r>
  </si>
  <si>
    <r>
      <t xml:space="preserve">(VI) MARKS IMPROVEMENT </t>
    </r>
    <r>
      <rPr>
        <b/>
        <sz val="11"/>
        <color theme="1"/>
        <rFont val="DevLys 010"/>
      </rPr>
      <t xml:space="preserve">¼vad lqFkkj½     </t>
    </r>
    <r>
      <rPr>
        <b/>
        <sz val="11"/>
        <color theme="1"/>
        <rFont val="Cambria"/>
        <family val="1"/>
        <scheme val="major"/>
      </rPr>
      <t xml:space="preserve"> (6)</t>
    </r>
  </si>
  <si>
    <r>
      <t xml:space="preserve">(IV) ADDITIONAL SUBJECTS </t>
    </r>
    <r>
      <rPr>
        <b/>
        <sz val="11"/>
        <color theme="1"/>
        <rFont val="DevLys 010"/>
      </rPr>
      <t xml:space="preserve">¼vfrfjDr fo"k;½ </t>
    </r>
    <r>
      <rPr>
        <b/>
        <sz val="11"/>
        <color theme="1"/>
        <rFont val="Cambria"/>
        <family val="1"/>
        <scheme val="major"/>
      </rPr>
      <t xml:space="preserve">  (4)</t>
    </r>
  </si>
  <si>
    <t>AGRICULTURE</t>
  </si>
  <si>
    <r>
      <rPr>
        <b/>
        <sz val="11"/>
        <color theme="0"/>
        <rFont val="Calibri"/>
        <family val="2"/>
        <scheme val="minor"/>
      </rPr>
      <t>(</t>
    </r>
    <r>
      <rPr>
        <b/>
        <sz val="11"/>
        <color theme="1"/>
        <rFont val="Calibri"/>
        <family val="2"/>
        <scheme val="minor"/>
      </rPr>
      <t>(3A)</t>
    </r>
    <r>
      <rPr>
        <b/>
        <sz val="11"/>
        <color theme="0"/>
        <rFont val="Calibri"/>
        <family val="2"/>
        <scheme val="minor"/>
      </rPr>
      <t>)</t>
    </r>
  </si>
  <si>
    <r>
      <rPr>
        <b/>
        <sz val="11"/>
        <color theme="0"/>
        <rFont val="Calibri"/>
        <family val="2"/>
        <scheme val="minor"/>
      </rPr>
      <t>(</t>
    </r>
    <r>
      <rPr>
        <b/>
        <sz val="11"/>
        <color theme="1"/>
        <rFont val="Calibri"/>
        <family val="2"/>
        <scheme val="minor"/>
      </rPr>
      <t>(3B)</t>
    </r>
    <r>
      <rPr>
        <b/>
        <sz val="11"/>
        <color theme="0"/>
        <rFont val="Calibri"/>
        <family val="2"/>
        <scheme val="minor"/>
      </rPr>
      <t>)</t>
    </r>
  </si>
  <si>
    <t>djsa½</t>
  </si>
  <si>
    <r>
      <t>As Applicable from Number 6 to 13</t>
    </r>
    <r>
      <rPr>
        <b/>
        <sz val="11"/>
        <color theme="1"/>
        <rFont val="DevLys 010"/>
      </rPr>
      <t xml:space="preserve"> ¼Øekad 6 ls 13 rd tks ykxw gks</t>
    </r>
  </si>
  <si>
    <t>6-</t>
  </si>
  <si>
    <r>
      <t>(02) FEMALE</t>
    </r>
    <r>
      <rPr>
        <b/>
        <sz val="11"/>
        <color theme="1"/>
        <rFont val="DevLys 010"/>
      </rPr>
      <t xml:space="preserve"> ¼efgyk½</t>
    </r>
  </si>
  <si>
    <r>
      <t>(02) ENGLISH</t>
    </r>
    <r>
      <rPr>
        <b/>
        <sz val="11"/>
        <color theme="1"/>
        <rFont val="DevLys 010"/>
      </rPr>
      <t xml:space="preserve"> ¼vaxzsth½</t>
    </r>
  </si>
  <si>
    <r>
      <t xml:space="preserve">Medium </t>
    </r>
    <r>
      <rPr>
        <b/>
        <sz val="9"/>
        <color theme="1"/>
        <rFont val="DevLys 010"/>
      </rPr>
      <t>¼ek/;e½</t>
    </r>
    <r>
      <rPr>
        <b/>
        <sz val="9"/>
        <color theme="1"/>
        <rFont val="Cambria"/>
        <family val="1"/>
        <scheme val="major"/>
      </rPr>
      <t xml:space="preserve"> : (01) HINDI </t>
    </r>
    <r>
      <rPr>
        <b/>
        <sz val="9"/>
        <color theme="1"/>
        <rFont val="DevLys 010"/>
      </rPr>
      <t>¼fgUnh½</t>
    </r>
  </si>
  <si>
    <r>
      <t xml:space="preserve">Gender </t>
    </r>
    <r>
      <rPr>
        <b/>
        <sz val="10"/>
        <color theme="1"/>
        <rFont val="DevLys 010"/>
      </rPr>
      <t>¼fyax½</t>
    </r>
    <r>
      <rPr>
        <b/>
        <sz val="10"/>
        <color theme="1"/>
        <rFont val="Cambria"/>
        <family val="1"/>
        <scheme val="major"/>
      </rPr>
      <t xml:space="preserve"> : (01) Male </t>
    </r>
    <r>
      <rPr>
        <b/>
        <sz val="10"/>
        <color theme="1"/>
        <rFont val="DevLys 010"/>
      </rPr>
      <t>¼iq:"k½</t>
    </r>
  </si>
  <si>
    <t>7-</t>
  </si>
  <si>
    <r>
      <t xml:space="preserve">CWSN-1 </t>
    </r>
    <r>
      <rPr>
        <b/>
        <sz val="10"/>
        <color theme="1"/>
        <rFont val="DevLys 010"/>
      </rPr>
      <t>¼Hkkx½</t>
    </r>
    <r>
      <rPr>
        <b/>
        <sz val="10"/>
        <color theme="1"/>
        <rFont val="Cambria"/>
        <family val="1"/>
        <scheme val="major"/>
      </rPr>
      <t xml:space="preserve"> : </t>
    </r>
    <r>
      <rPr>
        <b/>
        <sz val="10"/>
        <color theme="1"/>
        <rFont val="DevLys 010"/>
      </rPr>
      <t>ekufld eanrk</t>
    </r>
    <r>
      <rPr>
        <b/>
        <sz val="10"/>
        <color theme="1"/>
        <rFont val="Cambria"/>
        <family val="1"/>
        <scheme val="major"/>
      </rPr>
      <t xml:space="preserve"> (01)</t>
    </r>
  </si>
  <si>
    <r>
      <rPr>
        <b/>
        <sz val="11"/>
        <color theme="1"/>
        <rFont val="DevLys 010"/>
      </rPr>
      <t>vkWfVTe</t>
    </r>
    <r>
      <rPr>
        <b/>
        <sz val="11"/>
        <color theme="1"/>
        <rFont val="Cambria"/>
        <family val="1"/>
        <scheme val="major"/>
      </rPr>
      <t xml:space="preserve"> (02)</t>
    </r>
  </si>
  <si>
    <r>
      <rPr>
        <b/>
        <sz val="10"/>
        <color theme="1"/>
        <rFont val="DevLys 010"/>
      </rPr>
      <t>lsfjcy iYlh</t>
    </r>
    <r>
      <rPr>
        <b/>
        <sz val="10"/>
        <color theme="1"/>
        <rFont val="Cambria"/>
        <family val="1"/>
        <scheme val="major"/>
      </rPr>
      <t xml:space="preserve"> (03)</t>
    </r>
  </si>
  <si>
    <r>
      <rPr>
        <b/>
        <sz val="10"/>
        <color theme="1"/>
        <rFont val="DevLys 010"/>
      </rPr>
      <t>ekufld jksx</t>
    </r>
    <r>
      <rPr>
        <b/>
        <sz val="10"/>
        <color theme="1"/>
        <rFont val="Cambria"/>
        <family val="1"/>
        <scheme val="major"/>
      </rPr>
      <t xml:space="preserve"> (04)</t>
    </r>
  </si>
  <si>
    <r>
      <rPr>
        <b/>
        <sz val="10"/>
        <color theme="1"/>
        <rFont val="DevLys 010"/>
      </rPr>
      <t>Jo.k ckf/kr</t>
    </r>
    <r>
      <rPr>
        <b/>
        <sz val="10"/>
        <color theme="1"/>
        <rFont val="Cambria"/>
        <family val="1"/>
        <scheme val="major"/>
      </rPr>
      <t xml:space="preserve"> (05)</t>
    </r>
  </si>
  <si>
    <r>
      <rPr>
        <b/>
        <sz val="10"/>
        <color theme="1"/>
        <rFont val="DevLys 010"/>
      </rPr>
      <t>ewd fu'kDrrk</t>
    </r>
    <r>
      <rPr>
        <b/>
        <sz val="10"/>
        <color theme="1"/>
        <rFont val="Cambria"/>
        <family val="1"/>
        <scheme val="major"/>
      </rPr>
      <t xml:space="preserve"> (06)</t>
    </r>
  </si>
  <si>
    <r>
      <rPr>
        <b/>
        <sz val="11"/>
        <color theme="1"/>
        <rFont val="DevLys 010"/>
      </rPr>
      <t>LisfLQd yfuZax fMl,fcfyfV</t>
    </r>
    <r>
      <rPr>
        <b/>
        <sz val="11"/>
        <color theme="1"/>
        <rFont val="Cambria"/>
        <family val="1"/>
        <scheme val="major"/>
      </rPr>
      <t xml:space="preserve"> (14)</t>
    </r>
  </si>
  <si>
    <r>
      <rPr>
        <b/>
        <sz val="11"/>
        <color theme="1"/>
        <rFont val="DevLys 010"/>
      </rPr>
      <t>ckSf)d fu'kDrrk</t>
    </r>
    <r>
      <rPr>
        <b/>
        <sz val="11"/>
        <color theme="1"/>
        <rFont val="Cambria"/>
        <family val="1"/>
        <scheme val="major"/>
      </rPr>
      <t xml:space="preserve"> (15)</t>
    </r>
  </si>
  <si>
    <r>
      <rPr>
        <b/>
        <sz val="8"/>
        <color theme="1"/>
        <rFont val="DevLys 010"/>
      </rPr>
      <t>efYViy LDysjksfll</t>
    </r>
    <r>
      <rPr>
        <b/>
        <sz val="8"/>
        <color theme="1"/>
        <rFont val="Cambria"/>
        <family val="1"/>
        <scheme val="major"/>
      </rPr>
      <t xml:space="preserve"> (16)</t>
    </r>
  </si>
  <si>
    <r>
      <rPr>
        <b/>
        <sz val="10"/>
        <color theme="1"/>
        <rFont val="DevLys 010"/>
      </rPr>
      <t>cgq fu'kDrrk</t>
    </r>
    <r>
      <rPr>
        <b/>
        <sz val="10"/>
        <color theme="1"/>
        <rFont val="Cambria"/>
        <family val="1"/>
        <scheme val="major"/>
      </rPr>
      <t xml:space="preserve"> (21)</t>
    </r>
  </si>
  <si>
    <t>8-</t>
  </si>
  <si>
    <r>
      <t xml:space="preserve">CWSN-2 </t>
    </r>
    <r>
      <rPr>
        <b/>
        <sz val="10"/>
        <color theme="1"/>
        <rFont val="DevLys 010"/>
      </rPr>
      <t>¼Hkkx½</t>
    </r>
    <r>
      <rPr>
        <b/>
        <sz val="10"/>
        <color theme="1"/>
        <rFont val="Cambria"/>
        <family val="1"/>
        <scheme val="major"/>
      </rPr>
      <t xml:space="preserve"> : </t>
    </r>
    <r>
      <rPr>
        <b/>
        <sz val="10"/>
        <color theme="1"/>
        <rFont val="DevLys 010"/>
      </rPr>
      <t>n`f"V ckf/kr</t>
    </r>
    <r>
      <rPr>
        <b/>
        <sz val="10"/>
        <color theme="1"/>
        <rFont val="Cambria"/>
        <family val="1"/>
        <scheme val="major"/>
      </rPr>
      <t xml:space="preserve"> (07)</t>
    </r>
  </si>
  <si>
    <r>
      <rPr>
        <b/>
        <sz val="10"/>
        <color theme="1"/>
        <rFont val="DevLys 010"/>
      </rPr>
      <t>pyu fu'kDrrk</t>
    </r>
    <r>
      <rPr>
        <b/>
        <sz val="10"/>
        <color theme="1"/>
        <rFont val="Cambria"/>
        <family val="1"/>
        <scheme val="major"/>
      </rPr>
      <t>(09)</t>
    </r>
  </si>
  <si>
    <r>
      <rPr>
        <b/>
        <sz val="10"/>
        <color theme="1"/>
        <rFont val="DevLys 010"/>
      </rPr>
      <t>dq"B jksx</t>
    </r>
    <r>
      <rPr>
        <b/>
        <sz val="10"/>
        <color theme="1"/>
        <rFont val="Cambria"/>
        <family val="1"/>
        <scheme val="major"/>
      </rPr>
      <t xml:space="preserve"> (10)</t>
    </r>
  </si>
  <si>
    <r>
      <rPr>
        <b/>
        <sz val="10"/>
        <color theme="1"/>
        <rFont val="DevLys 010"/>
      </rPr>
      <t>ckSukiu</t>
    </r>
    <r>
      <rPr>
        <b/>
        <sz val="10"/>
        <color theme="1"/>
        <rFont val="Cambria"/>
        <family val="1"/>
        <scheme val="major"/>
      </rPr>
      <t xml:space="preserve"> (11)</t>
    </r>
  </si>
  <si>
    <r>
      <rPr>
        <b/>
        <sz val="10"/>
        <color theme="1"/>
        <rFont val="DevLys 010"/>
      </rPr>
      <t>rStkc fif³r</t>
    </r>
    <r>
      <rPr>
        <b/>
        <sz val="10"/>
        <color theme="1"/>
        <rFont val="Cambria"/>
        <family val="1"/>
        <scheme val="major"/>
      </rPr>
      <t xml:space="preserve"> (12)</t>
    </r>
  </si>
  <si>
    <t>ekalis'kh nqfoZdkl ¼13½</t>
  </si>
  <si>
    <t>ikfdZlkal jksx ¼17½</t>
  </si>
  <si>
    <t>fgeksfQfy;k ¼18½</t>
  </si>
  <si>
    <t>FkSyslhfe;k ¼19½</t>
  </si>
  <si>
    <r>
      <rPr>
        <b/>
        <sz val="10"/>
        <color theme="1"/>
        <rFont val="DevLys 010"/>
      </rPr>
      <t>,fufed@fLdy fMtht</t>
    </r>
    <r>
      <rPr>
        <b/>
        <sz val="10"/>
        <color theme="1"/>
        <rFont val="Cambria"/>
        <family val="1"/>
        <scheme val="major"/>
      </rPr>
      <t xml:space="preserve"> (20)</t>
    </r>
  </si>
  <si>
    <t>iksfy;ks@uoZ batjh ¼22½</t>
  </si>
  <si>
    <t>lw;Zeq[kh ¼23½</t>
  </si>
  <si>
    <t xml:space="preserve"> @lSfud ¼24½</t>
  </si>
  <si>
    <t>9-</t>
  </si>
  <si>
    <r>
      <rPr>
        <b/>
        <sz val="11"/>
        <color theme="1"/>
        <rFont val="Calibri"/>
        <family val="2"/>
        <scheme val="minor"/>
      </rPr>
      <t>5-</t>
    </r>
    <r>
      <rPr>
        <sz val="11"/>
        <color theme="1"/>
        <rFont val="Calibri"/>
        <family val="2"/>
        <scheme val="minor"/>
      </rPr>
      <t xml:space="preserve"> Group &amp; Subjects (</t>
    </r>
    <r>
      <rPr>
        <sz val="11"/>
        <color theme="1"/>
        <rFont val="DevLys 010"/>
      </rPr>
      <t>oxZ ,o a fo"k;</t>
    </r>
    <r>
      <rPr>
        <sz val="11"/>
        <color theme="1"/>
        <rFont val="Calibri"/>
        <family val="2"/>
        <scheme val="minor"/>
      </rPr>
      <t>): ( as apply)</t>
    </r>
  </si>
  <si>
    <r>
      <rPr>
        <b/>
        <sz val="11"/>
        <color theme="1"/>
        <rFont val="Calibri"/>
        <family val="2"/>
        <scheme val="minor"/>
      </rPr>
      <t>3-</t>
    </r>
    <r>
      <rPr>
        <sz val="11"/>
        <color theme="1"/>
        <rFont val="Calibri"/>
        <family val="2"/>
        <scheme val="minor"/>
      </rPr>
      <t xml:space="preserve"> Father’s Name (</t>
    </r>
    <r>
      <rPr>
        <sz val="11"/>
        <color theme="1"/>
        <rFont val="DevLys 010"/>
      </rPr>
      <t>firk dk uke</t>
    </r>
    <r>
      <rPr>
        <sz val="11"/>
        <color theme="1"/>
        <rFont val="Calibri"/>
        <family val="2"/>
        <scheme val="minor"/>
      </rPr>
      <t>) :</t>
    </r>
  </si>
  <si>
    <r>
      <rPr>
        <b/>
        <sz val="11"/>
        <color theme="1"/>
        <rFont val="Calibri"/>
        <family val="2"/>
        <scheme val="minor"/>
      </rPr>
      <t>2-</t>
    </r>
    <r>
      <rPr>
        <sz val="11"/>
        <color theme="1"/>
        <rFont val="Calibri"/>
        <family val="2"/>
        <scheme val="minor"/>
      </rPr>
      <t xml:space="preserve"> Mother’s Name </t>
    </r>
    <r>
      <rPr>
        <sz val="11"/>
        <color theme="1"/>
        <rFont val="DevLys 010"/>
      </rPr>
      <t>¼ekrk dk uke</t>
    </r>
    <r>
      <rPr>
        <sz val="11"/>
        <color theme="1"/>
        <rFont val="Calibri"/>
        <family val="2"/>
        <scheme val="minor"/>
      </rPr>
      <t>) :</t>
    </r>
  </si>
  <si>
    <r>
      <rPr>
        <b/>
        <sz val="11"/>
        <color theme="1"/>
        <rFont val="Calibri"/>
        <family val="2"/>
        <scheme val="minor"/>
      </rPr>
      <t>1-</t>
    </r>
    <r>
      <rPr>
        <sz val="11"/>
        <color theme="1"/>
        <rFont val="Calibri"/>
        <family val="2"/>
        <scheme val="minor"/>
      </rPr>
      <t xml:space="preserve"> Student’s Name (</t>
    </r>
    <r>
      <rPr>
        <sz val="11"/>
        <color theme="1"/>
        <rFont val="DevLys 010"/>
      </rPr>
      <t>fo|kFkhZ dk uke</t>
    </r>
    <r>
      <rPr>
        <sz val="11"/>
        <color theme="1"/>
        <rFont val="Calibri"/>
        <family val="2"/>
        <scheme val="minor"/>
      </rPr>
      <t>) :</t>
    </r>
  </si>
  <si>
    <t>………………………………………………………..</t>
  </si>
  <si>
    <t>lgh dk fpUg yxk,aA</t>
  </si>
  <si>
    <r>
      <t xml:space="preserve">Name of Vocational Trade </t>
    </r>
    <r>
      <rPr>
        <b/>
        <sz val="11"/>
        <color theme="1"/>
        <rFont val="DevLys 010"/>
      </rPr>
      <t>¼O;kolkf;d VªsM dk uke½</t>
    </r>
  </si>
  <si>
    <t>¼dsoy mu 'kkykvksa ds fy, tgka O;kolkf;d f'k{kk lapkfyr gS ,oa ftu fo|kfFkZ;ksa us d{kk 10 rFkk 11 oha esa O;kolkf;d ijh{kk mRrh.kZ dh gSA½</t>
  </si>
  <si>
    <r>
      <rPr>
        <b/>
        <sz val="11"/>
        <color theme="1"/>
        <rFont val="DevLys 010"/>
      </rPr>
      <t xml:space="preserve">vYi n`f"V </t>
    </r>
    <r>
      <rPr>
        <b/>
        <sz val="11"/>
        <color theme="1"/>
        <rFont val="Cambria"/>
        <family val="1"/>
        <scheme val="major"/>
      </rPr>
      <t>(08)</t>
    </r>
  </si>
  <si>
    <t>(2) Beauty &amp; Wellness (102)</t>
  </si>
  <si>
    <t>(3) Health Care (103)</t>
  </si>
  <si>
    <t>(4) IT &amp; ITES (104)</t>
  </si>
  <si>
    <t>(5) Retail (105)</t>
  </si>
  <si>
    <t>(6) Tourism &amp; Hospitality (106)</t>
  </si>
  <si>
    <t>(7) Apprel Made up Home Furnishing (108)</t>
  </si>
  <si>
    <t>(8) Electronics &amp; Hardware (109)</t>
  </si>
  <si>
    <t xml:space="preserve"> (1) Automotive (101)</t>
  </si>
  <si>
    <t xml:space="preserve"> (9) Agriculture (110)</t>
  </si>
  <si>
    <t>(10) Plumber (111)</t>
  </si>
  <si>
    <t>(11) Telecom (112)</t>
  </si>
  <si>
    <t>10-</t>
  </si>
  <si>
    <r>
      <t xml:space="preserve">1- </t>
    </r>
    <r>
      <rPr>
        <b/>
        <sz val="11"/>
        <color theme="1"/>
        <rFont val="Cambria"/>
        <family val="1"/>
        <scheme val="major"/>
      </rPr>
      <t>YES</t>
    </r>
    <r>
      <rPr>
        <b/>
        <sz val="11"/>
        <color theme="1"/>
        <rFont val="DevLys 010"/>
      </rPr>
      <t xml:space="preserve"> ¼gk¡½</t>
    </r>
  </si>
  <si>
    <r>
      <t xml:space="preserve">2- </t>
    </r>
    <r>
      <rPr>
        <b/>
        <sz val="11"/>
        <color theme="1"/>
        <rFont val="Cambria"/>
        <family val="1"/>
        <scheme val="major"/>
      </rPr>
      <t>NO</t>
    </r>
    <r>
      <rPr>
        <b/>
        <sz val="11"/>
        <color theme="1"/>
        <rFont val="DevLys 010"/>
      </rPr>
      <t xml:space="preserve"> ¼ugha¡½</t>
    </r>
  </si>
  <si>
    <t>11-</t>
  </si>
  <si>
    <t>vukFk oxZ %</t>
  </si>
  <si>
    <r>
      <t xml:space="preserve">BPL </t>
    </r>
    <r>
      <rPr>
        <b/>
        <sz val="10"/>
        <color theme="1"/>
        <rFont val="DevLys 010"/>
      </rPr>
      <t>¼chih,y½ %</t>
    </r>
  </si>
  <si>
    <t>12-</t>
  </si>
  <si>
    <r>
      <t xml:space="preserve">EWS </t>
    </r>
    <r>
      <rPr>
        <b/>
        <sz val="10"/>
        <color theme="1"/>
        <rFont val="DevLys 010"/>
      </rPr>
      <t>¼vkfFkZd n`f"V ls detksj oxZ½ %</t>
    </r>
  </si>
  <si>
    <t>13-</t>
  </si>
  <si>
    <r>
      <t xml:space="preserve">CASTE </t>
    </r>
    <r>
      <rPr>
        <b/>
        <sz val="10"/>
        <color theme="1"/>
        <rFont val="DevLys 010"/>
      </rPr>
      <t>¼tkfr Js.kh½ %</t>
    </r>
  </si>
  <si>
    <r>
      <rPr>
        <b/>
        <sz val="10"/>
        <color theme="1"/>
        <rFont val="DevLys 010"/>
      </rPr>
      <t xml:space="preserve">¼06½ </t>
    </r>
    <r>
      <rPr>
        <b/>
        <sz val="10"/>
        <color theme="1"/>
        <rFont val="Cambria"/>
        <family val="1"/>
        <scheme val="major"/>
      </rPr>
      <t xml:space="preserve">MINORITY </t>
    </r>
    <r>
      <rPr>
        <b/>
        <sz val="10"/>
        <color theme="1"/>
        <rFont val="DevLys 010"/>
      </rPr>
      <t>¼lkekU;vYi la[;d½</t>
    </r>
  </si>
  <si>
    <r>
      <rPr>
        <b/>
        <sz val="10"/>
        <color theme="1"/>
        <rFont val="DevLys 010"/>
      </rPr>
      <t xml:space="preserve">¼07½ </t>
    </r>
    <r>
      <rPr>
        <b/>
        <sz val="10"/>
        <color theme="1"/>
        <rFont val="Cambria"/>
        <family val="1"/>
        <scheme val="major"/>
      </rPr>
      <t xml:space="preserve">SC </t>
    </r>
    <r>
      <rPr>
        <b/>
        <sz val="10"/>
        <color theme="1"/>
        <rFont val="DevLys 010"/>
      </rPr>
      <t>¼vuqlwfpr tkfr½</t>
    </r>
  </si>
  <si>
    <r>
      <rPr>
        <b/>
        <sz val="10"/>
        <color theme="1"/>
        <rFont val="DevLys 010"/>
      </rPr>
      <t xml:space="preserve">¼08½ </t>
    </r>
    <r>
      <rPr>
        <b/>
        <sz val="10"/>
        <color theme="1"/>
        <rFont val="Cambria"/>
        <family val="1"/>
        <scheme val="major"/>
      </rPr>
      <t xml:space="preserve">ST </t>
    </r>
    <r>
      <rPr>
        <b/>
        <sz val="10"/>
        <color theme="1"/>
        <rFont val="DevLys 010"/>
      </rPr>
      <t>¼vuqlwfpr tutkfr½</t>
    </r>
  </si>
  <si>
    <r>
      <rPr>
        <b/>
        <sz val="10"/>
        <color theme="1"/>
        <rFont val="DevLys 010"/>
      </rPr>
      <t xml:space="preserve">¼09½ </t>
    </r>
    <r>
      <rPr>
        <b/>
        <sz val="10"/>
        <color theme="1"/>
        <rFont val="Cambria"/>
        <family val="1"/>
        <scheme val="major"/>
      </rPr>
      <t xml:space="preserve">OBC </t>
    </r>
    <r>
      <rPr>
        <b/>
        <sz val="10"/>
        <color theme="1"/>
        <rFont val="DevLys 010"/>
      </rPr>
      <t>¼vU; fiN³k oxZ½</t>
    </r>
  </si>
  <si>
    <r>
      <rPr>
        <b/>
        <sz val="10"/>
        <color theme="1"/>
        <rFont val="DevLys 010"/>
      </rPr>
      <t xml:space="preserve">¼10½ </t>
    </r>
    <r>
      <rPr>
        <b/>
        <sz val="10"/>
        <color theme="1"/>
        <rFont val="Cambria"/>
        <family val="1"/>
        <scheme val="major"/>
      </rPr>
      <t xml:space="preserve">Special OBC </t>
    </r>
    <r>
      <rPr>
        <b/>
        <sz val="10"/>
        <color theme="1"/>
        <rFont val="DevLys 010"/>
      </rPr>
      <t>¼fo'ks"k fiN³k oxZ½</t>
    </r>
    <r>
      <rPr>
        <sz val="10"/>
        <color theme="1"/>
        <rFont val="DevLys 010"/>
      </rPr>
      <t>@</t>
    </r>
    <r>
      <rPr>
        <sz val="10"/>
        <color theme="1"/>
        <rFont val="Cambria"/>
        <family val="1"/>
        <scheme val="major"/>
      </rPr>
      <t>MBC</t>
    </r>
  </si>
  <si>
    <r>
      <rPr>
        <b/>
        <sz val="11"/>
        <color theme="1"/>
        <rFont val="DevLys 010"/>
      </rPr>
      <t xml:space="preserve">¼05½ </t>
    </r>
    <r>
      <rPr>
        <b/>
        <sz val="11"/>
        <color theme="1"/>
        <rFont val="Cambria"/>
        <family val="1"/>
        <scheme val="major"/>
      </rPr>
      <t xml:space="preserve">Gen </t>
    </r>
    <r>
      <rPr>
        <b/>
        <sz val="11"/>
        <color theme="1"/>
        <rFont val="DevLys 010"/>
      </rPr>
      <t>¼lkekU;½</t>
    </r>
  </si>
  <si>
    <t>uksV%&amp; Nk=o`fr@iqjLdkj mijksDr p;fur Js.kh ds vk/kj ij gh nh tk;sxhA</t>
  </si>
  <si>
    <r>
      <t xml:space="preserve">House No./Street/Place Name </t>
    </r>
    <r>
      <rPr>
        <b/>
        <sz val="11"/>
        <color theme="1"/>
        <rFont val="DevLys 010"/>
      </rPr>
      <t>¼edku ua-@xyh ua-@LFkku½ %</t>
    </r>
  </si>
  <si>
    <r>
      <t xml:space="preserve">Village/Town/City </t>
    </r>
    <r>
      <rPr>
        <b/>
        <sz val="11"/>
        <color theme="1"/>
        <rFont val="DevLys 010"/>
      </rPr>
      <t>¼xzke@dLck@'kgj½ %</t>
    </r>
  </si>
  <si>
    <r>
      <t xml:space="preserve">District </t>
    </r>
    <r>
      <rPr>
        <b/>
        <sz val="11"/>
        <color theme="1"/>
        <rFont val="DevLys 010"/>
      </rPr>
      <t>¼ftyk½ %</t>
    </r>
  </si>
  <si>
    <r>
      <t xml:space="preserve">STATE </t>
    </r>
    <r>
      <rPr>
        <b/>
        <sz val="11"/>
        <color theme="1"/>
        <rFont val="DevLys 010"/>
      </rPr>
      <t>¼jkT;½ %</t>
    </r>
  </si>
  <si>
    <r>
      <t xml:space="preserve">PIN CODE NO. </t>
    </r>
    <r>
      <rPr>
        <b/>
        <sz val="10"/>
        <color theme="1"/>
        <rFont val="DevLys 010"/>
      </rPr>
      <t>¼fiu dksM ua-½ %</t>
    </r>
  </si>
  <si>
    <t>15-</t>
  </si>
  <si>
    <r>
      <rPr>
        <b/>
        <sz val="11"/>
        <color theme="1"/>
        <rFont val="Cambria"/>
        <family val="1"/>
        <scheme val="major"/>
      </rPr>
      <t xml:space="preserve">ADDRESS </t>
    </r>
    <r>
      <rPr>
        <b/>
        <sz val="11"/>
        <color theme="1"/>
        <rFont val="DevLys 010"/>
      </rPr>
      <t>¼fo|kFkhZ dk iw.kZ irk½ %&amp;</t>
    </r>
  </si>
  <si>
    <t>14-</t>
  </si>
  <si>
    <t>fo|kFkhZ dk vk/kkj dkMZ uEcj %</t>
  </si>
  <si>
    <t>tu vk/kkj uEcj %</t>
  </si>
  <si>
    <t>vfHkHkkod dh okf"kZd vk; %</t>
  </si>
  <si>
    <t>…………………………………..</t>
  </si>
  <si>
    <t>……………………</t>
  </si>
  <si>
    <t>………………………….</t>
  </si>
  <si>
    <r>
      <t xml:space="preserve">Student/Guardian's Mobile No. </t>
    </r>
    <r>
      <rPr>
        <b/>
        <sz val="11"/>
        <color theme="1"/>
        <rFont val="DevLys 010"/>
      </rPr>
      <t>¼fo|kFkhZ@vfHkHkkod dk eksckby uacj½ %</t>
    </r>
  </si>
  <si>
    <t>---------------------------------------------------------</t>
  </si>
  <si>
    <t>16-</t>
  </si>
  <si>
    <r>
      <t xml:space="preserve">Previous Academic Details </t>
    </r>
    <r>
      <rPr>
        <b/>
        <sz val="11"/>
        <color theme="1"/>
        <rFont val="DevLys 010"/>
      </rPr>
      <t>¼iwoZ 'kS{kf.kd ;ksX;rk½ %</t>
    </r>
  </si>
  <si>
    <r>
      <t xml:space="preserve">CLASS </t>
    </r>
    <r>
      <rPr>
        <b/>
        <sz val="11"/>
        <color theme="1"/>
        <rFont val="DevLys 010"/>
      </rPr>
      <t>¼d{kk½</t>
    </r>
  </si>
  <si>
    <r>
      <t xml:space="preserve">YEAR </t>
    </r>
    <r>
      <rPr>
        <b/>
        <sz val="11"/>
        <color theme="1"/>
        <rFont val="DevLys 010"/>
      </rPr>
      <t>¼oxZ½</t>
    </r>
  </si>
  <si>
    <r>
      <t xml:space="preserve">ROLL NO. </t>
    </r>
    <r>
      <rPr>
        <b/>
        <sz val="11"/>
        <color theme="1"/>
        <rFont val="DevLys 010"/>
      </rPr>
      <t>¼ukekad½</t>
    </r>
  </si>
  <si>
    <r>
      <t xml:space="preserve">RESULT </t>
    </r>
    <r>
      <rPr>
        <b/>
        <sz val="11"/>
        <color theme="1"/>
        <rFont val="DevLys 010"/>
      </rPr>
      <t>¼ifj.kke½</t>
    </r>
  </si>
  <si>
    <r>
      <t xml:space="preserve">NAME OF SCHOOL/BOARD </t>
    </r>
    <r>
      <rPr>
        <b/>
        <sz val="11"/>
        <color theme="1"/>
        <rFont val="DevLys 010"/>
      </rPr>
      <t>¼Ldwy@cksMZ dk uke½</t>
    </r>
  </si>
  <si>
    <t>X</t>
  </si>
  <si>
    <t>XII</t>
  </si>
  <si>
    <t>XI</t>
  </si>
  <si>
    <r>
      <t>Nk= us ;fn d{kk</t>
    </r>
    <r>
      <rPr>
        <b/>
        <sz val="9"/>
        <color theme="1"/>
        <rFont val="Cambria"/>
        <family val="1"/>
        <scheme val="major"/>
      </rPr>
      <t xml:space="preserve"> X </t>
    </r>
    <r>
      <rPr>
        <b/>
        <sz val="9"/>
        <color theme="1"/>
        <rFont val="DevLys 010"/>
      </rPr>
      <t>vU; cksMZ ls mRrh.kZ dh gS rks %&amp; ¼ns[ksa fo’ks"k funsZ’k la[;k 6½ ik=rk izek.k i= Øekad</t>
    </r>
  </si>
  <si>
    <t>fnukad</t>
  </si>
  <si>
    <t>17-</t>
  </si>
  <si>
    <t xml:space="preserve"> </t>
  </si>
  <si>
    <r>
      <t xml:space="preserve">Student's Signature </t>
    </r>
    <r>
      <rPr>
        <b/>
        <sz val="11"/>
        <color theme="1"/>
        <rFont val="DevLys 010"/>
      </rPr>
      <t>¼fo|kFkhZ ds gLrk{kj½</t>
    </r>
  </si>
  <si>
    <t xml:space="preserve"> 'kkyk ç/kku dk çek.khdj.k %&amp;
gLrk{kj---------------------------------------------------------------</t>
  </si>
  <si>
    <t>PASTE PASSPORT
SIZE PHOTO</t>
  </si>
  <si>
    <r>
      <t xml:space="preserve">Student's Photo and Signature </t>
    </r>
    <r>
      <rPr>
        <b/>
        <sz val="11"/>
        <color theme="1"/>
        <rFont val="DevLys 010"/>
      </rPr>
      <t>¼fo|kFkhZ dk QksVks ,oa gLrk{kj½</t>
    </r>
  </si>
  <si>
    <t>fo|ky; dk uke %&amp;</t>
  </si>
  <si>
    <t xml:space="preserve"> 'kkyk dksM %&amp;</t>
  </si>
  <si>
    <t>Class</t>
  </si>
  <si>
    <t>Sr. No.</t>
  </si>
  <si>
    <t>dksM %&amp;</t>
  </si>
  <si>
    <r>
      <rPr>
        <b/>
        <sz val="11"/>
        <color theme="1"/>
        <rFont val="Calibri"/>
        <family val="2"/>
        <scheme val="minor"/>
      </rPr>
      <t>4-</t>
    </r>
    <r>
      <rPr>
        <sz val="11"/>
        <color theme="1"/>
        <rFont val="Calibri"/>
        <family val="2"/>
        <scheme val="minor"/>
      </rPr>
      <t xml:space="preserve"> Category Code (</t>
    </r>
    <r>
      <rPr>
        <sz val="11"/>
        <color theme="1"/>
        <rFont val="DevLys 010"/>
      </rPr>
      <t>Js.kh dksM</t>
    </r>
    <r>
      <rPr>
        <sz val="11"/>
        <color theme="1"/>
        <rFont val="Calibri"/>
        <family val="2"/>
        <scheme val="minor"/>
      </rPr>
      <t xml:space="preserve">) : </t>
    </r>
    <r>
      <rPr>
        <sz val="11"/>
        <color theme="1"/>
        <rFont val="DevLys 010"/>
      </rPr>
      <t>¼Js.kh p;u gsrq ihNs fy[ks fo’k"sk funsZ’k la[;k 1 ns[ks½ Js.kh dk uke %&amp;</t>
    </r>
  </si>
  <si>
    <t>………………………………………………….</t>
  </si>
  <si>
    <t>Shala Darpan Code :-</t>
  </si>
  <si>
    <r>
      <t>Table - A : Only for category(</t>
    </r>
    <r>
      <rPr>
        <b/>
        <sz val="12"/>
        <color theme="1"/>
        <rFont val="DevLys 010"/>
      </rPr>
      <t>dsoy Js.kh 1]2 , o 8 ds fy;s</t>
    </r>
    <r>
      <rPr>
        <b/>
        <sz val="12"/>
        <color theme="1"/>
        <rFont val="Cambria"/>
        <family val="1"/>
        <scheme val="major"/>
      </rPr>
      <t>) (I)ALL SUBJECTS (</t>
    </r>
    <r>
      <rPr>
        <b/>
        <sz val="12"/>
        <color theme="1"/>
        <rFont val="DevLys 010"/>
      </rPr>
      <t>1-lEiw.kZ fo"k;</t>
    </r>
    <r>
      <rPr>
        <b/>
        <sz val="12"/>
        <color theme="1"/>
        <rFont val="Cambria"/>
        <family val="1"/>
        <scheme val="major"/>
      </rPr>
      <t>), (II) DIVISION IMPROVEMENT (</t>
    </r>
    <r>
      <rPr>
        <b/>
        <sz val="12"/>
        <color theme="1"/>
        <rFont val="DevLys 010"/>
      </rPr>
      <t>2-Js.kh lq/kkj</t>
    </r>
    <r>
      <rPr>
        <b/>
        <sz val="12"/>
        <color theme="1"/>
        <rFont val="Cambria"/>
        <family val="1"/>
        <scheme val="major"/>
      </rPr>
      <t>) &amp; (VIII) FACULTY CHANGE (</t>
    </r>
    <r>
      <rPr>
        <b/>
        <sz val="12"/>
        <color theme="1"/>
        <rFont val="DevLys 010"/>
      </rPr>
      <t>8-oxZ ifjorZu</t>
    </r>
    <r>
      <rPr>
        <b/>
        <sz val="12"/>
        <color theme="1"/>
        <rFont val="Cambria"/>
        <family val="1"/>
        <scheme val="major"/>
      </rPr>
      <t>)  OPTIONAL SUBJECTS</t>
    </r>
    <r>
      <rPr>
        <b/>
        <sz val="12"/>
        <color theme="1"/>
        <rFont val="DevLys 010"/>
      </rPr>
      <t xml:space="preserve"> oSdfYid fo"k;</t>
    </r>
    <r>
      <rPr>
        <b/>
        <sz val="12"/>
        <color theme="1"/>
        <rFont val="Cambria"/>
        <family val="1"/>
        <scheme val="major"/>
      </rPr>
      <t>) :</t>
    </r>
  </si>
  <si>
    <t>School Medium :-</t>
  </si>
  <si>
    <t>Hindi</t>
  </si>
  <si>
    <t xml:space="preserve"> 'kkyk niZ.k Øekad %&amp;</t>
  </si>
  <si>
    <t>ls</t>
  </si>
  <si>
    <r>
      <t>ftl Øekad ls tgk¡ rd dk fçaV dh vko';drk gS] oks jsat nsa ¼vf/kdre 20 fçaV ,d lkFk ns ldrs gks½</t>
    </r>
    <r>
      <rPr>
        <b/>
        <sz val="20"/>
        <color theme="0"/>
        <rFont val="Times New Roman"/>
        <family val="1"/>
      </rPr>
      <t>→</t>
    </r>
  </si>
  <si>
    <r>
      <t xml:space="preserve">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
</t>
    </r>
    <r>
      <rPr>
        <b/>
        <sz val="16"/>
        <color rgb="FFFFFF00"/>
        <rFont val="Cambria"/>
        <family val="1"/>
        <scheme val="major"/>
      </rPr>
      <t>DevLys 010 Font Compulsory installed</t>
    </r>
  </si>
  <si>
    <r>
      <rPr>
        <b/>
        <sz val="16"/>
        <color theme="1"/>
        <rFont val="DevLys 010"/>
      </rPr>
      <t xml:space="preserve"> </t>
    </r>
    <r>
      <rPr>
        <b/>
        <u/>
        <sz val="16"/>
        <color theme="1"/>
        <rFont val="DevLys 010"/>
      </rPr>
      <t>Ikjh{kk vkosnu i= ek/;fed ijh{kk &amp; 2024</t>
    </r>
  </si>
  <si>
    <t>ek/;fed ijh{kk</t>
  </si>
  <si>
    <t xml:space="preserve"> Ekk/;fed f’k{kk cksMZ] jktLFkku </t>
  </si>
  <si>
    <r>
      <t>In Words (</t>
    </r>
    <r>
      <rPr>
        <sz val="11"/>
        <color theme="1"/>
        <rFont val="DevLys 010"/>
      </rPr>
      <t>tUe frfFk 'kCnksa esa</t>
    </r>
    <r>
      <rPr>
        <sz val="11"/>
        <color theme="1"/>
        <rFont val="Calibri"/>
        <family val="2"/>
        <scheme val="minor"/>
      </rPr>
      <t>) :</t>
    </r>
  </si>
  <si>
    <r>
      <rPr>
        <b/>
        <sz val="11"/>
        <color theme="1"/>
        <rFont val="Calibri"/>
        <family val="2"/>
        <scheme val="minor"/>
      </rPr>
      <t>4-</t>
    </r>
    <r>
      <rPr>
        <sz val="11"/>
        <color theme="1"/>
        <rFont val="Calibri"/>
        <family val="2"/>
        <scheme val="minor"/>
      </rPr>
      <t xml:space="preserve"> Date Of Birth (</t>
    </r>
    <r>
      <rPr>
        <sz val="11"/>
        <color theme="1"/>
        <rFont val="DevLys 010"/>
      </rPr>
      <t>tUe frfFk vadks esa</t>
    </r>
    <r>
      <rPr>
        <sz val="11"/>
        <color theme="1"/>
        <rFont val="Calibri"/>
        <family val="2"/>
        <scheme val="minor"/>
      </rPr>
      <t>) :</t>
    </r>
  </si>
  <si>
    <t>……………………………………………………………</t>
  </si>
  <si>
    <r>
      <rPr>
        <b/>
        <sz val="11"/>
        <color theme="1"/>
        <rFont val="Calibri"/>
        <family val="2"/>
        <scheme val="minor"/>
      </rPr>
      <t>5-</t>
    </r>
    <r>
      <rPr>
        <sz val="11"/>
        <color theme="1"/>
        <rFont val="Calibri"/>
        <family val="2"/>
        <scheme val="minor"/>
      </rPr>
      <t xml:space="preserve"> Category Code (</t>
    </r>
    <r>
      <rPr>
        <sz val="11"/>
        <color theme="1"/>
        <rFont val="DevLys 010"/>
      </rPr>
      <t>Js.kh dksM</t>
    </r>
    <r>
      <rPr>
        <sz val="11"/>
        <color theme="1"/>
        <rFont val="Calibri"/>
        <family val="2"/>
        <scheme val="minor"/>
      </rPr>
      <t xml:space="preserve">) : </t>
    </r>
    <r>
      <rPr>
        <sz val="11"/>
        <color theme="1"/>
        <rFont val="DevLys 010"/>
      </rPr>
      <t>¼Js.kh p;u gsrq ihNs fy[ks fo’k"sk funsZ’k la[;k 1 ns[ks½ Js.kh dk uke %&amp;</t>
    </r>
  </si>
  <si>
    <r>
      <rPr>
        <b/>
        <sz val="11"/>
        <color theme="1"/>
        <rFont val="Calibri"/>
        <family val="2"/>
        <scheme val="minor"/>
      </rPr>
      <t>6-</t>
    </r>
    <r>
      <rPr>
        <sz val="11"/>
        <color theme="1"/>
        <rFont val="Calibri"/>
        <family val="2"/>
        <scheme val="minor"/>
      </rPr>
      <t xml:space="preserve"> Only for Category IV &amp; VI (</t>
    </r>
    <r>
      <rPr>
        <sz val="11"/>
        <color theme="1"/>
        <rFont val="DevLys 010"/>
      </rPr>
      <t>dsoy Js.kh 4 o 6 ds fy,</t>
    </r>
    <r>
      <rPr>
        <sz val="11"/>
        <color theme="1"/>
        <rFont val="Calibri"/>
        <family val="2"/>
        <scheme val="minor"/>
      </rPr>
      <t>)</t>
    </r>
  </si>
  <si>
    <t>(IV) ADDITIONAL SUBJECTS CAT</t>
  </si>
  <si>
    <t>(VI) MARKS IMPROVEMENT CAT</t>
  </si>
  <si>
    <t>¼4½ vfrfjDr fo"k;</t>
  </si>
  <si>
    <t>¼6½ vad lq/kkj</t>
  </si>
  <si>
    <t>1……………………………………………………………………………..</t>
  </si>
  <si>
    <t>2…………………………………………………3………………………...……………………..</t>
  </si>
  <si>
    <t>4…………………………………………………5………………………...……………………..</t>
  </si>
  <si>
    <t xml:space="preserve"> (6) Tourism &amp; Hospitality (106)</t>
  </si>
  <si>
    <r>
      <t>As Applicable from Number 8 to 15</t>
    </r>
    <r>
      <rPr>
        <b/>
        <sz val="11"/>
        <color theme="1"/>
        <rFont val="DevLys 010"/>
      </rPr>
      <t xml:space="preserve"> ¼Øekad 8 ls 15 rd tks ykxw gks</t>
    </r>
  </si>
  <si>
    <t>√</t>
  </si>
  <si>
    <r>
      <t xml:space="preserve">Third Language </t>
    </r>
    <r>
      <rPr>
        <b/>
        <sz val="10"/>
        <color theme="1"/>
        <rFont val="DevLys 010"/>
      </rPr>
      <t>¼r`rh; Hkk"kk½</t>
    </r>
    <r>
      <rPr>
        <b/>
        <sz val="10"/>
        <color theme="1"/>
        <rFont val="Cambria"/>
        <family val="1"/>
        <scheme val="major"/>
      </rPr>
      <t xml:space="preserve"> (Only for Category I &amp;II) </t>
    </r>
    <r>
      <rPr>
        <b/>
        <sz val="10"/>
        <color theme="1"/>
        <rFont val="DevLys 010"/>
      </rPr>
      <t>¼dsoy Js.kh 1 o 2 ds fy,½ ¼fo"k; p;u gsrq ihNs fy[ks fo’ks"k funsZ’k 
la[;k 3 ns[ksa½ %&amp;</t>
    </r>
  </si>
  <si>
    <t>dksM</t>
  </si>
  <si>
    <r>
      <t>Third Language Opted (</t>
    </r>
    <r>
      <rPr>
        <b/>
        <sz val="10"/>
        <color theme="1"/>
        <rFont val="DevLys 010"/>
      </rPr>
      <t>p;fur r`rh; Hkk"kk</t>
    </r>
    <r>
      <rPr>
        <b/>
        <sz val="10"/>
        <color theme="1"/>
        <rFont val="Cambria"/>
        <family val="1"/>
        <scheme val="major"/>
      </rPr>
      <t xml:space="preserve">) </t>
    </r>
    <r>
      <rPr>
        <b/>
        <sz val="10"/>
        <color theme="1"/>
        <rFont val="DevLys 010"/>
      </rPr>
      <t>fo"k; dk uke</t>
    </r>
  </si>
  <si>
    <t>(7) Security (107)</t>
  </si>
  <si>
    <t xml:space="preserve">(8) Apparel Made up Home Furnishing (108) </t>
  </si>
  <si>
    <t>(9) Electronics &amp; Hardware (109)</t>
  </si>
  <si>
    <t xml:space="preserve"> (10) Agriculture (110)</t>
  </si>
  <si>
    <t>(11) Plumber (111)</t>
  </si>
  <si>
    <t>(12) Telecom (112)</t>
  </si>
  <si>
    <t>(13) Banking Financial Services &amp; Insurance (113)</t>
  </si>
  <si>
    <t xml:space="preserve"> (14) Construction (114)</t>
  </si>
  <si>
    <t>(15) Food Processing (115)</t>
  </si>
  <si>
    <t>18-</t>
  </si>
  <si>
    <t>VIII</t>
  </si>
  <si>
    <t>IX</t>
  </si>
  <si>
    <t>19-</t>
  </si>
  <si>
    <t>Sec. (Reg.)</t>
  </si>
  <si>
    <t>Updated On : 25-08-2023</t>
  </si>
  <si>
    <t>Sheet Unlprotect Pw-Board</t>
  </si>
</sst>
</file>

<file path=xl/styles.xml><?xml version="1.0" encoding="utf-8"?>
<styleSheet xmlns="http://schemas.openxmlformats.org/spreadsheetml/2006/main">
  <numFmts count="2">
    <numFmt numFmtId="164" formatCode="&quot;000&quot;0"/>
    <numFmt numFmtId="165" formatCode="&quot;₹&quot;\ #,##0;[Red]&quot;₹&quot;\ #,##0"/>
  </numFmts>
  <fonts count="52">
    <font>
      <sz val="11"/>
      <color theme="1"/>
      <name val="Calibri"/>
      <family val="2"/>
      <scheme val="minor"/>
    </font>
    <font>
      <sz val="10"/>
      <name val="Arial"/>
      <family val="2"/>
    </font>
    <font>
      <b/>
      <sz val="11"/>
      <color theme="1"/>
      <name val="Calibri"/>
      <family val="2"/>
      <scheme val="minor"/>
    </font>
    <font>
      <sz val="11"/>
      <color theme="1"/>
      <name val="Cambria"/>
      <family val="1"/>
      <scheme val="major"/>
    </font>
    <font>
      <b/>
      <sz val="26"/>
      <color theme="0"/>
      <name val="Cambria"/>
      <family val="1"/>
      <scheme val="major"/>
    </font>
    <font>
      <b/>
      <sz val="22"/>
      <color rgb="FFFFFF00"/>
      <name val="Cambria"/>
      <family val="1"/>
      <scheme val="major"/>
    </font>
    <font>
      <b/>
      <sz val="20"/>
      <color theme="0"/>
      <name val="Cambria"/>
      <family val="1"/>
      <scheme val="major"/>
    </font>
    <font>
      <b/>
      <sz val="24"/>
      <color rgb="FFFFFF00"/>
      <name val="Cambria"/>
      <family val="1"/>
      <scheme val="major"/>
    </font>
    <font>
      <b/>
      <sz val="28"/>
      <color rgb="FFFFFF00"/>
      <name val="Cambria"/>
      <family val="1"/>
      <scheme val="major"/>
    </font>
    <font>
      <b/>
      <sz val="20"/>
      <color rgb="FFFFFF00"/>
      <name val="Cambria"/>
      <family val="1"/>
      <scheme val="major"/>
    </font>
    <font>
      <b/>
      <sz val="16"/>
      <color rgb="FFFFFF00"/>
      <name val="Cambria"/>
      <family val="1"/>
      <scheme val="major"/>
    </font>
    <font>
      <b/>
      <sz val="16"/>
      <color theme="0"/>
      <name val="Cambria"/>
      <family val="1"/>
      <scheme val="major"/>
    </font>
    <font>
      <b/>
      <sz val="18"/>
      <color theme="0"/>
      <name val="Cambria"/>
      <family val="1"/>
      <scheme val="major"/>
    </font>
    <font>
      <b/>
      <sz val="12"/>
      <color rgb="FFFFFF00"/>
      <name val="Cambria"/>
      <family val="1"/>
      <scheme val="major"/>
    </font>
    <font>
      <b/>
      <sz val="16"/>
      <color rgb="FF002060"/>
      <name val="Cambria"/>
      <family val="1"/>
      <scheme val="major"/>
    </font>
    <font>
      <b/>
      <sz val="20"/>
      <color rgb="FF002060"/>
      <name val="Cambria"/>
      <family val="1"/>
      <scheme val="major"/>
    </font>
    <font>
      <b/>
      <sz val="24"/>
      <color rgb="FF002060"/>
      <name val="Cambria"/>
      <family val="1"/>
      <scheme val="major"/>
    </font>
    <font>
      <b/>
      <sz val="11"/>
      <color theme="1"/>
      <name val="Cambria"/>
      <family val="1"/>
      <scheme val="major"/>
    </font>
    <font>
      <b/>
      <u/>
      <sz val="16"/>
      <color theme="1"/>
      <name val="Cambria"/>
      <family val="1"/>
      <scheme val="major"/>
    </font>
    <font>
      <b/>
      <sz val="24"/>
      <color theme="1"/>
      <name val="Cambria"/>
      <family val="1"/>
      <scheme val="major"/>
    </font>
    <font>
      <b/>
      <sz val="11"/>
      <color theme="1"/>
      <name val="DevLys 010"/>
    </font>
    <font>
      <b/>
      <sz val="16"/>
      <color theme="1"/>
      <name val="DevLys 010"/>
    </font>
    <font>
      <b/>
      <u/>
      <sz val="16"/>
      <color theme="1"/>
      <name val="DevLys 010"/>
    </font>
    <font>
      <sz val="11"/>
      <color theme="1"/>
      <name val="DevLys 010"/>
    </font>
    <font>
      <b/>
      <sz val="10"/>
      <color theme="1"/>
      <name val="Cambria"/>
      <family val="1"/>
      <scheme val="major"/>
    </font>
    <font>
      <b/>
      <sz val="10"/>
      <color theme="1"/>
      <name val="DevLys 010"/>
    </font>
    <font>
      <b/>
      <sz val="2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9"/>
      <color theme="1"/>
      <name val="Cambria"/>
      <family val="1"/>
      <scheme val="major"/>
    </font>
    <font>
      <b/>
      <sz val="9"/>
      <color theme="1"/>
      <name val="DevLys 010"/>
    </font>
    <font>
      <b/>
      <sz val="8"/>
      <color theme="1"/>
      <name val="Cambria"/>
      <family val="1"/>
      <scheme val="major"/>
    </font>
    <font>
      <b/>
      <sz val="8"/>
      <color theme="1"/>
      <name val="DevLys 010"/>
    </font>
    <font>
      <b/>
      <sz val="10"/>
      <color theme="1"/>
      <name val="Calibri"/>
      <family val="2"/>
      <scheme val="minor"/>
    </font>
    <font>
      <sz val="10"/>
      <color theme="1"/>
      <name val="DevLys 010"/>
    </font>
    <font>
      <sz val="10"/>
      <color theme="1"/>
      <name val="Cambria"/>
      <family val="1"/>
      <scheme val="major"/>
    </font>
    <font>
      <b/>
      <sz val="12"/>
      <color theme="1"/>
      <name val="Calibri"/>
      <family val="2"/>
      <scheme val="minor"/>
    </font>
    <font>
      <b/>
      <sz val="12"/>
      <color theme="1"/>
      <name val="Cambria"/>
      <family val="1"/>
      <scheme val="major"/>
    </font>
    <font>
      <b/>
      <sz val="14"/>
      <color theme="1"/>
      <name val="Cambria"/>
      <family val="1"/>
      <scheme val="major"/>
    </font>
    <font>
      <b/>
      <sz val="12"/>
      <color theme="1"/>
      <name val="DevLys 010"/>
    </font>
    <font>
      <b/>
      <u/>
      <sz val="11"/>
      <color theme="1"/>
      <name val="Cambria"/>
      <family val="1"/>
      <scheme val="major"/>
    </font>
    <font>
      <b/>
      <sz val="20"/>
      <color theme="1"/>
      <name val="DevLys 010"/>
    </font>
    <font>
      <b/>
      <sz val="16"/>
      <color theme="1"/>
      <name val="Calibri"/>
      <family val="2"/>
      <scheme val="minor"/>
    </font>
    <font>
      <b/>
      <sz val="20"/>
      <color theme="0"/>
      <name val="DevLys 010"/>
    </font>
    <font>
      <b/>
      <sz val="20"/>
      <color theme="0"/>
      <name val="Times New Roman"/>
      <family val="1"/>
    </font>
    <font>
      <b/>
      <sz val="36"/>
      <color theme="0"/>
      <name val="DevLys 010"/>
    </font>
    <font>
      <b/>
      <sz val="48"/>
      <color rgb="FF002060"/>
      <name val="Cambria"/>
      <family val="1"/>
      <scheme val="major"/>
    </font>
    <font>
      <sz val="48"/>
      <color rgb="FF002060"/>
      <name val="Cambria"/>
      <family val="1"/>
      <scheme val="major"/>
    </font>
    <font>
      <b/>
      <sz val="11"/>
      <color theme="1"/>
      <name val="Times New Roman"/>
      <family val="1"/>
    </font>
    <font>
      <sz val="16"/>
      <color theme="1"/>
      <name val="Calibri"/>
      <family val="2"/>
      <scheme val="minor"/>
    </font>
    <font>
      <sz val="12"/>
      <color theme="0"/>
      <name val="Cambria"/>
      <family val="1"/>
      <scheme val="major"/>
    </font>
  </fonts>
  <fills count="10">
    <fill>
      <patternFill patternType="none"/>
    </fill>
    <fill>
      <patternFill patternType="gray125"/>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0"/>
        </stop>
      </gradientFill>
    </fill>
    <fill>
      <patternFill patternType="solid">
        <fgColor theme="5" tint="0.59999389629810485"/>
        <bgColor auto="1"/>
      </patternFill>
    </fill>
    <fill>
      <patternFill patternType="solid">
        <fgColor theme="1"/>
        <bgColor indexed="64"/>
      </patternFill>
    </fill>
    <fill>
      <patternFill patternType="solid">
        <fgColor theme="0"/>
        <bgColor indexed="64"/>
      </patternFill>
    </fill>
    <fill>
      <patternFill patternType="solid">
        <fgColor rgb="FFFFFF00"/>
        <bgColor indexed="64"/>
      </patternFill>
    </fill>
  </fills>
  <borders count="50">
    <border>
      <left/>
      <right/>
      <top/>
      <bottom/>
      <diagonal/>
    </border>
    <border>
      <left/>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27" fillId="0" borderId="0" applyFont="0" applyFill="0" applyBorder="0" applyAlignment="0" applyProtection="0"/>
  </cellStyleXfs>
  <cellXfs count="256">
    <xf numFmtId="0" fontId="0" fillId="0" borderId="0" xfId="0"/>
    <xf numFmtId="0" fontId="0" fillId="0" borderId="0" xfId="0" applyProtection="1">
      <protection hidden="1"/>
    </xf>
    <xf numFmtId="0" fontId="4" fillId="2" borderId="0" xfId="0" applyFont="1" applyFill="1" applyBorder="1" applyAlignment="1" applyProtection="1">
      <protection hidden="1"/>
    </xf>
    <xf numFmtId="0" fontId="3" fillId="2" borderId="0" xfId="0" applyFont="1" applyFill="1" applyAlignment="1" applyProtection="1">
      <protection hidden="1"/>
    </xf>
    <xf numFmtId="0" fontId="12" fillId="2" borderId="0" xfId="0" applyFont="1" applyFill="1" applyBorder="1" applyAlignment="1" applyProtection="1">
      <alignment horizontal="center"/>
      <protection hidden="1"/>
    </xf>
    <xf numFmtId="0" fontId="13" fillId="2" borderId="0" xfId="0" applyFont="1" applyFill="1" applyAlignment="1" applyProtection="1">
      <alignment horizontal="center"/>
      <protection hidden="1"/>
    </xf>
    <xf numFmtId="0" fontId="13" fillId="2" borderId="0" xfId="0" applyFont="1" applyFill="1" applyAlignment="1" applyProtection="1">
      <alignment horizontal="center" vertical="center"/>
      <protection hidden="1"/>
    </xf>
    <xf numFmtId="0" fontId="5" fillId="2" borderId="0"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protection hidden="1"/>
    </xf>
    <xf numFmtId="0" fontId="16" fillId="2" borderId="0" xfId="0" applyFont="1" applyFill="1" applyAlignment="1" applyProtection="1">
      <alignment horizontal="center"/>
      <protection hidden="1"/>
    </xf>
    <xf numFmtId="0" fontId="3" fillId="2" borderId="0" xfId="0" applyFont="1" applyFill="1" applyAlignment="1" applyProtection="1">
      <alignment horizontal="center"/>
      <protection hidden="1"/>
    </xf>
    <xf numFmtId="0" fontId="15" fillId="5" borderId="16" xfId="0" applyFont="1" applyFill="1" applyBorder="1" applyAlignment="1" applyProtection="1">
      <alignment horizontal="center" vertical="center" wrapText="1"/>
      <protection locked="0"/>
    </xf>
    <xf numFmtId="0" fontId="15" fillId="5" borderId="26" xfId="0" applyFont="1" applyFill="1" applyBorder="1" applyAlignment="1" applyProtection="1">
      <alignment horizontal="center" vertical="center" wrapText="1"/>
      <protection locked="0"/>
    </xf>
    <xf numFmtId="0" fontId="14" fillId="6" borderId="27" xfId="0" applyFont="1" applyFill="1" applyBorder="1" applyAlignment="1" applyProtection="1">
      <alignment horizontal="right" vertical="center" wrapText="1"/>
      <protection hidden="1"/>
    </xf>
    <xf numFmtId="0" fontId="14" fillId="6" borderId="45" xfId="0" applyFont="1" applyFill="1" applyBorder="1" applyAlignment="1" applyProtection="1">
      <alignment horizontal="right" vertical="center" wrapText="1"/>
      <protection hidden="1"/>
    </xf>
    <xf numFmtId="0" fontId="37" fillId="0" borderId="27" xfId="0" applyFont="1" applyBorder="1" applyAlignment="1" applyProtection="1">
      <alignment horizontal="center" vertical="center"/>
      <protection hidden="1"/>
    </xf>
    <xf numFmtId="0" fontId="37" fillId="0" borderId="22" xfId="0" applyFont="1" applyBorder="1" applyAlignment="1" applyProtection="1">
      <alignment horizontal="center" vertical="center"/>
      <protection hidden="1"/>
    </xf>
    <xf numFmtId="0" fontId="37" fillId="0" borderId="23" xfId="0" applyFont="1" applyBorder="1" applyAlignment="1" applyProtection="1">
      <alignment horizontal="center" vertical="center"/>
      <protection hidden="1"/>
    </xf>
    <xf numFmtId="0" fontId="22" fillId="0" borderId="0" xfId="0" applyFont="1" applyBorder="1" applyAlignment="1" applyProtection="1">
      <alignment vertical="center"/>
      <protection hidden="1"/>
    </xf>
    <xf numFmtId="0" fontId="17" fillId="0" borderId="25" xfId="0" applyFont="1" applyBorder="1" applyAlignment="1" applyProtection="1">
      <alignment vertical="center"/>
      <protection hidden="1"/>
    </xf>
    <xf numFmtId="0" fontId="17" fillId="0" borderId="26" xfId="0" applyFont="1" applyBorder="1" applyAlignment="1" applyProtection="1">
      <alignment vertical="center"/>
      <protection hidden="1"/>
    </xf>
    <xf numFmtId="0" fontId="17" fillId="0" borderId="25" xfId="0" applyFont="1" applyBorder="1" applyAlignment="1" applyProtection="1">
      <alignment horizontal="center" vertical="center"/>
      <protection hidden="1"/>
    </xf>
    <xf numFmtId="0" fontId="17" fillId="0" borderId="26" xfId="0" applyFont="1" applyBorder="1" applyAlignment="1" applyProtection="1">
      <alignment horizontal="center" vertical="center"/>
      <protection hidden="1"/>
    </xf>
    <xf numFmtId="0" fontId="2" fillId="0" borderId="30" xfId="0" applyFont="1" applyBorder="1" applyAlignment="1" applyProtection="1">
      <alignment horizontal="center" vertical="center"/>
      <protection hidden="1"/>
    </xf>
    <xf numFmtId="0" fontId="17" fillId="0" borderId="25" xfId="0" applyFont="1" applyBorder="1" applyAlignment="1" applyProtection="1">
      <alignment horizontal="center" vertical="center"/>
      <protection hidden="1"/>
    </xf>
    <xf numFmtId="0" fontId="2" fillId="0" borderId="14" xfId="0" applyNumberFormat="1" applyFont="1" applyBorder="1" applyAlignment="1" applyProtection="1">
      <alignment horizontal="center" vertical="center"/>
      <protection hidden="1"/>
    </xf>
    <xf numFmtId="0" fontId="0" fillId="0" borderId="26" xfId="0" applyBorder="1" applyAlignment="1" applyProtection="1">
      <alignment vertical="center"/>
      <protection hidden="1"/>
    </xf>
    <xf numFmtId="0" fontId="17" fillId="0" borderId="0" xfId="0" applyFont="1" applyBorder="1" applyAlignment="1" applyProtection="1">
      <alignment vertical="center"/>
      <protection hidden="1"/>
    </xf>
    <xf numFmtId="0" fontId="2" fillId="0" borderId="0" xfId="0" applyNumberFormat="1" applyFont="1" applyBorder="1" applyAlignment="1" applyProtection="1">
      <alignment horizontal="center" vertical="center"/>
      <protection hidden="1"/>
    </xf>
    <xf numFmtId="0" fontId="17" fillId="0" borderId="24" xfId="0" applyFont="1" applyBorder="1" applyAlignment="1" applyProtection="1">
      <alignment horizontal="center" vertical="center"/>
      <protection hidden="1"/>
    </xf>
    <xf numFmtId="0" fontId="17" fillId="0" borderId="19" xfId="0" applyFont="1" applyBorder="1" applyAlignment="1" applyProtection="1">
      <alignment horizontal="center" vertical="center"/>
      <protection hidden="1"/>
    </xf>
    <xf numFmtId="0" fontId="0" fillId="0" borderId="20" xfId="0" applyBorder="1" applyAlignment="1" applyProtection="1">
      <alignment vertical="center"/>
      <protection hidden="1"/>
    </xf>
    <xf numFmtId="0" fontId="17" fillId="0" borderId="17" xfId="0" applyFont="1" applyBorder="1" applyAlignment="1" applyProtection="1">
      <alignment vertical="center"/>
      <protection hidden="1"/>
    </xf>
    <xf numFmtId="0" fontId="17" fillId="0" borderId="14" xfId="0" applyFont="1" applyBorder="1" applyAlignment="1" applyProtection="1">
      <alignment vertical="center"/>
      <protection hidden="1"/>
    </xf>
    <xf numFmtId="0" fontId="17" fillId="0" borderId="18" xfId="0" applyFont="1" applyBorder="1" applyAlignment="1" applyProtection="1">
      <alignment vertical="center"/>
      <protection hidden="1"/>
    </xf>
    <xf numFmtId="0" fontId="30" fillId="0" borderId="25" xfId="0" applyFont="1" applyBorder="1" applyAlignment="1" applyProtection="1">
      <alignment vertical="center"/>
      <protection hidden="1"/>
    </xf>
    <xf numFmtId="0" fontId="30" fillId="0" borderId="26" xfId="0" applyFont="1" applyBorder="1" applyAlignment="1" applyProtection="1">
      <alignment vertical="center"/>
      <protection hidden="1"/>
    </xf>
    <xf numFmtId="0" fontId="2" fillId="0" borderId="0" xfId="0" applyFont="1" applyBorder="1" applyAlignment="1" applyProtection="1">
      <alignment horizontal="center" vertical="center"/>
      <protection hidden="1"/>
    </xf>
    <xf numFmtId="0" fontId="17" fillId="0" borderId="29" xfId="0" applyFont="1" applyBorder="1" applyAlignment="1" applyProtection="1">
      <alignment vertical="center"/>
      <protection hidden="1"/>
    </xf>
    <xf numFmtId="0" fontId="17" fillId="0" borderId="19" xfId="0" applyFont="1" applyBorder="1" applyAlignment="1" applyProtection="1">
      <alignment vertical="center"/>
      <protection hidden="1"/>
    </xf>
    <xf numFmtId="0" fontId="17" fillId="0" borderId="28" xfId="0" applyFont="1" applyBorder="1" applyAlignment="1" applyProtection="1">
      <alignment vertical="center"/>
      <protection hidden="1"/>
    </xf>
    <xf numFmtId="0" fontId="17" fillId="0" borderId="0"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7" fillId="0" borderId="26" xfId="0" applyFont="1" applyBorder="1" applyAlignment="1" applyProtection="1">
      <alignment horizontal="center"/>
      <protection hidden="1"/>
    </xf>
    <xf numFmtId="0" fontId="0" fillId="0" borderId="26" xfId="0" applyBorder="1" applyAlignment="1" applyProtection="1">
      <alignment horizontal="center" vertical="center"/>
      <protection hidden="1"/>
    </xf>
    <xf numFmtId="0" fontId="24" fillId="0" borderId="26" xfId="0" applyFont="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32" fillId="0" borderId="26" xfId="0" applyFont="1" applyBorder="1" applyAlignment="1" applyProtection="1">
      <alignment vertical="center"/>
      <protection hidden="1"/>
    </xf>
    <xf numFmtId="0" fontId="20" fillId="0" borderId="26" xfId="0" applyFont="1" applyBorder="1" applyAlignment="1" applyProtection="1">
      <alignment vertical="center"/>
      <protection hidden="1"/>
    </xf>
    <xf numFmtId="0" fontId="20" fillId="0" borderId="0" xfId="0" applyFont="1" applyBorder="1" applyAlignment="1" applyProtection="1">
      <alignment vertical="center"/>
      <protection hidden="1"/>
    </xf>
    <xf numFmtId="0" fontId="20" fillId="0" borderId="0" xfId="0" applyFont="1" applyBorder="1" applyAlignment="1" applyProtection="1">
      <alignment vertical="center"/>
      <protection hidden="1"/>
    </xf>
    <xf numFmtId="9" fontId="0" fillId="0" borderId="0" xfId="2" applyFont="1" applyProtection="1">
      <protection hidden="1"/>
    </xf>
    <xf numFmtId="9" fontId="17" fillId="0" borderId="0" xfId="2" applyFont="1" applyAlignment="1" applyProtection="1">
      <alignment horizontal="center" vertical="center"/>
      <protection hidden="1"/>
    </xf>
    <xf numFmtId="9" fontId="0" fillId="0" borderId="0" xfId="2"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14" fontId="0" fillId="0" borderId="0" xfId="0" applyNumberFormat="1" applyProtection="1">
      <protection hidden="1"/>
    </xf>
    <xf numFmtId="0" fontId="2" fillId="0" borderId="24" xfId="0" applyFont="1" applyBorder="1" applyAlignment="1" applyProtection="1">
      <alignment horizontal="center" vertical="center"/>
      <protection hidden="1"/>
    </xf>
    <xf numFmtId="0" fontId="49" fillId="0" borderId="26" xfId="0" applyFont="1" applyBorder="1" applyAlignment="1" applyProtection="1">
      <alignment horizontal="center" vertical="center"/>
      <protection hidden="1"/>
    </xf>
    <xf numFmtId="0" fontId="32" fillId="0" borderId="0" xfId="0" applyFont="1" applyBorder="1" applyAlignment="1" applyProtection="1">
      <alignment vertical="center"/>
      <protection hidden="1"/>
    </xf>
    <xf numFmtId="0" fontId="24" fillId="0" borderId="0" xfId="0" applyFont="1" applyBorder="1" applyAlignment="1" applyProtection="1">
      <alignment vertical="center"/>
      <protection hidden="1"/>
    </xf>
    <xf numFmtId="0" fontId="17" fillId="0" borderId="0" xfId="0" applyFont="1" applyAlignment="1" applyProtection="1">
      <alignment vertical="center"/>
      <protection hidden="1"/>
    </xf>
    <xf numFmtId="0" fontId="2" fillId="0" borderId="7" xfId="0" applyFont="1" applyBorder="1" applyAlignment="1" applyProtection="1">
      <alignment horizontal="center" vertical="center" wrapText="1"/>
      <protection locked="0"/>
    </xf>
    <xf numFmtId="0" fontId="0" fillId="0" borderId="7" xfId="0" applyBorder="1" applyAlignment="1" applyProtection="1">
      <alignment wrapText="1"/>
      <protection locked="0"/>
    </xf>
    <xf numFmtId="14" fontId="0" fillId="0" borderId="7" xfId="0" applyNumberFormat="1" applyBorder="1" applyAlignment="1" applyProtection="1">
      <alignment wrapText="1"/>
      <protection locked="0"/>
    </xf>
    <xf numFmtId="0" fontId="29" fillId="7" borderId="0" xfId="0" applyFont="1" applyFill="1" applyAlignment="1" applyProtection="1">
      <alignment horizontal="center" vertical="center"/>
      <protection hidden="1"/>
    </xf>
    <xf numFmtId="0" fontId="7" fillId="3" borderId="2"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15" fillId="5" borderId="44" xfId="0" applyFont="1" applyFill="1" applyBorder="1" applyAlignment="1" applyProtection="1">
      <alignment horizontal="center" vertical="center" wrapText="1"/>
      <protection locked="0"/>
    </xf>
    <xf numFmtId="0" fontId="15" fillId="5" borderId="21" xfId="0" applyFont="1" applyFill="1" applyBorder="1" applyAlignment="1" applyProtection="1">
      <alignment horizontal="center" vertical="center" wrapText="1"/>
      <protection locked="0"/>
    </xf>
    <xf numFmtId="0" fontId="15" fillId="5" borderId="16" xfId="0" applyFont="1" applyFill="1" applyBorder="1" applyAlignment="1" applyProtection="1">
      <alignment horizontal="center" vertical="center" wrapText="1"/>
      <protection locked="0"/>
    </xf>
    <xf numFmtId="0" fontId="3" fillId="2" borderId="0" xfId="0" applyFont="1" applyFill="1" applyAlignment="1" applyProtection="1">
      <alignment horizontal="center"/>
      <protection hidden="1"/>
    </xf>
    <xf numFmtId="0" fontId="4" fillId="3" borderId="0" xfId="0" applyFont="1" applyFill="1" applyBorder="1" applyAlignment="1" applyProtection="1">
      <alignment horizontal="center"/>
      <protection hidden="1"/>
    </xf>
    <xf numFmtId="0" fontId="51" fillId="2" borderId="1" xfId="0" applyFont="1" applyFill="1" applyBorder="1" applyAlignment="1" applyProtection="1">
      <alignment horizontal="left"/>
      <protection hidden="1"/>
    </xf>
    <xf numFmtId="0" fontId="6" fillId="2" borderId="4" xfId="0" applyFont="1" applyFill="1" applyBorder="1" applyAlignment="1" applyProtection="1">
      <alignment horizontal="center"/>
      <protection hidden="1"/>
    </xf>
    <xf numFmtId="0" fontId="11" fillId="2" borderId="0" xfId="0" applyFont="1" applyFill="1" applyAlignment="1" applyProtection="1">
      <alignment horizontal="center" wrapText="1"/>
      <protection hidden="1"/>
    </xf>
    <xf numFmtId="0" fontId="6" fillId="4" borderId="8" xfId="0" applyFont="1" applyFill="1" applyBorder="1" applyAlignment="1" applyProtection="1">
      <alignment horizontal="center" vertical="center" wrapText="1"/>
      <protection hidden="1"/>
    </xf>
    <xf numFmtId="0" fontId="6" fillId="4" borderId="6" xfId="0" applyFont="1" applyFill="1" applyBorder="1" applyAlignment="1" applyProtection="1">
      <alignment horizontal="center" vertical="center" wrapText="1"/>
      <protection hidden="1"/>
    </xf>
    <xf numFmtId="0" fontId="6" fillId="4" borderId="9" xfId="0" applyFont="1" applyFill="1" applyBorder="1" applyAlignment="1" applyProtection="1">
      <alignment horizontal="center" vertical="center" wrapText="1"/>
      <protection hidden="1"/>
    </xf>
    <xf numFmtId="0" fontId="0" fillId="2" borderId="0" xfId="0" applyFill="1" applyAlignment="1" applyProtection="1">
      <alignment horizontal="center"/>
      <protection hidden="1"/>
    </xf>
    <xf numFmtId="0" fontId="15" fillId="5" borderId="46" xfId="0" applyFont="1" applyFill="1" applyBorder="1" applyAlignment="1" applyProtection="1">
      <alignment horizontal="center" vertical="center" wrapText="1"/>
      <protection locked="0"/>
    </xf>
    <xf numFmtId="0" fontId="15" fillId="5" borderId="14" xfId="0" applyFont="1" applyFill="1" applyBorder="1" applyAlignment="1" applyProtection="1">
      <alignment horizontal="center" vertical="center" wrapText="1"/>
      <protection locked="0"/>
    </xf>
    <xf numFmtId="0" fontId="15" fillId="5" borderId="18" xfId="0" applyFont="1" applyFill="1" applyBorder="1" applyAlignment="1" applyProtection="1">
      <alignment horizontal="center" vertical="center" wrapText="1"/>
      <protection locked="0"/>
    </xf>
    <xf numFmtId="0" fontId="17" fillId="0" borderId="19" xfId="0" applyFont="1" applyBorder="1" applyAlignment="1" applyProtection="1">
      <alignment horizontal="center" vertical="center"/>
      <protection hidden="1"/>
    </xf>
    <xf numFmtId="0" fontId="17" fillId="0" borderId="28" xfId="0" applyFont="1" applyBorder="1" applyAlignment="1" applyProtection="1">
      <alignment horizontal="center" vertical="center"/>
      <protection hidden="1"/>
    </xf>
    <xf numFmtId="0" fontId="17" fillId="0" borderId="20" xfId="0" applyFont="1" applyBorder="1" applyAlignment="1" applyProtection="1">
      <alignment horizontal="center" vertical="center"/>
      <protection hidden="1"/>
    </xf>
    <xf numFmtId="0" fontId="17" fillId="0" borderId="0" xfId="0" applyFont="1" applyBorder="1" applyAlignment="1" applyProtection="1">
      <alignment horizontal="center" vertical="center"/>
      <protection hidden="1"/>
    </xf>
    <xf numFmtId="0" fontId="17" fillId="0" borderId="17" xfId="0" applyFont="1" applyBorder="1" applyAlignment="1" applyProtection="1">
      <alignment horizontal="center" vertical="center"/>
      <protection hidden="1"/>
    </xf>
    <xf numFmtId="0" fontId="17" fillId="0" borderId="14" xfId="0" applyFont="1" applyBorder="1" applyAlignment="1" applyProtection="1">
      <alignment horizontal="center" vertical="center"/>
      <protection hidden="1"/>
    </xf>
    <xf numFmtId="0" fontId="17" fillId="0" borderId="18" xfId="0" applyFont="1" applyBorder="1" applyAlignment="1" applyProtection="1">
      <alignment horizontal="center" vertical="center"/>
      <protection hidden="1"/>
    </xf>
    <xf numFmtId="0" fontId="26" fillId="0" borderId="15"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0" fontId="26" fillId="0" borderId="16" xfId="0" applyFont="1" applyBorder="1" applyAlignment="1" applyProtection="1">
      <alignment horizontal="center" vertical="center"/>
      <protection hidden="1"/>
    </xf>
    <xf numFmtId="0" fontId="39" fillId="0" borderId="0" xfId="0" applyFont="1" applyBorder="1" applyAlignment="1" applyProtection="1">
      <alignment horizontal="left" vertical="center"/>
      <protection hidden="1"/>
    </xf>
    <xf numFmtId="0" fontId="20" fillId="0" borderId="0" xfId="0" applyFont="1" applyBorder="1" applyAlignment="1" applyProtection="1">
      <alignment horizontal="left" vertical="center" indent="12"/>
      <protection hidden="1"/>
    </xf>
    <xf numFmtId="0" fontId="20" fillId="0" borderId="24" xfId="0" applyFont="1" applyBorder="1" applyAlignment="1" applyProtection="1">
      <alignment horizontal="left" vertical="center" indent="12"/>
      <protection hidden="1"/>
    </xf>
    <xf numFmtId="0" fontId="43" fillId="0" borderId="15" xfId="0" applyFont="1" applyBorder="1" applyAlignment="1" applyProtection="1">
      <alignment horizontal="center" vertical="center"/>
      <protection hidden="1"/>
    </xf>
    <xf numFmtId="0" fontId="43" fillId="0" borderId="21" xfId="0" applyFont="1" applyBorder="1" applyAlignment="1" applyProtection="1">
      <alignment horizontal="center" vertical="center"/>
      <protection hidden="1"/>
    </xf>
    <xf numFmtId="0" fontId="43" fillId="0" borderId="16" xfId="0" applyFont="1" applyBorder="1" applyAlignment="1" applyProtection="1">
      <alignment horizontal="center" vertical="center"/>
      <protection hidden="1"/>
    </xf>
    <xf numFmtId="0" fontId="22" fillId="0" borderId="25" xfId="0" applyFont="1" applyBorder="1" applyAlignment="1" applyProtection="1">
      <alignment horizontal="left" vertical="center" indent="6"/>
      <protection hidden="1"/>
    </xf>
    <xf numFmtId="0" fontId="22" fillId="0" borderId="0" xfId="0" applyFont="1" applyBorder="1" applyAlignment="1" applyProtection="1">
      <alignment horizontal="left" vertical="center" indent="6"/>
      <protection hidden="1"/>
    </xf>
    <xf numFmtId="0" fontId="41" fillId="0" borderId="25" xfId="0" applyFont="1" applyBorder="1" applyAlignment="1" applyProtection="1">
      <alignment horizontal="center" vertical="center"/>
      <protection hidden="1"/>
    </xf>
    <xf numFmtId="0" fontId="41" fillId="0" borderId="0" xfId="0" applyFont="1" applyBorder="1" applyAlignment="1" applyProtection="1">
      <alignment horizontal="center" vertical="center"/>
      <protection hidden="1"/>
    </xf>
    <xf numFmtId="0" fontId="41" fillId="0" borderId="24" xfId="0" applyFont="1" applyBorder="1" applyAlignment="1" applyProtection="1">
      <alignment horizontal="center" vertical="center"/>
      <protection hidden="1"/>
    </xf>
    <xf numFmtId="0" fontId="42" fillId="0" borderId="17" xfId="0" applyFont="1" applyBorder="1" applyAlignment="1" applyProtection="1">
      <alignment horizontal="center" vertical="center" wrapText="1"/>
      <protection hidden="1"/>
    </xf>
    <xf numFmtId="0" fontId="42" fillId="0" borderId="14" xfId="0" applyFont="1" applyBorder="1" applyAlignment="1" applyProtection="1">
      <alignment horizontal="center" vertical="center" wrapText="1"/>
      <protection hidden="1"/>
    </xf>
    <xf numFmtId="0" fontId="42" fillId="0" borderId="18" xfId="0" applyFont="1" applyBorder="1" applyAlignment="1" applyProtection="1">
      <alignment horizontal="center" vertical="center" wrapText="1"/>
      <protection hidden="1"/>
    </xf>
    <xf numFmtId="0" fontId="42" fillId="0" borderId="19" xfId="0" applyFont="1" applyBorder="1" applyAlignment="1" applyProtection="1">
      <alignment horizontal="center" vertical="center" wrapText="1"/>
      <protection hidden="1"/>
    </xf>
    <xf numFmtId="0" fontId="42" fillId="0" borderId="28" xfId="0" applyFont="1" applyBorder="1" applyAlignment="1" applyProtection="1">
      <alignment horizontal="center" vertical="center" wrapText="1"/>
      <protection hidden="1"/>
    </xf>
    <xf numFmtId="0" fontId="42" fillId="0" borderId="20"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18" fillId="0" borderId="0" xfId="0" applyFont="1" applyBorder="1" applyAlignment="1" applyProtection="1">
      <alignment horizontal="center" vertical="center"/>
      <protection hidden="1"/>
    </xf>
    <xf numFmtId="0" fontId="22" fillId="0" borderId="0" xfId="0" applyFont="1" applyBorder="1" applyAlignment="1" applyProtection="1">
      <alignment horizontal="center" vertical="center"/>
      <protection hidden="1"/>
    </xf>
    <xf numFmtId="0" fontId="0" fillId="0" borderId="0" xfId="0" applyBorder="1" applyAlignment="1" applyProtection="1">
      <alignment horizontal="left" vertical="center"/>
      <protection hidden="1"/>
    </xf>
    <xf numFmtId="0" fontId="24" fillId="0" borderId="0" xfId="0" applyFont="1" applyBorder="1" applyAlignment="1" applyProtection="1">
      <alignment horizontal="left" vertical="center"/>
      <protection hidden="1"/>
    </xf>
    <xf numFmtId="0" fontId="39" fillId="0" borderId="15" xfId="0" applyFont="1" applyBorder="1" applyAlignment="1" applyProtection="1">
      <alignment horizontal="center" vertical="center"/>
      <protection hidden="1"/>
    </xf>
    <xf numFmtId="0" fontId="39" fillId="0" borderId="21" xfId="0" applyFont="1" applyBorder="1" applyAlignment="1" applyProtection="1">
      <alignment horizontal="center" vertical="center"/>
      <protection hidden="1"/>
    </xf>
    <xf numFmtId="0" fontId="39" fillId="0" borderId="16" xfId="0" applyFont="1" applyBorder="1" applyAlignment="1" applyProtection="1">
      <alignment horizontal="center" vertical="center"/>
      <protection hidden="1"/>
    </xf>
    <xf numFmtId="0" fontId="39" fillId="0" borderId="25" xfId="0" applyFont="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38" fillId="0" borderId="0" xfId="0" applyFont="1" applyBorder="1" applyAlignment="1" applyProtection="1">
      <alignment horizontal="left" vertical="center" wrapText="1"/>
      <protection hidden="1"/>
    </xf>
    <xf numFmtId="0" fontId="17" fillId="0" borderId="25" xfId="0" applyFont="1" applyBorder="1" applyAlignment="1" applyProtection="1">
      <alignment horizontal="left" vertical="center"/>
      <protection hidden="1"/>
    </xf>
    <xf numFmtId="0" fontId="17" fillId="0" borderId="0" xfId="0" applyFont="1" applyBorder="1" applyAlignment="1" applyProtection="1">
      <alignment horizontal="left" vertical="center"/>
      <protection hidden="1"/>
    </xf>
    <xf numFmtId="0" fontId="17" fillId="0" borderId="24" xfId="0" applyFont="1" applyBorder="1" applyAlignment="1" applyProtection="1">
      <alignment horizontal="left" vertical="center"/>
      <protection hidden="1"/>
    </xf>
    <xf numFmtId="0" fontId="17" fillId="0" borderId="19" xfId="0" applyFont="1" applyBorder="1" applyAlignment="1" applyProtection="1">
      <alignment horizontal="left" vertical="center"/>
      <protection hidden="1"/>
    </xf>
    <xf numFmtId="0" fontId="17" fillId="0" borderId="28" xfId="0" applyFont="1" applyBorder="1" applyAlignment="1" applyProtection="1">
      <alignment horizontal="left" vertical="center"/>
      <protection hidden="1"/>
    </xf>
    <xf numFmtId="0" fontId="17" fillId="0" borderId="20" xfId="0" applyFont="1" applyBorder="1" applyAlignment="1" applyProtection="1">
      <alignment horizontal="left" vertical="center"/>
      <protection hidden="1"/>
    </xf>
    <xf numFmtId="0" fontId="24" fillId="0" borderId="17" xfId="0" applyFont="1" applyBorder="1" applyAlignment="1" applyProtection="1">
      <alignment horizontal="center" vertical="center" wrapText="1"/>
      <protection hidden="1"/>
    </xf>
    <xf numFmtId="0" fontId="24" fillId="0" borderId="14" xfId="0" applyFont="1" applyBorder="1" applyAlignment="1" applyProtection="1">
      <alignment horizontal="center" vertical="center" wrapText="1"/>
      <protection hidden="1"/>
    </xf>
    <xf numFmtId="0" fontId="24" fillId="0" borderId="18" xfId="0" applyFont="1" applyBorder="1" applyAlignment="1" applyProtection="1">
      <alignment horizontal="center" vertical="center" wrapText="1"/>
      <protection hidden="1"/>
    </xf>
    <xf numFmtId="0" fontId="32" fillId="0" borderId="17" xfId="0" applyFont="1" applyBorder="1" applyAlignment="1" applyProtection="1">
      <alignment horizontal="center" vertical="center" wrapText="1"/>
      <protection hidden="1"/>
    </xf>
    <xf numFmtId="0" fontId="32" fillId="0" borderId="14" xfId="0" applyFont="1" applyBorder="1" applyAlignment="1" applyProtection="1">
      <alignment horizontal="center" vertical="center" wrapText="1"/>
      <protection hidden="1"/>
    </xf>
    <xf numFmtId="0" fontId="32" fillId="0" borderId="18" xfId="0" applyFont="1" applyBorder="1" applyAlignment="1" applyProtection="1">
      <alignment horizontal="center" vertical="center" wrapText="1"/>
      <protection hidden="1"/>
    </xf>
    <xf numFmtId="0" fontId="2" fillId="0" borderId="25" xfId="0" applyFont="1" applyBorder="1" applyAlignment="1" applyProtection="1">
      <alignment horizontal="left" vertical="center" indent="1"/>
      <protection hidden="1"/>
    </xf>
    <xf numFmtId="0" fontId="2" fillId="0" borderId="0" xfId="0" applyFont="1" applyBorder="1" applyAlignment="1" applyProtection="1">
      <alignment horizontal="left" vertical="center" indent="1"/>
      <protection hidden="1"/>
    </xf>
    <xf numFmtId="0" fontId="0" fillId="0" borderId="17"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7" fillId="0" borderId="25" xfId="0" applyFont="1" applyBorder="1" applyAlignment="1" applyProtection="1">
      <alignment horizontal="left" vertical="center" indent="2"/>
      <protection hidden="1"/>
    </xf>
    <xf numFmtId="0" fontId="17" fillId="0" borderId="0" xfId="0" applyFont="1" applyBorder="1" applyAlignment="1" applyProtection="1">
      <alignment horizontal="left" vertical="center" indent="2"/>
      <protection hidden="1"/>
    </xf>
    <xf numFmtId="0" fontId="17" fillId="0" borderId="24" xfId="0" applyFont="1" applyBorder="1" applyAlignment="1" applyProtection="1">
      <alignment horizontal="left" vertical="center" indent="2"/>
      <protection hidden="1"/>
    </xf>
    <xf numFmtId="0" fontId="17" fillId="0" borderId="25" xfId="0" applyFont="1" applyBorder="1" applyAlignment="1" applyProtection="1">
      <alignment horizontal="center" vertical="center"/>
      <protection hidden="1"/>
    </xf>
    <xf numFmtId="0" fontId="20" fillId="0" borderId="0" xfId="0" applyFont="1" applyBorder="1" applyAlignment="1" applyProtection="1">
      <alignment horizontal="left" vertical="center"/>
      <protection hidden="1"/>
    </xf>
    <xf numFmtId="0" fontId="20" fillId="0" borderId="24" xfId="0" applyFont="1" applyBorder="1" applyAlignment="1" applyProtection="1">
      <alignment horizontal="left" vertical="center"/>
      <protection hidden="1"/>
    </xf>
    <xf numFmtId="0" fontId="0" fillId="0" borderId="19"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17" fillId="0" borderId="24" xfId="0" applyFont="1" applyBorder="1" applyAlignment="1" applyProtection="1">
      <alignment horizontal="center" vertical="center"/>
      <protection hidden="1"/>
    </xf>
    <xf numFmtId="0" fontId="34" fillId="0" borderId="17" xfId="0" applyFont="1" applyBorder="1" applyAlignment="1" applyProtection="1">
      <alignment horizontal="left" vertical="center" indent="1"/>
      <protection hidden="1"/>
    </xf>
    <xf numFmtId="0" fontId="34" fillId="0" borderId="14" xfId="0" applyFont="1" applyBorder="1" applyAlignment="1" applyProtection="1">
      <alignment horizontal="left" vertical="center" indent="1"/>
      <protection hidden="1"/>
    </xf>
    <xf numFmtId="0" fontId="34" fillId="0" borderId="25" xfId="0" applyFont="1" applyBorder="1" applyAlignment="1" applyProtection="1">
      <alignment horizontal="left" vertical="center" indent="1"/>
      <protection hidden="1"/>
    </xf>
    <xf numFmtId="0" fontId="34" fillId="0" borderId="0" xfId="0" applyFont="1" applyBorder="1" applyAlignment="1" applyProtection="1">
      <alignment horizontal="left" vertical="center" indent="1"/>
      <protection hidden="1"/>
    </xf>
    <xf numFmtId="0" fontId="24" fillId="0" borderId="25" xfId="0" applyFont="1" applyBorder="1" applyAlignment="1" applyProtection="1">
      <alignment horizontal="center" vertical="center"/>
      <protection hidden="1"/>
    </xf>
    <xf numFmtId="0" fontId="24" fillId="0" borderId="0" xfId="0" applyFont="1" applyBorder="1" applyAlignment="1" applyProtection="1">
      <alignment horizontal="center" vertical="center"/>
      <protection hidden="1"/>
    </xf>
    <xf numFmtId="0" fontId="32" fillId="0" borderId="0" xfId="0" applyFont="1" applyBorder="1" applyAlignment="1" applyProtection="1">
      <alignment horizontal="center" vertical="center"/>
      <protection hidden="1"/>
    </xf>
    <xf numFmtId="0" fontId="24" fillId="0" borderId="0" xfId="0" applyFont="1" applyBorder="1" applyAlignment="1" applyProtection="1">
      <alignment horizontal="left" vertical="center" indent="1"/>
      <protection hidden="1"/>
    </xf>
    <xf numFmtId="0" fontId="24" fillId="0" borderId="24" xfId="0" applyFont="1" applyBorder="1" applyAlignment="1" applyProtection="1">
      <alignment horizontal="center" vertical="center"/>
      <protection hidden="1"/>
    </xf>
    <xf numFmtId="0" fontId="24" fillId="0" borderId="24" xfId="0" applyFont="1" applyBorder="1" applyAlignment="1" applyProtection="1">
      <alignment horizontal="left" vertical="center" indent="1"/>
      <protection hidden="1"/>
    </xf>
    <xf numFmtId="0" fontId="30" fillId="0" borderId="0" xfId="0" applyFont="1" applyBorder="1" applyAlignment="1" applyProtection="1">
      <alignment horizontal="center" vertical="center"/>
      <protection hidden="1"/>
    </xf>
    <xf numFmtId="0" fontId="20" fillId="0" borderId="25"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0" fillId="0" borderId="24" xfId="0" applyFont="1" applyBorder="1" applyAlignment="1" applyProtection="1">
      <alignment horizontal="center" vertical="center"/>
      <protection hidden="1"/>
    </xf>
    <xf numFmtId="0" fontId="25" fillId="0" borderId="25" xfId="0" applyFont="1" applyBorder="1" applyAlignment="1" applyProtection="1">
      <alignment horizontal="center" vertical="center"/>
      <protection hidden="1"/>
    </xf>
    <xf numFmtId="0" fontId="25" fillId="0" borderId="24" xfId="0" applyFont="1" applyBorder="1" applyAlignment="1" applyProtection="1">
      <alignment horizontal="center" vertical="center"/>
      <protection hidden="1"/>
    </xf>
    <xf numFmtId="0" fontId="25" fillId="0" borderId="0" xfId="0" applyFont="1" applyBorder="1" applyAlignment="1" applyProtection="1">
      <alignment horizontal="left" vertical="center" indent="1"/>
      <protection hidden="1"/>
    </xf>
    <xf numFmtId="0" fontId="24" fillId="0" borderId="24" xfId="0" applyFont="1" applyBorder="1" applyAlignment="1" applyProtection="1">
      <alignment horizontal="left" vertical="center"/>
      <protection hidden="1"/>
    </xf>
    <xf numFmtId="0" fontId="32" fillId="0" borderId="25" xfId="0" applyFont="1" applyBorder="1" applyAlignment="1" applyProtection="1">
      <alignment horizontal="center" vertical="center"/>
      <protection hidden="1"/>
    </xf>
    <xf numFmtId="0" fontId="32" fillId="0" borderId="24" xfId="0" applyFont="1" applyBorder="1" applyAlignment="1" applyProtection="1">
      <alignment horizontal="center" vertical="center"/>
      <protection hidden="1"/>
    </xf>
    <xf numFmtId="0" fontId="30" fillId="0" borderId="25" xfId="0" applyFont="1" applyBorder="1" applyAlignment="1" applyProtection="1">
      <alignment horizontal="center" vertical="center"/>
      <protection hidden="1"/>
    </xf>
    <xf numFmtId="0" fontId="0" fillId="0" borderId="0" xfId="0" applyAlignment="1" applyProtection="1">
      <alignment horizontal="center"/>
      <protection hidden="1"/>
    </xf>
    <xf numFmtId="0" fontId="20" fillId="0" borderId="0" xfId="0" applyFont="1" applyBorder="1" applyAlignment="1" applyProtection="1">
      <alignment horizontal="left" vertical="center" indent="1"/>
      <protection hidden="1"/>
    </xf>
    <xf numFmtId="0" fontId="17" fillId="0" borderId="0" xfId="0" applyFont="1" applyBorder="1" applyAlignment="1" applyProtection="1">
      <alignment horizontal="left" vertical="center" indent="1"/>
      <protection hidden="1"/>
    </xf>
    <xf numFmtId="0" fontId="17" fillId="0" borderId="0" xfId="0" quotePrefix="1" applyFont="1" applyBorder="1" applyAlignment="1" applyProtection="1">
      <alignment horizontal="left" vertical="center"/>
      <protection hidden="1"/>
    </xf>
    <xf numFmtId="0" fontId="20" fillId="0" borderId="0" xfId="0" applyFont="1" applyBorder="1" applyAlignment="1" applyProtection="1">
      <alignment vertical="center"/>
      <protection hidden="1"/>
    </xf>
    <xf numFmtId="164" fontId="17" fillId="0" borderId="0" xfId="0" applyNumberFormat="1" applyFont="1" applyBorder="1" applyAlignment="1" applyProtection="1">
      <alignment horizontal="left" vertical="center"/>
      <protection hidden="1"/>
    </xf>
    <xf numFmtId="0" fontId="25" fillId="0" borderId="0" xfId="0" applyFont="1" applyBorder="1" applyAlignment="1" applyProtection="1">
      <alignment horizontal="center" vertical="center"/>
      <protection hidden="1"/>
    </xf>
    <xf numFmtId="0" fontId="17" fillId="0" borderId="0" xfId="0" quotePrefix="1" applyFont="1" applyBorder="1" applyAlignment="1" applyProtection="1">
      <alignment horizontal="center" vertical="center"/>
      <protection hidden="1"/>
    </xf>
    <xf numFmtId="165" fontId="3" fillId="0" borderId="0" xfId="0" applyNumberFormat="1" applyFont="1" applyBorder="1" applyAlignment="1" applyProtection="1">
      <alignment horizontal="left" vertical="center"/>
      <protection hidden="1"/>
    </xf>
    <xf numFmtId="0" fontId="17" fillId="0" borderId="13" xfId="0" applyFont="1" applyBorder="1" applyAlignment="1" applyProtection="1">
      <alignment horizontal="center" vertical="center"/>
      <protection hidden="1"/>
    </xf>
    <xf numFmtId="0" fontId="17" fillId="0" borderId="34" xfId="0" applyFont="1" applyBorder="1" applyAlignment="1" applyProtection="1">
      <alignment horizontal="center" vertical="center"/>
      <protection hidden="1"/>
    </xf>
    <xf numFmtId="0" fontId="17" fillId="0" borderId="35" xfId="0" applyFont="1" applyBorder="1" applyAlignment="1" applyProtection="1">
      <alignment horizontal="center" vertical="center"/>
      <protection hidden="1"/>
    </xf>
    <xf numFmtId="0" fontId="17" fillId="0" borderId="32" xfId="0" applyFont="1" applyBorder="1" applyAlignment="1" applyProtection="1">
      <alignment horizontal="center" vertical="center"/>
      <protection hidden="1"/>
    </xf>
    <xf numFmtId="0" fontId="17" fillId="0" borderId="31" xfId="0" applyFont="1" applyBorder="1" applyAlignment="1" applyProtection="1">
      <alignment horizontal="center" vertical="center"/>
      <protection hidden="1"/>
    </xf>
    <xf numFmtId="0" fontId="17" fillId="0" borderId="33" xfId="0" applyFont="1" applyBorder="1" applyAlignment="1" applyProtection="1">
      <alignment horizontal="center" vertical="center"/>
      <protection hidden="1"/>
    </xf>
    <xf numFmtId="0" fontId="20" fillId="0" borderId="0" xfId="0" quotePrefix="1" applyFont="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11" xfId="0" applyFont="1" applyBorder="1" applyAlignment="1" applyProtection="1">
      <alignment horizontal="center" vertical="center"/>
      <protection hidden="1"/>
    </xf>
    <xf numFmtId="0" fontId="17" fillId="0" borderId="12" xfId="0" applyFont="1" applyBorder="1" applyAlignment="1" applyProtection="1">
      <alignment horizontal="center" vertical="center"/>
      <protection hidden="1"/>
    </xf>
    <xf numFmtId="0" fontId="0" fillId="0" borderId="24" xfId="0" applyBorder="1" applyAlignment="1" applyProtection="1">
      <alignment horizontal="center"/>
      <protection hidden="1"/>
    </xf>
    <xf numFmtId="0" fontId="19" fillId="0" borderId="0" xfId="0" applyFont="1" applyBorder="1" applyAlignment="1" applyProtection="1">
      <alignment horizontal="center" vertical="center"/>
      <protection hidden="1"/>
    </xf>
    <xf numFmtId="0" fontId="20" fillId="0" borderId="0" xfId="0" applyFont="1" applyBorder="1" applyAlignment="1" applyProtection="1">
      <alignment horizontal="left" vertical="center" indent="7"/>
      <protection hidden="1"/>
    </xf>
    <xf numFmtId="0" fontId="20" fillId="0" borderId="24" xfId="0" applyFont="1" applyBorder="1" applyAlignment="1" applyProtection="1">
      <alignment horizontal="left" vertical="center" indent="7"/>
      <protection hidden="1"/>
    </xf>
    <xf numFmtId="0" fontId="17" fillId="0" borderId="15" xfId="0" applyFont="1" applyBorder="1" applyAlignment="1" applyProtection="1">
      <alignment horizontal="center" vertical="center"/>
      <protection hidden="1"/>
    </xf>
    <xf numFmtId="0" fontId="17" fillId="0" borderId="16"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17" fillId="0" borderId="36" xfId="0" applyFont="1" applyBorder="1" applyAlignment="1" applyProtection="1">
      <alignment horizontal="center" vertical="center"/>
      <protection hidden="1"/>
    </xf>
    <xf numFmtId="0" fontId="17" fillId="0" borderId="37" xfId="0" applyFont="1" applyBorder="1" applyAlignment="1" applyProtection="1">
      <alignment horizontal="center" vertical="center"/>
      <protection hidden="1"/>
    </xf>
    <xf numFmtId="0" fontId="17" fillId="0" borderId="38" xfId="0" applyFont="1" applyBorder="1" applyAlignment="1" applyProtection="1">
      <alignment horizontal="center" vertical="center"/>
      <protection hidden="1"/>
    </xf>
    <xf numFmtId="0" fontId="17" fillId="0" borderId="17" xfId="0" applyFont="1" applyBorder="1" applyAlignment="1" applyProtection="1">
      <alignment horizontal="center" vertical="center" wrapText="1"/>
      <protection hidden="1"/>
    </xf>
    <xf numFmtId="0" fontId="17" fillId="0" borderId="39" xfId="0" applyFont="1" applyBorder="1" applyAlignment="1" applyProtection="1">
      <alignment horizontal="center" vertical="center"/>
      <protection hidden="1"/>
    </xf>
    <xf numFmtId="0" fontId="20" fillId="0" borderId="17" xfId="0" applyFont="1" applyBorder="1" applyAlignment="1" applyProtection="1">
      <alignment horizontal="justify" vertical="justify" wrapText="1"/>
      <protection hidden="1"/>
    </xf>
    <xf numFmtId="0" fontId="20" fillId="0" borderId="14" xfId="0" applyFont="1" applyBorder="1" applyAlignment="1" applyProtection="1">
      <alignment horizontal="justify" vertical="justify"/>
      <protection hidden="1"/>
    </xf>
    <xf numFmtId="0" fontId="20" fillId="0" borderId="18" xfId="0" applyFont="1" applyBorder="1" applyAlignment="1" applyProtection="1">
      <alignment horizontal="justify" vertical="justify"/>
      <protection hidden="1"/>
    </xf>
    <xf numFmtId="0" fontId="20" fillId="0" borderId="25" xfId="0" applyFont="1" applyBorder="1" applyAlignment="1" applyProtection="1">
      <alignment horizontal="justify" vertical="justify"/>
      <protection hidden="1"/>
    </xf>
    <xf numFmtId="0" fontId="20" fillId="0" borderId="0" xfId="0" applyFont="1" applyBorder="1" applyAlignment="1" applyProtection="1">
      <alignment horizontal="justify" vertical="justify"/>
      <protection hidden="1"/>
    </xf>
    <xf numFmtId="0" fontId="20" fillId="0" borderId="24" xfId="0" applyFont="1" applyBorder="1" applyAlignment="1" applyProtection="1">
      <alignment horizontal="justify" vertical="justify"/>
      <protection hidden="1"/>
    </xf>
    <xf numFmtId="0" fontId="20" fillId="0" borderId="19" xfId="0" applyFont="1" applyBorder="1" applyAlignment="1" applyProtection="1">
      <alignment horizontal="justify" vertical="justify"/>
      <protection hidden="1"/>
    </xf>
    <xf numFmtId="0" fontId="20" fillId="0" borderId="28" xfId="0" applyFont="1" applyBorder="1" applyAlignment="1" applyProtection="1">
      <alignment horizontal="justify" vertical="justify"/>
      <protection hidden="1"/>
    </xf>
    <xf numFmtId="0" fontId="20" fillId="0" borderId="20" xfId="0" applyFont="1" applyBorder="1" applyAlignment="1" applyProtection="1">
      <alignment horizontal="justify" vertical="justify"/>
      <protection hidden="1"/>
    </xf>
    <xf numFmtId="0" fontId="17" fillId="0" borderId="40" xfId="0" applyFont="1" applyBorder="1" applyAlignment="1" applyProtection="1">
      <alignment horizontal="center" vertical="center"/>
      <protection hidden="1"/>
    </xf>
    <xf numFmtId="0" fontId="17" fillId="0" borderId="41" xfId="0" applyFont="1" applyBorder="1" applyAlignment="1" applyProtection="1">
      <alignment horizontal="center" vertical="center"/>
      <protection hidden="1"/>
    </xf>
    <xf numFmtId="0" fontId="17" fillId="0" borderId="42" xfId="0" applyFont="1" applyBorder="1" applyAlignment="1" applyProtection="1">
      <alignment horizontal="center" vertical="center"/>
      <protection hidden="1"/>
    </xf>
    <xf numFmtId="0" fontId="17" fillId="0" borderId="43" xfId="0" applyFont="1" applyBorder="1" applyAlignment="1" applyProtection="1">
      <alignment horizontal="center" vertical="center"/>
      <protection hidden="1"/>
    </xf>
    <xf numFmtId="0" fontId="31" fillId="0" borderId="0" xfId="0" applyFont="1" applyBorder="1" applyAlignment="1" applyProtection="1">
      <alignment horizontal="center" vertical="center"/>
      <protection hidden="1"/>
    </xf>
    <xf numFmtId="0" fontId="17" fillId="0" borderId="21" xfId="0" applyFont="1" applyBorder="1" applyAlignment="1" applyProtection="1">
      <alignment horizontal="center" vertical="center"/>
      <protection hidden="1"/>
    </xf>
    <xf numFmtId="0" fontId="20" fillId="0" borderId="25" xfId="0" applyFont="1" applyBorder="1" applyAlignment="1" applyProtection="1">
      <alignment horizontal="left" vertical="center" indent="7"/>
      <protection hidden="1"/>
    </xf>
    <xf numFmtId="0" fontId="0" fillId="0" borderId="15"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protection hidden="1"/>
    </xf>
    <xf numFmtId="0" fontId="0" fillId="0" borderId="14" xfId="0" applyBorder="1" applyAlignment="1" applyProtection="1">
      <alignment horizontal="center"/>
      <protection hidden="1"/>
    </xf>
    <xf numFmtId="0" fontId="0" fillId="0" borderId="18" xfId="0" applyBorder="1" applyAlignment="1" applyProtection="1">
      <alignment horizontal="center"/>
      <protection hidden="1"/>
    </xf>
    <xf numFmtId="0" fontId="0" fillId="0" borderId="25" xfId="0" applyBorder="1" applyAlignment="1" applyProtection="1">
      <alignment horizontal="center"/>
      <protection hidden="1"/>
    </xf>
    <xf numFmtId="0" fontId="0" fillId="0" borderId="19" xfId="0" applyBorder="1" applyAlignment="1" applyProtection="1">
      <alignment horizontal="center"/>
      <protection hidden="1"/>
    </xf>
    <xf numFmtId="0" fontId="20" fillId="0" borderId="0" xfId="0" quotePrefix="1" applyFont="1" applyBorder="1" applyAlignment="1" applyProtection="1">
      <alignment horizontal="left" vertical="center"/>
      <protection hidden="1"/>
    </xf>
    <xf numFmtId="165" fontId="0" fillId="0" borderId="0" xfId="0" applyNumberFormat="1" applyBorder="1" applyAlignment="1" applyProtection="1">
      <alignment horizontal="left" vertical="center"/>
      <protection hidden="1"/>
    </xf>
    <xf numFmtId="0" fontId="47" fillId="9" borderId="15" xfId="0" applyFont="1" applyFill="1" applyBorder="1" applyAlignment="1" applyProtection="1">
      <alignment horizontal="center" vertical="center"/>
      <protection locked="0"/>
    </xf>
    <xf numFmtId="0" fontId="47" fillId="9" borderId="21" xfId="0" applyFont="1" applyFill="1" applyBorder="1" applyAlignment="1" applyProtection="1">
      <alignment horizontal="center" vertical="center"/>
      <protection locked="0"/>
    </xf>
    <xf numFmtId="0" fontId="47" fillId="9" borderId="16" xfId="0" applyFont="1" applyFill="1" applyBorder="1" applyAlignment="1" applyProtection="1">
      <alignment horizontal="center" vertical="center"/>
      <protection locked="0"/>
    </xf>
    <xf numFmtId="0" fontId="46" fillId="7" borderId="21" xfId="0" applyFont="1" applyFill="1" applyBorder="1" applyAlignment="1" applyProtection="1">
      <alignment horizontal="center" vertical="center"/>
      <protection hidden="1"/>
    </xf>
    <xf numFmtId="0" fontId="48" fillId="9" borderId="15" xfId="0" applyFont="1" applyFill="1" applyBorder="1" applyAlignment="1" applyProtection="1">
      <alignment horizontal="center" vertical="center"/>
      <protection locked="0"/>
    </xf>
    <xf numFmtId="0" fontId="48" fillId="9" borderId="21" xfId="0" applyFont="1" applyFill="1" applyBorder="1" applyAlignment="1" applyProtection="1">
      <alignment horizontal="center" vertical="center"/>
      <protection locked="0"/>
    </xf>
    <xf numFmtId="0" fontId="48" fillId="9" borderId="16" xfId="0" applyFont="1" applyFill="1" applyBorder="1" applyAlignment="1" applyProtection="1">
      <alignment horizontal="center" vertical="center"/>
      <protection locked="0"/>
    </xf>
    <xf numFmtId="0" fontId="0" fillId="8" borderId="14" xfId="0" applyFill="1" applyBorder="1" applyAlignment="1" applyProtection="1">
      <alignment horizontal="center"/>
      <protection hidden="1"/>
    </xf>
    <xf numFmtId="0" fontId="0" fillId="8" borderId="18" xfId="0" applyFill="1" applyBorder="1" applyAlignment="1" applyProtection="1">
      <alignment horizontal="center"/>
      <protection hidden="1"/>
    </xf>
    <xf numFmtId="0" fontId="44" fillId="7" borderId="28" xfId="0" applyFont="1" applyFill="1" applyBorder="1" applyAlignment="1" applyProtection="1">
      <alignment horizontal="center" vertical="center" wrapText="1"/>
      <protection hidden="1"/>
    </xf>
    <xf numFmtId="0" fontId="44" fillId="7" borderId="20" xfId="0" applyFont="1" applyFill="1" applyBorder="1" applyAlignment="1" applyProtection="1">
      <alignment horizontal="center" vertical="center" wrapText="1"/>
      <protection hidden="1"/>
    </xf>
    <xf numFmtId="0" fontId="30" fillId="0" borderId="24" xfId="0" applyFont="1" applyBorder="1" applyAlignment="1" applyProtection="1">
      <alignment horizontal="center" vertical="center"/>
      <protection hidden="1"/>
    </xf>
    <xf numFmtId="0" fontId="24" fillId="0" borderId="0" xfId="0" applyFont="1" applyBorder="1" applyAlignment="1" applyProtection="1">
      <alignment horizontal="left" vertical="center" wrapText="1"/>
      <protection hidden="1"/>
    </xf>
    <xf numFmtId="0" fontId="20" fillId="0" borderId="25" xfId="0" applyFont="1" applyBorder="1" applyAlignment="1" applyProtection="1">
      <alignment horizontal="left" vertical="center" indent="9"/>
      <protection hidden="1"/>
    </xf>
    <xf numFmtId="0" fontId="20" fillId="0" borderId="24" xfId="0" applyFont="1" applyBorder="1" applyAlignment="1" applyProtection="1">
      <alignment horizontal="left" vertical="center" indent="9"/>
      <protection hidden="1"/>
    </xf>
    <xf numFmtId="0" fontId="24" fillId="0" borderId="15" xfId="0" applyFont="1" applyBorder="1" applyAlignment="1" applyProtection="1">
      <alignment horizontal="center" vertical="center"/>
      <protection hidden="1"/>
    </xf>
    <xf numFmtId="0" fontId="24" fillId="0" borderId="16" xfId="0" applyFont="1" applyBorder="1" applyAlignment="1" applyProtection="1">
      <alignment horizontal="center" vertical="center"/>
      <protection hidden="1"/>
    </xf>
    <xf numFmtId="0" fontId="17" fillId="0" borderId="14" xfId="0" applyFont="1" applyBorder="1" applyAlignment="1" applyProtection="1">
      <alignment horizontal="left" vertical="center"/>
      <protection hidden="1"/>
    </xf>
    <xf numFmtId="0" fontId="17" fillId="0" borderId="18" xfId="0" applyFont="1" applyBorder="1" applyAlignment="1" applyProtection="1">
      <alignment horizontal="left" vertical="center"/>
      <protection hidden="1"/>
    </xf>
    <xf numFmtId="14" fontId="50" fillId="0" borderId="47" xfId="0" applyNumberFormat="1" applyFont="1" applyBorder="1" applyAlignment="1" applyProtection="1">
      <alignment horizontal="center" vertical="center"/>
      <protection hidden="1"/>
    </xf>
    <xf numFmtId="0" fontId="50" fillId="0" borderId="48" xfId="0" applyFont="1" applyBorder="1" applyAlignment="1" applyProtection="1">
      <alignment horizontal="center" vertical="center"/>
      <protection hidden="1"/>
    </xf>
    <xf numFmtId="0" fontId="50" fillId="0" borderId="49" xfId="0" applyFont="1" applyBorder="1" applyAlignment="1" applyProtection="1">
      <alignment horizontal="center" vertical="center"/>
      <protection hidden="1"/>
    </xf>
    <xf numFmtId="0" fontId="38" fillId="0" borderId="39" xfId="0" applyFont="1" applyBorder="1" applyAlignment="1" applyProtection="1">
      <alignment horizontal="center" vertical="center"/>
      <protection hidden="1"/>
    </xf>
    <xf numFmtId="0" fontId="38" fillId="0" borderId="0" xfId="0" applyFont="1" applyBorder="1" applyAlignment="1" applyProtection="1">
      <alignment horizontal="center" vertical="center"/>
      <protection hidden="1"/>
    </xf>
    <xf numFmtId="0" fontId="0" fillId="0" borderId="0" xfId="0" applyBorder="1" applyAlignment="1" applyProtection="1">
      <alignment horizontal="left" vertical="center" indent="2"/>
      <protection hidden="1"/>
    </xf>
  </cellXfs>
  <cellStyles count="3">
    <cellStyle name="Normal" xfId="0" builtinId="0"/>
    <cellStyle name="Normal 13 2" xfId="1"/>
    <cellStyle name="Percent" xfId="2" builtinId="5"/>
  </cellStyles>
  <dxfs count="85">
    <dxf>
      <font>
        <color theme="0"/>
      </font>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R1XPAXsCns4"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171449</xdr:colOff>
      <xdr:row>3</xdr:row>
      <xdr:rowOff>66676</xdr:rowOff>
    </xdr:from>
    <xdr:to>
      <xdr:col>11</xdr:col>
      <xdr:colOff>238124</xdr:colOff>
      <xdr:row>8</xdr:row>
      <xdr:rowOff>38100</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7324724" y="1009651"/>
          <a:ext cx="3009900" cy="2095499"/>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5</xdr:col>
      <xdr:colOff>590551</xdr:colOff>
      <xdr:row>3</xdr:row>
      <xdr:rowOff>76199</xdr:rowOff>
    </xdr:from>
    <xdr:to>
      <xdr:col>8</xdr:col>
      <xdr:colOff>581026</xdr:colOff>
      <xdr:row>3</xdr:row>
      <xdr:rowOff>771524</xdr:rowOff>
    </xdr:to>
    <xdr:sp macro="" textlink="">
      <xdr:nvSpPr>
        <xdr:cNvPr id="6" name="Rounded Rectangle 5">
          <a:hlinkClick xmlns:r="http://schemas.openxmlformats.org/officeDocument/2006/relationships" r:id="rId2"/>
        </xdr:cNvPr>
        <xdr:cNvSpPr/>
      </xdr:nvSpPr>
      <xdr:spPr>
        <a:xfrm>
          <a:off x="5038726" y="1019174"/>
          <a:ext cx="2019300" cy="695325"/>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b="1">
              <a:solidFill>
                <a:srgbClr val="FFFF00"/>
              </a:solidFill>
              <a:latin typeface="+mj-lt"/>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28575</xdr:colOff>
      <xdr:row>4</xdr:row>
      <xdr:rowOff>247650</xdr:rowOff>
    </xdr:to>
    <xdr:pic>
      <xdr:nvPicPr>
        <xdr:cNvPr id="27" name="Picture 26" descr="download.jpg"/>
        <xdr:cNvPicPr>
          <a:picLocks noChangeAspect="1"/>
        </xdr:cNvPicPr>
      </xdr:nvPicPr>
      <xdr:blipFill>
        <a:blip xmlns:r="http://schemas.openxmlformats.org/officeDocument/2006/relationships" r:embed="rId1"/>
        <a:stretch>
          <a:fillRect/>
        </a:stretch>
      </xdr:blipFill>
      <xdr:spPr>
        <a:xfrm>
          <a:off x="114300" y="1276350"/>
          <a:ext cx="1771650" cy="609600"/>
        </a:xfrm>
        <a:prstGeom prst="rect">
          <a:avLst/>
        </a:prstGeom>
      </xdr:spPr>
    </xdr:pic>
    <xdr:clientData/>
  </xdr:twoCellAnchor>
  <xdr:twoCellAnchor editAs="oneCell">
    <xdr:from>
      <xdr:col>1</xdr:col>
      <xdr:colOff>0</xdr:colOff>
      <xdr:row>105</xdr:row>
      <xdr:rowOff>0</xdr:rowOff>
    </xdr:from>
    <xdr:to>
      <xdr:col>4</xdr:col>
      <xdr:colOff>28575</xdr:colOff>
      <xdr:row>106</xdr:row>
      <xdr:rowOff>247650</xdr:rowOff>
    </xdr:to>
    <xdr:pic>
      <xdr:nvPicPr>
        <xdr:cNvPr id="29" name="Picture 28" descr="download.jpg"/>
        <xdr:cNvPicPr>
          <a:picLocks noChangeAspect="1"/>
        </xdr:cNvPicPr>
      </xdr:nvPicPr>
      <xdr:blipFill>
        <a:blip xmlns:r="http://schemas.openxmlformats.org/officeDocument/2006/relationships" r:embed="rId1"/>
        <a:stretch>
          <a:fillRect/>
        </a:stretch>
      </xdr:blipFill>
      <xdr:spPr>
        <a:xfrm>
          <a:off x="114300" y="19307175"/>
          <a:ext cx="1771650" cy="609600"/>
        </a:xfrm>
        <a:prstGeom prst="rect">
          <a:avLst/>
        </a:prstGeom>
      </xdr:spPr>
    </xdr:pic>
    <xdr:clientData/>
  </xdr:twoCellAnchor>
  <xdr:twoCellAnchor editAs="oneCell">
    <xdr:from>
      <xdr:col>1</xdr:col>
      <xdr:colOff>0</xdr:colOff>
      <xdr:row>207</xdr:row>
      <xdr:rowOff>0</xdr:rowOff>
    </xdr:from>
    <xdr:to>
      <xdr:col>4</xdr:col>
      <xdr:colOff>28575</xdr:colOff>
      <xdr:row>208</xdr:row>
      <xdr:rowOff>247650</xdr:rowOff>
    </xdr:to>
    <xdr:pic>
      <xdr:nvPicPr>
        <xdr:cNvPr id="30" name="Picture 29" descr="download.jpg"/>
        <xdr:cNvPicPr>
          <a:picLocks noChangeAspect="1"/>
        </xdr:cNvPicPr>
      </xdr:nvPicPr>
      <xdr:blipFill>
        <a:blip xmlns:r="http://schemas.openxmlformats.org/officeDocument/2006/relationships" r:embed="rId1"/>
        <a:stretch>
          <a:fillRect/>
        </a:stretch>
      </xdr:blipFill>
      <xdr:spPr>
        <a:xfrm>
          <a:off x="114300" y="37338000"/>
          <a:ext cx="1771650" cy="609600"/>
        </a:xfrm>
        <a:prstGeom prst="rect">
          <a:avLst/>
        </a:prstGeom>
      </xdr:spPr>
    </xdr:pic>
    <xdr:clientData/>
  </xdr:twoCellAnchor>
  <xdr:twoCellAnchor editAs="oneCell">
    <xdr:from>
      <xdr:col>1</xdr:col>
      <xdr:colOff>0</xdr:colOff>
      <xdr:row>309</xdr:row>
      <xdr:rowOff>0</xdr:rowOff>
    </xdr:from>
    <xdr:to>
      <xdr:col>4</xdr:col>
      <xdr:colOff>28575</xdr:colOff>
      <xdr:row>310</xdr:row>
      <xdr:rowOff>247650</xdr:rowOff>
    </xdr:to>
    <xdr:pic>
      <xdr:nvPicPr>
        <xdr:cNvPr id="31" name="Picture 30" descr="download.jpg"/>
        <xdr:cNvPicPr>
          <a:picLocks noChangeAspect="1"/>
        </xdr:cNvPicPr>
      </xdr:nvPicPr>
      <xdr:blipFill>
        <a:blip xmlns:r="http://schemas.openxmlformats.org/officeDocument/2006/relationships" r:embed="rId1"/>
        <a:stretch>
          <a:fillRect/>
        </a:stretch>
      </xdr:blipFill>
      <xdr:spPr>
        <a:xfrm>
          <a:off x="114300" y="55368825"/>
          <a:ext cx="1771650" cy="609600"/>
        </a:xfrm>
        <a:prstGeom prst="rect">
          <a:avLst/>
        </a:prstGeom>
      </xdr:spPr>
    </xdr:pic>
    <xdr:clientData/>
  </xdr:twoCellAnchor>
  <xdr:twoCellAnchor editAs="oneCell">
    <xdr:from>
      <xdr:col>1</xdr:col>
      <xdr:colOff>0</xdr:colOff>
      <xdr:row>411</xdr:row>
      <xdr:rowOff>0</xdr:rowOff>
    </xdr:from>
    <xdr:to>
      <xdr:col>4</xdr:col>
      <xdr:colOff>28575</xdr:colOff>
      <xdr:row>412</xdr:row>
      <xdr:rowOff>247650</xdr:rowOff>
    </xdr:to>
    <xdr:pic>
      <xdr:nvPicPr>
        <xdr:cNvPr id="32" name="Picture 31" descr="download.jpg"/>
        <xdr:cNvPicPr>
          <a:picLocks noChangeAspect="1"/>
        </xdr:cNvPicPr>
      </xdr:nvPicPr>
      <xdr:blipFill>
        <a:blip xmlns:r="http://schemas.openxmlformats.org/officeDocument/2006/relationships" r:embed="rId1"/>
        <a:stretch>
          <a:fillRect/>
        </a:stretch>
      </xdr:blipFill>
      <xdr:spPr>
        <a:xfrm>
          <a:off x="114300" y="73399650"/>
          <a:ext cx="1771650" cy="609600"/>
        </a:xfrm>
        <a:prstGeom prst="rect">
          <a:avLst/>
        </a:prstGeom>
      </xdr:spPr>
    </xdr:pic>
    <xdr:clientData/>
  </xdr:twoCellAnchor>
  <xdr:twoCellAnchor editAs="oneCell">
    <xdr:from>
      <xdr:col>1</xdr:col>
      <xdr:colOff>0</xdr:colOff>
      <xdr:row>513</xdr:row>
      <xdr:rowOff>0</xdr:rowOff>
    </xdr:from>
    <xdr:to>
      <xdr:col>4</xdr:col>
      <xdr:colOff>28575</xdr:colOff>
      <xdr:row>514</xdr:row>
      <xdr:rowOff>247650</xdr:rowOff>
    </xdr:to>
    <xdr:pic>
      <xdr:nvPicPr>
        <xdr:cNvPr id="33" name="Picture 32" descr="download.jpg"/>
        <xdr:cNvPicPr>
          <a:picLocks noChangeAspect="1"/>
        </xdr:cNvPicPr>
      </xdr:nvPicPr>
      <xdr:blipFill>
        <a:blip xmlns:r="http://schemas.openxmlformats.org/officeDocument/2006/relationships" r:embed="rId1"/>
        <a:stretch>
          <a:fillRect/>
        </a:stretch>
      </xdr:blipFill>
      <xdr:spPr>
        <a:xfrm>
          <a:off x="114300" y="91430475"/>
          <a:ext cx="1771650" cy="609600"/>
        </a:xfrm>
        <a:prstGeom prst="rect">
          <a:avLst/>
        </a:prstGeom>
      </xdr:spPr>
    </xdr:pic>
    <xdr:clientData/>
  </xdr:twoCellAnchor>
  <xdr:twoCellAnchor editAs="oneCell">
    <xdr:from>
      <xdr:col>1</xdr:col>
      <xdr:colOff>0</xdr:colOff>
      <xdr:row>615</xdr:row>
      <xdr:rowOff>0</xdr:rowOff>
    </xdr:from>
    <xdr:to>
      <xdr:col>4</xdr:col>
      <xdr:colOff>28575</xdr:colOff>
      <xdr:row>616</xdr:row>
      <xdr:rowOff>247650</xdr:rowOff>
    </xdr:to>
    <xdr:pic>
      <xdr:nvPicPr>
        <xdr:cNvPr id="34" name="Picture 33" descr="download.jpg"/>
        <xdr:cNvPicPr>
          <a:picLocks noChangeAspect="1"/>
        </xdr:cNvPicPr>
      </xdr:nvPicPr>
      <xdr:blipFill>
        <a:blip xmlns:r="http://schemas.openxmlformats.org/officeDocument/2006/relationships" r:embed="rId1"/>
        <a:stretch>
          <a:fillRect/>
        </a:stretch>
      </xdr:blipFill>
      <xdr:spPr>
        <a:xfrm>
          <a:off x="114300" y="109461300"/>
          <a:ext cx="1771650" cy="609600"/>
        </a:xfrm>
        <a:prstGeom prst="rect">
          <a:avLst/>
        </a:prstGeom>
      </xdr:spPr>
    </xdr:pic>
    <xdr:clientData/>
  </xdr:twoCellAnchor>
  <xdr:twoCellAnchor editAs="oneCell">
    <xdr:from>
      <xdr:col>1</xdr:col>
      <xdr:colOff>0</xdr:colOff>
      <xdr:row>717</xdr:row>
      <xdr:rowOff>0</xdr:rowOff>
    </xdr:from>
    <xdr:to>
      <xdr:col>4</xdr:col>
      <xdr:colOff>28575</xdr:colOff>
      <xdr:row>718</xdr:row>
      <xdr:rowOff>247650</xdr:rowOff>
    </xdr:to>
    <xdr:pic>
      <xdr:nvPicPr>
        <xdr:cNvPr id="35" name="Picture 34" descr="download.jpg"/>
        <xdr:cNvPicPr>
          <a:picLocks noChangeAspect="1"/>
        </xdr:cNvPicPr>
      </xdr:nvPicPr>
      <xdr:blipFill>
        <a:blip xmlns:r="http://schemas.openxmlformats.org/officeDocument/2006/relationships" r:embed="rId1"/>
        <a:stretch>
          <a:fillRect/>
        </a:stretch>
      </xdr:blipFill>
      <xdr:spPr>
        <a:xfrm>
          <a:off x="114300" y="127492125"/>
          <a:ext cx="1771650" cy="609600"/>
        </a:xfrm>
        <a:prstGeom prst="rect">
          <a:avLst/>
        </a:prstGeom>
      </xdr:spPr>
    </xdr:pic>
    <xdr:clientData/>
  </xdr:twoCellAnchor>
  <xdr:twoCellAnchor editAs="oneCell">
    <xdr:from>
      <xdr:col>1</xdr:col>
      <xdr:colOff>0</xdr:colOff>
      <xdr:row>819</xdr:row>
      <xdr:rowOff>0</xdr:rowOff>
    </xdr:from>
    <xdr:to>
      <xdr:col>4</xdr:col>
      <xdr:colOff>28575</xdr:colOff>
      <xdr:row>820</xdr:row>
      <xdr:rowOff>247650</xdr:rowOff>
    </xdr:to>
    <xdr:pic>
      <xdr:nvPicPr>
        <xdr:cNvPr id="36" name="Picture 35" descr="download.jpg"/>
        <xdr:cNvPicPr>
          <a:picLocks noChangeAspect="1"/>
        </xdr:cNvPicPr>
      </xdr:nvPicPr>
      <xdr:blipFill>
        <a:blip xmlns:r="http://schemas.openxmlformats.org/officeDocument/2006/relationships" r:embed="rId1"/>
        <a:stretch>
          <a:fillRect/>
        </a:stretch>
      </xdr:blipFill>
      <xdr:spPr>
        <a:xfrm>
          <a:off x="114300" y="145522950"/>
          <a:ext cx="1771650" cy="609600"/>
        </a:xfrm>
        <a:prstGeom prst="rect">
          <a:avLst/>
        </a:prstGeom>
      </xdr:spPr>
    </xdr:pic>
    <xdr:clientData/>
  </xdr:twoCellAnchor>
  <xdr:twoCellAnchor editAs="oneCell">
    <xdr:from>
      <xdr:col>1</xdr:col>
      <xdr:colOff>0</xdr:colOff>
      <xdr:row>921</xdr:row>
      <xdr:rowOff>0</xdr:rowOff>
    </xdr:from>
    <xdr:to>
      <xdr:col>4</xdr:col>
      <xdr:colOff>28575</xdr:colOff>
      <xdr:row>922</xdr:row>
      <xdr:rowOff>247650</xdr:rowOff>
    </xdr:to>
    <xdr:pic>
      <xdr:nvPicPr>
        <xdr:cNvPr id="37" name="Picture 36" descr="download.jpg"/>
        <xdr:cNvPicPr>
          <a:picLocks noChangeAspect="1"/>
        </xdr:cNvPicPr>
      </xdr:nvPicPr>
      <xdr:blipFill>
        <a:blip xmlns:r="http://schemas.openxmlformats.org/officeDocument/2006/relationships" r:embed="rId1"/>
        <a:stretch>
          <a:fillRect/>
        </a:stretch>
      </xdr:blipFill>
      <xdr:spPr>
        <a:xfrm>
          <a:off x="114300" y="163553775"/>
          <a:ext cx="1771650" cy="609600"/>
        </a:xfrm>
        <a:prstGeom prst="rect">
          <a:avLst/>
        </a:prstGeom>
      </xdr:spPr>
    </xdr:pic>
    <xdr:clientData/>
  </xdr:twoCellAnchor>
  <xdr:twoCellAnchor editAs="oneCell">
    <xdr:from>
      <xdr:col>1</xdr:col>
      <xdr:colOff>0</xdr:colOff>
      <xdr:row>1023</xdr:row>
      <xdr:rowOff>0</xdr:rowOff>
    </xdr:from>
    <xdr:to>
      <xdr:col>4</xdr:col>
      <xdr:colOff>28575</xdr:colOff>
      <xdr:row>1024</xdr:row>
      <xdr:rowOff>247650</xdr:rowOff>
    </xdr:to>
    <xdr:pic>
      <xdr:nvPicPr>
        <xdr:cNvPr id="38" name="Picture 37" descr="download.jpg"/>
        <xdr:cNvPicPr>
          <a:picLocks noChangeAspect="1"/>
        </xdr:cNvPicPr>
      </xdr:nvPicPr>
      <xdr:blipFill>
        <a:blip xmlns:r="http://schemas.openxmlformats.org/officeDocument/2006/relationships" r:embed="rId1"/>
        <a:stretch>
          <a:fillRect/>
        </a:stretch>
      </xdr:blipFill>
      <xdr:spPr>
        <a:xfrm>
          <a:off x="114300" y="181584600"/>
          <a:ext cx="1771650" cy="609600"/>
        </a:xfrm>
        <a:prstGeom prst="rect">
          <a:avLst/>
        </a:prstGeom>
      </xdr:spPr>
    </xdr:pic>
    <xdr:clientData/>
  </xdr:twoCellAnchor>
  <xdr:twoCellAnchor editAs="oneCell">
    <xdr:from>
      <xdr:col>1</xdr:col>
      <xdr:colOff>0</xdr:colOff>
      <xdr:row>1125</xdr:row>
      <xdr:rowOff>0</xdr:rowOff>
    </xdr:from>
    <xdr:to>
      <xdr:col>4</xdr:col>
      <xdr:colOff>28575</xdr:colOff>
      <xdr:row>1126</xdr:row>
      <xdr:rowOff>247650</xdr:rowOff>
    </xdr:to>
    <xdr:pic>
      <xdr:nvPicPr>
        <xdr:cNvPr id="39" name="Picture 38" descr="download.jpg"/>
        <xdr:cNvPicPr>
          <a:picLocks noChangeAspect="1"/>
        </xdr:cNvPicPr>
      </xdr:nvPicPr>
      <xdr:blipFill>
        <a:blip xmlns:r="http://schemas.openxmlformats.org/officeDocument/2006/relationships" r:embed="rId1"/>
        <a:stretch>
          <a:fillRect/>
        </a:stretch>
      </xdr:blipFill>
      <xdr:spPr>
        <a:xfrm>
          <a:off x="114300" y="199615425"/>
          <a:ext cx="1771650" cy="609600"/>
        </a:xfrm>
        <a:prstGeom prst="rect">
          <a:avLst/>
        </a:prstGeom>
      </xdr:spPr>
    </xdr:pic>
    <xdr:clientData/>
  </xdr:twoCellAnchor>
  <xdr:twoCellAnchor editAs="oneCell">
    <xdr:from>
      <xdr:col>1</xdr:col>
      <xdr:colOff>0</xdr:colOff>
      <xdr:row>1227</xdr:row>
      <xdr:rowOff>0</xdr:rowOff>
    </xdr:from>
    <xdr:to>
      <xdr:col>4</xdr:col>
      <xdr:colOff>28575</xdr:colOff>
      <xdr:row>1228</xdr:row>
      <xdr:rowOff>247650</xdr:rowOff>
    </xdr:to>
    <xdr:pic>
      <xdr:nvPicPr>
        <xdr:cNvPr id="40" name="Picture 39" descr="download.jpg"/>
        <xdr:cNvPicPr>
          <a:picLocks noChangeAspect="1"/>
        </xdr:cNvPicPr>
      </xdr:nvPicPr>
      <xdr:blipFill>
        <a:blip xmlns:r="http://schemas.openxmlformats.org/officeDocument/2006/relationships" r:embed="rId1"/>
        <a:stretch>
          <a:fillRect/>
        </a:stretch>
      </xdr:blipFill>
      <xdr:spPr>
        <a:xfrm>
          <a:off x="114300" y="217646250"/>
          <a:ext cx="1771650" cy="609600"/>
        </a:xfrm>
        <a:prstGeom prst="rect">
          <a:avLst/>
        </a:prstGeom>
      </xdr:spPr>
    </xdr:pic>
    <xdr:clientData/>
  </xdr:twoCellAnchor>
  <xdr:twoCellAnchor editAs="oneCell">
    <xdr:from>
      <xdr:col>1</xdr:col>
      <xdr:colOff>0</xdr:colOff>
      <xdr:row>1329</xdr:row>
      <xdr:rowOff>0</xdr:rowOff>
    </xdr:from>
    <xdr:to>
      <xdr:col>4</xdr:col>
      <xdr:colOff>28575</xdr:colOff>
      <xdr:row>1330</xdr:row>
      <xdr:rowOff>247650</xdr:rowOff>
    </xdr:to>
    <xdr:pic>
      <xdr:nvPicPr>
        <xdr:cNvPr id="41" name="Picture 40" descr="download.jpg"/>
        <xdr:cNvPicPr>
          <a:picLocks noChangeAspect="1"/>
        </xdr:cNvPicPr>
      </xdr:nvPicPr>
      <xdr:blipFill>
        <a:blip xmlns:r="http://schemas.openxmlformats.org/officeDocument/2006/relationships" r:embed="rId1"/>
        <a:stretch>
          <a:fillRect/>
        </a:stretch>
      </xdr:blipFill>
      <xdr:spPr>
        <a:xfrm>
          <a:off x="114300" y="235677075"/>
          <a:ext cx="1771650" cy="609600"/>
        </a:xfrm>
        <a:prstGeom prst="rect">
          <a:avLst/>
        </a:prstGeom>
      </xdr:spPr>
    </xdr:pic>
    <xdr:clientData/>
  </xdr:twoCellAnchor>
  <xdr:twoCellAnchor editAs="oneCell">
    <xdr:from>
      <xdr:col>1</xdr:col>
      <xdr:colOff>0</xdr:colOff>
      <xdr:row>1431</xdr:row>
      <xdr:rowOff>0</xdr:rowOff>
    </xdr:from>
    <xdr:to>
      <xdr:col>4</xdr:col>
      <xdr:colOff>28575</xdr:colOff>
      <xdr:row>1432</xdr:row>
      <xdr:rowOff>247650</xdr:rowOff>
    </xdr:to>
    <xdr:pic>
      <xdr:nvPicPr>
        <xdr:cNvPr id="42" name="Picture 41" descr="download.jpg"/>
        <xdr:cNvPicPr>
          <a:picLocks noChangeAspect="1"/>
        </xdr:cNvPicPr>
      </xdr:nvPicPr>
      <xdr:blipFill>
        <a:blip xmlns:r="http://schemas.openxmlformats.org/officeDocument/2006/relationships" r:embed="rId1"/>
        <a:stretch>
          <a:fillRect/>
        </a:stretch>
      </xdr:blipFill>
      <xdr:spPr>
        <a:xfrm>
          <a:off x="114300" y="253707900"/>
          <a:ext cx="1771650" cy="609600"/>
        </a:xfrm>
        <a:prstGeom prst="rect">
          <a:avLst/>
        </a:prstGeom>
      </xdr:spPr>
    </xdr:pic>
    <xdr:clientData/>
  </xdr:twoCellAnchor>
  <xdr:twoCellAnchor editAs="oneCell">
    <xdr:from>
      <xdr:col>1</xdr:col>
      <xdr:colOff>0</xdr:colOff>
      <xdr:row>1533</xdr:row>
      <xdr:rowOff>0</xdr:rowOff>
    </xdr:from>
    <xdr:to>
      <xdr:col>4</xdr:col>
      <xdr:colOff>28575</xdr:colOff>
      <xdr:row>1534</xdr:row>
      <xdr:rowOff>247650</xdr:rowOff>
    </xdr:to>
    <xdr:pic>
      <xdr:nvPicPr>
        <xdr:cNvPr id="43" name="Picture 42" descr="download.jpg"/>
        <xdr:cNvPicPr>
          <a:picLocks noChangeAspect="1"/>
        </xdr:cNvPicPr>
      </xdr:nvPicPr>
      <xdr:blipFill>
        <a:blip xmlns:r="http://schemas.openxmlformats.org/officeDocument/2006/relationships" r:embed="rId1"/>
        <a:stretch>
          <a:fillRect/>
        </a:stretch>
      </xdr:blipFill>
      <xdr:spPr>
        <a:xfrm>
          <a:off x="114300" y="271738725"/>
          <a:ext cx="1771650" cy="609600"/>
        </a:xfrm>
        <a:prstGeom prst="rect">
          <a:avLst/>
        </a:prstGeom>
      </xdr:spPr>
    </xdr:pic>
    <xdr:clientData/>
  </xdr:twoCellAnchor>
  <xdr:twoCellAnchor editAs="oneCell">
    <xdr:from>
      <xdr:col>1</xdr:col>
      <xdr:colOff>0</xdr:colOff>
      <xdr:row>1635</xdr:row>
      <xdr:rowOff>0</xdr:rowOff>
    </xdr:from>
    <xdr:to>
      <xdr:col>4</xdr:col>
      <xdr:colOff>28575</xdr:colOff>
      <xdr:row>1636</xdr:row>
      <xdr:rowOff>247650</xdr:rowOff>
    </xdr:to>
    <xdr:pic>
      <xdr:nvPicPr>
        <xdr:cNvPr id="44" name="Picture 43" descr="download.jpg"/>
        <xdr:cNvPicPr>
          <a:picLocks noChangeAspect="1"/>
        </xdr:cNvPicPr>
      </xdr:nvPicPr>
      <xdr:blipFill>
        <a:blip xmlns:r="http://schemas.openxmlformats.org/officeDocument/2006/relationships" r:embed="rId1"/>
        <a:stretch>
          <a:fillRect/>
        </a:stretch>
      </xdr:blipFill>
      <xdr:spPr>
        <a:xfrm>
          <a:off x="114300" y="289769550"/>
          <a:ext cx="1771650" cy="609600"/>
        </a:xfrm>
        <a:prstGeom prst="rect">
          <a:avLst/>
        </a:prstGeom>
      </xdr:spPr>
    </xdr:pic>
    <xdr:clientData/>
  </xdr:twoCellAnchor>
  <xdr:twoCellAnchor editAs="oneCell">
    <xdr:from>
      <xdr:col>1</xdr:col>
      <xdr:colOff>0</xdr:colOff>
      <xdr:row>1737</xdr:row>
      <xdr:rowOff>0</xdr:rowOff>
    </xdr:from>
    <xdr:to>
      <xdr:col>4</xdr:col>
      <xdr:colOff>28575</xdr:colOff>
      <xdr:row>1738</xdr:row>
      <xdr:rowOff>247650</xdr:rowOff>
    </xdr:to>
    <xdr:pic>
      <xdr:nvPicPr>
        <xdr:cNvPr id="45" name="Picture 44" descr="download.jpg"/>
        <xdr:cNvPicPr>
          <a:picLocks noChangeAspect="1"/>
        </xdr:cNvPicPr>
      </xdr:nvPicPr>
      <xdr:blipFill>
        <a:blip xmlns:r="http://schemas.openxmlformats.org/officeDocument/2006/relationships" r:embed="rId1"/>
        <a:stretch>
          <a:fillRect/>
        </a:stretch>
      </xdr:blipFill>
      <xdr:spPr>
        <a:xfrm>
          <a:off x="114300" y="307800375"/>
          <a:ext cx="1771650" cy="609600"/>
        </a:xfrm>
        <a:prstGeom prst="rect">
          <a:avLst/>
        </a:prstGeom>
      </xdr:spPr>
    </xdr:pic>
    <xdr:clientData/>
  </xdr:twoCellAnchor>
  <xdr:twoCellAnchor editAs="oneCell">
    <xdr:from>
      <xdr:col>1</xdr:col>
      <xdr:colOff>0</xdr:colOff>
      <xdr:row>1839</xdr:row>
      <xdr:rowOff>0</xdr:rowOff>
    </xdr:from>
    <xdr:to>
      <xdr:col>4</xdr:col>
      <xdr:colOff>28575</xdr:colOff>
      <xdr:row>1840</xdr:row>
      <xdr:rowOff>247650</xdr:rowOff>
    </xdr:to>
    <xdr:pic>
      <xdr:nvPicPr>
        <xdr:cNvPr id="46" name="Picture 45" descr="download.jpg"/>
        <xdr:cNvPicPr>
          <a:picLocks noChangeAspect="1"/>
        </xdr:cNvPicPr>
      </xdr:nvPicPr>
      <xdr:blipFill>
        <a:blip xmlns:r="http://schemas.openxmlformats.org/officeDocument/2006/relationships" r:embed="rId1"/>
        <a:stretch>
          <a:fillRect/>
        </a:stretch>
      </xdr:blipFill>
      <xdr:spPr>
        <a:xfrm>
          <a:off x="114300" y="325831200"/>
          <a:ext cx="1771650" cy="609600"/>
        </a:xfrm>
        <a:prstGeom prst="rect">
          <a:avLst/>
        </a:prstGeom>
      </xdr:spPr>
    </xdr:pic>
    <xdr:clientData/>
  </xdr:twoCellAnchor>
  <xdr:twoCellAnchor editAs="oneCell">
    <xdr:from>
      <xdr:col>1</xdr:col>
      <xdr:colOff>0</xdr:colOff>
      <xdr:row>1941</xdr:row>
      <xdr:rowOff>0</xdr:rowOff>
    </xdr:from>
    <xdr:to>
      <xdr:col>4</xdr:col>
      <xdr:colOff>28575</xdr:colOff>
      <xdr:row>1942</xdr:row>
      <xdr:rowOff>247650</xdr:rowOff>
    </xdr:to>
    <xdr:pic>
      <xdr:nvPicPr>
        <xdr:cNvPr id="47" name="Picture 46" descr="download.jpg"/>
        <xdr:cNvPicPr>
          <a:picLocks noChangeAspect="1"/>
        </xdr:cNvPicPr>
      </xdr:nvPicPr>
      <xdr:blipFill>
        <a:blip xmlns:r="http://schemas.openxmlformats.org/officeDocument/2006/relationships" r:embed="rId1"/>
        <a:stretch>
          <a:fillRect/>
        </a:stretch>
      </xdr:blipFill>
      <xdr:spPr>
        <a:xfrm>
          <a:off x="114300" y="343862025"/>
          <a:ext cx="1771650" cy="609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28575</xdr:colOff>
      <xdr:row>4</xdr:row>
      <xdr:rowOff>247650</xdr:rowOff>
    </xdr:to>
    <xdr:pic>
      <xdr:nvPicPr>
        <xdr:cNvPr id="24" name="Picture 23" descr="download.jpg"/>
        <xdr:cNvPicPr>
          <a:picLocks noChangeAspect="1"/>
        </xdr:cNvPicPr>
      </xdr:nvPicPr>
      <xdr:blipFill>
        <a:blip xmlns:r="http://schemas.openxmlformats.org/officeDocument/2006/relationships" r:embed="rId1"/>
        <a:stretch>
          <a:fillRect/>
        </a:stretch>
      </xdr:blipFill>
      <xdr:spPr>
        <a:xfrm>
          <a:off x="114300" y="1276350"/>
          <a:ext cx="1771650" cy="609600"/>
        </a:xfrm>
        <a:prstGeom prst="rect">
          <a:avLst/>
        </a:prstGeom>
      </xdr:spPr>
    </xdr:pic>
    <xdr:clientData/>
  </xdr:twoCellAnchor>
  <xdr:twoCellAnchor editAs="oneCell">
    <xdr:from>
      <xdr:col>1</xdr:col>
      <xdr:colOff>0</xdr:colOff>
      <xdr:row>96</xdr:row>
      <xdr:rowOff>0</xdr:rowOff>
    </xdr:from>
    <xdr:to>
      <xdr:col>4</xdr:col>
      <xdr:colOff>28575</xdr:colOff>
      <xdr:row>97</xdr:row>
      <xdr:rowOff>247650</xdr:rowOff>
    </xdr:to>
    <xdr:pic>
      <xdr:nvPicPr>
        <xdr:cNvPr id="25" name="Picture 24" descr="download.jpg"/>
        <xdr:cNvPicPr>
          <a:picLocks noChangeAspect="1"/>
        </xdr:cNvPicPr>
      </xdr:nvPicPr>
      <xdr:blipFill>
        <a:blip xmlns:r="http://schemas.openxmlformats.org/officeDocument/2006/relationships" r:embed="rId1"/>
        <a:stretch>
          <a:fillRect/>
        </a:stretch>
      </xdr:blipFill>
      <xdr:spPr>
        <a:xfrm>
          <a:off x="114300" y="19316700"/>
          <a:ext cx="1771650" cy="609600"/>
        </a:xfrm>
        <a:prstGeom prst="rect">
          <a:avLst/>
        </a:prstGeom>
      </xdr:spPr>
    </xdr:pic>
    <xdr:clientData/>
  </xdr:twoCellAnchor>
  <xdr:twoCellAnchor editAs="oneCell">
    <xdr:from>
      <xdr:col>1</xdr:col>
      <xdr:colOff>0</xdr:colOff>
      <xdr:row>189</xdr:row>
      <xdr:rowOff>0</xdr:rowOff>
    </xdr:from>
    <xdr:to>
      <xdr:col>4</xdr:col>
      <xdr:colOff>28575</xdr:colOff>
      <xdr:row>190</xdr:row>
      <xdr:rowOff>247650</xdr:rowOff>
    </xdr:to>
    <xdr:pic>
      <xdr:nvPicPr>
        <xdr:cNvPr id="26" name="Picture 25" descr="download.jpg"/>
        <xdr:cNvPicPr>
          <a:picLocks noChangeAspect="1"/>
        </xdr:cNvPicPr>
      </xdr:nvPicPr>
      <xdr:blipFill>
        <a:blip xmlns:r="http://schemas.openxmlformats.org/officeDocument/2006/relationships" r:embed="rId1"/>
        <a:stretch>
          <a:fillRect/>
        </a:stretch>
      </xdr:blipFill>
      <xdr:spPr>
        <a:xfrm>
          <a:off x="114300" y="37357050"/>
          <a:ext cx="1771650" cy="609600"/>
        </a:xfrm>
        <a:prstGeom prst="rect">
          <a:avLst/>
        </a:prstGeom>
      </xdr:spPr>
    </xdr:pic>
    <xdr:clientData/>
  </xdr:twoCellAnchor>
  <xdr:twoCellAnchor editAs="oneCell">
    <xdr:from>
      <xdr:col>1</xdr:col>
      <xdr:colOff>0</xdr:colOff>
      <xdr:row>282</xdr:row>
      <xdr:rowOff>0</xdr:rowOff>
    </xdr:from>
    <xdr:to>
      <xdr:col>4</xdr:col>
      <xdr:colOff>28575</xdr:colOff>
      <xdr:row>283</xdr:row>
      <xdr:rowOff>247650</xdr:rowOff>
    </xdr:to>
    <xdr:pic>
      <xdr:nvPicPr>
        <xdr:cNvPr id="27" name="Picture 26" descr="download.jpg"/>
        <xdr:cNvPicPr>
          <a:picLocks noChangeAspect="1"/>
        </xdr:cNvPicPr>
      </xdr:nvPicPr>
      <xdr:blipFill>
        <a:blip xmlns:r="http://schemas.openxmlformats.org/officeDocument/2006/relationships" r:embed="rId1"/>
        <a:stretch>
          <a:fillRect/>
        </a:stretch>
      </xdr:blipFill>
      <xdr:spPr>
        <a:xfrm>
          <a:off x="114300" y="55397400"/>
          <a:ext cx="1771650" cy="609600"/>
        </a:xfrm>
        <a:prstGeom prst="rect">
          <a:avLst/>
        </a:prstGeom>
      </xdr:spPr>
    </xdr:pic>
    <xdr:clientData/>
  </xdr:twoCellAnchor>
  <xdr:twoCellAnchor editAs="oneCell">
    <xdr:from>
      <xdr:col>1</xdr:col>
      <xdr:colOff>0</xdr:colOff>
      <xdr:row>375</xdr:row>
      <xdr:rowOff>0</xdr:rowOff>
    </xdr:from>
    <xdr:to>
      <xdr:col>4</xdr:col>
      <xdr:colOff>28575</xdr:colOff>
      <xdr:row>376</xdr:row>
      <xdr:rowOff>247650</xdr:rowOff>
    </xdr:to>
    <xdr:pic>
      <xdr:nvPicPr>
        <xdr:cNvPr id="28" name="Picture 27" descr="download.jpg"/>
        <xdr:cNvPicPr>
          <a:picLocks noChangeAspect="1"/>
        </xdr:cNvPicPr>
      </xdr:nvPicPr>
      <xdr:blipFill>
        <a:blip xmlns:r="http://schemas.openxmlformats.org/officeDocument/2006/relationships" r:embed="rId1"/>
        <a:stretch>
          <a:fillRect/>
        </a:stretch>
      </xdr:blipFill>
      <xdr:spPr>
        <a:xfrm>
          <a:off x="114300" y="73437750"/>
          <a:ext cx="1771650" cy="609600"/>
        </a:xfrm>
        <a:prstGeom prst="rect">
          <a:avLst/>
        </a:prstGeom>
      </xdr:spPr>
    </xdr:pic>
    <xdr:clientData/>
  </xdr:twoCellAnchor>
  <xdr:twoCellAnchor editAs="oneCell">
    <xdr:from>
      <xdr:col>1</xdr:col>
      <xdr:colOff>0</xdr:colOff>
      <xdr:row>468</xdr:row>
      <xdr:rowOff>0</xdr:rowOff>
    </xdr:from>
    <xdr:to>
      <xdr:col>4</xdr:col>
      <xdr:colOff>28575</xdr:colOff>
      <xdr:row>469</xdr:row>
      <xdr:rowOff>247650</xdr:rowOff>
    </xdr:to>
    <xdr:pic>
      <xdr:nvPicPr>
        <xdr:cNvPr id="29" name="Picture 28" descr="download.jpg"/>
        <xdr:cNvPicPr>
          <a:picLocks noChangeAspect="1"/>
        </xdr:cNvPicPr>
      </xdr:nvPicPr>
      <xdr:blipFill>
        <a:blip xmlns:r="http://schemas.openxmlformats.org/officeDocument/2006/relationships" r:embed="rId1"/>
        <a:stretch>
          <a:fillRect/>
        </a:stretch>
      </xdr:blipFill>
      <xdr:spPr>
        <a:xfrm>
          <a:off x="114300" y="91478100"/>
          <a:ext cx="1771650" cy="609600"/>
        </a:xfrm>
        <a:prstGeom prst="rect">
          <a:avLst/>
        </a:prstGeom>
      </xdr:spPr>
    </xdr:pic>
    <xdr:clientData/>
  </xdr:twoCellAnchor>
  <xdr:twoCellAnchor editAs="oneCell">
    <xdr:from>
      <xdr:col>1</xdr:col>
      <xdr:colOff>0</xdr:colOff>
      <xdr:row>561</xdr:row>
      <xdr:rowOff>0</xdr:rowOff>
    </xdr:from>
    <xdr:to>
      <xdr:col>4</xdr:col>
      <xdr:colOff>28575</xdr:colOff>
      <xdr:row>562</xdr:row>
      <xdr:rowOff>247650</xdr:rowOff>
    </xdr:to>
    <xdr:pic>
      <xdr:nvPicPr>
        <xdr:cNvPr id="30" name="Picture 29" descr="download.jpg"/>
        <xdr:cNvPicPr>
          <a:picLocks noChangeAspect="1"/>
        </xdr:cNvPicPr>
      </xdr:nvPicPr>
      <xdr:blipFill>
        <a:blip xmlns:r="http://schemas.openxmlformats.org/officeDocument/2006/relationships" r:embed="rId1"/>
        <a:stretch>
          <a:fillRect/>
        </a:stretch>
      </xdr:blipFill>
      <xdr:spPr>
        <a:xfrm>
          <a:off x="114300" y="109518450"/>
          <a:ext cx="1771650" cy="609600"/>
        </a:xfrm>
        <a:prstGeom prst="rect">
          <a:avLst/>
        </a:prstGeom>
      </xdr:spPr>
    </xdr:pic>
    <xdr:clientData/>
  </xdr:twoCellAnchor>
  <xdr:twoCellAnchor editAs="oneCell">
    <xdr:from>
      <xdr:col>1</xdr:col>
      <xdr:colOff>0</xdr:colOff>
      <xdr:row>654</xdr:row>
      <xdr:rowOff>0</xdr:rowOff>
    </xdr:from>
    <xdr:to>
      <xdr:col>4</xdr:col>
      <xdr:colOff>28575</xdr:colOff>
      <xdr:row>655</xdr:row>
      <xdr:rowOff>247650</xdr:rowOff>
    </xdr:to>
    <xdr:pic>
      <xdr:nvPicPr>
        <xdr:cNvPr id="31" name="Picture 30" descr="download.jpg"/>
        <xdr:cNvPicPr>
          <a:picLocks noChangeAspect="1"/>
        </xdr:cNvPicPr>
      </xdr:nvPicPr>
      <xdr:blipFill>
        <a:blip xmlns:r="http://schemas.openxmlformats.org/officeDocument/2006/relationships" r:embed="rId1"/>
        <a:stretch>
          <a:fillRect/>
        </a:stretch>
      </xdr:blipFill>
      <xdr:spPr>
        <a:xfrm>
          <a:off x="114300" y="127558800"/>
          <a:ext cx="1771650" cy="609600"/>
        </a:xfrm>
        <a:prstGeom prst="rect">
          <a:avLst/>
        </a:prstGeom>
      </xdr:spPr>
    </xdr:pic>
    <xdr:clientData/>
  </xdr:twoCellAnchor>
  <xdr:twoCellAnchor editAs="oneCell">
    <xdr:from>
      <xdr:col>1</xdr:col>
      <xdr:colOff>0</xdr:colOff>
      <xdr:row>747</xdr:row>
      <xdr:rowOff>0</xdr:rowOff>
    </xdr:from>
    <xdr:to>
      <xdr:col>4</xdr:col>
      <xdr:colOff>28575</xdr:colOff>
      <xdr:row>748</xdr:row>
      <xdr:rowOff>247650</xdr:rowOff>
    </xdr:to>
    <xdr:pic>
      <xdr:nvPicPr>
        <xdr:cNvPr id="32" name="Picture 31" descr="download.jpg"/>
        <xdr:cNvPicPr>
          <a:picLocks noChangeAspect="1"/>
        </xdr:cNvPicPr>
      </xdr:nvPicPr>
      <xdr:blipFill>
        <a:blip xmlns:r="http://schemas.openxmlformats.org/officeDocument/2006/relationships" r:embed="rId1"/>
        <a:stretch>
          <a:fillRect/>
        </a:stretch>
      </xdr:blipFill>
      <xdr:spPr>
        <a:xfrm>
          <a:off x="114300" y="145599150"/>
          <a:ext cx="1771650" cy="609600"/>
        </a:xfrm>
        <a:prstGeom prst="rect">
          <a:avLst/>
        </a:prstGeom>
      </xdr:spPr>
    </xdr:pic>
    <xdr:clientData/>
  </xdr:twoCellAnchor>
  <xdr:twoCellAnchor editAs="oneCell">
    <xdr:from>
      <xdr:col>1</xdr:col>
      <xdr:colOff>0</xdr:colOff>
      <xdr:row>840</xdr:row>
      <xdr:rowOff>0</xdr:rowOff>
    </xdr:from>
    <xdr:to>
      <xdr:col>4</xdr:col>
      <xdr:colOff>28575</xdr:colOff>
      <xdr:row>841</xdr:row>
      <xdr:rowOff>247650</xdr:rowOff>
    </xdr:to>
    <xdr:pic>
      <xdr:nvPicPr>
        <xdr:cNvPr id="33" name="Picture 32" descr="download.jpg"/>
        <xdr:cNvPicPr>
          <a:picLocks noChangeAspect="1"/>
        </xdr:cNvPicPr>
      </xdr:nvPicPr>
      <xdr:blipFill>
        <a:blip xmlns:r="http://schemas.openxmlformats.org/officeDocument/2006/relationships" r:embed="rId1"/>
        <a:stretch>
          <a:fillRect/>
        </a:stretch>
      </xdr:blipFill>
      <xdr:spPr>
        <a:xfrm>
          <a:off x="114300" y="163639500"/>
          <a:ext cx="1771650" cy="609600"/>
        </a:xfrm>
        <a:prstGeom prst="rect">
          <a:avLst/>
        </a:prstGeom>
      </xdr:spPr>
    </xdr:pic>
    <xdr:clientData/>
  </xdr:twoCellAnchor>
  <xdr:twoCellAnchor editAs="oneCell">
    <xdr:from>
      <xdr:col>1</xdr:col>
      <xdr:colOff>0</xdr:colOff>
      <xdr:row>933</xdr:row>
      <xdr:rowOff>0</xdr:rowOff>
    </xdr:from>
    <xdr:to>
      <xdr:col>4</xdr:col>
      <xdr:colOff>28575</xdr:colOff>
      <xdr:row>934</xdr:row>
      <xdr:rowOff>247650</xdr:rowOff>
    </xdr:to>
    <xdr:pic>
      <xdr:nvPicPr>
        <xdr:cNvPr id="34" name="Picture 33" descr="download.jpg"/>
        <xdr:cNvPicPr>
          <a:picLocks noChangeAspect="1"/>
        </xdr:cNvPicPr>
      </xdr:nvPicPr>
      <xdr:blipFill>
        <a:blip xmlns:r="http://schemas.openxmlformats.org/officeDocument/2006/relationships" r:embed="rId1"/>
        <a:stretch>
          <a:fillRect/>
        </a:stretch>
      </xdr:blipFill>
      <xdr:spPr>
        <a:xfrm>
          <a:off x="114300" y="181679850"/>
          <a:ext cx="1771650" cy="609600"/>
        </a:xfrm>
        <a:prstGeom prst="rect">
          <a:avLst/>
        </a:prstGeom>
      </xdr:spPr>
    </xdr:pic>
    <xdr:clientData/>
  </xdr:twoCellAnchor>
  <xdr:twoCellAnchor editAs="oneCell">
    <xdr:from>
      <xdr:col>1</xdr:col>
      <xdr:colOff>0</xdr:colOff>
      <xdr:row>1026</xdr:row>
      <xdr:rowOff>0</xdr:rowOff>
    </xdr:from>
    <xdr:to>
      <xdr:col>4</xdr:col>
      <xdr:colOff>28575</xdr:colOff>
      <xdr:row>1027</xdr:row>
      <xdr:rowOff>247650</xdr:rowOff>
    </xdr:to>
    <xdr:pic>
      <xdr:nvPicPr>
        <xdr:cNvPr id="35" name="Picture 34" descr="download.jpg"/>
        <xdr:cNvPicPr>
          <a:picLocks noChangeAspect="1"/>
        </xdr:cNvPicPr>
      </xdr:nvPicPr>
      <xdr:blipFill>
        <a:blip xmlns:r="http://schemas.openxmlformats.org/officeDocument/2006/relationships" r:embed="rId1"/>
        <a:stretch>
          <a:fillRect/>
        </a:stretch>
      </xdr:blipFill>
      <xdr:spPr>
        <a:xfrm>
          <a:off x="114300" y="199720200"/>
          <a:ext cx="1771650" cy="609600"/>
        </a:xfrm>
        <a:prstGeom prst="rect">
          <a:avLst/>
        </a:prstGeom>
      </xdr:spPr>
    </xdr:pic>
    <xdr:clientData/>
  </xdr:twoCellAnchor>
  <xdr:twoCellAnchor editAs="oneCell">
    <xdr:from>
      <xdr:col>1</xdr:col>
      <xdr:colOff>0</xdr:colOff>
      <xdr:row>1119</xdr:row>
      <xdr:rowOff>0</xdr:rowOff>
    </xdr:from>
    <xdr:to>
      <xdr:col>4</xdr:col>
      <xdr:colOff>28575</xdr:colOff>
      <xdr:row>1120</xdr:row>
      <xdr:rowOff>247650</xdr:rowOff>
    </xdr:to>
    <xdr:pic>
      <xdr:nvPicPr>
        <xdr:cNvPr id="36" name="Picture 35" descr="download.jpg"/>
        <xdr:cNvPicPr>
          <a:picLocks noChangeAspect="1"/>
        </xdr:cNvPicPr>
      </xdr:nvPicPr>
      <xdr:blipFill>
        <a:blip xmlns:r="http://schemas.openxmlformats.org/officeDocument/2006/relationships" r:embed="rId1"/>
        <a:stretch>
          <a:fillRect/>
        </a:stretch>
      </xdr:blipFill>
      <xdr:spPr>
        <a:xfrm>
          <a:off x="114300" y="217760550"/>
          <a:ext cx="1771650" cy="609600"/>
        </a:xfrm>
        <a:prstGeom prst="rect">
          <a:avLst/>
        </a:prstGeom>
      </xdr:spPr>
    </xdr:pic>
    <xdr:clientData/>
  </xdr:twoCellAnchor>
  <xdr:twoCellAnchor editAs="oneCell">
    <xdr:from>
      <xdr:col>1</xdr:col>
      <xdr:colOff>0</xdr:colOff>
      <xdr:row>1212</xdr:row>
      <xdr:rowOff>0</xdr:rowOff>
    </xdr:from>
    <xdr:to>
      <xdr:col>4</xdr:col>
      <xdr:colOff>28575</xdr:colOff>
      <xdr:row>1213</xdr:row>
      <xdr:rowOff>247650</xdr:rowOff>
    </xdr:to>
    <xdr:pic>
      <xdr:nvPicPr>
        <xdr:cNvPr id="37" name="Picture 36" descr="download.jpg"/>
        <xdr:cNvPicPr>
          <a:picLocks noChangeAspect="1"/>
        </xdr:cNvPicPr>
      </xdr:nvPicPr>
      <xdr:blipFill>
        <a:blip xmlns:r="http://schemas.openxmlformats.org/officeDocument/2006/relationships" r:embed="rId1"/>
        <a:stretch>
          <a:fillRect/>
        </a:stretch>
      </xdr:blipFill>
      <xdr:spPr>
        <a:xfrm>
          <a:off x="114300" y="235800900"/>
          <a:ext cx="1771650" cy="609600"/>
        </a:xfrm>
        <a:prstGeom prst="rect">
          <a:avLst/>
        </a:prstGeom>
      </xdr:spPr>
    </xdr:pic>
    <xdr:clientData/>
  </xdr:twoCellAnchor>
  <xdr:twoCellAnchor editAs="oneCell">
    <xdr:from>
      <xdr:col>1</xdr:col>
      <xdr:colOff>0</xdr:colOff>
      <xdr:row>1305</xdr:row>
      <xdr:rowOff>0</xdr:rowOff>
    </xdr:from>
    <xdr:to>
      <xdr:col>4</xdr:col>
      <xdr:colOff>28575</xdr:colOff>
      <xdr:row>1306</xdr:row>
      <xdr:rowOff>247650</xdr:rowOff>
    </xdr:to>
    <xdr:pic>
      <xdr:nvPicPr>
        <xdr:cNvPr id="38" name="Picture 37" descr="download.jpg"/>
        <xdr:cNvPicPr>
          <a:picLocks noChangeAspect="1"/>
        </xdr:cNvPicPr>
      </xdr:nvPicPr>
      <xdr:blipFill>
        <a:blip xmlns:r="http://schemas.openxmlformats.org/officeDocument/2006/relationships" r:embed="rId1"/>
        <a:stretch>
          <a:fillRect/>
        </a:stretch>
      </xdr:blipFill>
      <xdr:spPr>
        <a:xfrm>
          <a:off x="114300" y="253841250"/>
          <a:ext cx="1771650" cy="609600"/>
        </a:xfrm>
        <a:prstGeom prst="rect">
          <a:avLst/>
        </a:prstGeom>
      </xdr:spPr>
    </xdr:pic>
    <xdr:clientData/>
  </xdr:twoCellAnchor>
  <xdr:twoCellAnchor editAs="oneCell">
    <xdr:from>
      <xdr:col>1</xdr:col>
      <xdr:colOff>0</xdr:colOff>
      <xdr:row>1398</xdr:row>
      <xdr:rowOff>0</xdr:rowOff>
    </xdr:from>
    <xdr:to>
      <xdr:col>4</xdr:col>
      <xdr:colOff>28575</xdr:colOff>
      <xdr:row>1399</xdr:row>
      <xdr:rowOff>247650</xdr:rowOff>
    </xdr:to>
    <xdr:pic>
      <xdr:nvPicPr>
        <xdr:cNvPr id="39" name="Picture 38" descr="download.jpg"/>
        <xdr:cNvPicPr>
          <a:picLocks noChangeAspect="1"/>
        </xdr:cNvPicPr>
      </xdr:nvPicPr>
      <xdr:blipFill>
        <a:blip xmlns:r="http://schemas.openxmlformats.org/officeDocument/2006/relationships" r:embed="rId1"/>
        <a:stretch>
          <a:fillRect/>
        </a:stretch>
      </xdr:blipFill>
      <xdr:spPr>
        <a:xfrm>
          <a:off x="114300" y="271881600"/>
          <a:ext cx="1771650" cy="609600"/>
        </a:xfrm>
        <a:prstGeom prst="rect">
          <a:avLst/>
        </a:prstGeom>
      </xdr:spPr>
    </xdr:pic>
    <xdr:clientData/>
  </xdr:twoCellAnchor>
  <xdr:twoCellAnchor editAs="oneCell">
    <xdr:from>
      <xdr:col>1</xdr:col>
      <xdr:colOff>0</xdr:colOff>
      <xdr:row>1491</xdr:row>
      <xdr:rowOff>0</xdr:rowOff>
    </xdr:from>
    <xdr:to>
      <xdr:col>4</xdr:col>
      <xdr:colOff>28575</xdr:colOff>
      <xdr:row>1492</xdr:row>
      <xdr:rowOff>247650</xdr:rowOff>
    </xdr:to>
    <xdr:pic>
      <xdr:nvPicPr>
        <xdr:cNvPr id="40" name="Picture 39" descr="download.jpg"/>
        <xdr:cNvPicPr>
          <a:picLocks noChangeAspect="1"/>
        </xdr:cNvPicPr>
      </xdr:nvPicPr>
      <xdr:blipFill>
        <a:blip xmlns:r="http://schemas.openxmlformats.org/officeDocument/2006/relationships" r:embed="rId1"/>
        <a:stretch>
          <a:fillRect/>
        </a:stretch>
      </xdr:blipFill>
      <xdr:spPr>
        <a:xfrm>
          <a:off x="114300" y="289921950"/>
          <a:ext cx="1771650" cy="609600"/>
        </a:xfrm>
        <a:prstGeom prst="rect">
          <a:avLst/>
        </a:prstGeom>
      </xdr:spPr>
    </xdr:pic>
    <xdr:clientData/>
  </xdr:twoCellAnchor>
  <xdr:twoCellAnchor editAs="oneCell">
    <xdr:from>
      <xdr:col>1</xdr:col>
      <xdr:colOff>0</xdr:colOff>
      <xdr:row>1584</xdr:row>
      <xdr:rowOff>0</xdr:rowOff>
    </xdr:from>
    <xdr:to>
      <xdr:col>4</xdr:col>
      <xdr:colOff>28575</xdr:colOff>
      <xdr:row>1585</xdr:row>
      <xdr:rowOff>247650</xdr:rowOff>
    </xdr:to>
    <xdr:pic>
      <xdr:nvPicPr>
        <xdr:cNvPr id="41" name="Picture 40" descr="download.jpg"/>
        <xdr:cNvPicPr>
          <a:picLocks noChangeAspect="1"/>
        </xdr:cNvPicPr>
      </xdr:nvPicPr>
      <xdr:blipFill>
        <a:blip xmlns:r="http://schemas.openxmlformats.org/officeDocument/2006/relationships" r:embed="rId1"/>
        <a:stretch>
          <a:fillRect/>
        </a:stretch>
      </xdr:blipFill>
      <xdr:spPr>
        <a:xfrm>
          <a:off x="114300" y="307962300"/>
          <a:ext cx="1771650" cy="609600"/>
        </a:xfrm>
        <a:prstGeom prst="rect">
          <a:avLst/>
        </a:prstGeom>
      </xdr:spPr>
    </xdr:pic>
    <xdr:clientData/>
  </xdr:twoCellAnchor>
  <xdr:twoCellAnchor editAs="oneCell">
    <xdr:from>
      <xdr:col>1</xdr:col>
      <xdr:colOff>0</xdr:colOff>
      <xdr:row>1677</xdr:row>
      <xdr:rowOff>0</xdr:rowOff>
    </xdr:from>
    <xdr:to>
      <xdr:col>4</xdr:col>
      <xdr:colOff>28575</xdr:colOff>
      <xdr:row>1678</xdr:row>
      <xdr:rowOff>247650</xdr:rowOff>
    </xdr:to>
    <xdr:pic>
      <xdr:nvPicPr>
        <xdr:cNvPr id="42" name="Picture 41" descr="download.jpg"/>
        <xdr:cNvPicPr>
          <a:picLocks noChangeAspect="1"/>
        </xdr:cNvPicPr>
      </xdr:nvPicPr>
      <xdr:blipFill>
        <a:blip xmlns:r="http://schemas.openxmlformats.org/officeDocument/2006/relationships" r:embed="rId1"/>
        <a:stretch>
          <a:fillRect/>
        </a:stretch>
      </xdr:blipFill>
      <xdr:spPr>
        <a:xfrm>
          <a:off x="114300" y="326002650"/>
          <a:ext cx="1771650" cy="609600"/>
        </a:xfrm>
        <a:prstGeom prst="rect">
          <a:avLst/>
        </a:prstGeom>
      </xdr:spPr>
    </xdr:pic>
    <xdr:clientData/>
  </xdr:twoCellAnchor>
  <xdr:twoCellAnchor editAs="oneCell">
    <xdr:from>
      <xdr:col>1</xdr:col>
      <xdr:colOff>0</xdr:colOff>
      <xdr:row>1770</xdr:row>
      <xdr:rowOff>0</xdr:rowOff>
    </xdr:from>
    <xdr:to>
      <xdr:col>4</xdr:col>
      <xdr:colOff>28575</xdr:colOff>
      <xdr:row>1771</xdr:row>
      <xdr:rowOff>247650</xdr:rowOff>
    </xdr:to>
    <xdr:pic>
      <xdr:nvPicPr>
        <xdr:cNvPr id="43" name="Picture 42" descr="download.jpg"/>
        <xdr:cNvPicPr>
          <a:picLocks noChangeAspect="1"/>
        </xdr:cNvPicPr>
      </xdr:nvPicPr>
      <xdr:blipFill>
        <a:blip xmlns:r="http://schemas.openxmlformats.org/officeDocument/2006/relationships" r:embed="rId1"/>
        <a:stretch>
          <a:fillRect/>
        </a:stretch>
      </xdr:blipFill>
      <xdr:spPr>
        <a:xfrm>
          <a:off x="114300" y="344043000"/>
          <a:ext cx="1771650"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7030A0"/>
  </sheetPr>
  <dimension ref="A1:L12"/>
  <sheetViews>
    <sheetView tabSelected="1" workbookViewId="0">
      <selection activeCell="F10" sqref="F10"/>
    </sheetView>
  </sheetViews>
  <sheetFormatPr defaultColWidth="0" defaultRowHeight="15" zeroHeight="1"/>
  <cols>
    <col min="1" max="1" width="2.42578125" style="1" customWidth="1"/>
    <col min="2" max="2" width="33.85546875" style="1" customWidth="1"/>
    <col min="3" max="9" width="10.140625" style="1" customWidth="1"/>
    <col min="10" max="10" width="4.85546875" style="1" customWidth="1"/>
    <col min="11" max="11" width="39.28515625" style="1" customWidth="1"/>
    <col min="12" max="12" width="3.5703125" style="1" customWidth="1"/>
    <col min="13" max="16384" width="9.140625" style="1" hidden="1"/>
  </cols>
  <sheetData>
    <row r="1" spans="1:12">
      <c r="A1" s="74"/>
      <c r="B1" s="74"/>
      <c r="C1" s="74"/>
      <c r="D1" s="74"/>
      <c r="E1" s="74"/>
      <c r="F1" s="74"/>
      <c r="G1" s="74"/>
      <c r="H1" s="74"/>
      <c r="I1" s="74"/>
      <c r="J1" s="74"/>
      <c r="K1" s="74"/>
      <c r="L1" s="74"/>
    </row>
    <row r="2" spans="1:12" ht="33">
      <c r="A2" s="74"/>
      <c r="B2" s="75" t="s">
        <v>234</v>
      </c>
      <c r="C2" s="75"/>
      <c r="D2" s="75"/>
      <c r="E2" s="75"/>
      <c r="F2" s="75"/>
      <c r="G2" s="75"/>
      <c r="H2" s="75"/>
      <c r="I2" s="75"/>
      <c r="J2" s="75"/>
      <c r="K2" s="75"/>
      <c r="L2" s="74"/>
    </row>
    <row r="3" spans="1:12" ht="26.25" customHeight="1" thickBot="1">
      <c r="A3" s="74"/>
      <c r="B3" s="76" t="s">
        <v>235</v>
      </c>
      <c r="C3" s="76"/>
      <c r="D3" s="76"/>
      <c r="E3" s="76"/>
      <c r="F3" s="76"/>
      <c r="G3" s="76"/>
      <c r="H3" s="76"/>
      <c r="I3" s="76"/>
      <c r="J3" s="2"/>
      <c r="K3" s="7" t="s">
        <v>2</v>
      </c>
      <c r="L3" s="74"/>
    </row>
    <row r="4" spans="1:12" ht="70.5" customHeight="1" thickBot="1">
      <c r="A4" s="74"/>
      <c r="B4" s="67" t="s">
        <v>3</v>
      </c>
      <c r="C4" s="68"/>
      <c r="D4" s="68"/>
      <c r="E4" s="68"/>
      <c r="F4" s="68"/>
      <c r="G4" s="69"/>
      <c r="H4" s="69"/>
      <c r="I4" s="70"/>
      <c r="J4" s="77"/>
      <c r="K4" s="7"/>
      <c r="L4" s="74"/>
    </row>
    <row r="5" spans="1:12" ht="6.75" customHeight="1" thickBot="1">
      <c r="A5" s="74"/>
      <c r="B5" s="79"/>
      <c r="C5" s="80"/>
      <c r="D5" s="80"/>
      <c r="E5" s="80"/>
      <c r="F5" s="80"/>
      <c r="G5" s="80"/>
      <c r="H5" s="80"/>
      <c r="I5" s="81"/>
      <c r="J5" s="77"/>
      <c r="K5" s="8"/>
      <c r="L5" s="74"/>
    </row>
    <row r="6" spans="1:12" ht="30" customHeight="1" thickBot="1">
      <c r="A6" s="10"/>
      <c r="B6" s="14" t="s">
        <v>35</v>
      </c>
      <c r="C6" s="83">
        <v>2024</v>
      </c>
      <c r="D6" s="84"/>
      <c r="E6" s="84"/>
      <c r="F6" s="84"/>
      <c r="G6" s="84"/>
      <c r="H6" s="84"/>
      <c r="I6" s="85"/>
      <c r="J6" s="4"/>
      <c r="K6" s="6"/>
      <c r="L6" s="10"/>
    </row>
    <row r="7" spans="1:12" ht="30" customHeight="1" thickBot="1">
      <c r="A7" s="10"/>
      <c r="B7" s="13" t="s">
        <v>32</v>
      </c>
      <c r="C7" s="71" t="s">
        <v>34</v>
      </c>
      <c r="D7" s="72"/>
      <c r="E7" s="72"/>
      <c r="F7" s="72"/>
      <c r="G7" s="72"/>
      <c r="H7" s="72"/>
      <c r="I7" s="73"/>
      <c r="J7" s="4"/>
      <c r="K7" s="9"/>
      <c r="L7" s="10"/>
    </row>
    <row r="8" spans="1:12" ht="30" customHeight="1" thickBot="1">
      <c r="A8" s="10"/>
      <c r="B8" s="13" t="s">
        <v>193</v>
      </c>
      <c r="C8" s="71" t="s">
        <v>194</v>
      </c>
      <c r="D8" s="72"/>
      <c r="E8" s="72"/>
      <c r="F8" s="72"/>
      <c r="G8" s="72"/>
      <c r="H8" s="72"/>
      <c r="I8" s="73"/>
      <c r="J8" s="4"/>
      <c r="K8" s="9"/>
      <c r="L8" s="10"/>
    </row>
    <row r="9" spans="1:12" ht="30" customHeight="1" thickBot="1">
      <c r="A9" s="10"/>
      <c r="B9" s="13" t="s">
        <v>191</v>
      </c>
      <c r="C9" s="71">
        <v>12345</v>
      </c>
      <c r="D9" s="72"/>
      <c r="E9" s="72"/>
      <c r="F9" s="72"/>
      <c r="G9" s="72"/>
      <c r="H9" s="72"/>
      <c r="I9" s="73"/>
      <c r="J9" s="4"/>
      <c r="K9" s="9" t="s">
        <v>36</v>
      </c>
      <c r="L9" s="10"/>
    </row>
    <row r="10" spans="1:12" ht="30" customHeight="1" thickBot="1">
      <c r="A10" s="10"/>
      <c r="B10" s="13" t="s">
        <v>33</v>
      </c>
      <c r="C10" s="12">
        <v>1</v>
      </c>
      <c r="D10" s="12">
        <v>7</v>
      </c>
      <c r="E10" s="12">
        <v>0</v>
      </c>
      <c r="F10" s="12">
        <v>1</v>
      </c>
      <c r="G10" s="12">
        <v>7</v>
      </c>
      <c r="H10" s="12">
        <v>5</v>
      </c>
      <c r="I10" s="11">
        <v>1</v>
      </c>
      <c r="J10" s="4"/>
      <c r="K10" s="5" t="s">
        <v>4</v>
      </c>
      <c r="L10" s="10"/>
    </row>
    <row r="11" spans="1:12" ht="62.25" customHeight="1">
      <c r="A11" s="10"/>
      <c r="B11" s="78" t="s">
        <v>198</v>
      </c>
      <c r="C11" s="78"/>
      <c r="D11" s="78"/>
      <c r="E11" s="78"/>
      <c r="F11" s="78"/>
      <c r="G11" s="78"/>
      <c r="H11" s="78"/>
      <c r="I11" s="78"/>
      <c r="J11" s="78"/>
      <c r="K11" s="78"/>
      <c r="L11" s="10"/>
    </row>
    <row r="12" spans="1:12" ht="0.75" customHeight="1">
      <c r="A12" s="3"/>
      <c r="B12" s="82"/>
      <c r="C12" s="82"/>
      <c r="D12" s="82"/>
      <c r="E12" s="82"/>
      <c r="F12" s="82"/>
      <c r="G12" s="82"/>
      <c r="H12" s="82"/>
      <c r="I12" s="82"/>
      <c r="J12" s="82"/>
      <c r="K12" s="82"/>
      <c r="L12" s="82"/>
    </row>
  </sheetData>
  <sheetProtection password="C7DE" sheet="1" objects="1" scenarios="1" formatColumns="0" formatRows="0" selectLockedCells="1"/>
  <mergeCells count="15">
    <mergeCell ref="B11:K11"/>
    <mergeCell ref="B5:I5"/>
    <mergeCell ref="B12:L12"/>
    <mergeCell ref="C6:I6"/>
    <mergeCell ref="C7:I7"/>
    <mergeCell ref="C9:I9"/>
    <mergeCell ref="B4:F4"/>
    <mergeCell ref="G4:I4"/>
    <mergeCell ref="C8:I8"/>
    <mergeCell ref="A1:L1"/>
    <mergeCell ref="A2:A5"/>
    <mergeCell ref="B2:K2"/>
    <mergeCell ref="L2:L5"/>
    <mergeCell ref="B3:I3"/>
    <mergeCell ref="J4:J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tabColor rgb="FFFFFF00"/>
  </sheetPr>
  <dimension ref="A1:AE201"/>
  <sheetViews>
    <sheetView workbookViewId="0">
      <selection activeCell="B2" sqref="B2:AE104"/>
    </sheetView>
  </sheetViews>
  <sheetFormatPr defaultColWidth="0" defaultRowHeight="15" zeroHeight="1"/>
  <cols>
    <col min="1" max="1" width="9.140625" style="56" customWidth="1"/>
    <col min="2" max="2" width="5.42578125" style="1" bestFit="1" customWidth="1"/>
    <col min="3" max="3" width="7.5703125" style="1" bestFit="1" customWidth="1"/>
    <col min="4" max="4" width="6" style="1" bestFit="1" customWidth="1"/>
    <col min="5" max="5" width="10.42578125" style="1" bestFit="1" customWidth="1"/>
    <col min="6" max="6" width="12.140625" style="1" bestFit="1" customWidth="1"/>
    <col min="7" max="7" width="6.42578125" style="1" bestFit="1" customWidth="1"/>
    <col min="8" max="8" width="10.85546875" style="1" bestFit="1" customWidth="1"/>
    <col min="9" max="9" width="10.42578125" style="1" bestFit="1" customWidth="1"/>
    <col min="10" max="10" width="7.7109375" style="1" bestFit="1" customWidth="1"/>
    <col min="11" max="11" width="10.42578125" style="1" bestFit="1" customWidth="1"/>
    <col min="12" max="12" width="8.85546875" style="1" bestFit="1" customWidth="1"/>
    <col min="13" max="13" width="9.140625" style="1" customWidth="1"/>
    <col min="14" max="14" width="9" style="1" bestFit="1" customWidth="1"/>
    <col min="15" max="15" width="8.42578125" style="1" bestFit="1" customWidth="1"/>
    <col min="16" max="16" width="8.85546875" style="1" bestFit="1" customWidth="1"/>
    <col min="17" max="17" width="8.28515625" style="1" bestFit="1" customWidth="1"/>
    <col min="18" max="18" width="9.140625" style="1" customWidth="1"/>
    <col min="19" max="19" width="29.7109375" style="1" bestFit="1" customWidth="1"/>
    <col min="20" max="20" width="11" style="1" bestFit="1" customWidth="1"/>
    <col min="21" max="21" width="8.5703125" style="1" bestFit="1" customWidth="1"/>
    <col min="22" max="23" width="11" style="1" bestFit="1" customWidth="1"/>
    <col min="24" max="24" width="54.28515625" style="1" bestFit="1" customWidth="1"/>
    <col min="25" max="25" width="8.85546875" style="1" bestFit="1" customWidth="1"/>
    <col min="26" max="26" width="7" style="1" bestFit="1" customWidth="1"/>
    <col min="27" max="27" width="6.42578125" style="1" bestFit="1" customWidth="1"/>
    <col min="28" max="29" width="9.140625" style="1" customWidth="1"/>
    <col min="30" max="30" width="8.85546875" style="1" bestFit="1" customWidth="1"/>
    <col min="31" max="31" width="9" style="1" bestFit="1" customWidth="1"/>
    <col min="32" max="16384" width="9.140625" style="1" hidden="1"/>
  </cols>
  <sheetData>
    <row r="1" spans="1:31" ht="75">
      <c r="A1" s="66" t="s">
        <v>187</v>
      </c>
      <c r="B1" s="63" t="s">
        <v>186</v>
      </c>
      <c r="C1" s="63" t="s">
        <v>5</v>
      </c>
      <c r="D1" s="63" t="s">
        <v>6</v>
      </c>
      <c r="E1" s="63" t="s">
        <v>7</v>
      </c>
      <c r="F1" s="63" t="s">
        <v>1</v>
      </c>
      <c r="G1" s="63" t="s">
        <v>8</v>
      </c>
      <c r="H1" s="63" t="s">
        <v>9</v>
      </c>
      <c r="I1" s="63" t="s">
        <v>10</v>
      </c>
      <c r="J1" s="63" t="s">
        <v>0</v>
      </c>
      <c r="K1" s="63" t="s">
        <v>11</v>
      </c>
      <c r="L1" s="63" t="s">
        <v>12</v>
      </c>
      <c r="M1" s="63" t="s">
        <v>13</v>
      </c>
      <c r="N1" s="63" t="s">
        <v>14</v>
      </c>
      <c r="O1" s="63" t="s">
        <v>15</v>
      </c>
      <c r="P1" s="63" t="s">
        <v>16</v>
      </c>
      <c r="Q1" s="63" t="s">
        <v>17</v>
      </c>
      <c r="R1" s="63" t="s">
        <v>18</v>
      </c>
      <c r="S1" s="63" t="s">
        <v>19</v>
      </c>
      <c r="T1" s="63" t="s">
        <v>20</v>
      </c>
      <c r="U1" s="63" t="s">
        <v>21</v>
      </c>
      <c r="V1" s="63" t="s">
        <v>22</v>
      </c>
      <c r="W1" s="63" t="s">
        <v>23</v>
      </c>
      <c r="X1" s="63" t="s">
        <v>24</v>
      </c>
      <c r="Y1" s="63" t="s">
        <v>25</v>
      </c>
      <c r="Z1" s="63" t="s">
        <v>26</v>
      </c>
      <c r="AA1" s="63" t="s">
        <v>27</v>
      </c>
      <c r="AB1" s="63" t="s">
        <v>28</v>
      </c>
      <c r="AC1" s="63" t="s">
        <v>29</v>
      </c>
      <c r="AD1" s="63" t="s">
        <v>30</v>
      </c>
      <c r="AE1" s="63" t="s">
        <v>31</v>
      </c>
    </row>
    <row r="2" spans="1:31" ht="33" customHeight="1">
      <c r="A2" s="66">
        <v>1</v>
      </c>
      <c r="B2" s="64"/>
      <c r="C2" s="64"/>
      <c r="D2" s="64"/>
      <c r="E2" s="65"/>
      <c r="F2" s="64"/>
      <c r="G2" s="64"/>
      <c r="H2" s="64"/>
      <c r="I2" s="64"/>
      <c r="J2" s="64"/>
      <c r="K2" s="65"/>
      <c r="L2" s="64"/>
      <c r="M2" s="64"/>
      <c r="N2" s="64"/>
      <c r="O2" s="64"/>
      <c r="P2" s="64"/>
      <c r="Q2" s="64"/>
      <c r="R2" s="64"/>
      <c r="S2" s="64"/>
      <c r="T2" s="64"/>
      <c r="U2" s="64"/>
      <c r="V2" s="64"/>
      <c r="W2" s="64"/>
      <c r="X2" s="64"/>
      <c r="Y2" s="64"/>
      <c r="Z2" s="64"/>
      <c r="AA2" s="64"/>
      <c r="AB2" s="64"/>
      <c r="AC2" s="64"/>
      <c r="AD2" s="64"/>
      <c r="AE2" s="64"/>
    </row>
    <row r="3" spans="1:31" ht="33" customHeight="1">
      <c r="A3" s="66">
        <v>2</v>
      </c>
      <c r="B3" s="64"/>
      <c r="C3" s="64"/>
      <c r="D3" s="64"/>
      <c r="E3" s="65"/>
      <c r="F3" s="64"/>
      <c r="G3" s="64"/>
      <c r="H3" s="64"/>
      <c r="I3" s="64"/>
      <c r="J3" s="64"/>
      <c r="K3" s="65"/>
      <c r="L3" s="64"/>
      <c r="M3" s="64"/>
      <c r="N3" s="64"/>
      <c r="O3" s="64"/>
      <c r="P3" s="64"/>
      <c r="Q3" s="64"/>
      <c r="R3" s="64"/>
      <c r="S3" s="64"/>
      <c r="T3" s="64"/>
      <c r="U3" s="64"/>
      <c r="V3" s="64"/>
      <c r="W3" s="64"/>
      <c r="X3" s="64"/>
      <c r="Y3" s="64"/>
      <c r="Z3" s="64"/>
      <c r="AA3" s="64"/>
      <c r="AB3" s="64"/>
      <c r="AC3" s="64"/>
      <c r="AD3" s="64"/>
      <c r="AE3" s="64"/>
    </row>
    <row r="4" spans="1:31" ht="33" customHeight="1">
      <c r="A4" s="66">
        <v>3</v>
      </c>
      <c r="B4" s="64"/>
      <c r="C4" s="64"/>
      <c r="D4" s="64"/>
      <c r="E4" s="65"/>
      <c r="F4" s="64"/>
      <c r="G4" s="64"/>
      <c r="H4" s="64"/>
      <c r="I4" s="64"/>
      <c r="J4" s="64"/>
      <c r="K4" s="65"/>
      <c r="L4" s="64"/>
      <c r="M4" s="64"/>
      <c r="N4" s="64"/>
      <c r="O4" s="64"/>
      <c r="P4" s="64"/>
      <c r="Q4" s="64"/>
      <c r="R4" s="64"/>
      <c r="S4" s="64"/>
      <c r="T4" s="64"/>
      <c r="U4" s="64"/>
      <c r="V4" s="64"/>
      <c r="W4" s="64"/>
      <c r="X4" s="64"/>
      <c r="Y4" s="64"/>
      <c r="Z4" s="64"/>
      <c r="AA4" s="64"/>
      <c r="AB4" s="64"/>
      <c r="AC4" s="64"/>
      <c r="AD4" s="64"/>
      <c r="AE4" s="64"/>
    </row>
    <row r="5" spans="1:31" ht="33" customHeight="1">
      <c r="A5" s="66">
        <v>4</v>
      </c>
      <c r="B5" s="64"/>
      <c r="C5" s="64"/>
      <c r="D5" s="64"/>
      <c r="E5" s="65"/>
      <c r="F5" s="64"/>
      <c r="G5" s="64"/>
      <c r="H5" s="64"/>
      <c r="I5" s="64"/>
      <c r="J5" s="64"/>
      <c r="K5" s="65"/>
      <c r="L5" s="64"/>
      <c r="M5" s="64"/>
      <c r="N5" s="64"/>
      <c r="O5" s="64"/>
      <c r="P5" s="64"/>
      <c r="Q5" s="64"/>
      <c r="R5" s="64"/>
      <c r="S5" s="64"/>
      <c r="T5" s="64"/>
      <c r="U5" s="64"/>
      <c r="V5" s="64"/>
      <c r="W5" s="64"/>
      <c r="X5" s="64"/>
      <c r="Y5" s="64"/>
      <c r="Z5" s="64"/>
      <c r="AA5" s="64"/>
      <c r="AB5" s="64"/>
      <c r="AC5" s="64"/>
      <c r="AD5" s="64"/>
      <c r="AE5" s="64"/>
    </row>
    <row r="6" spans="1:31" ht="33" customHeight="1">
      <c r="A6" s="66">
        <v>5</v>
      </c>
      <c r="B6" s="64"/>
      <c r="C6" s="64"/>
      <c r="D6" s="64"/>
      <c r="E6" s="65"/>
      <c r="F6" s="64"/>
      <c r="G6" s="64"/>
      <c r="H6" s="64"/>
      <c r="I6" s="64"/>
      <c r="J6" s="64"/>
      <c r="K6" s="65"/>
      <c r="L6" s="64"/>
      <c r="M6" s="64"/>
      <c r="N6" s="64"/>
      <c r="O6" s="64"/>
      <c r="P6" s="64"/>
      <c r="Q6" s="64"/>
      <c r="R6" s="64"/>
      <c r="S6" s="64"/>
      <c r="T6" s="64"/>
      <c r="U6" s="64"/>
      <c r="V6" s="64"/>
      <c r="W6" s="64"/>
      <c r="X6" s="64"/>
      <c r="Y6" s="64"/>
      <c r="Z6" s="64"/>
      <c r="AA6" s="64"/>
      <c r="AB6" s="64"/>
      <c r="AC6" s="64"/>
      <c r="AD6" s="64"/>
      <c r="AE6" s="64"/>
    </row>
    <row r="7" spans="1:31" ht="33" customHeight="1">
      <c r="A7" s="66">
        <v>6</v>
      </c>
      <c r="B7" s="64"/>
      <c r="C7" s="64"/>
      <c r="D7" s="64"/>
      <c r="E7" s="65"/>
      <c r="F7" s="64"/>
      <c r="G7" s="64"/>
      <c r="H7" s="64"/>
      <c r="I7" s="64"/>
      <c r="J7" s="64"/>
      <c r="K7" s="65"/>
      <c r="L7" s="64"/>
      <c r="M7" s="64"/>
      <c r="N7" s="64"/>
      <c r="O7" s="64"/>
      <c r="P7" s="64"/>
      <c r="Q7" s="64"/>
      <c r="R7" s="64"/>
      <c r="S7" s="64"/>
      <c r="T7" s="64"/>
      <c r="U7" s="64"/>
      <c r="V7" s="64"/>
      <c r="W7" s="64"/>
      <c r="X7" s="64"/>
      <c r="Y7" s="64"/>
      <c r="Z7" s="64"/>
      <c r="AA7" s="64"/>
      <c r="AB7" s="64"/>
      <c r="AC7" s="64"/>
      <c r="AD7" s="64"/>
      <c r="AE7" s="64"/>
    </row>
    <row r="8" spans="1:31" ht="33" customHeight="1">
      <c r="A8" s="66">
        <v>7</v>
      </c>
      <c r="B8" s="64"/>
      <c r="C8" s="64"/>
      <c r="D8" s="64"/>
      <c r="E8" s="65"/>
      <c r="F8" s="64"/>
      <c r="G8" s="64"/>
      <c r="H8" s="64"/>
      <c r="I8" s="64"/>
      <c r="J8" s="64"/>
      <c r="K8" s="65"/>
      <c r="L8" s="64"/>
      <c r="M8" s="64"/>
      <c r="N8" s="64"/>
      <c r="O8" s="64"/>
      <c r="P8" s="64"/>
      <c r="Q8" s="64"/>
      <c r="R8" s="64"/>
      <c r="S8" s="64"/>
      <c r="T8" s="64"/>
      <c r="U8" s="64"/>
      <c r="V8" s="64"/>
      <c r="W8" s="64"/>
      <c r="X8" s="64"/>
      <c r="Y8" s="64"/>
      <c r="Z8" s="64"/>
      <c r="AA8" s="64"/>
      <c r="AB8" s="64"/>
      <c r="AC8" s="64"/>
      <c r="AD8" s="64"/>
      <c r="AE8" s="64"/>
    </row>
    <row r="9" spans="1:31" ht="33" customHeight="1">
      <c r="A9" s="66">
        <v>8</v>
      </c>
      <c r="B9" s="64"/>
      <c r="C9" s="64"/>
      <c r="D9" s="64"/>
      <c r="E9" s="65"/>
      <c r="F9" s="64"/>
      <c r="G9" s="64"/>
      <c r="H9" s="64"/>
      <c r="I9" s="64"/>
      <c r="J9" s="64"/>
      <c r="K9" s="65"/>
      <c r="L9" s="64"/>
      <c r="M9" s="64"/>
      <c r="N9" s="64"/>
      <c r="O9" s="64"/>
      <c r="P9" s="64"/>
      <c r="Q9" s="64"/>
      <c r="R9" s="64"/>
      <c r="S9" s="64"/>
      <c r="T9" s="64"/>
      <c r="U9" s="64"/>
      <c r="V9" s="64"/>
      <c r="W9" s="64"/>
      <c r="X9" s="64"/>
      <c r="Y9" s="64"/>
      <c r="Z9" s="64"/>
      <c r="AA9" s="64"/>
      <c r="AB9" s="64"/>
      <c r="AC9" s="64"/>
      <c r="AD9" s="64"/>
      <c r="AE9" s="64"/>
    </row>
    <row r="10" spans="1:31" ht="33" customHeight="1">
      <c r="A10" s="66">
        <v>9</v>
      </c>
      <c r="B10" s="64"/>
      <c r="C10" s="64"/>
      <c r="D10" s="64"/>
      <c r="E10" s="65"/>
      <c r="F10" s="64"/>
      <c r="G10" s="64"/>
      <c r="H10" s="64"/>
      <c r="I10" s="64"/>
      <c r="J10" s="64"/>
      <c r="K10" s="65"/>
      <c r="L10" s="64"/>
      <c r="M10" s="64"/>
      <c r="N10" s="64"/>
      <c r="O10" s="64"/>
      <c r="P10" s="64"/>
      <c r="Q10" s="64"/>
      <c r="R10" s="64"/>
      <c r="S10" s="64"/>
      <c r="T10" s="64"/>
      <c r="U10" s="64"/>
      <c r="V10" s="64"/>
      <c r="W10" s="64"/>
      <c r="X10" s="64"/>
      <c r="Y10" s="64"/>
      <c r="Z10" s="64"/>
      <c r="AA10" s="64"/>
      <c r="AB10" s="64"/>
      <c r="AC10" s="64"/>
      <c r="AD10" s="64"/>
      <c r="AE10" s="64"/>
    </row>
    <row r="11" spans="1:31" ht="33" customHeight="1">
      <c r="A11" s="66">
        <v>10</v>
      </c>
      <c r="B11" s="64"/>
      <c r="C11" s="64"/>
      <c r="D11" s="64"/>
      <c r="E11" s="65"/>
      <c r="F11" s="64"/>
      <c r="G11" s="64"/>
      <c r="H11" s="64"/>
      <c r="I11" s="64"/>
      <c r="J11" s="64"/>
      <c r="K11" s="65"/>
      <c r="L11" s="64"/>
      <c r="M11" s="64"/>
      <c r="N11" s="64"/>
      <c r="O11" s="64"/>
      <c r="P11" s="64"/>
      <c r="Q11" s="64"/>
      <c r="R11" s="64"/>
      <c r="S11" s="64"/>
      <c r="T11" s="64"/>
      <c r="U11" s="64"/>
      <c r="V11" s="64"/>
      <c r="W11" s="64"/>
      <c r="X11" s="64"/>
      <c r="Y11" s="64"/>
      <c r="Z11" s="64"/>
      <c r="AA11" s="64"/>
      <c r="AB11" s="64"/>
      <c r="AC11" s="64"/>
      <c r="AD11" s="64"/>
      <c r="AE11" s="64"/>
    </row>
    <row r="12" spans="1:31" ht="33" customHeight="1">
      <c r="A12" s="66">
        <v>11</v>
      </c>
      <c r="B12" s="64"/>
      <c r="C12" s="64"/>
      <c r="D12" s="64"/>
      <c r="E12" s="65"/>
      <c r="F12" s="64"/>
      <c r="G12" s="64"/>
      <c r="H12" s="64"/>
      <c r="I12" s="64"/>
      <c r="J12" s="64"/>
      <c r="K12" s="65"/>
      <c r="L12" s="64"/>
      <c r="M12" s="64"/>
      <c r="N12" s="64"/>
      <c r="O12" s="64"/>
      <c r="P12" s="64"/>
      <c r="Q12" s="64"/>
      <c r="R12" s="64"/>
      <c r="S12" s="64"/>
      <c r="T12" s="64"/>
      <c r="U12" s="64"/>
      <c r="V12" s="64"/>
      <c r="W12" s="64"/>
      <c r="X12" s="64"/>
      <c r="Y12" s="64"/>
      <c r="Z12" s="64"/>
      <c r="AA12" s="64"/>
      <c r="AB12" s="64"/>
      <c r="AC12" s="64"/>
      <c r="AD12" s="64"/>
      <c r="AE12" s="64"/>
    </row>
    <row r="13" spans="1:31" ht="33" customHeight="1">
      <c r="A13" s="66">
        <v>12</v>
      </c>
      <c r="B13" s="64"/>
      <c r="C13" s="64"/>
      <c r="D13" s="64"/>
      <c r="E13" s="65"/>
      <c r="F13" s="64"/>
      <c r="G13" s="64"/>
      <c r="H13" s="64"/>
      <c r="I13" s="64"/>
      <c r="J13" s="64"/>
      <c r="K13" s="65"/>
      <c r="L13" s="64"/>
      <c r="M13" s="64"/>
      <c r="N13" s="64"/>
      <c r="O13" s="64"/>
      <c r="P13" s="64"/>
      <c r="Q13" s="64"/>
      <c r="R13" s="64"/>
      <c r="S13" s="64"/>
      <c r="T13" s="64"/>
      <c r="U13" s="64"/>
      <c r="V13" s="64"/>
      <c r="W13" s="64"/>
      <c r="X13" s="64"/>
      <c r="Y13" s="64"/>
      <c r="Z13" s="64"/>
      <c r="AA13" s="64"/>
      <c r="AB13" s="64"/>
      <c r="AC13" s="64"/>
      <c r="AD13" s="64"/>
      <c r="AE13" s="64"/>
    </row>
    <row r="14" spans="1:31" ht="33" customHeight="1">
      <c r="A14" s="66">
        <v>13</v>
      </c>
      <c r="B14" s="64"/>
      <c r="C14" s="64"/>
      <c r="D14" s="64"/>
      <c r="E14" s="65"/>
      <c r="F14" s="64"/>
      <c r="G14" s="64"/>
      <c r="H14" s="64"/>
      <c r="I14" s="64"/>
      <c r="J14" s="64"/>
      <c r="K14" s="65"/>
      <c r="L14" s="64"/>
      <c r="M14" s="64"/>
      <c r="N14" s="64"/>
      <c r="O14" s="64"/>
      <c r="P14" s="64"/>
      <c r="Q14" s="64"/>
      <c r="R14" s="64"/>
      <c r="S14" s="64"/>
      <c r="T14" s="64"/>
      <c r="U14" s="64"/>
      <c r="V14" s="64"/>
      <c r="W14" s="64"/>
      <c r="X14" s="64"/>
      <c r="Y14" s="64"/>
      <c r="Z14" s="64"/>
      <c r="AA14" s="64"/>
      <c r="AB14" s="64"/>
      <c r="AC14" s="64"/>
      <c r="AD14" s="64"/>
      <c r="AE14" s="64"/>
    </row>
    <row r="15" spans="1:31" ht="33" customHeight="1">
      <c r="A15" s="66">
        <v>14</v>
      </c>
      <c r="B15" s="64"/>
      <c r="C15" s="64"/>
      <c r="D15" s="64"/>
      <c r="E15" s="64"/>
      <c r="F15" s="64"/>
      <c r="G15" s="64"/>
      <c r="H15" s="64"/>
      <c r="I15" s="64"/>
      <c r="J15" s="64"/>
      <c r="K15" s="65"/>
      <c r="L15" s="64"/>
      <c r="M15" s="64"/>
      <c r="N15" s="64"/>
      <c r="O15" s="64"/>
      <c r="P15" s="64"/>
      <c r="Q15" s="64"/>
      <c r="R15" s="64"/>
      <c r="S15" s="64"/>
      <c r="T15" s="64"/>
      <c r="U15" s="64"/>
      <c r="V15" s="64"/>
      <c r="W15" s="64"/>
      <c r="X15" s="64"/>
      <c r="Y15" s="64"/>
      <c r="Z15" s="64"/>
      <c r="AA15" s="64"/>
      <c r="AB15" s="64"/>
      <c r="AC15" s="64"/>
      <c r="AD15" s="64"/>
      <c r="AE15" s="64"/>
    </row>
    <row r="16" spans="1:31" ht="33" customHeight="1">
      <c r="A16" s="66">
        <v>15</v>
      </c>
      <c r="B16" s="64"/>
      <c r="C16" s="64"/>
      <c r="D16" s="64"/>
      <c r="E16" s="65"/>
      <c r="F16" s="64"/>
      <c r="G16" s="64"/>
      <c r="H16" s="64"/>
      <c r="I16" s="64"/>
      <c r="J16" s="64"/>
      <c r="K16" s="65"/>
      <c r="L16" s="64"/>
      <c r="M16" s="64"/>
      <c r="N16" s="64"/>
      <c r="O16" s="64"/>
      <c r="P16" s="64"/>
      <c r="Q16" s="64"/>
      <c r="R16" s="64"/>
      <c r="S16" s="64"/>
      <c r="T16" s="64"/>
      <c r="U16" s="64"/>
      <c r="V16" s="64"/>
      <c r="W16" s="64"/>
      <c r="X16" s="64"/>
      <c r="Y16" s="64"/>
      <c r="Z16" s="64"/>
      <c r="AA16" s="64"/>
      <c r="AB16" s="64"/>
      <c r="AC16" s="64"/>
      <c r="AD16" s="64"/>
      <c r="AE16" s="64"/>
    </row>
    <row r="17" spans="1:31" ht="33" customHeight="1">
      <c r="A17" s="66">
        <v>16</v>
      </c>
      <c r="B17" s="64"/>
      <c r="C17" s="64"/>
      <c r="D17" s="64"/>
      <c r="E17" s="65"/>
      <c r="F17" s="64"/>
      <c r="G17" s="64"/>
      <c r="H17" s="64"/>
      <c r="I17" s="64"/>
      <c r="J17" s="64"/>
      <c r="K17" s="65"/>
      <c r="L17" s="64"/>
      <c r="M17" s="64"/>
      <c r="N17" s="64"/>
      <c r="O17" s="64"/>
      <c r="P17" s="64"/>
      <c r="Q17" s="64"/>
      <c r="R17" s="64"/>
      <c r="S17" s="64"/>
      <c r="T17" s="64"/>
      <c r="U17" s="64"/>
      <c r="V17" s="64"/>
      <c r="W17" s="64"/>
      <c r="X17" s="64"/>
      <c r="Y17" s="64"/>
      <c r="Z17" s="64"/>
      <c r="AA17" s="64"/>
      <c r="AB17" s="64"/>
      <c r="AC17" s="64"/>
      <c r="AD17" s="64"/>
      <c r="AE17" s="64"/>
    </row>
    <row r="18" spans="1:31" ht="33" customHeight="1">
      <c r="A18" s="66">
        <v>17</v>
      </c>
      <c r="B18" s="64"/>
      <c r="C18" s="64"/>
      <c r="D18" s="64"/>
      <c r="E18" s="65"/>
      <c r="F18" s="64"/>
      <c r="G18" s="64"/>
      <c r="H18" s="64"/>
      <c r="I18" s="64"/>
      <c r="J18" s="64"/>
      <c r="K18" s="65"/>
      <c r="L18" s="64"/>
      <c r="M18" s="64"/>
      <c r="N18" s="64"/>
      <c r="O18" s="64"/>
      <c r="P18" s="64"/>
      <c r="Q18" s="64"/>
      <c r="R18" s="64"/>
      <c r="S18" s="64"/>
      <c r="T18" s="64"/>
      <c r="U18" s="64"/>
      <c r="V18" s="64"/>
      <c r="W18" s="64"/>
      <c r="X18" s="64"/>
      <c r="Y18" s="64"/>
      <c r="Z18" s="64"/>
      <c r="AA18" s="64"/>
      <c r="AB18" s="64"/>
      <c r="AC18" s="64"/>
      <c r="AD18" s="64"/>
      <c r="AE18" s="64"/>
    </row>
    <row r="19" spans="1:31" ht="33" customHeight="1">
      <c r="A19" s="66">
        <v>18</v>
      </c>
      <c r="B19" s="64"/>
      <c r="C19" s="64"/>
      <c r="D19" s="64"/>
      <c r="E19" s="65"/>
      <c r="F19" s="64"/>
      <c r="G19" s="64"/>
      <c r="H19" s="64"/>
      <c r="I19" s="64"/>
      <c r="J19" s="64"/>
      <c r="K19" s="65"/>
      <c r="L19" s="64"/>
      <c r="M19" s="64"/>
      <c r="N19" s="64"/>
      <c r="O19" s="64"/>
      <c r="P19" s="64"/>
      <c r="Q19" s="64"/>
      <c r="R19" s="64"/>
      <c r="S19" s="64"/>
      <c r="T19" s="64"/>
      <c r="U19" s="64"/>
      <c r="V19" s="64"/>
      <c r="W19" s="64"/>
      <c r="X19" s="64"/>
      <c r="Y19" s="64"/>
      <c r="Z19" s="64"/>
      <c r="AA19" s="64"/>
      <c r="AB19" s="64"/>
      <c r="AC19" s="64"/>
      <c r="AD19" s="64"/>
      <c r="AE19" s="64"/>
    </row>
    <row r="20" spans="1:31" ht="33" customHeight="1">
      <c r="A20" s="66">
        <v>19</v>
      </c>
      <c r="B20" s="64"/>
      <c r="C20" s="64"/>
      <c r="D20" s="64"/>
      <c r="E20" s="65"/>
      <c r="F20" s="64"/>
      <c r="G20" s="64"/>
      <c r="H20" s="64"/>
      <c r="I20" s="64"/>
      <c r="J20" s="64"/>
      <c r="K20" s="65"/>
      <c r="L20" s="64"/>
      <c r="M20" s="64"/>
      <c r="N20" s="64"/>
      <c r="O20" s="64"/>
      <c r="P20" s="64"/>
      <c r="Q20" s="64"/>
      <c r="R20" s="64"/>
      <c r="S20" s="64"/>
      <c r="T20" s="64"/>
      <c r="U20" s="64"/>
      <c r="V20" s="64"/>
      <c r="W20" s="64"/>
      <c r="X20" s="64"/>
      <c r="Y20" s="64"/>
      <c r="Z20" s="64"/>
      <c r="AA20" s="64"/>
      <c r="AB20" s="64"/>
      <c r="AC20" s="64"/>
      <c r="AD20" s="64"/>
      <c r="AE20" s="64"/>
    </row>
    <row r="21" spans="1:31" ht="33" customHeight="1">
      <c r="A21" s="66">
        <v>20</v>
      </c>
      <c r="B21" s="64"/>
      <c r="C21" s="64"/>
      <c r="D21" s="64"/>
      <c r="E21" s="65"/>
      <c r="F21" s="64"/>
      <c r="G21" s="64"/>
      <c r="H21" s="64"/>
      <c r="I21" s="64"/>
      <c r="J21" s="64"/>
      <c r="K21" s="65"/>
      <c r="L21" s="64"/>
      <c r="M21" s="64"/>
      <c r="N21" s="64"/>
      <c r="O21" s="64"/>
      <c r="P21" s="64"/>
      <c r="Q21" s="64"/>
      <c r="R21" s="64"/>
      <c r="S21" s="64"/>
      <c r="T21" s="64"/>
      <c r="U21" s="64"/>
      <c r="V21" s="64"/>
      <c r="W21" s="64"/>
      <c r="X21" s="64"/>
      <c r="Y21" s="64"/>
      <c r="Z21" s="64"/>
      <c r="AA21" s="64"/>
      <c r="AB21" s="64"/>
      <c r="AC21" s="64"/>
      <c r="AD21" s="64"/>
      <c r="AE21" s="64"/>
    </row>
    <row r="22" spans="1:31" ht="33" customHeight="1">
      <c r="A22" s="66">
        <v>21</v>
      </c>
      <c r="B22" s="64"/>
      <c r="C22" s="64"/>
      <c r="D22" s="64"/>
      <c r="E22" s="64"/>
      <c r="F22" s="64"/>
      <c r="G22" s="64"/>
      <c r="H22" s="64"/>
      <c r="I22" s="64"/>
      <c r="J22" s="64"/>
      <c r="K22" s="65"/>
      <c r="L22" s="64"/>
      <c r="M22" s="64"/>
      <c r="N22" s="64"/>
      <c r="O22" s="64"/>
      <c r="P22" s="64"/>
      <c r="Q22" s="64"/>
      <c r="R22" s="64"/>
      <c r="S22" s="64"/>
      <c r="T22" s="64"/>
      <c r="U22" s="64"/>
      <c r="V22" s="64"/>
      <c r="W22" s="64"/>
      <c r="X22" s="64"/>
      <c r="Y22" s="64"/>
      <c r="Z22" s="64"/>
      <c r="AA22" s="64"/>
      <c r="AB22" s="64"/>
      <c r="AC22" s="64"/>
      <c r="AD22" s="64"/>
      <c r="AE22" s="64"/>
    </row>
    <row r="23" spans="1:31" ht="33" customHeight="1">
      <c r="A23" s="66">
        <v>22</v>
      </c>
      <c r="B23" s="64"/>
      <c r="C23" s="64"/>
      <c r="D23" s="64"/>
      <c r="E23" s="65"/>
      <c r="F23" s="64"/>
      <c r="G23" s="64"/>
      <c r="H23" s="64"/>
      <c r="I23" s="64"/>
      <c r="J23" s="64"/>
      <c r="K23" s="65"/>
      <c r="L23" s="64"/>
      <c r="M23" s="64"/>
      <c r="N23" s="64"/>
      <c r="O23" s="64"/>
      <c r="P23" s="64"/>
      <c r="Q23" s="64"/>
      <c r="R23" s="64"/>
      <c r="S23" s="64"/>
      <c r="T23" s="64"/>
      <c r="U23" s="64"/>
      <c r="V23" s="64"/>
      <c r="W23" s="64"/>
      <c r="X23" s="64"/>
      <c r="Y23" s="64"/>
      <c r="Z23" s="64"/>
      <c r="AA23" s="64"/>
      <c r="AB23" s="64"/>
      <c r="AC23" s="64"/>
      <c r="AD23" s="64"/>
      <c r="AE23" s="64"/>
    </row>
    <row r="24" spans="1:31" ht="33" customHeight="1">
      <c r="A24" s="66">
        <v>23</v>
      </c>
      <c r="B24" s="64"/>
      <c r="C24" s="64"/>
      <c r="D24" s="64"/>
      <c r="E24" s="65"/>
      <c r="F24" s="64"/>
      <c r="G24" s="64"/>
      <c r="H24" s="64"/>
      <c r="I24" s="64"/>
      <c r="J24" s="64"/>
      <c r="K24" s="65"/>
      <c r="L24" s="64"/>
      <c r="M24" s="64"/>
      <c r="N24" s="64"/>
      <c r="O24" s="64"/>
      <c r="P24" s="64"/>
      <c r="Q24" s="64"/>
      <c r="R24" s="64"/>
      <c r="S24" s="64"/>
      <c r="T24" s="64"/>
      <c r="U24" s="64"/>
      <c r="V24" s="64"/>
      <c r="W24" s="64"/>
      <c r="X24" s="64"/>
      <c r="Y24" s="64"/>
      <c r="Z24" s="64"/>
      <c r="AA24" s="64"/>
      <c r="AB24" s="64"/>
      <c r="AC24" s="64"/>
      <c r="AD24" s="64"/>
      <c r="AE24" s="64"/>
    </row>
    <row r="25" spans="1:31" ht="33" customHeight="1">
      <c r="A25" s="66">
        <v>24</v>
      </c>
      <c r="B25" s="64"/>
      <c r="C25" s="64"/>
      <c r="D25" s="64"/>
      <c r="E25" s="65"/>
      <c r="F25" s="64"/>
      <c r="G25" s="64"/>
      <c r="H25" s="64"/>
      <c r="I25" s="64"/>
      <c r="J25" s="64"/>
      <c r="K25" s="65"/>
      <c r="L25" s="64"/>
      <c r="M25" s="64"/>
      <c r="N25" s="64"/>
      <c r="O25" s="64"/>
      <c r="P25" s="64"/>
      <c r="Q25" s="64"/>
      <c r="R25" s="64"/>
      <c r="S25" s="64"/>
      <c r="T25" s="64"/>
      <c r="U25" s="64"/>
      <c r="V25" s="64"/>
      <c r="W25" s="64"/>
      <c r="X25" s="64"/>
      <c r="Y25" s="64"/>
      <c r="Z25" s="64"/>
      <c r="AA25" s="64"/>
      <c r="AB25" s="64"/>
      <c r="AC25" s="64"/>
      <c r="AD25" s="64"/>
      <c r="AE25" s="64"/>
    </row>
    <row r="26" spans="1:31" ht="33" customHeight="1">
      <c r="A26" s="66">
        <v>25</v>
      </c>
      <c r="B26" s="64"/>
      <c r="C26" s="64"/>
      <c r="D26" s="64"/>
      <c r="E26" s="65"/>
      <c r="F26" s="64"/>
      <c r="G26" s="64"/>
      <c r="H26" s="64"/>
      <c r="I26" s="64"/>
      <c r="J26" s="64"/>
      <c r="K26" s="65"/>
      <c r="L26" s="64"/>
      <c r="M26" s="64"/>
      <c r="N26" s="64"/>
      <c r="O26" s="64"/>
      <c r="P26" s="64"/>
      <c r="Q26" s="64"/>
      <c r="R26" s="64"/>
      <c r="S26" s="64"/>
      <c r="T26" s="64"/>
      <c r="U26" s="64"/>
      <c r="V26" s="64"/>
      <c r="W26" s="64"/>
      <c r="X26" s="64"/>
      <c r="Y26" s="64"/>
      <c r="Z26" s="64"/>
      <c r="AA26" s="64"/>
      <c r="AB26" s="64"/>
      <c r="AC26" s="64"/>
      <c r="AD26" s="64"/>
      <c r="AE26" s="64"/>
    </row>
    <row r="27" spans="1:31" ht="33" customHeight="1">
      <c r="A27" s="66">
        <v>26</v>
      </c>
      <c r="B27" s="64"/>
      <c r="C27" s="64"/>
      <c r="D27" s="64"/>
      <c r="E27" s="65"/>
      <c r="F27" s="64"/>
      <c r="G27" s="64"/>
      <c r="H27" s="64"/>
      <c r="I27" s="64"/>
      <c r="J27" s="64"/>
      <c r="K27" s="65"/>
      <c r="L27" s="64"/>
      <c r="M27" s="64"/>
      <c r="N27" s="64"/>
      <c r="O27" s="64"/>
      <c r="P27" s="64"/>
      <c r="Q27" s="64"/>
      <c r="R27" s="64"/>
      <c r="S27" s="64"/>
      <c r="T27" s="64"/>
      <c r="U27" s="64"/>
      <c r="V27" s="64"/>
      <c r="W27" s="64"/>
      <c r="X27" s="64"/>
      <c r="Y27" s="64"/>
      <c r="Z27" s="64"/>
      <c r="AA27" s="64"/>
      <c r="AB27" s="64"/>
      <c r="AC27" s="64"/>
      <c r="AD27" s="64"/>
      <c r="AE27" s="64"/>
    </row>
    <row r="28" spans="1:31" ht="33" customHeight="1">
      <c r="A28" s="66">
        <v>27</v>
      </c>
      <c r="B28" s="64"/>
      <c r="C28" s="64"/>
      <c r="D28" s="64"/>
      <c r="E28" s="64"/>
      <c r="F28" s="64"/>
      <c r="G28" s="64"/>
      <c r="H28" s="64"/>
      <c r="I28" s="64"/>
      <c r="J28" s="64"/>
      <c r="K28" s="65"/>
      <c r="L28" s="64"/>
      <c r="M28" s="64"/>
      <c r="N28" s="64"/>
      <c r="O28" s="64"/>
      <c r="P28" s="64"/>
      <c r="Q28" s="64"/>
      <c r="R28" s="64"/>
      <c r="S28" s="64"/>
      <c r="T28" s="64"/>
      <c r="U28" s="64"/>
      <c r="V28" s="64"/>
      <c r="W28" s="64"/>
      <c r="X28" s="64"/>
      <c r="Y28" s="64"/>
      <c r="Z28" s="64"/>
      <c r="AA28" s="64"/>
      <c r="AB28" s="64"/>
      <c r="AC28" s="64"/>
      <c r="AD28" s="64"/>
      <c r="AE28" s="64"/>
    </row>
    <row r="29" spans="1:31" ht="33" customHeight="1">
      <c r="A29" s="66">
        <v>28</v>
      </c>
      <c r="B29" s="64"/>
      <c r="C29" s="64"/>
      <c r="D29" s="64"/>
      <c r="E29" s="65"/>
      <c r="F29" s="64"/>
      <c r="G29" s="64"/>
      <c r="H29" s="64"/>
      <c r="I29" s="64"/>
      <c r="J29" s="64"/>
      <c r="K29" s="65"/>
      <c r="L29" s="64"/>
      <c r="M29" s="64"/>
      <c r="N29" s="64"/>
      <c r="O29" s="64"/>
      <c r="P29" s="64"/>
      <c r="Q29" s="64"/>
      <c r="R29" s="64"/>
      <c r="S29" s="64"/>
      <c r="T29" s="64"/>
      <c r="U29" s="64"/>
      <c r="V29" s="64"/>
      <c r="W29" s="64"/>
      <c r="X29" s="64"/>
      <c r="Y29" s="64"/>
      <c r="Z29" s="64"/>
      <c r="AA29" s="64"/>
      <c r="AB29" s="64"/>
      <c r="AC29" s="64"/>
      <c r="AD29" s="64"/>
      <c r="AE29" s="64"/>
    </row>
    <row r="30" spans="1:31" ht="33" customHeight="1">
      <c r="A30" s="66">
        <v>29</v>
      </c>
      <c r="B30" s="64"/>
      <c r="C30" s="64"/>
      <c r="D30" s="64"/>
      <c r="E30" s="65"/>
      <c r="F30" s="64"/>
      <c r="G30" s="64"/>
      <c r="H30" s="64"/>
      <c r="I30" s="64"/>
      <c r="J30" s="64"/>
      <c r="K30" s="65"/>
      <c r="L30" s="64"/>
      <c r="M30" s="64"/>
      <c r="N30" s="64"/>
      <c r="O30" s="64"/>
      <c r="P30" s="64"/>
      <c r="Q30" s="64"/>
      <c r="R30" s="64"/>
      <c r="S30" s="64"/>
      <c r="T30" s="64"/>
      <c r="U30" s="64"/>
      <c r="V30" s="64"/>
      <c r="W30" s="64"/>
      <c r="X30" s="64"/>
      <c r="Y30" s="64"/>
      <c r="Z30" s="64"/>
      <c r="AA30" s="64"/>
      <c r="AB30" s="64"/>
      <c r="AC30" s="64"/>
      <c r="AD30" s="64"/>
      <c r="AE30" s="64"/>
    </row>
    <row r="31" spans="1:31" ht="33" customHeight="1">
      <c r="A31" s="66">
        <v>30</v>
      </c>
      <c r="B31" s="64"/>
      <c r="C31" s="64"/>
      <c r="D31" s="64"/>
      <c r="E31" s="64"/>
      <c r="F31" s="64"/>
      <c r="G31" s="64"/>
      <c r="H31" s="64"/>
      <c r="I31" s="64"/>
      <c r="J31" s="64"/>
      <c r="K31" s="65"/>
      <c r="L31" s="64"/>
      <c r="M31" s="64"/>
      <c r="N31" s="64"/>
      <c r="O31" s="64"/>
      <c r="P31" s="64"/>
      <c r="Q31" s="64"/>
      <c r="R31" s="64"/>
      <c r="S31" s="64"/>
      <c r="T31" s="64"/>
      <c r="U31" s="64"/>
      <c r="V31" s="64"/>
      <c r="W31" s="64"/>
      <c r="X31" s="64"/>
      <c r="Y31" s="64"/>
      <c r="Z31" s="64"/>
      <c r="AA31" s="64"/>
      <c r="AB31" s="64"/>
      <c r="AC31" s="64"/>
      <c r="AD31" s="64"/>
      <c r="AE31" s="64"/>
    </row>
    <row r="32" spans="1:31" ht="33" customHeight="1">
      <c r="A32" s="66">
        <v>31</v>
      </c>
      <c r="B32" s="64"/>
      <c r="C32" s="64"/>
      <c r="D32" s="64"/>
      <c r="E32" s="65"/>
      <c r="F32" s="64"/>
      <c r="G32" s="64"/>
      <c r="H32" s="64"/>
      <c r="I32" s="64"/>
      <c r="J32" s="64"/>
      <c r="K32" s="65"/>
      <c r="L32" s="64"/>
      <c r="M32" s="64"/>
      <c r="N32" s="64"/>
      <c r="O32" s="64"/>
      <c r="P32" s="64"/>
      <c r="Q32" s="64"/>
      <c r="R32" s="64"/>
      <c r="S32" s="64"/>
      <c r="T32" s="64"/>
      <c r="U32" s="64"/>
      <c r="V32" s="64"/>
      <c r="W32" s="64"/>
      <c r="X32" s="64"/>
      <c r="Y32" s="64"/>
      <c r="Z32" s="64"/>
      <c r="AA32" s="64"/>
      <c r="AB32" s="64"/>
      <c r="AC32" s="64"/>
      <c r="AD32" s="64"/>
      <c r="AE32" s="64"/>
    </row>
    <row r="33" spans="1:31" ht="33" customHeight="1">
      <c r="A33" s="66">
        <v>32</v>
      </c>
      <c r="B33" s="64"/>
      <c r="C33" s="64"/>
      <c r="D33" s="64"/>
      <c r="E33" s="64"/>
      <c r="F33" s="64"/>
      <c r="G33" s="64"/>
      <c r="H33" s="64"/>
      <c r="I33" s="64"/>
      <c r="J33" s="64"/>
      <c r="K33" s="65"/>
      <c r="L33" s="64"/>
      <c r="M33" s="64"/>
      <c r="N33" s="64"/>
      <c r="O33" s="64"/>
      <c r="P33" s="64"/>
      <c r="Q33" s="64"/>
      <c r="R33" s="64"/>
      <c r="S33" s="64"/>
      <c r="T33" s="64"/>
      <c r="U33" s="64"/>
      <c r="V33" s="64"/>
      <c r="W33" s="64"/>
      <c r="X33" s="64"/>
      <c r="Y33" s="64"/>
      <c r="Z33" s="64"/>
      <c r="AA33" s="64"/>
      <c r="AB33" s="64"/>
      <c r="AC33" s="64"/>
      <c r="AD33" s="64"/>
      <c r="AE33" s="64"/>
    </row>
    <row r="34" spans="1:31" ht="33" customHeight="1">
      <c r="A34" s="66">
        <v>33</v>
      </c>
      <c r="B34" s="64"/>
      <c r="C34" s="64"/>
      <c r="D34" s="64"/>
      <c r="E34" s="64"/>
      <c r="F34" s="64"/>
      <c r="G34" s="64"/>
      <c r="H34" s="64"/>
      <c r="I34" s="64"/>
      <c r="J34" s="64"/>
      <c r="K34" s="65"/>
      <c r="L34" s="64"/>
      <c r="M34" s="64"/>
      <c r="N34" s="64"/>
      <c r="O34" s="64"/>
      <c r="P34" s="64"/>
      <c r="Q34" s="64"/>
      <c r="R34" s="64"/>
      <c r="S34" s="64"/>
      <c r="T34" s="64"/>
      <c r="U34" s="64"/>
      <c r="V34" s="64"/>
      <c r="W34" s="64"/>
      <c r="X34" s="64"/>
      <c r="Y34" s="64"/>
      <c r="Z34" s="64"/>
      <c r="AA34" s="64"/>
      <c r="AB34" s="64"/>
      <c r="AC34" s="64"/>
      <c r="AD34" s="64"/>
      <c r="AE34" s="64"/>
    </row>
    <row r="35" spans="1:31" ht="33" customHeight="1">
      <c r="A35" s="66">
        <v>34</v>
      </c>
      <c r="B35" s="64"/>
      <c r="C35" s="64"/>
      <c r="D35" s="64"/>
      <c r="E35" s="65"/>
      <c r="F35" s="64"/>
      <c r="G35" s="64"/>
      <c r="H35" s="64"/>
      <c r="I35" s="64"/>
      <c r="J35" s="64"/>
      <c r="K35" s="65"/>
      <c r="L35" s="64"/>
      <c r="M35" s="64"/>
      <c r="N35" s="64"/>
      <c r="O35" s="64"/>
      <c r="P35" s="64"/>
      <c r="Q35" s="64"/>
      <c r="R35" s="64"/>
      <c r="S35" s="64"/>
      <c r="T35" s="64"/>
      <c r="U35" s="64"/>
      <c r="V35" s="64"/>
      <c r="W35" s="64"/>
      <c r="X35" s="64"/>
      <c r="Y35" s="64"/>
      <c r="Z35" s="64"/>
      <c r="AA35" s="64"/>
      <c r="AB35" s="64"/>
      <c r="AC35" s="64"/>
      <c r="AD35" s="64"/>
      <c r="AE35" s="64"/>
    </row>
    <row r="36" spans="1:31" ht="33" customHeight="1">
      <c r="A36" s="66">
        <v>35</v>
      </c>
      <c r="B36" s="64"/>
      <c r="C36" s="64"/>
      <c r="D36" s="64"/>
      <c r="E36" s="64"/>
      <c r="F36" s="64"/>
      <c r="G36" s="64"/>
      <c r="H36" s="64"/>
      <c r="I36" s="64"/>
      <c r="J36" s="64"/>
      <c r="K36" s="65"/>
      <c r="L36" s="64"/>
      <c r="M36" s="64"/>
      <c r="N36" s="64"/>
      <c r="O36" s="64"/>
      <c r="P36" s="64"/>
      <c r="Q36" s="64"/>
      <c r="R36" s="64"/>
      <c r="S36" s="64"/>
      <c r="T36" s="64"/>
      <c r="U36" s="64"/>
      <c r="V36" s="64"/>
      <c r="W36" s="64"/>
      <c r="X36" s="64"/>
      <c r="Y36" s="64"/>
      <c r="Z36" s="64"/>
      <c r="AA36" s="64"/>
      <c r="AB36" s="64"/>
      <c r="AC36" s="64"/>
      <c r="AD36" s="64"/>
      <c r="AE36" s="64"/>
    </row>
    <row r="37" spans="1:31" ht="33" customHeight="1">
      <c r="A37" s="66">
        <v>36</v>
      </c>
      <c r="B37" s="64"/>
      <c r="C37" s="64"/>
      <c r="D37" s="64"/>
      <c r="E37" s="64"/>
      <c r="F37" s="64"/>
      <c r="G37" s="64"/>
      <c r="H37" s="64"/>
      <c r="I37" s="64"/>
      <c r="J37" s="64"/>
      <c r="K37" s="65"/>
      <c r="L37" s="64"/>
      <c r="M37" s="64"/>
      <c r="N37" s="64"/>
      <c r="O37" s="64"/>
      <c r="P37" s="64"/>
      <c r="Q37" s="64"/>
      <c r="R37" s="64"/>
      <c r="S37" s="64"/>
      <c r="T37" s="64"/>
      <c r="U37" s="64"/>
      <c r="V37" s="64"/>
      <c r="W37" s="64"/>
      <c r="X37" s="64"/>
      <c r="Y37" s="64"/>
      <c r="Z37" s="64"/>
      <c r="AA37" s="64"/>
      <c r="AB37" s="64"/>
      <c r="AC37" s="64"/>
      <c r="AD37" s="64"/>
      <c r="AE37" s="64"/>
    </row>
    <row r="38" spans="1:31" ht="33" customHeight="1">
      <c r="A38" s="66">
        <v>37</v>
      </c>
      <c r="B38" s="64"/>
      <c r="C38" s="64"/>
      <c r="D38" s="64"/>
      <c r="E38" s="64"/>
      <c r="F38" s="64"/>
      <c r="G38" s="64"/>
      <c r="H38" s="64"/>
      <c r="I38" s="64"/>
      <c r="J38" s="64"/>
      <c r="K38" s="65"/>
      <c r="L38" s="64"/>
      <c r="M38" s="64"/>
      <c r="N38" s="64"/>
      <c r="O38" s="64"/>
      <c r="P38" s="64"/>
      <c r="Q38" s="64"/>
      <c r="R38" s="64"/>
      <c r="S38" s="64"/>
      <c r="T38" s="64"/>
      <c r="U38" s="64"/>
      <c r="V38" s="64"/>
      <c r="W38" s="64"/>
      <c r="X38" s="64"/>
      <c r="Y38" s="64"/>
      <c r="Z38" s="64"/>
      <c r="AA38" s="64"/>
      <c r="AB38" s="64"/>
      <c r="AC38" s="64"/>
      <c r="AD38" s="64"/>
      <c r="AE38" s="64"/>
    </row>
    <row r="39" spans="1:31" ht="33" customHeight="1">
      <c r="A39" s="66">
        <v>38</v>
      </c>
      <c r="B39" s="64"/>
      <c r="C39" s="64"/>
      <c r="D39" s="64"/>
      <c r="E39" s="65"/>
      <c r="F39" s="64"/>
      <c r="G39" s="64"/>
      <c r="H39" s="64"/>
      <c r="I39" s="64"/>
      <c r="J39" s="64"/>
      <c r="K39" s="65"/>
      <c r="L39" s="64"/>
      <c r="M39" s="64"/>
      <c r="N39" s="64"/>
      <c r="O39" s="64"/>
      <c r="P39" s="64"/>
      <c r="Q39" s="64"/>
      <c r="R39" s="64"/>
      <c r="S39" s="64"/>
      <c r="T39" s="64"/>
      <c r="U39" s="64"/>
      <c r="V39" s="64"/>
      <c r="W39" s="64"/>
      <c r="X39" s="64"/>
      <c r="Y39" s="64"/>
      <c r="Z39" s="64"/>
      <c r="AA39" s="64"/>
      <c r="AB39" s="64"/>
      <c r="AC39" s="64"/>
      <c r="AD39" s="64"/>
      <c r="AE39" s="64"/>
    </row>
    <row r="40" spans="1:31" ht="33" customHeight="1">
      <c r="A40" s="66">
        <v>39</v>
      </c>
      <c r="B40" s="64"/>
      <c r="C40" s="64"/>
      <c r="D40" s="64"/>
      <c r="E40" s="64"/>
      <c r="F40" s="64"/>
      <c r="G40" s="64"/>
      <c r="H40" s="64"/>
      <c r="I40" s="64"/>
      <c r="J40" s="64"/>
      <c r="K40" s="65"/>
      <c r="L40" s="64"/>
      <c r="M40" s="64"/>
      <c r="N40" s="64"/>
      <c r="O40" s="64"/>
      <c r="P40" s="64"/>
      <c r="Q40" s="64"/>
      <c r="R40" s="64"/>
      <c r="S40" s="64"/>
      <c r="T40" s="64"/>
      <c r="U40" s="64"/>
      <c r="V40" s="64"/>
      <c r="W40" s="64"/>
      <c r="X40" s="64"/>
      <c r="Y40" s="64"/>
      <c r="Z40" s="64"/>
      <c r="AA40" s="64"/>
      <c r="AB40" s="64"/>
      <c r="AC40" s="64"/>
      <c r="AD40" s="64"/>
      <c r="AE40" s="64"/>
    </row>
    <row r="41" spans="1:31" ht="33" customHeight="1">
      <c r="A41" s="66">
        <v>40</v>
      </c>
      <c r="B41" s="64"/>
      <c r="C41" s="64"/>
      <c r="D41" s="64"/>
      <c r="E41" s="64"/>
      <c r="F41" s="64"/>
      <c r="G41" s="64"/>
      <c r="H41" s="64"/>
      <c r="I41" s="64"/>
      <c r="J41" s="64"/>
      <c r="K41" s="65"/>
      <c r="L41" s="64"/>
      <c r="M41" s="64"/>
      <c r="N41" s="64"/>
      <c r="O41" s="64"/>
      <c r="P41" s="64"/>
      <c r="Q41" s="64"/>
      <c r="R41" s="64"/>
      <c r="S41" s="64"/>
      <c r="T41" s="64"/>
      <c r="U41" s="64"/>
      <c r="V41" s="64"/>
      <c r="W41" s="64"/>
      <c r="X41" s="64"/>
      <c r="Y41" s="64"/>
      <c r="Z41" s="64"/>
      <c r="AA41" s="64"/>
      <c r="AB41" s="64"/>
      <c r="AC41" s="64"/>
      <c r="AD41" s="64"/>
      <c r="AE41" s="64"/>
    </row>
    <row r="42" spans="1:31" ht="33" customHeight="1">
      <c r="A42" s="66">
        <v>41</v>
      </c>
      <c r="B42" s="64"/>
      <c r="C42" s="64"/>
      <c r="D42" s="64"/>
      <c r="E42" s="64"/>
      <c r="F42" s="64"/>
      <c r="G42" s="64"/>
      <c r="H42" s="64"/>
      <c r="I42" s="64"/>
      <c r="J42" s="64"/>
      <c r="K42" s="65"/>
      <c r="L42" s="64"/>
      <c r="M42" s="64"/>
      <c r="N42" s="64"/>
      <c r="O42" s="64"/>
      <c r="P42" s="64"/>
      <c r="Q42" s="64"/>
      <c r="R42" s="64"/>
      <c r="S42" s="64"/>
      <c r="T42" s="64"/>
      <c r="U42" s="64"/>
      <c r="V42" s="64"/>
      <c r="W42" s="64"/>
      <c r="X42" s="64"/>
      <c r="Y42" s="64"/>
      <c r="Z42" s="64"/>
      <c r="AA42" s="64"/>
      <c r="AB42" s="64"/>
      <c r="AC42" s="64"/>
      <c r="AD42" s="64"/>
      <c r="AE42" s="64"/>
    </row>
    <row r="43" spans="1:31" ht="33" customHeight="1">
      <c r="A43" s="66">
        <v>42</v>
      </c>
      <c r="B43" s="64"/>
      <c r="C43" s="64"/>
      <c r="D43" s="64"/>
      <c r="E43" s="64"/>
      <c r="F43" s="64"/>
      <c r="G43" s="64"/>
      <c r="H43" s="64"/>
      <c r="I43" s="64"/>
      <c r="J43" s="64"/>
      <c r="K43" s="65"/>
      <c r="L43" s="64"/>
      <c r="M43" s="64"/>
      <c r="N43" s="64"/>
      <c r="O43" s="64"/>
      <c r="P43" s="64"/>
      <c r="Q43" s="64"/>
      <c r="R43" s="64"/>
      <c r="S43" s="64"/>
      <c r="T43" s="64"/>
      <c r="U43" s="64"/>
      <c r="V43" s="64"/>
      <c r="W43" s="64"/>
      <c r="X43" s="64"/>
      <c r="Y43" s="64"/>
      <c r="Z43" s="64"/>
      <c r="AA43" s="64"/>
      <c r="AB43" s="64"/>
      <c r="AC43" s="64"/>
      <c r="AD43" s="64"/>
      <c r="AE43" s="64"/>
    </row>
    <row r="44" spans="1:31" ht="33" customHeight="1">
      <c r="A44" s="66">
        <v>43</v>
      </c>
      <c r="B44" s="64"/>
      <c r="C44" s="64"/>
      <c r="D44" s="64"/>
      <c r="E44" s="64"/>
      <c r="F44" s="64"/>
      <c r="G44" s="64"/>
      <c r="H44" s="64"/>
      <c r="I44" s="64"/>
      <c r="J44" s="64"/>
      <c r="K44" s="65"/>
      <c r="L44" s="64"/>
      <c r="M44" s="64"/>
      <c r="N44" s="64"/>
      <c r="O44" s="64"/>
      <c r="P44" s="64"/>
      <c r="Q44" s="64"/>
      <c r="R44" s="64"/>
      <c r="S44" s="64"/>
      <c r="T44" s="64"/>
      <c r="U44" s="64"/>
      <c r="V44" s="64"/>
      <c r="W44" s="64"/>
      <c r="X44" s="64"/>
      <c r="Y44" s="64"/>
      <c r="Z44" s="64"/>
      <c r="AA44" s="64"/>
      <c r="AB44" s="64"/>
      <c r="AC44" s="64"/>
      <c r="AD44" s="64"/>
      <c r="AE44" s="64"/>
    </row>
    <row r="45" spans="1:31" ht="33" customHeight="1">
      <c r="A45" s="66">
        <v>44</v>
      </c>
      <c r="B45" s="64"/>
      <c r="C45" s="64"/>
      <c r="D45" s="64"/>
      <c r="E45" s="64"/>
      <c r="F45" s="64"/>
      <c r="G45" s="64"/>
      <c r="H45" s="64"/>
      <c r="I45" s="64"/>
      <c r="J45" s="64"/>
      <c r="K45" s="65"/>
      <c r="L45" s="64"/>
      <c r="M45" s="64"/>
      <c r="N45" s="64"/>
      <c r="O45" s="64"/>
      <c r="P45" s="64"/>
      <c r="Q45" s="64"/>
      <c r="R45" s="64"/>
      <c r="S45" s="64"/>
      <c r="T45" s="64"/>
      <c r="U45" s="64"/>
      <c r="V45" s="64"/>
      <c r="W45" s="64"/>
      <c r="X45" s="64"/>
      <c r="Y45" s="64"/>
      <c r="Z45" s="64"/>
      <c r="AA45" s="64"/>
      <c r="AB45" s="64"/>
      <c r="AC45" s="64"/>
      <c r="AD45" s="64"/>
      <c r="AE45" s="64"/>
    </row>
    <row r="46" spans="1:31" ht="33" customHeight="1">
      <c r="A46" s="66">
        <v>45</v>
      </c>
      <c r="B46" s="64"/>
      <c r="C46" s="64"/>
      <c r="D46" s="64"/>
      <c r="E46" s="64"/>
      <c r="F46" s="64"/>
      <c r="G46" s="64"/>
      <c r="H46" s="64"/>
      <c r="I46" s="64"/>
      <c r="J46" s="64"/>
      <c r="K46" s="65"/>
      <c r="L46" s="64"/>
      <c r="M46" s="64"/>
      <c r="N46" s="64"/>
      <c r="O46" s="64"/>
      <c r="P46" s="64"/>
      <c r="Q46" s="64"/>
      <c r="R46" s="64"/>
      <c r="S46" s="64"/>
      <c r="T46" s="64"/>
      <c r="U46" s="64"/>
      <c r="V46" s="64"/>
      <c r="W46" s="64"/>
      <c r="X46" s="64"/>
      <c r="Y46" s="64"/>
      <c r="Z46" s="64"/>
      <c r="AA46" s="64"/>
      <c r="AB46" s="64"/>
      <c r="AC46" s="64"/>
      <c r="AD46" s="64"/>
      <c r="AE46" s="64"/>
    </row>
    <row r="47" spans="1:31" ht="33" customHeight="1">
      <c r="A47" s="66">
        <v>46</v>
      </c>
      <c r="B47" s="64"/>
      <c r="C47" s="64"/>
      <c r="D47" s="64"/>
      <c r="E47" s="64"/>
      <c r="F47" s="64"/>
      <c r="G47" s="64"/>
      <c r="H47" s="64"/>
      <c r="I47" s="64"/>
      <c r="J47" s="64"/>
      <c r="K47" s="65"/>
      <c r="L47" s="64"/>
      <c r="M47" s="64"/>
      <c r="N47" s="64"/>
      <c r="O47" s="64"/>
      <c r="P47" s="64"/>
      <c r="Q47" s="64"/>
      <c r="R47" s="64"/>
      <c r="S47" s="64"/>
      <c r="T47" s="64"/>
      <c r="U47" s="64"/>
      <c r="V47" s="64"/>
      <c r="W47" s="64"/>
      <c r="X47" s="64"/>
      <c r="Y47" s="64"/>
      <c r="Z47" s="64"/>
      <c r="AA47" s="64"/>
      <c r="AB47" s="64"/>
      <c r="AC47" s="64"/>
      <c r="AD47" s="64"/>
      <c r="AE47" s="64"/>
    </row>
    <row r="48" spans="1:31" ht="33" customHeight="1">
      <c r="A48" s="66">
        <v>47</v>
      </c>
      <c r="B48" s="64"/>
      <c r="C48" s="64"/>
      <c r="D48" s="64"/>
      <c r="E48" s="64"/>
      <c r="F48" s="64"/>
      <c r="G48" s="64"/>
      <c r="H48" s="64"/>
      <c r="I48" s="64"/>
      <c r="J48" s="64"/>
      <c r="K48" s="65"/>
      <c r="L48" s="64"/>
      <c r="M48" s="64"/>
      <c r="N48" s="64"/>
      <c r="O48" s="64"/>
      <c r="P48" s="64"/>
      <c r="Q48" s="64"/>
      <c r="R48" s="64"/>
      <c r="S48" s="64"/>
      <c r="T48" s="64"/>
      <c r="U48" s="64"/>
      <c r="V48" s="64"/>
      <c r="W48" s="64"/>
      <c r="X48" s="64"/>
      <c r="Y48" s="64"/>
      <c r="Z48" s="64"/>
      <c r="AA48" s="64"/>
      <c r="AB48" s="64"/>
      <c r="AC48" s="64"/>
      <c r="AD48" s="64"/>
      <c r="AE48" s="64"/>
    </row>
    <row r="49" spans="1:31" ht="33" customHeight="1">
      <c r="A49" s="66">
        <v>48</v>
      </c>
      <c r="B49" s="64"/>
      <c r="C49" s="64"/>
      <c r="D49" s="64"/>
      <c r="E49" s="64"/>
      <c r="F49" s="64"/>
      <c r="G49" s="64"/>
      <c r="H49" s="64"/>
      <c r="I49" s="64"/>
      <c r="J49" s="64"/>
      <c r="K49" s="65"/>
      <c r="L49" s="64"/>
      <c r="M49" s="64"/>
      <c r="N49" s="64"/>
      <c r="O49" s="64"/>
      <c r="P49" s="64"/>
      <c r="Q49" s="64"/>
      <c r="R49" s="64"/>
      <c r="S49" s="64"/>
      <c r="T49" s="64"/>
      <c r="U49" s="64"/>
      <c r="V49" s="64"/>
      <c r="W49" s="64"/>
      <c r="X49" s="64"/>
      <c r="Y49" s="64"/>
      <c r="Z49" s="64"/>
      <c r="AA49" s="64"/>
      <c r="AB49" s="64"/>
      <c r="AC49" s="64"/>
      <c r="AD49" s="64"/>
      <c r="AE49" s="64"/>
    </row>
    <row r="50" spans="1:31" ht="33" customHeight="1">
      <c r="A50" s="66">
        <v>49</v>
      </c>
      <c r="B50" s="64"/>
      <c r="C50" s="64"/>
      <c r="D50" s="64"/>
      <c r="E50" s="64"/>
      <c r="F50" s="64"/>
      <c r="G50" s="64"/>
      <c r="H50" s="64"/>
      <c r="I50" s="64"/>
      <c r="J50" s="64"/>
      <c r="K50" s="65"/>
      <c r="L50" s="64"/>
      <c r="M50" s="64"/>
      <c r="N50" s="64"/>
      <c r="O50" s="64"/>
      <c r="P50" s="64"/>
      <c r="Q50" s="64"/>
      <c r="R50" s="64"/>
      <c r="S50" s="64"/>
      <c r="T50" s="64"/>
      <c r="U50" s="64"/>
      <c r="V50" s="64"/>
      <c r="W50" s="64"/>
      <c r="X50" s="64"/>
      <c r="Y50" s="64"/>
      <c r="Z50" s="64"/>
      <c r="AA50" s="64"/>
      <c r="AB50" s="64"/>
      <c r="AC50" s="64"/>
      <c r="AD50" s="64"/>
      <c r="AE50" s="64"/>
    </row>
    <row r="51" spans="1:31" ht="33" customHeight="1">
      <c r="A51" s="66">
        <v>50</v>
      </c>
      <c r="B51" s="64"/>
      <c r="C51" s="64"/>
      <c r="D51" s="64"/>
      <c r="E51" s="64"/>
      <c r="F51" s="64"/>
      <c r="G51" s="64"/>
      <c r="H51" s="64"/>
      <c r="I51" s="64"/>
      <c r="J51" s="64"/>
      <c r="K51" s="65"/>
      <c r="L51" s="64"/>
      <c r="M51" s="64"/>
      <c r="N51" s="64"/>
      <c r="O51" s="64"/>
      <c r="P51" s="64"/>
      <c r="Q51" s="64"/>
      <c r="R51" s="64"/>
      <c r="S51" s="64"/>
      <c r="T51" s="64"/>
      <c r="U51" s="64"/>
      <c r="V51" s="64"/>
      <c r="W51" s="64"/>
      <c r="X51" s="64"/>
      <c r="Y51" s="64"/>
      <c r="Z51" s="64"/>
      <c r="AA51" s="64"/>
      <c r="AB51" s="64"/>
      <c r="AC51" s="64"/>
      <c r="AD51" s="64"/>
      <c r="AE51" s="64"/>
    </row>
    <row r="52" spans="1:31" ht="33" customHeight="1">
      <c r="A52" s="66">
        <v>51</v>
      </c>
      <c r="B52" s="64"/>
      <c r="C52" s="64"/>
      <c r="D52" s="64"/>
      <c r="E52" s="64"/>
      <c r="F52" s="64"/>
      <c r="G52" s="64"/>
      <c r="H52" s="64"/>
      <c r="I52" s="64"/>
      <c r="J52" s="64"/>
      <c r="K52" s="65"/>
      <c r="L52" s="64"/>
      <c r="M52" s="64"/>
      <c r="N52" s="64"/>
      <c r="O52" s="64"/>
      <c r="P52" s="64"/>
      <c r="Q52" s="64"/>
      <c r="R52" s="64"/>
      <c r="S52" s="64"/>
      <c r="T52" s="64"/>
      <c r="U52" s="64"/>
      <c r="V52" s="64"/>
      <c r="W52" s="64"/>
      <c r="X52" s="64"/>
      <c r="Y52" s="64"/>
      <c r="Z52" s="64"/>
      <c r="AA52" s="64"/>
      <c r="AB52" s="64"/>
      <c r="AC52" s="64"/>
      <c r="AD52" s="64"/>
      <c r="AE52" s="64"/>
    </row>
    <row r="53" spans="1:31" ht="33" customHeight="1">
      <c r="A53" s="66">
        <v>52</v>
      </c>
      <c r="B53" s="64"/>
      <c r="C53" s="64"/>
      <c r="D53" s="64"/>
      <c r="E53" s="64"/>
      <c r="F53" s="64"/>
      <c r="G53" s="64"/>
      <c r="H53" s="64"/>
      <c r="I53" s="64"/>
      <c r="J53" s="64"/>
      <c r="K53" s="65"/>
      <c r="L53" s="64"/>
      <c r="M53" s="64"/>
      <c r="N53" s="64"/>
      <c r="O53" s="64"/>
      <c r="P53" s="64"/>
      <c r="Q53" s="64"/>
      <c r="R53" s="64"/>
      <c r="S53" s="64"/>
      <c r="T53" s="64"/>
      <c r="U53" s="64"/>
      <c r="V53" s="64"/>
      <c r="W53" s="64"/>
      <c r="X53" s="64"/>
      <c r="Y53" s="64"/>
      <c r="Z53" s="64"/>
      <c r="AA53" s="64"/>
      <c r="AB53" s="64"/>
      <c r="AC53" s="64"/>
      <c r="AD53" s="64"/>
      <c r="AE53" s="64"/>
    </row>
    <row r="54" spans="1:31" ht="33" customHeight="1">
      <c r="A54" s="66">
        <v>53</v>
      </c>
      <c r="B54" s="64"/>
      <c r="C54" s="64"/>
      <c r="D54" s="64"/>
      <c r="E54" s="64"/>
      <c r="F54" s="64"/>
      <c r="G54" s="64"/>
      <c r="H54" s="64"/>
      <c r="I54" s="64"/>
      <c r="J54" s="64"/>
      <c r="K54" s="65"/>
      <c r="L54" s="64"/>
      <c r="M54" s="64"/>
      <c r="N54" s="64"/>
      <c r="O54" s="64"/>
      <c r="P54" s="64"/>
      <c r="Q54" s="64"/>
      <c r="R54" s="64"/>
      <c r="S54" s="64"/>
      <c r="T54" s="64"/>
      <c r="U54" s="64"/>
      <c r="V54" s="64"/>
      <c r="W54" s="64"/>
      <c r="X54" s="64"/>
      <c r="Y54" s="64"/>
      <c r="Z54" s="64"/>
      <c r="AA54" s="64"/>
      <c r="AB54" s="64"/>
      <c r="AC54" s="64"/>
      <c r="AD54" s="64"/>
      <c r="AE54" s="64"/>
    </row>
    <row r="55" spans="1:31" ht="33" customHeight="1">
      <c r="A55" s="66">
        <v>54</v>
      </c>
      <c r="B55" s="64"/>
      <c r="C55" s="64"/>
      <c r="D55" s="64"/>
      <c r="E55" s="64"/>
      <c r="F55" s="64"/>
      <c r="G55" s="64"/>
      <c r="H55" s="64"/>
      <c r="I55" s="64"/>
      <c r="J55" s="64"/>
      <c r="K55" s="65"/>
      <c r="L55" s="64"/>
      <c r="M55" s="64"/>
      <c r="N55" s="64"/>
      <c r="O55" s="64"/>
      <c r="P55" s="64"/>
      <c r="Q55" s="64"/>
      <c r="R55" s="64"/>
      <c r="S55" s="64"/>
      <c r="T55" s="64"/>
      <c r="U55" s="64"/>
      <c r="V55" s="64"/>
      <c r="W55" s="64"/>
      <c r="X55" s="64"/>
      <c r="Y55" s="64"/>
      <c r="Z55" s="64"/>
      <c r="AA55" s="64"/>
      <c r="AB55" s="64"/>
      <c r="AC55" s="64"/>
      <c r="AD55" s="64"/>
      <c r="AE55" s="64"/>
    </row>
    <row r="56" spans="1:31" ht="33" customHeight="1">
      <c r="A56" s="66">
        <v>55</v>
      </c>
      <c r="B56" s="64"/>
      <c r="C56" s="64"/>
      <c r="D56" s="64"/>
      <c r="E56" s="64"/>
      <c r="F56" s="64"/>
      <c r="G56" s="64"/>
      <c r="H56" s="64"/>
      <c r="I56" s="64"/>
      <c r="J56" s="64"/>
      <c r="K56" s="65"/>
      <c r="L56" s="64"/>
      <c r="M56" s="64"/>
      <c r="N56" s="64"/>
      <c r="O56" s="64"/>
      <c r="P56" s="64"/>
      <c r="Q56" s="64"/>
      <c r="R56" s="64"/>
      <c r="S56" s="64"/>
      <c r="T56" s="64"/>
      <c r="U56" s="64"/>
      <c r="V56" s="64"/>
      <c r="W56" s="64"/>
      <c r="X56" s="64"/>
      <c r="Y56" s="64"/>
      <c r="Z56" s="64"/>
      <c r="AA56" s="64"/>
      <c r="AB56" s="64"/>
      <c r="AC56" s="64"/>
      <c r="AD56" s="64"/>
      <c r="AE56" s="64"/>
    </row>
    <row r="57" spans="1:31" ht="33" customHeight="1">
      <c r="A57" s="66">
        <v>56</v>
      </c>
      <c r="B57" s="64"/>
      <c r="C57" s="64"/>
      <c r="D57" s="64"/>
      <c r="E57" s="64"/>
      <c r="F57" s="64"/>
      <c r="G57" s="64"/>
      <c r="H57" s="64"/>
      <c r="I57" s="64"/>
      <c r="J57" s="64"/>
      <c r="K57" s="65"/>
      <c r="L57" s="64"/>
      <c r="M57" s="64"/>
      <c r="N57" s="64"/>
      <c r="O57" s="64"/>
      <c r="P57" s="64"/>
      <c r="Q57" s="64"/>
      <c r="R57" s="64"/>
      <c r="S57" s="64"/>
      <c r="T57" s="64"/>
      <c r="U57" s="64"/>
      <c r="V57" s="64"/>
      <c r="W57" s="64"/>
      <c r="X57" s="64"/>
      <c r="Y57" s="64"/>
      <c r="Z57" s="64"/>
      <c r="AA57" s="64"/>
      <c r="AB57" s="64"/>
      <c r="AC57" s="64"/>
      <c r="AD57" s="64"/>
      <c r="AE57" s="64"/>
    </row>
    <row r="58" spans="1:31" ht="33" customHeight="1">
      <c r="A58" s="66">
        <v>57</v>
      </c>
      <c r="B58" s="64"/>
      <c r="C58" s="64"/>
      <c r="D58" s="64"/>
      <c r="E58" s="64"/>
      <c r="F58" s="64"/>
      <c r="G58" s="64"/>
      <c r="H58" s="64"/>
      <c r="I58" s="64"/>
      <c r="J58" s="64"/>
      <c r="K58" s="65"/>
      <c r="L58" s="64"/>
      <c r="M58" s="64"/>
      <c r="N58" s="64"/>
      <c r="O58" s="64"/>
      <c r="P58" s="64"/>
      <c r="Q58" s="64"/>
      <c r="R58" s="64"/>
      <c r="S58" s="64"/>
      <c r="T58" s="64"/>
      <c r="U58" s="64"/>
      <c r="V58" s="64"/>
      <c r="W58" s="64"/>
      <c r="X58" s="64"/>
      <c r="Y58" s="64"/>
      <c r="Z58" s="64"/>
      <c r="AA58" s="64"/>
      <c r="AB58" s="64"/>
      <c r="AC58" s="64"/>
      <c r="AD58" s="64"/>
      <c r="AE58" s="64"/>
    </row>
    <row r="59" spans="1:31" ht="33" customHeight="1">
      <c r="A59" s="66">
        <v>58</v>
      </c>
      <c r="B59" s="64"/>
      <c r="C59" s="64"/>
      <c r="D59" s="64"/>
      <c r="E59" s="65"/>
      <c r="F59" s="64"/>
      <c r="G59" s="64"/>
      <c r="H59" s="64"/>
      <c r="I59" s="64"/>
      <c r="J59" s="64"/>
      <c r="K59" s="65"/>
      <c r="L59" s="64"/>
      <c r="M59" s="64"/>
      <c r="N59" s="64"/>
      <c r="O59" s="64"/>
      <c r="P59" s="64"/>
      <c r="Q59" s="64"/>
      <c r="R59" s="64"/>
      <c r="S59" s="64"/>
      <c r="T59" s="64"/>
      <c r="U59" s="64"/>
      <c r="V59" s="64"/>
      <c r="W59" s="64"/>
      <c r="X59" s="64"/>
      <c r="Y59" s="64"/>
      <c r="Z59" s="64"/>
      <c r="AA59" s="64"/>
      <c r="AB59" s="64"/>
      <c r="AC59" s="64"/>
      <c r="AD59" s="64"/>
      <c r="AE59" s="64"/>
    </row>
    <row r="60" spans="1:31" ht="33" customHeight="1">
      <c r="A60" s="66">
        <v>59</v>
      </c>
      <c r="B60" s="64"/>
      <c r="C60" s="64"/>
      <c r="D60" s="64"/>
      <c r="E60" s="64"/>
      <c r="F60" s="64"/>
      <c r="G60" s="64"/>
      <c r="H60" s="64"/>
      <c r="I60" s="64"/>
      <c r="J60" s="64"/>
      <c r="K60" s="65"/>
      <c r="L60" s="64"/>
      <c r="M60" s="64"/>
      <c r="N60" s="64"/>
      <c r="O60" s="64"/>
      <c r="P60" s="64"/>
      <c r="Q60" s="64"/>
      <c r="R60" s="64"/>
      <c r="S60" s="64"/>
      <c r="T60" s="64"/>
      <c r="U60" s="64"/>
      <c r="V60" s="64"/>
      <c r="W60" s="64"/>
      <c r="X60" s="64"/>
      <c r="Y60" s="64"/>
      <c r="Z60" s="64"/>
      <c r="AA60" s="64"/>
      <c r="AB60" s="64"/>
      <c r="AC60" s="64"/>
      <c r="AD60" s="64"/>
      <c r="AE60" s="64"/>
    </row>
    <row r="61" spans="1:31" ht="33" customHeight="1">
      <c r="A61" s="66">
        <v>60</v>
      </c>
      <c r="B61" s="64"/>
      <c r="C61" s="64"/>
      <c r="D61" s="64"/>
      <c r="E61" s="64"/>
      <c r="F61" s="64"/>
      <c r="G61" s="64"/>
      <c r="H61" s="64"/>
      <c r="I61" s="64"/>
      <c r="J61" s="64"/>
      <c r="K61" s="65"/>
      <c r="L61" s="64"/>
      <c r="M61" s="64"/>
      <c r="N61" s="64"/>
      <c r="O61" s="64"/>
      <c r="P61" s="64"/>
      <c r="Q61" s="64"/>
      <c r="R61" s="64"/>
      <c r="S61" s="64"/>
      <c r="T61" s="64"/>
      <c r="U61" s="64"/>
      <c r="V61" s="64"/>
      <c r="W61" s="64"/>
      <c r="X61" s="64"/>
      <c r="Y61" s="64"/>
      <c r="Z61" s="64"/>
      <c r="AA61" s="64"/>
      <c r="AB61" s="64"/>
      <c r="AC61" s="64"/>
      <c r="AD61" s="64"/>
      <c r="AE61" s="64"/>
    </row>
    <row r="62" spans="1:31" ht="33" customHeight="1">
      <c r="A62" s="66">
        <v>61</v>
      </c>
      <c r="B62" s="64"/>
      <c r="C62" s="64"/>
      <c r="D62" s="64"/>
      <c r="E62" s="64"/>
      <c r="F62" s="64"/>
      <c r="G62" s="64"/>
      <c r="H62" s="64"/>
      <c r="I62" s="64"/>
      <c r="J62" s="64"/>
      <c r="K62" s="65"/>
      <c r="L62" s="64"/>
      <c r="M62" s="64"/>
      <c r="N62" s="64"/>
      <c r="O62" s="64"/>
      <c r="P62" s="64"/>
      <c r="Q62" s="64"/>
      <c r="R62" s="64"/>
      <c r="S62" s="64"/>
      <c r="T62" s="64"/>
      <c r="U62" s="64"/>
      <c r="V62" s="64"/>
      <c r="W62" s="64"/>
      <c r="X62" s="64"/>
      <c r="Y62" s="64"/>
      <c r="Z62" s="64"/>
      <c r="AA62" s="64"/>
      <c r="AB62" s="64"/>
      <c r="AC62" s="64"/>
      <c r="AD62" s="64"/>
      <c r="AE62" s="64"/>
    </row>
    <row r="63" spans="1:31" ht="33" customHeight="1">
      <c r="A63" s="66">
        <v>62</v>
      </c>
      <c r="B63" s="64"/>
      <c r="C63" s="64"/>
      <c r="D63" s="64"/>
      <c r="E63" s="64"/>
      <c r="F63" s="64"/>
      <c r="G63" s="64"/>
      <c r="H63" s="64"/>
      <c r="I63" s="64"/>
      <c r="J63" s="64"/>
      <c r="K63" s="65"/>
      <c r="L63" s="64"/>
      <c r="M63" s="64"/>
      <c r="N63" s="64"/>
      <c r="O63" s="64"/>
      <c r="P63" s="64"/>
      <c r="Q63" s="64"/>
      <c r="R63" s="64"/>
      <c r="S63" s="64"/>
      <c r="T63" s="64"/>
      <c r="U63" s="64"/>
      <c r="V63" s="64"/>
      <c r="W63" s="64"/>
      <c r="X63" s="64"/>
      <c r="Y63" s="64"/>
      <c r="Z63" s="64"/>
      <c r="AA63" s="64"/>
      <c r="AB63" s="64"/>
      <c r="AC63" s="64"/>
      <c r="AD63" s="64"/>
      <c r="AE63" s="64"/>
    </row>
    <row r="64" spans="1:31" ht="33" customHeight="1">
      <c r="A64" s="66">
        <v>63</v>
      </c>
      <c r="B64" s="64"/>
      <c r="C64" s="64"/>
      <c r="D64" s="64"/>
      <c r="E64" s="64"/>
      <c r="F64" s="64"/>
      <c r="G64" s="64"/>
      <c r="H64" s="64"/>
      <c r="I64" s="64"/>
      <c r="J64" s="64"/>
      <c r="K64" s="65"/>
      <c r="L64" s="64"/>
      <c r="M64" s="64"/>
      <c r="N64" s="64"/>
      <c r="O64" s="64"/>
      <c r="P64" s="64"/>
      <c r="Q64" s="64"/>
      <c r="R64" s="64"/>
      <c r="S64" s="64"/>
      <c r="T64" s="64"/>
      <c r="U64" s="64"/>
      <c r="V64" s="64"/>
      <c r="W64" s="64"/>
      <c r="X64" s="64"/>
      <c r="Y64" s="64"/>
      <c r="Z64" s="64"/>
      <c r="AA64" s="64"/>
      <c r="AB64" s="64"/>
      <c r="AC64" s="64"/>
      <c r="AD64" s="64"/>
      <c r="AE64" s="64"/>
    </row>
    <row r="65" spans="1:31" ht="33" customHeight="1">
      <c r="A65" s="66">
        <v>64</v>
      </c>
      <c r="B65" s="64"/>
      <c r="C65" s="64"/>
      <c r="D65" s="64"/>
      <c r="E65" s="64"/>
      <c r="F65" s="64"/>
      <c r="G65" s="64"/>
      <c r="H65" s="64"/>
      <c r="I65" s="64"/>
      <c r="J65" s="64"/>
      <c r="K65" s="65"/>
      <c r="L65" s="64"/>
      <c r="M65" s="64"/>
      <c r="N65" s="64"/>
      <c r="O65" s="64"/>
      <c r="P65" s="64"/>
      <c r="Q65" s="64"/>
      <c r="R65" s="64"/>
      <c r="S65" s="64"/>
      <c r="T65" s="64"/>
      <c r="U65" s="64"/>
      <c r="V65" s="64"/>
      <c r="W65" s="64"/>
      <c r="X65" s="64"/>
      <c r="Y65" s="64"/>
      <c r="Z65" s="64"/>
      <c r="AA65" s="64"/>
      <c r="AB65" s="64"/>
      <c r="AC65" s="64"/>
      <c r="AD65" s="64"/>
      <c r="AE65" s="64"/>
    </row>
    <row r="66" spans="1:31" ht="33" customHeight="1">
      <c r="A66" s="66">
        <v>65</v>
      </c>
      <c r="B66" s="64"/>
      <c r="C66" s="64"/>
      <c r="D66" s="64"/>
      <c r="E66" s="64"/>
      <c r="F66" s="64"/>
      <c r="G66" s="64"/>
      <c r="H66" s="64"/>
      <c r="I66" s="64"/>
      <c r="J66" s="64"/>
      <c r="K66" s="65"/>
      <c r="L66" s="64"/>
      <c r="M66" s="64"/>
      <c r="N66" s="64"/>
      <c r="O66" s="64"/>
      <c r="P66" s="64"/>
      <c r="Q66" s="64"/>
      <c r="R66" s="64"/>
      <c r="S66" s="64"/>
      <c r="T66" s="64"/>
      <c r="U66" s="64"/>
      <c r="V66" s="64"/>
      <c r="W66" s="64"/>
      <c r="X66" s="64"/>
      <c r="Y66" s="64"/>
      <c r="Z66" s="64"/>
      <c r="AA66" s="64"/>
      <c r="AB66" s="64"/>
      <c r="AC66" s="64"/>
      <c r="AD66" s="64"/>
      <c r="AE66" s="64"/>
    </row>
    <row r="67" spans="1:31" ht="33" customHeight="1">
      <c r="A67" s="66">
        <v>66</v>
      </c>
      <c r="B67" s="64"/>
      <c r="C67" s="64"/>
      <c r="D67" s="64"/>
      <c r="E67" s="65"/>
      <c r="F67" s="64"/>
      <c r="G67" s="64"/>
      <c r="H67" s="64"/>
      <c r="I67" s="64"/>
      <c r="J67" s="64"/>
      <c r="K67" s="65"/>
      <c r="L67" s="64"/>
      <c r="M67" s="64"/>
      <c r="N67" s="64"/>
      <c r="O67" s="64"/>
      <c r="P67" s="64"/>
      <c r="Q67" s="64"/>
      <c r="R67" s="64"/>
      <c r="S67" s="64"/>
      <c r="T67" s="64"/>
      <c r="U67" s="64"/>
      <c r="V67" s="64"/>
      <c r="W67" s="64"/>
      <c r="X67" s="64"/>
      <c r="Y67" s="64"/>
      <c r="Z67" s="64"/>
      <c r="AA67" s="64"/>
      <c r="AB67" s="64"/>
      <c r="AC67" s="64"/>
      <c r="AD67" s="64"/>
      <c r="AE67" s="64"/>
    </row>
    <row r="68" spans="1:31" ht="33" customHeight="1">
      <c r="A68" s="66">
        <v>67</v>
      </c>
      <c r="B68" s="64"/>
      <c r="C68" s="64"/>
      <c r="D68" s="64"/>
      <c r="E68" s="64"/>
      <c r="F68" s="64"/>
      <c r="G68" s="64"/>
      <c r="H68" s="64"/>
      <c r="I68" s="64"/>
      <c r="J68" s="64"/>
      <c r="K68" s="65"/>
      <c r="L68" s="64"/>
      <c r="M68" s="64"/>
      <c r="N68" s="64"/>
      <c r="O68" s="64"/>
      <c r="P68" s="64"/>
      <c r="Q68" s="64"/>
      <c r="R68" s="64"/>
      <c r="S68" s="64"/>
      <c r="T68" s="64"/>
      <c r="U68" s="64"/>
      <c r="V68" s="64"/>
      <c r="W68" s="64"/>
      <c r="X68" s="64"/>
      <c r="Y68" s="64"/>
      <c r="Z68" s="64"/>
      <c r="AA68" s="64"/>
      <c r="AB68" s="64"/>
      <c r="AC68" s="64"/>
      <c r="AD68" s="64"/>
      <c r="AE68" s="64"/>
    </row>
    <row r="69" spans="1:31" ht="33" customHeight="1">
      <c r="A69" s="66">
        <v>68</v>
      </c>
      <c r="B69" s="64"/>
      <c r="C69" s="64"/>
      <c r="D69" s="64"/>
      <c r="E69" s="64"/>
      <c r="F69" s="64"/>
      <c r="G69" s="64"/>
      <c r="H69" s="64"/>
      <c r="I69" s="64"/>
      <c r="J69" s="64"/>
      <c r="K69" s="65"/>
      <c r="L69" s="64"/>
      <c r="M69" s="64"/>
      <c r="N69" s="64"/>
      <c r="O69" s="64"/>
      <c r="P69" s="64"/>
      <c r="Q69" s="64"/>
      <c r="R69" s="64"/>
      <c r="S69" s="64"/>
      <c r="T69" s="64"/>
      <c r="U69" s="64"/>
      <c r="V69" s="64"/>
      <c r="W69" s="64"/>
      <c r="X69" s="64"/>
      <c r="Y69" s="64"/>
      <c r="Z69" s="64"/>
      <c r="AA69" s="64"/>
      <c r="AB69" s="64"/>
      <c r="AC69" s="64"/>
      <c r="AD69" s="64"/>
      <c r="AE69" s="64"/>
    </row>
    <row r="70" spans="1:31" ht="33" customHeight="1">
      <c r="A70" s="66">
        <v>69</v>
      </c>
      <c r="B70" s="64"/>
      <c r="C70" s="64"/>
      <c r="D70" s="64"/>
      <c r="E70" s="64"/>
      <c r="F70" s="64"/>
      <c r="G70" s="64"/>
      <c r="H70" s="64"/>
      <c r="I70" s="64"/>
      <c r="J70" s="64"/>
      <c r="K70" s="65"/>
      <c r="L70" s="64"/>
      <c r="M70" s="64"/>
      <c r="N70" s="64"/>
      <c r="O70" s="64"/>
      <c r="P70" s="64"/>
      <c r="Q70" s="64"/>
      <c r="R70" s="64"/>
      <c r="S70" s="64"/>
      <c r="T70" s="64"/>
      <c r="U70" s="64"/>
      <c r="V70" s="64"/>
      <c r="W70" s="64"/>
      <c r="X70" s="64"/>
      <c r="Y70" s="64"/>
      <c r="Z70" s="64"/>
      <c r="AA70" s="64"/>
      <c r="AB70" s="64"/>
      <c r="AC70" s="64"/>
      <c r="AD70" s="64"/>
      <c r="AE70" s="64"/>
    </row>
    <row r="71" spans="1:31" ht="33" customHeight="1">
      <c r="A71" s="66">
        <v>70</v>
      </c>
      <c r="B71" s="64"/>
      <c r="C71" s="64"/>
      <c r="D71" s="64"/>
      <c r="E71" s="64"/>
      <c r="F71" s="64"/>
      <c r="G71" s="64"/>
      <c r="H71" s="64"/>
      <c r="I71" s="64"/>
      <c r="J71" s="64"/>
      <c r="K71" s="65"/>
      <c r="L71" s="64"/>
      <c r="M71" s="64"/>
      <c r="N71" s="64"/>
      <c r="O71" s="64"/>
      <c r="P71" s="64"/>
      <c r="Q71" s="64"/>
      <c r="R71" s="64"/>
      <c r="S71" s="64"/>
      <c r="T71" s="64"/>
      <c r="U71" s="64"/>
      <c r="V71" s="64"/>
      <c r="W71" s="64"/>
      <c r="X71" s="64"/>
      <c r="Y71" s="64"/>
      <c r="Z71" s="64"/>
      <c r="AA71" s="64"/>
      <c r="AB71" s="64"/>
      <c r="AC71" s="64"/>
      <c r="AD71" s="64"/>
      <c r="AE71" s="64"/>
    </row>
    <row r="72" spans="1:31" ht="33" customHeight="1">
      <c r="A72" s="66">
        <v>71</v>
      </c>
      <c r="B72" s="64"/>
      <c r="C72" s="64"/>
      <c r="D72" s="64"/>
      <c r="E72" s="64"/>
      <c r="F72" s="64"/>
      <c r="G72" s="64"/>
      <c r="H72" s="64"/>
      <c r="I72" s="64"/>
      <c r="J72" s="64"/>
      <c r="K72" s="65"/>
      <c r="L72" s="64"/>
      <c r="M72" s="64"/>
      <c r="N72" s="64"/>
      <c r="O72" s="64"/>
      <c r="P72" s="64"/>
      <c r="Q72" s="64"/>
      <c r="R72" s="64"/>
      <c r="S72" s="64"/>
      <c r="T72" s="64"/>
      <c r="U72" s="64"/>
      <c r="V72" s="64"/>
      <c r="W72" s="64"/>
      <c r="X72" s="64"/>
      <c r="Y72" s="64"/>
      <c r="Z72" s="64"/>
      <c r="AA72" s="64"/>
      <c r="AB72" s="64"/>
      <c r="AC72" s="64"/>
      <c r="AD72" s="64"/>
      <c r="AE72" s="64"/>
    </row>
    <row r="73" spans="1:31" ht="33" customHeight="1">
      <c r="A73" s="66">
        <v>72</v>
      </c>
      <c r="B73" s="64"/>
      <c r="C73" s="64"/>
      <c r="D73" s="64"/>
      <c r="E73" s="65"/>
      <c r="F73" s="64"/>
      <c r="G73" s="64"/>
      <c r="H73" s="64"/>
      <c r="I73" s="64"/>
      <c r="J73" s="64"/>
      <c r="K73" s="65"/>
      <c r="L73" s="64"/>
      <c r="M73" s="64"/>
      <c r="N73" s="64"/>
      <c r="O73" s="64"/>
      <c r="P73" s="64"/>
      <c r="Q73" s="64"/>
      <c r="R73" s="64"/>
      <c r="S73" s="64"/>
      <c r="T73" s="64"/>
      <c r="U73" s="64"/>
      <c r="V73" s="64"/>
      <c r="W73" s="64"/>
      <c r="X73" s="64"/>
      <c r="Y73" s="64"/>
      <c r="Z73" s="64"/>
      <c r="AA73" s="64"/>
      <c r="AB73" s="64"/>
      <c r="AC73" s="64"/>
      <c r="AD73" s="64"/>
      <c r="AE73" s="64"/>
    </row>
    <row r="74" spans="1:31" ht="33" customHeight="1">
      <c r="A74" s="66">
        <v>73</v>
      </c>
      <c r="B74" s="64"/>
      <c r="C74" s="64"/>
      <c r="D74" s="64"/>
      <c r="E74" s="64"/>
      <c r="F74" s="64"/>
      <c r="G74" s="64"/>
      <c r="H74" s="64"/>
      <c r="I74" s="64"/>
      <c r="J74" s="64"/>
      <c r="K74" s="65"/>
      <c r="L74" s="64"/>
      <c r="M74" s="64"/>
      <c r="N74" s="64"/>
      <c r="O74" s="64"/>
      <c r="P74" s="64"/>
      <c r="Q74" s="64"/>
      <c r="R74" s="64"/>
      <c r="S74" s="64"/>
      <c r="T74" s="64"/>
      <c r="U74" s="64"/>
      <c r="V74" s="64"/>
      <c r="W74" s="64"/>
      <c r="X74" s="64"/>
      <c r="Y74" s="64"/>
      <c r="Z74" s="64"/>
      <c r="AA74" s="64"/>
      <c r="AB74" s="64"/>
      <c r="AC74" s="64"/>
      <c r="AD74" s="64"/>
      <c r="AE74" s="64"/>
    </row>
    <row r="75" spans="1:31" ht="33" customHeight="1">
      <c r="A75" s="66">
        <v>74</v>
      </c>
      <c r="B75" s="64"/>
      <c r="C75" s="64"/>
      <c r="D75" s="64"/>
      <c r="E75" s="64"/>
      <c r="F75" s="64"/>
      <c r="G75" s="64"/>
      <c r="H75" s="64"/>
      <c r="I75" s="64"/>
      <c r="J75" s="64"/>
      <c r="K75" s="65"/>
      <c r="L75" s="64"/>
      <c r="M75" s="64"/>
      <c r="N75" s="64"/>
      <c r="O75" s="64"/>
      <c r="P75" s="64"/>
      <c r="Q75" s="64"/>
      <c r="R75" s="64"/>
      <c r="S75" s="64"/>
      <c r="T75" s="64"/>
      <c r="U75" s="64"/>
      <c r="V75" s="64"/>
      <c r="W75" s="64"/>
      <c r="X75" s="64"/>
      <c r="Y75" s="64"/>
      <c r="Z75" s="64"/>
      <c r="AA75" s="64"/>
      <c r="AB75" s="64"/>
      <c r="AC75" s="64"/>
      <c r="AD75" s="64"/>
      <c r="AE75" s="64"/>
    </row>
    <row r="76" spans="1:31" ht="33" customHeight="1">
      <c r="A76" s="66">
        <v>75</v>
      </c>
      <c r="B76" s="64"/>
      <c r="C76" s="64"/>
      <c r="D76" s="64"/>
      <c r="E76" s="64"/>
      <c r="F76" s="64"/>
      <c r="G76" s="64"/>
      <c r="H76" s="64"/>
      <c r="I76" s="64"/>
      <c r="J76" s="64"/>
      <c r="K76" s="65"/>
      <c r="L76" s="64"/>
      <c r="M76" s="64"/>
      <c r="N76" s="64"/>
      <c r="O76" s="64"/>
      <c r="P76" s="64"/>
      <c r="Q76" s="64"/>
      <c r="R76" s="64"/>
      <c r="S76" s="64"/>
      <c r="T76" s="64"/>
      <c r="U76" s="64"/>
      <c r="V76" s="64"/>
      <c r="W76" s="64"/>
      <c r="X76" s="64"/>
      <c r="Y76" s="64"/>
      <c r="Z76" s="64"/>
      <c r="AA76" s="64"/>
      <c r="AB76" s="64"/>
      <c r="AC76" s="64"/>
      <c r="AD76" s="64"/>
      <c r="AE76" s="64"/>
    </row>
    <row r="77" spans="1:31" ht="33" customHeight="1">
      <c r="A77" s="66">
        <v>76</v>
      </c>
      <c r="B77" s="64"/>
      <c r="C77" s="64"/>
      <c r="D77" s="64"/>
      <c r="E77" s="64"/>
      <c r="F77" s="64"/>
      <c r="G77" s="64"/>
      <c r="H77" s="64"/>
      <c r="I77" s="64"/>
      <c r="J77" s="64"/>
      <c r="K77" s="65"/>
      <c r="L77" s="64"/>
      <c r="M77" s="64"/>
      <c r="N77" s="64"/>
      <c r="O77" s="64"/>
      <c r="P77" s="64"/>
      <c r="Q77" s="64"/>
      <c r="R77" s="64"/>
      <c r="S77" s="64"/>
      <c r="T77" s="64"/>
      <c r="U77" s="64"/>
      <c r="V77" s="64"/>
      <c r="W77" s="64"/>
      <c r="X77" s="64"/>
      <c r="Y77" s="64"/>
      <c r="Z77" s="64"/>
      <c r="AA77" s="64"/>
      <c r="AB77" s="64"/>
      <c r="AC77" s="64"/>
      <c r="AD77" s="64"/>
      <c r="AE77" s="64"/>
    </row>
    <row r="78" spans="1:31" ht="33" customHeight="1">
      <c r="A78" s="66">
        <v>77</v>
      </c>
      <c r="B78" s="64"/>
      <c r="C78" s="64"/>
      <c r="D78" s="64"/>
      <c r="E78" s="64"/>
      <c r="F78" s="64"/>
      <c r="G78" s="64"/>
      <c r="H78" s="64"/>
      <c r="I78" s="64"/>
      <c r="J78" s="64"/>
      <c r="K78" s="65"/>
      <c r="L78" s="64"/>
      <c r="M78" s="64"/>
      <c r="N78" s="64"/>
      <c r="O78" s="64"/>
      <c r="P78" s="64"/>
      <c r="Q78" s="64"/>
      <c r="R78" s="64"/>
      <c r="S78" s="64"/>
      <c r="T78" s="64"/>
      <c r="U78" s="64"/>
      <c r="V78" s="64"/>
      <c r="W78" s="64"/>
      <c r="X78" s="64"/>
      <c r="Y78" s="64"/>
      <c r="Z78" s="64"/>
      <c r="AA78" s="64"/>
      <c r="AB78" s="64"/>
      <c r="AC78" s="64"/>
      <c r="AD78" s="64"/>
      <c r="AE78" s="64"/>
    </row>
    <row r="79" spans="1:31" ht="33" customHeight="1">
      <c r="A79" s="66">
        <v>78</v>
      </c>
      <c r="B79" s="64"/>
      <c r="C79" s="64"/>
      <c r="D79" s="64"/>
      <c r="E79" s="64"/>
      <c r="F79" s="64"/>
      <c r="G79" s="64"/>
      <c r="H79" s="64"/>
      <c r="I79" s="64"/>
      <c r="J79" s="64"/>
      <c r="K79" s="65"/>
      <c r="L79" s="64"/>
      <c r="M79" s="64"/>
      <c r="N79" s="64"/>
      <c r="O79" s="64"/>
      <c r="P79" s="64"/>
      <c r="Q79" s="64"/>
      <c r="R79" s="64"/>
      <c r="S79" s="64"/>
      <c r="T79" s="64"/>
      <c r="U79" s="64"/>
      <c r="V79" s="64"/>
      <c r="W79" s="64"/>
      <c r="X79" s="64"/>
      <c r="Y79" s="64"/>
      <c r="Z79" s="64"/>
      <c r="AA79" s="64"/>
      <c r="AB79" s="64"/>
      <c r="AC79" s="64"/>
      <c r="AD79" s="64"/>
      <c r="AE79" s="64"/>
    </row>
    <row r="80" spans="1:31" ht="33" customHeight="1">
      <c r="A80" s="66">
        <v>79</v>
      </c>
      <c r="B80" s="64"/>
      <c r="C80" s="64"/>
      <c r="D80" s="64"/>
      <c r="E80" s="64"/>
      <c r="F80" s="64"/>
      <c r="G80" s="64"/>
      <c r="H80" s="64"/>
      <c r="I80" s="64"/>
      <c r="J80" s="64"/>
      <c r="K80" s="65"/>
      <c r="L80" s="64"/>
      <c r="M80" s="64"/>
      <c r="N80" s="64"/>
      <c r="O80" s="64"/>
      <c r="P80" s="64"/>
      <c r="Q80" s="64"/>
      <c r="R80" s="64"/>
      <c r="S80" s="64"/>
      <c r="T80" s="64"/>
      <c r="U80" s="64"/>
      <c r="V80" s="64"/>
      <c r="W80" s="64"/>
      <c r="X80" s="64"/>
      <c r="Y80" s="64"/>
      <c r="Z80" s="64"/>
      <c r="AA80" s="64"/>
      <c r="AB80" s="64"/>
      <c r="AC80" s="64"/>
      <c r="AD80" s="64"/>
      <c r="AE80" s="64"/>
    </row>
    <row r="81" spans="1:31" ht="33" customHeight="1">
      <c r="A81" s="66">
        <v>80</v>
      </c>
      <c r="B81" s="64"/>
      <c r="C81" s="64"/>
      <c r="D81" s="64"/>
      <c r="E81" s="64"/>
      <c r="F81" s="64"/>
      <c r="G81" s="64"/>
      <c r="H81" s="64"/>
      <c r="I81" s="64"/>
      <c r="J81" s="64"/>
      <c r="K81" s="65"/>
      <c r="L81" s="64"/>
      <c r="M81" s="64"/>
      <c r="N81" s="64"/>
      <c r="O81" s="64"/>
      <c r="P81" s="64"/>
      <c r="Q81" s="64"/>
      <c r="R81" s="64"/>
      <c r="S81" s="64"/>
      <c r="T81" s="64"/>
      <c r="U81" s="64"/>
      <c r="V81" s="64"/>
      <c r="W81" s="64"/>
      <c r="X81" s="64"/>
      <c r="Y81" s="64"/>
      <c r="Z81" s="64"/>
      <c r="AA81" s="64"/>
      <c r="AB81" s="64"/>
      <c r="AC81" s="64"/>
      <c r="AD81" s="64"/>
      <c r="AE81" s="64"/>
    </row>
    <row r="82" spans="1:31" ht="33" customHeight="1">
      <c r="A82" s="66">
        <v>81</v>
      </c>
      <c r="B82" s="64"/>
      <c r="C82" s="64"/>
      <c r="D82" s="64"/>
      <c r="E82" s="64"/>
      <c r="F82" s="64"/>
      <c r="G82" s="64"/>
      <c r="H82" s="64"/>
      <c r="I82" s="64"/>
      <c r="J82" s="64"/>
      <c r="K82" s="65"/>
      <c r="L82" s="64"/>
      <c r="M82" s="64"/>
      <c r="N82" s="64"/>
      <c r="O82" s="64"/>
      <c r="P82" s="64"/>
      <c r="Q82" s="64"/>
      <c r="R82" s="64"/>
      <c r="S82" s="64"/>
      <c r="T82" s="64"/>
      <c r="U82" s="64"/>
      <c r="V82" s="64"/>
      <c r="W82" s="64"/>
      <c r="X82" s="64"/>
      <c r="Y82" s="64"/>
      <c r="Z82" s="64"/>
      <c r="AA82" s="64"/>
      <c r="AB82" s="64"/>
      <c r="AC82" s="64"/>
      <c r="AD82" s="64"/>
      <c r="AE82" s="64"/>
    </row>
    <row r="83" spans="1:31" ht="33" customHeight="1">
      <c r="A83" s="66">
        <v>82</v>
      </c>
      <c r="B83" s="64"/>
      <c r="C83" s="64"/>
      <c r="D83" s="64"/>
      <c r="E83" s="64"/>
      <c r="F83" s="64"/>
      <c r="G83" s="64"/>
      <c r="H83" s="64"/>
      <c r="I83" s="64"/>
      <c r="J83" s="64"/>
      <c r="K83" s="65"/>
      <c r="L83" s="64"/>
      <c r="M83" s="64"/>
      <c r="N83" s="64"/>
      <c r="O83" s="64"/>
      <c r="P83" s="64"/>
      <c r="Q83" s="64"/>
      <c r="R83" s="64"/>
      <c r="S83" s="64"/>
      <c r="T83" s="64"/>
      <c r="U83" s="64"/>
      <c r="V83" s="64"/>
      <c r="W83" s="64"/>
      <c r="X83" s="64"/>
      <c r="Y83" s="64"/>
      <c r="Z83" s="64"/>
      <c r="AA83" s="64"/>
      <c r="AB83" s="64"/>
      <c r="AC83" s="64"/>
      <c r="AD83" s="64"/>
      <c r="AE83" s="64"/>
    </row>
    <row r="84" spans="1:31" ht="33" customHeight="1">
      <c r="A84" s="66">
        <v>83</v>
      </c>
      <c r="B84" s="64"/>
      <c r="C84" s="64"/>
      <c r="D84" s="64"/>
      <c r="E84" s="64"/>
      <c r="F84" s="64"/>
      <c r="G84" s="64"/>
      <c r="H84" s="64"/>
      <c r="I84" s="64"/>
      <c r="J84" s="64"/>
      <c r="K84" s="65"/>
      <c r="L84" s="64"/>
      <c r="M84" s="64"/>
      <c r="N84" s="64"/>
      <c r="O84" s="64"/>
      <c r="P84" s="64"/>
      <c r="Q84" s="64"/>
      <c r="R84" s="64"/>
      <c r="S84" s="64"/>
      <c r="T84" s="64"/>
      <c r="U84" s="64"/>
      <c r="V84" s="64"/>
      <c r="W84" s="64"/>
      <c r="X84" s="64"/>
      <c r="Y84" s="64"/>
      <c r="Z84" s="64"/>
      <c r="AA84" s="64"/>
      <c r="AB84" s="64"/>
      <c r="AC84" s="64"/>
      <c r="AD84" s="64"/>
      <c r="AE84" s="64"/>
    </row>
    <row r="85" spans="1:31" ht="33" customHeight="1">
      <c r="A85" s="66">
        <v>84</v>
      </c>
      <c r="B85" s="64"/>
      <c r="C85" s="64"/>
      <c r="D85" s="64"/>
      <c r="E85" s="64"/>
      <c r="F85" s="64"/>
      <c r="G85" s="64"/>
      <c r="H85" s="64"/>
      <c r="I85" s="64"/>
      <c r="J85" s="64"/>
      <c r="K85" s="65"/>
      <c r="L85" s="64"/>
      <c r="M85" s="64"/>
      <c r="N85" s="64"/>
      <c r="O85" s="64"/>
      <c r="P85" s="64"/>
      <c r="Q85" s="64"/>
      <c r="R85" s="64"/>
      <c r="S85" s="64"/>
      <c r="T85" s="64"/>
      <c r="U85" s="64"/>
      <c r="V85" s="64"/>
      <c r="W85" s="64"/>
      <c r="X85" s="64"/>
      <c r="Y85" s="64"/>
      <c r="Z85" s="64"/>
      <c r="AA85" s="64"/>
      <c r="AB85" s="64"/>
      <c r="AC85" s="64"/>
      <c r="AD85" s="64"/>
      <c r="AE85" s="64"/>
    </row>
    <row r="86" spans="1:31" ht="33" customHeight="1">
      <c r="A86" s="66">
        <v>85</v>
      </c>
      <c r="B86" s="64"/>
      <c r="C86" s="64"/>
      <c r="D86" s="64"/>
      <c r="E86" s="65"/>
      <c r="F86" s="64"/>
      <c r="G86" s="64"/>
      <c r="H86" s="64"/>
      <c r="I86" s="64"/>
      <c r="J86" s="64"/>
      <c r="K86" s="65"/>
      <c r="L86" s="64"/>
      <c r="M86" s="64"/>
      <c r="N86" s="64"/>
      <c r="O86" s="64"/>
      <c r="P86" s="64"/>
      <c r="Q86" s="64"/>
      <c r="R86" s="64"/>
      <c r="S86" s="64"/>
      <c r="T86" s="64"/>
      <c r="U86" s="64"/>
      <c r="V86" s="64"/>
      <c r="W86" s="64"/>
      <c r="X86" s="64"/>
      <c r="Y86" s="64"/>
      <c r="Z86" s="64"/>
      <c r="AA86" s="64"/>
      <c r="AB86" s="64"/>
      <c r="AC86" s="64"/>
      <c r="AD86" s="64"/>
      <c r="AE86" s="64"/>
    </row>
    <row r="87" spans="1:31" ht="33" customHeight="1">
      <c r="A87" s="66">
        <v>86</v>
      </c>
      <c r="B87" s="64"/>
      <c r="C87" s="64"/>
      <c r="D87" s="64"/>
      <c r="E87" s="65"/>
      <c r="F87" s="64"/>
      <c r="G87" s="64"/>
      <c r="H87" s="64"/>
      <c r="I87" s="64"/>
      <c r="J87" s="64"/>
      <c r="K87" s="65"/>
      <c r="L87" s="64"/>
      <c r="M87" s="64"/>
      <c r="N87" s="64"/>
      <c r="O87" s="64"/>
      <c r="P87" s="64"/>
      <c r="Q87" s="64"/>
      <c r="R87" s="64"/>
      <c r="S87" s="64"/>
      <c r="T87" s="64"/>
      <c r="U87" s="64"/>
      <c r="V87" s="64"/>
      <c r="W87" s="64"/>
      <c r="X87" s="64"/>
      <c r="Y87" s="64"/>
      <c r="Z87" s="64"/>
      <c r="AA87" s="64"/>
      <c r="AB87" s="64"/>
      <c r="AC87" s="64"/>
      <c r="AD87" s="64"/>
      <c r="AE87" s="64"/>
    </row>
    <row r="88" spans="1:31" ht="33" customHeight="1">
      <c r="A88" s="66">
        <v>87</v>
      </c>
      <c r="B88" s="64"/>
      <c r="C88" s="64"/>
      <c r="D88" s="64"/>
      <c r="E88" s="64"/>
      <c r="F88" s="64"/>
      <c r="G88" s="64"/>
      <c r="H88" s="64"/>
      <c r="I88" s="64"/>
      <c r="J88" s="64"/>
      <c r="K88" s="65"/>
      <c r="L88" s="64"/>
      <c r="M88" s="64"/>
      <c r="N88" s="64"/>
      <c r="O88" s="64"/>
      <c r="P88" s="64"/>
      <c r="Q88" s="64"/>
      <c r="R88" s="64"/>
      <c r="S88" s="64"/>
      <c r="T88" s="64"/>
      <c r="U88" s="64"/>
      <c r="V88" s="64"/>
      <c r="W88" s="64"/>
      <c r="X88" s="64"/>
      <c r="Y88" s="64"/>
      <c r="Z88" s="64"/>
      <c r="AA88" s="64"/>
      <c r="AB88" s="64"/>
      <c r="AC88" s="64"/>
      <c r="AD88" s="64"/>
      <c r="AE88" s="64"/>
    </row>
    <row r="89" spans="1:31" ht="33" customHeight="1">
      <c r="A89" s="66">
        <v>88</v>
      </c>
      <c r="B89" s="64"/>
      <c r="C89" s="64"/>
      <c r="D89" s="64"/>
      <c r="E89" s="64"/>
      <c r="F89" s="64"/>
      <c r="G89" s="64"/>
      <c r="H89" s="64"/>
      <c r="I89" s="64"/>
      <c r="J89" s="64"/>
      <c r="K89" s="65"/>
      <c r="L89" s="64"/>
      <c r="M89" s="64"/>
      <c r="N89" s="64"/>
      <c r="O89" s="64"/>
      <c r="P89" s="64"/>
      <c r="Q89" s="64"/>
      <c r="R89" s="64"/>
      <c r="S89" s="64"/>
      <c r="T89" s="64"/>
      <c r="U89" s="64"/>
      <c r="V89" s="64"/>
      <c r="W89" s="64"/>
      <c r="X89" s="64"/>
      <c r="Y89" s="64"/>
      <c r="Z89" s="64"/>
      <c r="AA89" s="64"/>
      <c r="AB89" s="64"/>
      <c r="AC89" s="64"/>
      <c r="AD89" s="64"/>
      <c r="AE89" s="64"/>
    </row>
    <row r="90" spans="1:31" ht="33" customHeight="1">
      <c r="A90" s="66">
        <v>89</v>
      </c>
      <c r="B90" s="64"/>
      <c r="C90" s="64"/>
      <c r="D90" s="64"/>
      <c r="E90" s="65"/>
      <c r="F90" s="64"/>
      <c r="G90" s="64"/>
      <c r="H90" s="64"/>
      <c r="I90" s="64"/>
      <c r="J90" s="64"/>
      <c r="K90" s="65"/>
      <c r="L90" s="64"/>
      <c r="M90" s="64"/>
      <c r="N90" s="64"/>
      <c r="O90" s="64"/>
      <c r="P90" s="64"/>
      <c r="Q90" s="64"/>
      <c r="R90" s="64"/>
      <c r="S90" s="64"/>
      <c r="T90" s="64"/>
      <c r="U90" s="64"/>
      <c r="V90" s="64"/>
      <c r="W90" s="64"/>
      <c r="X90" s="64"/>
      <c r="Y90" s="64"/>
      <c r="Z90" s="64"/>
      <c r="AA90" s="64"/>
      <c r="AB90" s="64"/>
      <c r="AC90" s="64"/>
      <c r="AD90" s="64"/>
      <c r="AE90" s="64"/>
    </row>
    <row r="91" spans="1:31" ht="33" customHeight="1">
      <c r="A91" s="66">
        <v>90</v>
      </c>
      <c r="B91" s="64"/>
      <c r="C91" s="64"/>
      <c r="D91" s="64"/>
      <c r="E91" s="65"/>
      <c r="F91" s="64"/>
      <c r="G91" s="64"/>
      <c r="H91" s="64"/>
      <c r="I91" s="64"/>
      <c r="J91" s="64"/>
      <c r="K91" s="65"/>
      <c r="L91" s="64"/>
      <c r="M91" s="64"/>
      <c r="N91" s="64"/>
      <c r="O91" s="64"/>
      <c r="P91" s="64"/>
      <c r="Q91" s="64"/>
      <c r="R91" s="64"/>
      <c r="S91" s="64"/>
      <c r="T91" s="64"/>
      <c r="U91" s="64"/>
      <c r="V91" s="64"/>
      <c r="W91" s="64"/>
      <c r="X91" s="64"/>
      <c r="Y91" s="64"/>
      <c r="Z91" s="64"/>
      <c r="AA91" s="64"/>
      <c r="AB91" s="64"/>
      <c r="AC91" s="64"/>
      <c r="AD91" s="64"/>
      <c r="AE91" s="64"/>
    </row>
    <row r="92" spans="1:31" ht="33" customHeight="1">
      <c r="A92" s="66">
        <v>91</v>
      </c>
      <c r="B92" s="64"/>
      <c r="C92" s="64"/>
      <c r="D92" s="64"/>
      <c r="E92" s="65"/>
      <c r="F92" s="64"/>
      <c r="G92" s="64"/>
      <c r="H92" s="64"/>
      <c r="I92" s="64"/>
      <c r="J92" s="64"/>
      <c r="K92" s="65"/>
      <c r="L92" s="64"/>
      <c r="M92" s="64"/>
      <c r="N92" s="64"/>
      <c r="O92" s="64"/>
      <c r="P92" s="64"/>
      <c r="Q92" s="64"/>
      <c r="R92" s="64"/>
      <c r="S92" s="64"/>
      <c r="T92" s="64"/>
      <c r="U92" s="64"/>
      <c r="V92" s="64"/>
      <c r="W92" s="64"/>
      <c r="X92" s="64"/>
      <c r="Y92" s="64"/>
      <c r="Z92" s="64"/>
      <c r="AA92" s="64"/>
      <c r="AB92" s="64"/>
      <c r="AC92" s="64"/>
      <c r="AD92" s="64"/>
      <c r="AE92" s="64"/>
    </row>
    <row r="93" spans="1:31" ht="33" customHeight="1">
      <c r="A93" s="66">
        <v>92</v>
      </c>
      <c r="B93" s="64"/>
      <c r="C93" s="64"/>
      <c r="D93" s="64"/>
      <c r="E93" s="64"/>
      <c r="F93" s="64"/>
      <c r="G93" s="64"/>
      <c r="H93" s="64"/>
      <c r="I93" s="64"/>
      <c r="J93" s="64"/>
      <c r="K93" s="65"/>
      <c r="L93" s="64"/>
      <c r="M93" s="64"/>
      <c r="N93" s="64"/>
      <c r="O93" s="64"/>
      <c r="P93" s="64"/>
      <c r="Q93" s="64"/>
      <c r="R93" s="64"/>
      <c r="S93" s="64"/>
      <c r="T93" s="64"/>
      <c r="U93" s="64"/>
      <c r="V93" s="64"/>
      <c r="W93" s="64"/>
      <c r="X93" s="64"/>
      <c r="Y93" s="64"/>
      <c r="Z93" s="64"/>
      <c r="AA93" s="64"/>
      <c r="AB93" s="64"/>
      <c r="AC93" s="64"/>
      <c r="AD93" s="64"/>
      <c r="AE93" s="64"/>
    </row>
    <row r="94" spans="1:31" ht="33" customHeight="1">
      <c r="A94" s="66">
        <v>93</v>
      </c>
      <c r="B94" s="64"/>
      <c r="C94" s="64"/>
      <c r="D94" s="64"/>
      <c r="E94" s="65"/>
      <c r="F94" s="64"/>
      <c r="G94" s="64"/>
      <c r="H94" s="64"/>
      <c r="I94" s="64"/>
      <c r="J94" s="64"/>
      <c r="K94" s="65"/>
      <c r="L94" s="64"/>
      <c r="M94" s="64"/>
      <c r="N94" s="64"/>
      <c r="O94" s="64"/>
      <c r="P94" s="64"/>
      <c r="Q94" s="64"/>
      <c r="R94" s="64"/>
      <c r="S94" s="64"/>
      <c r="T94" s="64"/>
      <c r="U94" s="64"/>
      <c r="V94" s="64"/>
      <c r="W94" s="64"/>
      <c r="X94" s="64"/>
      <c r="Y94" s="64"/>
      <c r="Z94" s="64"/>
      <c r="AA94" s="64"/>
      <c r="AB94" s="64"/>
      <c r="AC94" s="64"/>
      <c r="AD94" s="64"/>
      <c r="AE94" s="64"/>
    </row>
    <row r="95" spans="1:31" ht="33" customHeight="1">
      <c r="A95" s="66">
        <v>94</v>
      </c>
      <c r="B95" s="64"/>
      <c r="C95" s="64"/>
      <c r="D95" s="64"/>
      <c r="E95" s="64"/>
      <c r="F95" s="64"/>
      <c r="G95" s="64"/>
      <c r="H95" s="64"/>
      <c r="I95" s="64"/>
      <c r="J95" s="64"/>
      <c r="K95" s="65"/>
      <c r="L95" s="64"/>
      <c r="M95" s="64"/>
      <c r="N95" s="64"/>
      <c r="O95" s="64"/>
      <c r="P95" s="64"/>
      <c r="Q95" s="64"/>
      <c r="R95" s="64"/>
      <c r="S95" s="64"/>
      <c r="T95" s="64"/>
      <c r="U95" s="64"/>
      <c r="V95" s="64"/>
      <c r="W95" s="64"/>
      <c r="X95" s="64"/>
      <c r="Y95" s="64"/>
      <c r="Z95" s="64"/>
      <c r="AA95" s="64"/>
      <c r="AB95" s="64"/>
      <c r="AC95" s="64"/>
      <c r="AD95" s="64"/>
      <c r="AE95" s="64"/>
    </row>
    <row r="96" spans="1:31" ht="33" customHeight="1">
      <c r="A96" s="66">
        <v>95</v>
      </c>
      <c r="B96" s="64"/>
      <c r="C96" s="64"/>
      <c r="D96" s="64"/>
      <c r="E96" s="64"/>
      <c r="F96" s="64"/>
      <c r="G96" s="64"/>
      <c r="H96" s="64"/>
      <c r="I96" s="64"/>
      <c r="J96" s="64"/>
      <c r="K96" s="65"/>
      <c r="L96" s="64"/>
      <c r="M96" s="64"/>
      <c r="N96" s="64"/>
      <c r="O96" s="64"/>
      <c r="P96" s="64"/>
      <c r="Q96" s="64"/>
      <c r="R96" s="64"/>
      <c r="S96" s="64"/>
      <c r="T96" s="64"/>
      <c r="U96" s="64"/>
      <c r="V96" s="64"/>
      <c r="W96" s="64"/>
      <c r="X96" s="64"/>
      <c r="Y96" s="64"/>
      <c r="Z96" s="64"/>
      <c r="AA96" s="64"/>
      <c r="AB96" s="64"/>
      <c r="AC96" s="64"/>
      <c r="AD96" s="64"/>
      <c r="AE96" s="64"/>
    </row>
    <row r="97" spans="1:31" ht="33" customHeight="1">
      <c r="A97" s="66">
        <v>96</v>
      </c>
      <c r="B97" s="64"/>
      <c r="C97" s="64"/>
      <c r="D97" s="64"/>
      <c r="E97" s="64"/>
      <c r="F97" s="64"/>
      <c r="G97" s="64"/>
      <c r="H97" s="64"/>
      <c r="I97" s="64"/>
      <c r="J97" s="64"/>
      <c r="K97" s="65"/>
      <c r="L97" s="64"/>
      <c r="M97" s="64"/>
      <c r="N97" s="64"/>
      <c r="O97" s="64"/>
      <c r="P97" s="64"/>
      <c r="Q97" s="64"/>
      <c r="R97" s="64"/>
      <c r="S97" s="64"/>
      <c r="T97" s="64"/>
      <c r="U97" s="64"/>
      <c r="V97" s="64"/>
      <c r="W97" s="64"/>
      <c r="X97" s="64"/>
      <c r="Y97" s="64"/>
      <c r="Z97" s="64"/>
      <c r="AA97" s="64"/>
      <c r="AB97" s="64"/>
      <c r="AC97" s="64"/>
      <c r="AD97" s="64"/>
      <c r="AE97" s="64"/>
    </row>
    <row r="98" spans="1:31" ht="33" customHeight="1">
      <c r="A98" s="66">
        <v>97</v>
      </c>
      <c r="B98" s="64"/>
      <c r="C98" s="64"/>
      <c r="D98" s="64"/>
      <c r="E98" s="64"/>
      <c r="F98" s="64"/>
      <c r="G98" s="64"/>
      <c r="H98" s="64"/>
      <c r="I98" s="64"/>
      <c r="J98" s="64"/>
      <c r="K98" s="65"/>
      <c r="L98" s="64"/>
      <c r="M98" s="64"/>
      <c r="N98" s="64"/>
      <c r="O98" s="64"/>
      <c r="P98" s="64"/>
      <c r="Q98" s="64"/>
      <c r="R98" s="64"/>
      <c r="S98" s="64"/>
      <c r="T98" s="64"/>
      <c r="U98" s="64"/>
      <c r="V98" s="64"/>
      <c r="W98" s="64"/>
      <c r="X98" s="64"/>
      <c r="Y98" s="64"/>
      <c r="Z98" s="64"/>
      <c r="AA98" s="64"/>
      <c r="AB98" s="64"/>
      <c r="AC98" s="64"/>
      <c r="AD98" s="64"/>
      <c r="AE98" s="64"/>
    </row>
    <row r="99" spans="1:31" ht="33" customHeight="1">
      <c r="A99" s="66">
        <v>98</v>
      </c>
      <c r="B99" s="64"/>
      <c r="C99" s="64"/>
      <c r="D99" s="64"/>
      <c r="E99" s="64"/>
      <c r="F99" s="64"/>
      <c r="G99" s="64"/>
      <c r="H99" s="64"/>
      <c r="I99" s="64"/>
      <c r="J99" s="64"/>
      <c r="K99" s="65"/>
      <c r="L99" s="64"/>
      <c r="M99" s="64"/>
      <c r="N99" s="64"/>
      <c r="O99" s="64"/>
      <c r="P99" s="64"/>
      <c r="Q99" s="64"/>
      <c r="R99" s="64"/>
      <c r="S99" s="64"/>
      <c r="T99" s="64"/>
      <c r="U99" s="64"/>
      <c r="V99" s="64"/>
      <c r="W99" s="64"/>
      <c r="X99" s="64"/>
      <c r="Y99" s="64"/>
      <c r="Z99" s="64"/>
      <c r="AA99" s="64"/>
      <c r="AB99" s="64"/>
      <c r="AC99" s="64"/>
      <c r="AD99" s="64"/>
      <c r="AE99" s="64"/>
    </row>
    <row r="100" spans="1:31" ht="33" customHeight="1">
      <c r="A100" s="66">
        <v>99</v>
      </c>
      <c r="B100" s="64"/>
      <c r="C100" s="64"/>
      <c r="D100" s="64"/>
      <c r="E100" s="64"/>
      <c r="F100" s="64"/>
      <c r="G100" s="64"/>
      <c r="H100" s="64"/>
      <c r="I100" s="64"/>
      <c r="J100" s="64"/>
      <c r="K100" s="65"/>
      <c r="L100" s="64"/>
      <c r="M100" s="64"/>
      <c r="N100" s="64"/>
      <c r="O100" s="64"/>
      <c r="P100" s="64"/>
      <c r="Q100" s="64"/>
      <c r="R100" s="64"/>
      <c r="S100" s="64"/>
      <c r="T100" s="64"/>
      <c r="U100" s="64"/>
      <c r="V100" s="64"/>
      <c r="W100" s="64"/>
      <c r="X100" s="64"/>
      <c r="Y100" s="64"/>
      <c r="Z100" s="64"/>
      <c r="AA100" s="64"/>
      <c r="AB100" s="64"/>
      <c r="AC100" s="64"/>
      <c r="AD100" s="64"/>
      <c r="AE100" s="64"/>
    </row>
    <row r="101" spans="1:31" ht="33" customHeight="1">
      <c r="A101" s="66">
        <v>100</v>
      </c>
      <c r="B101" s="64"/>
      <c r="C101" s="64"/>
      <c r="D101" s="64"/>
      <c r="E101" s="64"/>
      <c r="F101" s="64"/>
      <c r="G101" s="64"/>
      <c r="H101" s="64"/>
      <c r="I101" s="64"/>
      <c r="J101" s="64"/>
      <c r="K101" s="65"/>
      <c r="L101" s="64"/>
      <c r="M101" s="64"/>
      <c r="N101" s="64"/>
      <c r="O101" s="64"/>
      <c r="P101" s="64"/>
      <c r="Q101" s="64"/>
      <c r="R101" s="64"/>
      <c r="S101" s="64"/>
      <c r="T101" s="64"/>
      <c r="U101" s="64"/>
      <c r="V101" s="64"/>
      <c r="W101" s="64"/>
      <c r="X101" s="64"/>
      <c r="Y101" s="64"/>
      <c r="Z101" s="64"/>
      <c r="AA101" s="64"/>
      <c r="AB101" s="64"/>
      <c r="AC101" s="64"/>
      <c r="AD101" s="64"/>
      <c r="AE101" s="64"/>
    </row>
    <row r="102" spans="1:31" ht="33" customHeight="1">
      <c r="A102" s="66">
        <v>101</v>
      </c>
      <c r="B102" s="64"/>
      <c r="C102" s="64"/>
      <c r="D102" s="64"/>
      <c r="E102" s="64"/>
      <c r="F102" s="64"/>
      <c r="G102" s="64"/>
      <c r="H102" s="64"/>
      <c r="I102" s="64"/>
      <c r="J102" s="64"/>
      <c r="K102" s="65"/>
      <c r="L102" s="64"/>
      <c r="M102" s="64"/>
      <c r="N102" s="64"/>
      <c r="O102" s="64"/>
      <c r="P102" s="64"/>
      <c r="Q102" s="64"/>
      <c r="R102" s="64"/>
      <c r="S102" s="64"/>
      <c r="T102" s="64"/>
      <c r="U102" s="64"/>
      <c r="V102" s="64"/>
      <c r="W102" s="64"/>
      <c r="X102" s="64"/>
      <c r="Y102" s="64"/>
      <c r="Z102" s="64"/>
      <c r="AA102" s="64"/>
      <c r="AB102" s="64"/>
      <c r="AC102" s="64"/>
      <c r="AD102" s="64"/>
      <c r="AE102" s="64"/>
    </row>
    <row r="103" spans="1:31" ht="33" customHeight="1">
      <c r="A103" s="66">
        <v>102</v>
      </c>
      <c r="B103" s="64"/>
      <c r="C103" s="64"/>
      <c r="D103" s="64"/>
      <c r="E103" s="64"/>
      <c r="F103" s="64"/>
      <c r="G103" s="64"/>
      <c r="H103" s="64"/>
      <c r="I103" s="64"/>
      <c r="J103" s="64"/>
      <c r="K103" s="65"/>
      <c r="L103" s="64"/>
      <c r="M103" s="64"/>
      <c r="N103" s="64"/>
      <c r="O103" s="64"/>
      <c r="P103" s="64"/>
      <c r="Q103" s="64"/>
      <c r="R103" s="64"/>
      <c r="S103" s="64"/>
      <c r="T103" s="64"/>
      <c r="U103" s="64"/>
      <c r="V103" s="64"/>
      <c r="W103" s="64"/>
      <c r="X103" s="64"/>
      <c r="Y103" s="64"/>
      <c r="Z103" s="64"/>
      <c r="AA103" s="64"/>
      <c r="AB103" s="64"/>
      <c r="AC103" s="64"/>
      <c r="AD103" s="64"/>
      <c r="AE103" s="64"/>
    </row>
    <row r="104" spans="1:31" ht="33" customHeight="1">
      <c r="A104" s="66">
        <v>103</v>
      </c>
      <c r="B104" s="64"/>
      <c r="C104" s="64"/>
      <c r="D104" s="64"/>
      <c r="E104" s="64"/>
      <c r="F104" s="64"/>
      <c r="G104" s="64"/>
      <c r="H104" s="64"/>
      <c r="I104" s="64"/>
      <c r="J104" s="64"/>
      <c r="K104" s="65"/>
      <c r="L104" s="64"/>
      <c r="M104" s="64"/>
      <c r="N104" s="64"/>
      <c r="O104" s="64"/>
      <c r="P104" s="64"/>
      <c r="Q104" s="64"/>
      <c r="R104" s="64"/>
      <c r="S104" s="64"/>
      <c r="T104" s="64"/>
      <c r="U104" s="64"/>
      <c r="V104" s="64"/>
      <c r="W104" s="64"/>
      <c r="X104" s="64"/>
      <c r="Y104" s="64"/>
      <c r="Z104" s="64"/>
      <c r="AA104" s="64"/>
      <c r="AB104" s="64"/>
      <c r="AC104" s="64"/>
      <c r="AD104" s="64"/>
      <c r="AE104" s="64"/>
    </row>
    <row r="105" spans="1:31" ht="33" customHeight="1">
      <c r="A105" s="66">
        <v>104</v>
      </c>
      <c r="B105" s="64"/>
      <c r="C105" s="64"/>
      <c r="D105" s="64"/>
      <c r="E105" s="64"/>
      <c r="F105" s="64"/>
      <c r="G105" s="64"/>
      <c r="H105" s="64"/>
      <c r="I105" s="64"/>
      <c r="J105" s="64"/>
      <c r="K105" s="65"/>
      <c r="L105" s="64"/>
      <c r="M105" s="64"/>
      <c r="N105" s="64"/>
      <c r="O105" s="64"/>
      <c r="P105" s="64"/>
      <c r="Q105" s="64"/>
      <c r="R105" s="64"/>
      <c r="S105" s="64"/>
      <c r="T105" s="64"/>
      <c r="U105" s="64"/>
      <c r="V105" s="64"/>
      <c r="W105" s="64"/>
      <c r="X105" s="64"/>
      <c r="Y105" s="64"/>
      <c r="Z105" s="64"/>
      <c r="AA105" s="64"/>
      <c r="AB105" s="64"/>
      <c r="AC105" s="64"/>
      <c r="AD105" s="64"/>
      <c r="AE105" s="64"/>
    </row>
    <row r="106" spans="1:31" ht="33" customHeight="1">
      <c r="A106" s="66">
        <v>105</v>
      </c>
      <c r="B106" s="64"/>
      <c r="C106" s="64"/>
      <c r="D106" s="64"/>
      <c r="E106" s="65"/>
      <c r="F106" s="64"/>
      <c r="G106" s="64"/>
      <c r="H106" s="64"/>
      <c r="I106" s="64"/>
      <c r="J106" s="64"/>
      <c r="K106" s="65"/>
      <c r="L106" s="64"/>
      <c r="M106" s="64"/>
      <c r="N106" s="64"/>
      <c r="O106" s="64"/>
      <c r="P106" s="64"/>
      <c r="Q106" s="64"/>
      <c r="R106" s="64"/>
      <c r="S106" s="64"/>
      <c r="T106" s="64"/>
      <c r="U106" s="64"/>
      <c r="V106" s="64"/>
      <c r="W106" s="64"/>
      <c r="X106" s="64"/>
      <c r="Y106" s="64"/>
      <c r="Z106" s="64"/>
      <c r="AA106" s="64"/>
      <c r="AB106" s="64"/>
      <c r="AC106" s="64"/>
      <c r="AD106" s="64"/>
      <c r="AE106" s="64"/>
    </row>
    <row r="107" spans="1:31" ht="33" customHeight="1">
      <c r="A107" s="66">
        <v>106</v>
      </c>
      <c r="B107" s="64"/>
      <c r="C107" s="64"/>
      <c r="D107" s="64"/>
      <c r="E107" s="65"/>
      <c r="F107" s="64"/>
      <c r="G107" s="64"/>
      <c r="H107" s="64"/>
      <c r="I107" s="64"/>
      <c r="J107" s="64"/>
      <c r="K107" s="65"/>
      <c r="L107" s="64"/>
      <c r="M107" s="64"/>
      <c r="N107" s="64"/>
      <c r="O107" s="64"/>
      <c r="P107" s="64"/>
      <c r="Q107" s="64"/>
      <c r="R107" s="64"/>
      <c r="S107" s="64"/>
      <c r="T107" s="64"/>
      <c r="U107" s="64"/>
      <c r="V107" s="64"/>
      <c r="W107" s="64"/>
      <c r="X107" s="64"/>
      <c r="Y107" s="64"/>
      <c r="Z107" s="64"/>
      <c r="AA107" s="64"/>
      <c r="AB107" s="64"/>
      <c r="AC107" s="64"/>
      <c r="AD107" s="64"/>
      <c r="AE107" s="64"/>
    </row>
    <row r="108" spans="1:31" ht="33" customHeight="1">
      <c r="A108" s="66">
        <v>107</v>
      </c>
      <c r="B108" s="64"/>
      <c r="C108" s="64"/>
      <c r="D108" s="64"/>
      <c r="E108" s="64"/>
      <c r="F108" s="64"/>
      <c r="G108" s="64"/>
      <c r="H108" s="64"/>
      <c r="I108" s="64"/>
      <c r="J108" s="64"/>
      <c r="K108" s="65"/>
      <c r="L108" s="64"/>
      <c r="M108" s="64"/>
      <c r="N108" s="64"/>
      <c r="O108" s="64"/>
      <c r="P108" s="64"/>
      <c r="Q108" s="64"/>
      <c r="R108" s="64"/>
      <c r="S108" s="64"/>
      <c r="T108" s="64"/>
      <c r="U108" s="64"/>
      <c r="V108" s="64"/>
      <c r="W108" s="64"/>
      <c r="X108" s="64"/>
      <c r="Y108" s="64"/>
      <c r="Z108" s="64"/>
      <c r="AA108" s="64"/>
      <c r="AB108" s="64"/>
      <c r="AC108" s="64"/>
      <c r="AD108" s="64"/>
      <c r="AE108" s="64"/>
    </row>
    <row r="109" spans="1:31" ht="33" customHeight="1">
      <c r="A109" s="66">
        <v>108</v>
      </c>
      <c r="B109" s="64"/>
      <c r="C109" s="64"/>
      <c r="D109" s="64"/>
      <c r="E109" s="65"/>
      <c r="F109" s="64"/>
      <c r="G109" s="64"/>
      <c r="H109" s="64"/>
      <c r="I109" s="64"/>
      <c r="J109" s="64"/>
      <c r="K109" s="65"/>
      <c r="L109" s="64"/>
      <c r="M109" s="64"/>
      <c r="N109" s="64"/>
      <c r="O109" s="64"/>
      <c r="P109" s="64"/>
      <c r="Q109" s="64"/>
      <c r="R109" s="64"/>
      <c r="S109" s="64"/>
      <c r="T109" s="64"/>
      <c r="U109" s="64"/>
      <c r="V109" s="64"/>
      <c r="W109" s="64"/>
      <c r="X109" s="64"/>
      <c r="Y109" s="64"/>
      <c r="Z109" s="64"/>
      <c r="AA109" s="64"/>
      <c r="AB109" s="64"/>
      <c r="AC109" s="64"/>
      <c r="AD109" s="64"/>
      <c r="AE109" s="64"/>
    </row>
    <row r="110" spans="1:31" ht="33" customHeight="1">
      <c r="A110" s="66">
        <v>109</v>
      </c>
      <c r="B110" s="64"/>
      <c r="C110" s="64"/>
      <c r="D110" s="64"/>
      <c r="E110" s="65"/>
      <c r="F110" s="64"/>
      <c r="G110" s="64"/>
      <c r="H110" s="64"/>
      <c r="I110" s="64"/>
      <c r="J110" s="64"/>
      <c r="K110" s="65"/>
      <c r="L110" s="64"/>
      <c r="M110" s="64"/>
      <c r="N110" s="64"/>
      <c r="O110" s="64"/>
      <c r="P110" s="64"/>
      <c r="Q110" s="64"/>
      <c r="R110" s="64"/>
      <c r="S110" s="64"/>
      <c r="T110" s="64"/>
      <c r="U110" s="64"/>
      <c r="V110" s="64"/>
      <c r="W110" s="64"/>
      <c r="X110" s="64"/>
      <c r="Y110" s="64"/>
      <c r="Z110" s="64"/>
      <c r="AA110" s="64"/>
      <c r="AB110" s="64"/>
      <c r="AC110" s="64"/>
      <c r="AD110" s="64"/>
      <c r="AE110" s="64"/>
    </row>
    <row r="111" spans="1:31" ht="33" customHeight="1">
      <c r="A111" s="66">
        <v>110</v>
      </c>
      <c r="B111" s="64"/>
      <c r="C111" s="64"/>
      <c r="D111" s="64"/>
      <c r="E111" s="64"/>
      <c r="F111" s="64"/>
      <c r="G111" s="64"/>
      <c r="H111" s="64"/>
      <c r="I111" s="64"/>
      <c r="J111" s="64"/>
      <c r="K111" s="65"/>
      <c r="L111" s="64"/>
      <c r="M111" s="64"/>
      <c r="N111" s="64"/>
      <c r="O111" s="64"/>
      <c r="P111" s="64"/>
      <c r="Q111" s="64"/>
      <c r="R111" s="64"/>
      <c r="S111" s="64"/>
      <c r="T111" s="64"/>
      <c r="U111" s="64"/>
      <c r="V111" s="64"/>
      <c r="W111" s="64"/>
      <c r="X111" s="64"/>
      <c r="Y111" s="64"/>
      <c r="Z111" s="64"/>
      <c r="AA111" s="64"/>
      <c r="AB111" s="64"/>
      <c r="AC111" s="64"/>
      <c r="AD111" s="64"/>
      <c r="AE111" s="64"/>
    </row>
    <row r="112" spans="1:31" ht="33" customHeight="1">
      <c r="A112" s="66">
        <v>111</v>
      </c>
      <c r="B112" s="64"/>
      <c r="C112" s="64"/>
      <c r="D112" s="64"/>
      <c r="E112" s="64"/>
      <c r="F112" s="64"/>
      <c r="G112" s="64"/>
      <c r="H112" s="64"/>
      <c r="I112" s="64"/>
      <c r="J112" s="64"/>
      <c r="K112" s="65"/>
      <c r="L112" s="64"/>
      <c r="M112" s="64"/>
      <c r="N112" s="64"/>
      <c r="O112" s="64"/>
      <c r="P112" s="64"/>
      <c r="Q112" s="64"/>
      <c r="R112" s="64"/>
      <c r="S112" s="64"/>
      <c r="T112" s="64"/>
      <c r="U112" s="64"/>
      <c r="V112" s="64"/>
      <c r="W112" s="64"/>
      <c r="X112" s="64"/>
      <c r="Y112" s="64"/>
      <c r="Z112" s="64"/>
      <c r="AA112" s="64"/>
      <c r="AB112" s="64"/>
      <c r="AC112" s="64"/>
      <c r="AD112" s="64"/>
      <c r="AE112" s="64"/>
    </row>
    <row r="113" spans="1:31" ht="33" customHeight="1">
      <c r="A113" s="66">
        <v>112</v>
      </c>
      <c r="B113" s="64"/>
      <c r="C113" s="64"/>
      <c r="D113" s="64"/>
      <c r="E113" s="64"/>
      <c r="F113" s="64"/>
      <c r="G113" s="64"/>
      <c r="H113" s="64"/>
      <c r="I113" s="64"/>
      <c r="J113" s="64"/>
      <c r="K113" s="65"/>
      <c r="L113" s="64"/>
      <c r="M113" s="64"/>
      <c r="N113" s="64"/>
      <c r="O113" s="64"/>
      <c r="P113" s="64"/>
      <c r="Q113" s="64"/>
      <c r="R113" s="64"/>
      <c r="S113" s="64"/>
      <c r="T113" s="64"/>
      <c r="U113" s="64"/>
      <c r="V113" s="64"/>
      <c r="W113" s="64"/>
      <c r="X113" s="64"/>
      <c r="Y113" s="64"/>
      <c r="Z113" s="64"/>
      <c r="AA113" s="64"/>
      <c r="AB113" s="64"/>
      <c r="AC113" s="64"/>
      <c r="AD113" s="64"/>
      <c r="AE113" s="64"/>
    </row>
    <row r="114" spans="1:31" ht="33" customHeight="1">
      <c r="A114" s="66">
        <v>113</v>
      </c>
      <c r="B114" s="64"/>
      <c r="C114" s="64"/>
      <c r="D114" s="64"/>
      <c r="E114" s="64"/>
      <c r="F114" s="64"/>
      <c r="G114" s="64"/>
      <c r="H114" s="64"/>
      <c r="I114" s="64"/>
      <c r="J114" s="64"/>
      <c r="K114" s="65"/>
      <c r="L114" s="64"/>
      <c r="M114" s="64"/>
      <c r="N114" s="64"/>
      <c r="O114" s="64"/>
      <c r="P114" s="64"/>
      <c r="Q114" s="64"/>
      <c r="R114" s="64"/>
      <c r="S114" s="64"/>
      <c r="T114" s="64"/>
      <c r="U114" s="64"/>
      <c r="V114" s="64"/>
      <c r="W114" s="64"/>
      <c r="X114" s="64"/>
      <c r="Y114" s="64"/>
      <c r="Z114" s="64"/>
      <c r="AA114" s="64"/>
      <c r="AB114" s="64"/>
      <c r="AC114" s="64"/>
      <c r="AD114" s="64"/>
      <c r="AE114" s="64"/>
    </row>
    <row r="115" spans="1:31" ht="33" customHeight="1">
      <c r="A115" s="66">
        <v>114</v>
      </c>
      <c r="B115" s="64"/>
      <c r="C115" s="64"/>
      <c r="D115" s="64"/>
      <c r="E115" s="65"/>
      <c r="F115" s="64"/>
      <c r="G115" s="64"/>
      <c r="H115" s="64"/>
      <c r="I115" s="64"/>
      <c r="J115" s="64"/>
      <c r="K115" s="65"/>
      <c r="L115" s="64"/>
      <c r="M115" s="64"/>
      <c r="N115" s="64"/>
      <c r="O115" s="64"/>
      <c r="P115" s="64"/>
      <c r="Q115" s="64"/>
      <c r="R115" s="64"/>
      <c r="S115" s="64"/>
      <c r="T115" s="64"/>
      <c r="U115" s="64"/>
      <c r="V115" s="64"/>
      <c r="W115" s="64"/>
      <c r="X115" s="64"/>
      <c r="Y115" s="64"/>
      <c r="Z115" s="64"/>
      <c r="AA115" s="64"/>
      <c r="AB115" s="64"/>
      <c r="AC115" s="64"/>
      <c r="AD115" s="64"/>
      <c r="AE115" s="64"/>
    </row>
    <row r="116" spans="1:31" ht="33" customHeight="1">
      <c r="A116" s="66">
        <v>115</v>
      </c>
      <c r="B116" s="64"/>
      <c r="C116" s="64"/>
      <c r="D116" s="64"/>
      <c r="E116" s="64"/>
      <c r="F116" s="64"/>
      <c r="G116" s="64"/>
      <c r="H116" s="64"/>
      <c r="I116" s="64"/>
      <c r="J116" s="64"/>
      <c r="K116" s="65"/>
      <c r="L116" s="64"/>
      <c r="M116" s="64"/>
      <c r="N116" s="64"/>
      <c r="O116" s="64"/>
      <c r="P116" s="64"/>
      <c r="Q116" s="64"/>
      <c r="R116" s="64"/>
      <c r="S116" s="64"/>
      <c r="T116" s="64"/>
      <c r="U116" s="64"/>
      <c r="V116" s="64"/>
      <c r="W116" s="64"/>
      <c r="X116" s="64"/>
      <c r="Y116" s="64"/>
      <c r="Z116" s="64"/>
      <c r="AA116" s="64"/>
      <c r="AB116" s="64"/>
      <c r="AC116" s="64"/>
      <c r="AD116" s="64"/>
      <c r="AE116" s="64"/>
    </row>
    <row r="117" spans="1:31" ht="33" customHeight="1">
      <c r="A117" s="66">
        <v>116</v>
      </c>
      <c r="B117" s="64"/>
      <c r="C117" s="64"/>
      <c r="D117" s="64"/>
      <c r="E117" s="64"/>
      <c r="F117" s="64"/>
      <c r="G117" s="64"/>
      <c r="H117" s="64"/>
      <c r="I117" s="64"/>
      <c r="J117" s="64"/>
      <c r="K117" s="65"/>
      <c r="L117" s="64"/>
      <c r="M117" s="64"/>
      <c r="N117" s="64"/>
      <c r="O117" s="64"/>
      <c r="P117" s="64"/>
      <c r="Q117" s="64"/>
      <c r="R117" s="64"/>
      <c r="S117" s="64"/>
      <c r="T117" s="64"/>
      <c r="U117" s="64"/>
      <c r="V117" s="64"/>
      <c r="W117" s="64"/>
      <c r="X117" s="64"/>
      <c r="Y117" s="64"/>
      <c r="Z117" s="64"/>
      <c r="AA117" s="64"/>
      <c r="AB117" s="64"/>
      <c r="AC117" s="64"/>
      <c r="AD117" s="64"/>
      <c r="AE117" s="64"/>
    </row>
    <row r="118" spans="1:31" ht="33" customHeight="1">
      <c r="A118" s="66">
        <v>117</v>
      </c>
      <c r="B118" s="64"/>
      <c r="C118" s="64"/>
      <c r="D118" s="64"/>
      <c r="E118" s="64"/>
      <c r="F118" s="64"/>
      <c r="G118" s="64"/>
      <c r="H118" s="64"/>
      <c r="I118" s="64"/>
      <c r="J118" s="64"/>
      <c r="K118" s="65"/>
      <c r="L118" s="64"/>
      <c r="M118" s="64"/>
      <c r="N118" s="64"/>
      <c r="O118" s="64"/>
      <c r="P118" s="64"/>
      <c r="Q118" s="64"/>
      <c r="R118" s="64"/>
      <c r="S118" s="64"/>
      <c r="T118" s="64"/>
      <c r="U118" s="64"/>
      <c r="V118" s="64"/>
      <c r="W118" s="64"/>
      <c r="X118" s="64"/>
      <c r="Y118" s="64"/>
      <c r="Z118" s="64"/>
      <c r="AA118" s="64"/>
      <c r="AB118" s="64"/>
      <c r="AC118" s="64"/>
      <c r="AD118" s="64"/>
      <c r="AE118" s="64"/>
    </row>
    <row r="119" spans="1:31" ht="33" customHeight="1">
      <c r="A119" s="66">
        <v>118</v>
      </c>
      <c r="B119" s="64"/>
      <c r="C119" s="64"/>
      <c r="D119" s="64"/>
      <c r="E119" s="64"/>
      <c r="F119" s="64"/>
      <c r="G119" s="64"/>
      <c r="H119" s="64"/>
      <c r="I119" s="64"/>
      <c r="J119" s="64"/>
      <c r="K119" s="65"/>
      <c r="L119" s="64"/>
      <c r="M119" s="64"/>
      <c r="N119" s="64"/>
      <c r="O119" s="64"/>
      <c r="P119" s="64"/>
      <c r="Q119" s="64"/>
      <c r="R119" s="64"/>
      <c r="S119" s="64"/>
      <c r="T119" s="64"/>
      <c r="U119" s="64"/>
      <c r="V119" s="64"/>
      <c r="W119" s="64"/>
      <c r="X119" s="64"/>
      <c r="Y119" s="64"/>
      <c r="Z119" s="64"/>
      <c r="AA119" s="64"/>
      <c r="AB119" s="64"/>
      <c r="AC119" s="64"/>
      <c r="AD119" s="64"/>
      <c r="AE119" s="64"/>
    </row>
    <row r="120" spans="1:31" ht="33" customHeight="1">
      <c r="A120" s="66">
        <v>119</v>
      </c>
      <c r="B120" s="64"/>
      <c r="C120" s="64"/>
      <c r="D120" s="64"/>
      <c r="E120" s="64"/>
      <c r="F120" s="64"/>
      <c r="G120" s="64"/>
      <c r="H120" s="64"/>
      <c r="I120" s="64"/>
      <c r="J120" s="64"/>
      <c r="K120" s="65"/>
      <c r="L120" s="64"/>
      <c r="M120" s="64"/>
      <c r="N120" s="64"/>
      <c r="O120" s="64"/>
      <c r="P120" s="64"/>
      <c r="Q120" s="64"/>
      <c r="R120" s="64"/>
      <c r="S120" s="64"/>
      <c r="T120" s="64"/>
      <c r="U120" s="64"/>
      <c r="V120" s="64"/>
      <c r="W120" s="64"/>
      <c r="X120" s="64"/>
      <c r="Y120" s="64"/>
      <c r="Z120" s="64"/>
      <c r="AA120" s="64"/>
      <c r="AB120" s="64"/>
      <c r="AC120" s="64"/>
      <c r="AD120" s="64"/>
      <c r="AE120" s="64"/>
    </row>
    <row r="121" spans="1:31" ht="33" customHeight="1">
      <c r="A121" s="66">
        <v>120</v>
      </c>
      <c r="B121" s="64"/>
      <c r="C121" s="64"/>
      <c r="D121" s="64"/>
      <c r="E121" s="64"/>
      <c r="F121" s="64"/>
      <c r="G121" s="64"/>
      <c r="H121" s="64"/>
      <c r="I121" s="64"/>
      <c r="J121" s="64"/>
      <c r="K121" s="65"/>
      <c r="L121" s="64"/>
      <c r="M121" s="64"/>
      <c r="N121" s="64"/>
      <c r="O121" s="64"/>
      <c r="P121" s="64"/>
      <c r="Q121" s="64"/>
      <c r="R121" s="64"/>
      <c r="S121" s="64"/>
      <c r="T121" s="64"/>
      <c r="U121" s="64"/>
      <c r="V121" s="64"/>
      <c r="W121" s="64"/>
      <c r="X121" s="64"/>
      <c r="Y121" s="64"/>
      <c r="Z121" s="64"/>
      <c r="AA121" s="64"/>
      <c r="AB121" s="64"/>
      <c r="AC121" s="64"/>
      <c r="AD121" s="64"/>
      <c r="AE121" s="64"/>
    </row>
    <row r="122" spans="1:31" ht="33" customHeight="1">
      <c r="A122" s="66">
        <v>121</v>
      </c>
      <c r="B122" s="64"/>
      <c r="C122" s="64"/>
      <c r="D122" s="64"/>
      <c r="E122" s="64"/>
      <c r="F122" s="64"/>
      <c r="G122" s="64"/>
      <c r="H122" s="64"/>
      <c r="I122" s="64"/>
      <c r="J122" s="64"/>
      <c r="K122" s="65"/>
      <c r="L122" s="64"/>
      <c r="M122" s="64"/>
      <c r="N122" s="64"/>
      <c r="O122" s="64"/>
      <c r="P122" s="64"/>
      <c r="Q122" s="64"/>
      <c r="R122" s="64"/>
      <c r="S122" s="64"/>
      <c r="T122" s="64"/>
      <c r="U122" s="64"/>
      <c r="V122" s="64"/>
      <c r="W122" s="64"/>
      <c r="X122" s="64"/>
      <c r="Y122" s="64"/>
      <c r="Z122" s="64"/>
      <c r="AA122" s="64"/>
      <c r="AB122" s="64"/>
      <c r="AC122" s="64"/>
      <c r="AD122" s="64"/>
      <c r="AE122" s="64"/>
    </row>
    <row r="123" spans="1:31" ht="33" customHeight="1">
      <c r="A123" s="66">
        <v>122</v>
      </c>
      <c r="B123" s="64"/>
      <c r="C123" s="64"/>
      <c r="D123" s="64"/>
      <c r="E123" s="64"/>
      <c r="F123" s="64"/>
      <c r="G123" s="64"/>
      <c r="H123" s="64"/>
      <c r="I123" s="64"/>
      <c r="J123" s="64"/>
      <c r="K123" s="65"/>
      <c r="L123" s="64"/>
      <c r="M123" s="64"/>
      <c r="N123" s="64"/>
      <c r="O123" s="64"/>
      <c r="P123" s="64"/>
      <c r="Q123" s="64"/>
      <c r="R123" s="64"/>
      <c r="S123" s="64"/>
      <c r="T123" s="64"/>
      <c r="U123" s="64"/>
      <c r="V123" s="64"/>
      <c r="W123" s="64"/>
      <c r="X123" s="64"/>
      <c r="Y123" s="64"/>
      <c r="Z123" s="64"/>
      <c r="AA123" s="64"/>
      <c r="AB123" s="64"/>
      <c r="AC123" s="64"/>
      <c r="AD123" s="64"/>
      <c r="AE123" s="64"/>
    </row>
    <row r="124" spans="1:31" ht="33" customHeight="1">
      <c r="A124" s="66">
        <v>123</v>
      </c>
      <c r="B124" s="64"/>
      <c r="C124" s="64"/>
      <c r="D124" s="64"/>
      <c r="E124" s="64"/>
      <c r="F124" s="64"/>
      <c r="G124" s="64"/>
      <c r="H124" s="64"/>
      <c r="I124" s="64"/>
      <c r="J124" s="64"/>
      <c r="K124" s="65"/>
      <c r="L124" s="64"/>
      <c r="M124" s="64"/>
      <c r="N124" s="64"/>
      <c r="O124" s="64"/>
      <c r="P124" s="64"/>
      <c r="Q124" s="64"/>
      <c r="R124" s="64"/>
      <c r="S124" s="64"/>
      <c r="T124" s="64"/>
      <c r="U124" s="64"/>
      <c r="V124" s="64"/>
      <c r="W124" s="64"/>
      <c r="X124" s="64"/>
      <c r="Y124" s="64"/>
      <c r="Z124" s="64"/>
      <c r="AA124" s="64"/>
      <c r="AB124" s="64"/>
      <c r="AC124" s="64"/>
      <c r="AD124" s="64"/>
      <c r="AE124" s="64"/>
    </row>
    <row r="125" spans="1:31" ht="33" customHeight="1">
      <c r="A125" s="66">
        <v>124</v>
      </c>
      <c r="B125" s="64"/>
      <c r="C125" s="64"/>
      <c r="D125" s="64"/>
      <c r="E125" s="64"/>
      <c r="F125" s="64"/>
      <c r="G125" s="64"/>
      <c r="H125" s="64"/>
      <c r="I125" s="64"/>
      <c r="J125" s="64"/>
      <c r="K125" s="65"/>
      <c r="L125" s="64"/>
      <c r="M125" s="64"/>
      <c r="N125" s="64"/>
      <c r="O125" s="64"/>
      <c r="P125" s="64"/>
      <c r="Q125" s="64"/>
      <c r="R125" s="64"/>
      <c r="S125" s="64"/>
      <c r="T125" s="64"/>
      <c r="U125" s="64"/>
      <c r="V125" s="64"/>
      <c r="W125" s="64"/>
      <c r="X125" s="64"/>
      <c r="Y125" s="64"/>
      <c r="Z125" s="64"/>
      <c r="AA125" s="64"/>
      <c r="AB125" s="64"/>
      <c r="AC125" s="64"/>
      <c r="AD125" s="64"/>
      <c r="AE125" s="64"/>
    </row>
    <row r="126" spans="1:31" ht="33" customHeight="1">
      <c r="A126" s="66">
        <v>125</v>
      </c>
      <c r="B126" s="64"/>
      <c r="C126" s="64"/>
      <c r="D126" s="64"/>
      <c r="E126" s="64"/>
      <c r="F126" s="64"/>
      <c r="G126" s="64"/>
      <c r="H126" s="64"/>
      <c r="I126" s="64"/>
      <c r="J126" s="64"/>
      <c r="K126" s="65"/>
      <c r="L126" s="64"/>
      <c r="M126" s="64"/>
      <c r="N126" s="64"/>
      <c r="O126" s="64"/>
      <c r="P126" s="64"/>
      <c r="Q126" s="64"/>
      <c r="R126" s="64"/>
      <c r="S126" s="64"/>
      <c r="T126" s="64"/>
      <c r="U126" s="64"/>
      <c r="V126" s="64"/>
      <c r="W126" s="64"/>
      <c r="X126" s="64"/>
      <c r="Y126" s="64"/>
      <c r="Z126" s="64"/>
      <c r="AA126" s="64"/>
      <c r="AB126" s="64"/>
      <c r="AC126" s="64"/>
      <c r="AD126" s="64"/>
      <c r="AE126" s="64"/>
    </row>
    <row r="127" spans="1:31" ht="33" customHeight="1">
      <c r="A127" s="66">
        <v>126</v>
      </c>
      <c r="B127" s="64"/>
      <c r="C127" s="64"/>
      <c r="D127" s="64"/>
      <c r="E127" s="64"/>
      <c r="F127" s="64"/>
      <c r="G127" s="64"/>
      <c r="H127" s="64"/>
      <c r="I127" s="64"/>
      <c r="J127" s="64"/>
      <c r="K127" s="65"/>
      <c r="L127" s="64"/>
      <c r="M127" s="64"/>
      <c r="N127" s="64"/>
      <c r="O127" s="64"/>
      <c r="P127" s="64"/>
      <c r="Q127" s="64"/>
      <c r="R127" s="64"/>
      <c r="S127" s="64"/>
      <c r="T127" s="64"/>
      <c r="U127" s="64"/>
      <c r="V127" s="64"/>
      <c r="W127" s="64"/>
      <c r="X127" s="64"/>
      <c r="Y127" s="64"/>
      <c r="Z127" s="64"/>
      <c r="AA127" s="64"/>
      <c r="AB127" s="64"/>
      <c r="AC127" s="64"/>
      <c r="AD127" s="64"/>
      <c r="AE127" s="64"/>
    </row>
    <row r="128" spans="1:31" ht="33" customHeight="1">
      <c r="A128" s="66">
        <v>127</v>
      </c>
      <c r="B128" s="64"/>
      <c r="C128" s="64"/>
      <c r="D128" s="64"/>
      <c r="E128" s="64"/>
      <c r="F128" s="64"/>
      <c r="G128" s="64"/>
      <c r="H128" s="64"/>
      <c r="I128" s="64"/>
      <c r="J128" s="64"/>
      <c r="K128" s="65"/>
      <c r="L128" s="64"/>
      <c r="M128" s="64"/>
      <c r="N128" s="64"/>
      <c r="O128" s="64"/>
      <c r="P128" s="64"/>
      <c r="Q128" s="64"/>
      <c r="R128" s="64"/>
      <c r="S128" s="64"/>
      <c r="T128" s="64"/>
      <c r="U128" s="64"/>
      <c r="V128" s="64"/>
      <c r="W128" s="64"/>
      <c r="X128" s="64"/>
      <c r="Y128" s="64"/>
      <c r="Z128" s="64"/>
      <c r="AA128" s="64"/>
      <c r="AB128" s="64"/>
      <c r="AC128" s="64"/>
      <c r="AD128" s="64"/>
      <c r="AE128" s="64"/>
    </row>
    <row r="129" spans="1:31" ht="33" customHeight="1">
      <c r="A129" s="66">
        <v>128</v>
      </c>
      <c r="B129" s="64"/>
      <c r="C129" s="64"/>
      <c r="D129" s="64"/>
      <c r="E129" s="64"/>
      <c r="F129" s="64"/>
      <c r="G129" s="64"/>
      <c r="H129" s="64"/>
      <c r="I129" s="64"/>
      <c r="J129" s="64"/>
      <c r="K129" s="65"/>
      <c r="L129" s="64"/>
      <c r="M129" s="64"/>
      <c r="N129" s="64"/>
      <c r="O129" s="64"/>
      <c r="P129" s="64"/>
      <c r="Q129" s="64"/>
      <c r="R129" s="64"/>
      <c r="S129" s="64"/>
      <c r="T129" s="64"/>
      <c r="U129" s="64"/>
      <c r="V129" s="64"/>
      <c r="W129" s="64"/>
      <c r="X129" s="64"/>
      <c r="Y129" s="64"/>
      <c r="Z129" s="64"/>
      <c r="AA129" s="64"/>
      <c r="AB129" s="64"/>
      <c r="AC129" s="64"/>
      <c r="AD129" s="64"/>
      <c r="AE129" s="64"/>
    </row>
    <row r="130" spans="1:31" ht="33" customHeight="1">
      <c r="A130" s="66">
        <v>129</v>
      </c>
      <c r="B130" s="64"/>
      <c r="C130" s="64"/>
      <c r="D130" s="64"/>
      <c r="E130" s="64"/>
      <c r="F130" s="64"/>
      <c r="G130" s="64"/>
      <c r="H130" s="64"/>
      <c r="I130" s="64"/>
      <c r="J130" s="64"/>
      <c r="K130" s="65"/>
      <c r="L130" s="64"/>
      <c r="M130" s="64"/>
      <c r="N130" s="64"/>
      <c r="O130" s="64"/>
      <c r="P130" s="64"/>
      <c r="Q130" s="64"/>
      <c r="R130" s="64"/>
      <c r="S130" s="64"/>
      <c r="T130" s="64"/>
      <c r="U130" s="64"/>
      <c r="V130" s="64"/>
      <c r="W130" s="64"/>
      <c r="X130" s="64"/>
      <c r="Y130" s="64"/>
      <c r="Z130" s="64"/>
      <c r="AA130" s="64"/>
      <c r="AB130" s="64"/>
      <c r="AC130" s="64"/>
      <c r="AD130" s="64"/>
      <c r="AE130" s="64"/>
    </row>
    <row r="131" spans="1:31" ht="33" customHeight="1">
      <c r="A131" s="66">
        <v>130</v>
      </c>
      <c r="B131" s="64"/>
      <c r="C131" s="64"/>
      <c r="D131" s="64"/>
      <c r="E131" s="64"/>
      <c r="F131" s="64"/>
      <c r="G131" s="64"/>
      <c r="H131" s="64"/>
      <c r="I131" s="64"/>
      <c r="J131" s="64"/>
      <c r="K131" s="65"/>
      <c r="L131" s="64"/>
      <c r="M131" s="64"/>
      <c r="N131" s="64"/>
      <c r="O131" s="64"/>
      <c r="P131" s="64"/>
      <c r="Q131" s="64"/>
      <c r="R131" s="64"/>
      <c r="S131" s="64"/>
      <c r="T131" s="64"/>
      <c r="U131" s="64"/>
      <c r="V131" s="64"/>
      <c r="W131" s="64"/>
      <c r="X131" s="64"/>
      <c r="Y131" s="64"/>
      <c r="Z131" s="64"/>
      <c r="AA131" s="64"/>
      <c r="AB131" s="64"/>
      <c r="AC131" s="64"/>
      <c r="AD131" s="64"/>
      <c r="AE131" s="64"/>
    </row>
    <row r="132" spans="1:31" ht="33" customHeight="1">
      <c r="A132" s="66">
        <v>131</v>
      </c>
      <c r="B132" s="64"/>
      <c r="C132" s="64"/>
      <c r="D132" s="64"/>
      <c r="E132" s="64"/>
      <c r="F132" s="64"/>
      <c r="G132" s="64"/>
      <c r="H132" s="64"/>
      <c r="I132" s="64"/>
      <c r="J132" s="64"/>
      <c r="K132" s="65"/>
      <c r="L132" s="64"/>
      <c r="M132" s="64"/>
      <c r="N132" s="64"/>
      <c r="O132" s="64"/>
      <c r="P132" s="64"/>
      <c r="Q132" s="64"/>
      <c r="R132" s="64"/>
      <c r="S132" s="64"/>
      <c r="T132" s="64"/>
      <c r="U132" s="64"/>
      <c r="V132" s="64"/>
      <c r="W132" s="64"/>
      <c r="X132" s="64"/>
      <c r="Y132" s="64"/>
      <c r="Z132" s="64"/>
      <c r="AA132" s="64"/>
      <c r="AB132" s="64"/>
      <c r="AC132" s="64"/>
      <c r="AD132" s="64"/>
      <c r="AE132" s="64"/>
    </row>
    <row r="133" spans="1:31" ht="33" customHeight="1">
      <c r="A133" s="66">
        <v>132</v>
      </c>
      <c r="B133" s="64"/>
      <c r="C133" s="64"/>
      <c r="D133" s="64"/>
      <c r="E133" s="64"/>
      <c r="F133" s="64"/>
      <c r="G133" s="64"/>
      <c r="H133" s="64"/>
      <c r="I133" s="64"/>
      <c r="J133" s="64"/>
      <c r="K133" s="65"/>
      <c r="L133" s="64"/>
      <c r="M133" s="64"/>
      <c r="N133" s="64"/>
      <c r="O133" s="64"/>
      <c r="P133" s="64"/>
      <c r="Q133" s="64"/>
      <c r="R133" s="64"/>
      <c r="S133" s="64"/>
      <c r="T133" s="64"/>
      <c r="U133" s="64"/>
      <c r="V133" s="64"/>
      <c r="W133" s="64"/>
      <c r="X133" s="64"/>
      <c r="Y133" s="64"/>
      <c r="Z133" s="64"/>
      <c r="AA133" s="64"/>
      <c r="AB133" s="64"/>
      <c r="AC133" s="64"/>
      <c r="AD133" s="64"/>
      <c r="AE133" s="64"/>
    </row>
    <row r="134" spans="1:31" ht="33" customHeight="1">
      <c r="A134" s="66">
        <v>133</v>
      </c>
      <c r="B134" s="64"/>
      <c r="C134" s="64"/>
      <c r="D134" s="64"/>
      <c r="E134" s="64"/>
      <c r="F134" s="64"/>
      <c r="G134" s="64"/>
      <c r="H134" s="64"/>
      <c r="I134" s="64"/>
      <c r="J134" s="64"/>
      <c r="K134" s="65"/>
      <c r="L134" s="64"/>
      <c r="M134" s="64"/>
      <c r="N134" s="64"/>
      <c r="O134" s="64"/>
      <c r="P134" s="64"/>
      <c r="Q134" s="64"/>
      <c r="R134" s="64"/>
      <c r="S134" s="64"/>
      <c r="T134" s="64"/>
      <c r="U134" s="64"/>
      <c r="V134" s="64"/>
      <c r="W134" s="64"/>
      <c r="X134" s="64"/>
      <c r="Y134" s="64"/>
      <c r="Z134" s="64"/>
      <c r="AA134" s="64"/>
      <c r="AB134" s="64"/>
      <c r="AC134" s="64"/>
      <c r="AD134" s="64"/>
      <c r="AE134" s="64"/>
    </row>
    <row r="135" spans="1:31" ht="33" customHeight="1">
      <c r="A135" s="66">
        <v>134</v>
      </c>
      <c r="B135" s="64"/>
      <c r="C135" s="64"/>
      <c r="D135" s="64"/>
      <c r="E135" s="64"/>
      <c r="F135" s="64"/>
      <c r="G135" s="64"/>
      <c r="H135" s="64"/>
      <c r="I135" s="64"/>
      <c r="J135" s="64"/>
      <c r="K135" s="65"/>
      <c r="L135" s="64"/>
      <c r="M135" s="64"/>
      <c r="N135" s="64"/>
      <c r="O135" s="64"/>
      <c r="P135" s="64"/>
      <c r="Q135" s="64"/>
      <c r="R135" s="64"/>
      <c r="S135" s="64"/>
      <c r="T135" s="64"/>
      <c r="U135" s="64"/>
      <c r="V135" s="64"/>
      <c r="W135" s="64"/>
      <c r="X135" s="64"/>
      <c r="Y135" s="64"/>
      <c r="Z135" s="64"/>
      <c r="AA135" s="64"/>
      <c r="AB135" s="64"/>
      <c r="AC135" s="64"/>
      <c r="AD135" s="64"/>
      <c r="AE135" s="64"/>
    </row>
    <row r="136" spans="1:31" ht="33" customHeight="1">
      <c r="A136" s="66">
        <v>135</v>
      </c>
      <c r="B136" s="64"/>
      <c r="C136" s="64"/>
      <c r="D136" s="64"/>
      <c r="E136" s="64"/>
      <c r="F136" s="64"/>
      <c r="G136" s="64"/>
      <c r="H136" s="64"/>
      <c r="I136" s="64"/>
      <c r="J136" s="64"/>
      <c r="K136" s="65"/>
      <c r="L136" s="64"/>
      <c r="M136" s="64"/>
      <c r="N136" s="64"/>
      <c r="O136" s="64"/>
      <c r="P136" s="64"/>
      <c r="Q136" s="64"/>
      <c r="R136" s="64"/>
      <c r="S136" s="64"/>
      <c r="T136" s="64"/>
      <c r="U136" s="64"/>
      <c r="V136" s="64"/>
      <c r="W136" s="64"/>
      <c r="X136" s="64"/>
      <c r="Y136" s="64"/>
      <c r="Z136" s="64"/>
      <c r="AA136" s="64"/>
      <c r="AB136" s="64"/>
      <c r="AC136" s="64"/>
      <c r="AD136" s="64"/>
      <c r="AE136" s="64"/>
    </row>
    <row r="137" spans="1:31" ht="33" customHeight="1">
      <c r="A137" s="66">
        <v>136</v>
      </c>
      <c r="B137" s="64"/>
      <c r="C137" s="64"/>
      <c r="D137" s="64"/>
      <c r="E137" s="64"/>
      <c r="F137" s="64"/>
      <c r="G137" s="64"/>
      <c r="H137" s="64"/>
      <c r="I137" s="64"/>
      <c r="J137" s="64"/>
      <c r="K137" s="65"/>
      <c r="L137" s="64"/>
      <c r="M137" s="64"/>
      <c r="N137" s="64"/>
      <c r="O137" s="64"/>
      <c r="P137" s="64"/>
      <c r="Q137" s="64"/>
      <c r="R137" s="64"/>
      <c r="S137" s="64"/>
      <c r="T137" s="64"/>
      <c r="U137" s="64"/>
      <c r="V137" s="64"/>
      <c r="W137" s="64"/>
      <c r="X137" s="64"/>
      <c r="Y137" s="64"/>
      <c r="Z137" s="64"/>
      <c r="AA137" s="64"/>
      <c r="AB137" s="64"/>
      <c r="AC137" s="64"/>
      <c r="AD137" s="64"/>
      <c r="AE137" s="64"/>
    </row>
    <row r="138" spans="1:31" ht="33" customHeight="1">
      <c r="A138" s="66">
        <v>137</v>
      </c>
      <c r="B138" s="64"/>
      <c r="C138" s="64"/>
      <c r="D138" s="64"/>
      <c r="E138" s="64"/>
      <c r="F138" s="64"/>
      <c r="G138" s="64"/>
      <c r="H138" s="64"/>
      <c r="I138" s="64"/>
      <c r="J138" s="64"/>
      <c r="K138" s="65"/>
      <c r="L138" s="64"/>
      <c r="M138" s="64"/>
      <c r="N138" s="64"/>
      <c r="O138" s="64"/>
      <c r="P138" s="64"/>
      <c r="Q138" s="64"/>
      <c r="R138" s="64"/>
      <c r="S138" s="64"/>
      <c r="T138" s="64"/>
      <c r="U138" s="64"/>
      <c r="V138" s="64"/>
      <c r="W138" s="64"/>
      <c r="X138" s="64"/>
      <c r="Y138" s="64"/>
      <c r="Z138" s="64"/>
      <c r="AA138" s="64"/>
      <c r="AB138" s="64"/>
      <c r="AC138" s="64"/>
      <c r="AD138" s="64"/>
      <c r="AE138" s="64"/>
    </row>
    <row r="139" spans="1:31" ht="33" customHeight="1">
      <c r="A139" s="66">
        <v>138</v>
      </c>
      <c r="B139" s="64"/>
      <c r="C139" s="64"/>
      <c r="D139" s="64"/>
      <c r="E139" s="64"/>
      <c r="F139" s="64"/>
      <c r="G139" s="64"/>
      <c r="H139" s="64"/>
      <c r="I139" s="64"/>
      <c r="J139" s="64"/>
      <c r="K139" s="65"/>
      <c r="L139" s="64"/>
      <c r="M139" s="64"/>
      <c r="N139" s="64"/>
      <c r="O139" s="64"/>
      <c r="P139" s="64"/>
      <c r="Q139" s="64"/>
      <c r="R139" s="64"/>
      <c r="S139" s="64"/>
      <c r="T139" s="64"/>
      <c r="U139" s="64"/>
      <c r="V139" s="64"/>
      <c r="W139" s="64"/>
      <c r="X139" s="64"/>
      <c r="Y139" s="64"/>
      <c r="Z139" s="64"/>
      <c r="AA139" s="64"/>
      <c r="AB139" s="64"/>
      <c r="AC139" s="64"/>
      <c r="AD139" s="64"/>
      <c r="AE139" s="64"/>
    </row>
    <row r="140" spans="1:31" ht="33" customHeight="1">
      <c r="A140" s="66">
        <v>139</v>
      </c>
      <c r="B140" s="64"/>
      <c r="C140" s="64"/>
      <c r="D140" s="64"/>
      <c r="E140" s="64"/>
      <c r="F140" s="64"/>
      <c r="G140" s="64"/>
      <c r="H140" s="64"/>
      <c r="I140" s="64"/>
      <c r="J140" s="64"/>
      <c r="K140" s="65"/>
      <c r="L140" s="64"/>
      <c r="M140" s="64"/>
      <c r="N140" s="64"/>
      <c r="O140" s="64"/>
      <c r="P140" s="64"/>
      <c r="Q140" s="64"/>
      <c r="R140" s="64"/>
      <c r="S140" s="64"/>
      <c r="T140" s="64"/>
      <c r="U140" s="64"/>
      <c r="V140" s="64"/>
      <c r="W140" s="64"/>
      <c r="X140" s="64"/>
      <c r="Y140" s="64"/>
      <c r="Z140" s="64"/>
      <c r="AA140" s="64"/>
      <c r="AB140" s="64"/>
      <c r="AC140" s="64"/>
      <c r="AD140" s="64"/>
      <c r="AE140" s="64"/>
    </row>
    <row r="141" spans="1:31" ht="33" customHeight="1">
      <c r="A141" s="66">
        <v>140</v>
      </c>
      <c r="B141" s="64"/>
      <c r="C141" s="64"/>
      <c r="D141" s="64"/>
      <c r="E141" s="64"/>
      <c r="F141" s="64"/>
      <c r="G141" s="64"/>
      <c r="H141" s="64"/>
      <c r="I141" s="64"/>
      <c r="J141" s="64"/>
      <c r="K141" s="65"/>
      <c r="L141" s="64"/>
      <c r="M141" s="64"/>
      <c r="N141" s="64"/>
      <c r="O141" s="64"/>
      <c r="P141" s="64"/>
      <c r="Q141" s="64"/>
      <c r="R141" s="64"/>
      <c r="S141" s="64"/>
      <c r="T141" s="64"/>
      <c r="U141" s="64"/>
      <c r="V141" s="64"/>
      <c r="W141" s="64"/>
      <c r="X141" s="64"/>
      <c r="Y141" s="64"/>
      <c r="Z141" s="64"/>
      <c r="AA141" s="64"/>
      <c r="AB141" s="64"/>
      <c r="AC141" s="64"/>
      <c r="AD141" s="64"/>
      <c r="AE141" s="64"/>
    </row>
    <row r="142" spans="1:31" ht="33" customHeight="1">
      <c r="A142" s="66">
        <v>141</v>
      </c>
      <c r="B142" s="64"/>
      <c r="C142" s="64"/>
      <c r="D142" s="64"/>
      <c r="E142" s="64"/>
      <c r="F142" s="64"/>
      <c r="G142" s="64"/>
      <c r="H142" s="64"/>
      <c r="I142" s="64"/>
      <c r="J142" s="64"/>
      <c r="K142" s="65"/>
      <c r="L142" s="64"/>
      <c r="M142" s="64"/>
      <c r="N142" s="64"/>
      <c r="O142" s="64"/>
      <c r="P142" s="64"/>
      <c r="Q142" s="64"/>
      <c r="R142" s="64"/>
      <c r="S142" s="64"/>
      <c r="T142" s="64"/>
      <c r="U142" s="64"/>
      <c r="V142" s="64"/>
      <c r="W142" s="64"/>
      <c r="X142" s="64"/>
      <c r="Y142" s="64"/>
      <c r="Z142" s="64"/>
      <c r="AA142" s="64"/>
      <c r="AB142" s="64"/>
      <c r="AC142" s="64"/>
      <c r="AD142" s="64"/>
      <c r="AE142" s="64"/>
    </row>
    <row r="143" spans="1:31" ht="33" customHeight="1">
      <c r="A143" s="66">
        <v>142</v>
      </c>
      <c r="B143" s="64"/>
      <c r="C143" s="64"/>
      <c r="D143" s="64"/>
      <c r="E143" s="64"/>
      <c r="F143" s="64"/>
      <c r="G143" s="64"/>
      <c r="H143" s="64"/>
      <c r="I143" s="64"/>
      <c r="J143" s="64"/>
      <c r="K143" s="65"/>
      <c r="L143" s="64"/>
      <c r="M143" s="64"/>
      <c r="N143" s="64"/>
      <c r="O143" s="64"/>
      <c r="P143" s="64"/>
      <c r="Q143" s="64"/>
      <c r="R143" s="64"/>
      <c r="S143" s="64"/>
      <c r="T143" s="64"/>
      <c r="U143" s="64"/>
      <c r="V143" s="64"/>
      <c r="W143" s="64"/>
      <c r="X143" s="64"/>
      <c r="Y143" s="64"/>
      <c r="Z143" s="64"/>
      <c r="AA143" s="64"/>
      <c r="AB143" s="64"/>
      <c r="AC143" s="64"/>
      <c r="AD143" s="64"/>
      <c r="AE143" s="64"/>
    </row>
    <row r="144" spans="1:31" ht="33" customHeight="1">
      <c r="A144" s="66">
        <v>143</v>
      </c>
      <c r="B144" s="64"/>
      <c r="C144" s="64"/>
      <c r="D144" s="64"/>
      <c r="E144" s="64"/>
      <c r="F144" s="64"/>
      <c r="G144" s="64"/>
      <c r="H144" s="64"/>
      <c r="I144" s="64"/>
      <c r="J144" s="64"/>
      <c r="K144" s="65"/>
      <c r="L144" s="64"/>
      <c r="M144" s="64"/>
      <c r="N144" s="64"/>
      <c r="O144" s="64"/>
      <c r="P144" s="64"/>
      <c r="Q144" s="64"/>
      <c r="R144" s="64"/>
      <c r="S144" s="64"/>
      <c r="T144" s="64"/>
      <c r="U144" s="64"/>
      <c r="V144" s="64"/>
      <c r="W144" s="64"/>
      <c r="X144" s="64"/>
      <c r="Y144" s="64"/>
      <c r="Z144" s="64"/>
      <c r="AA144" s="64"/>
      <c r="AB144" s="64"/>
      <c r="AC144" s="64"/>
      <c r="AD144" s="64"/>
      <c r="AE144" s="64"/>
    </row>
    <row r="145" spans="1:31" ht="33" customHeight="1">
      <c r="A145" s="66">
        <v>144</v>
      </c>
      <c r="B145" s="64"/>
      <c r="C145" s="64"/>
      <c r="D145" s="64"/>
      <c r="E145" s="64"/>
      <c r="F145" s="64"/>
      <c r="G145" s="64"/>
      <c r="H145" s="64"/>
      <c r="I145" s="64"/>
      <c r="J145" s="64"/>
      <c r="K145" s="65"/>
      <c r="L145" s="64"/>
      <c r="M145" s="64"/>
      <c r="N145" s="64"/>
      <c r="O145" s="64"/>
      <c r="P145" s="64"/>
      <c r="Q145" s="64"/>
      <c r="R145" s="64"/>
      <c r="S145" s="64"/>
      <c r="T145" s="64"/>
      <c r="U145" s="64"/>
      <c r="V145" s="64"/>
      <c r="W145" s="64"/>
      <c r="X145" s="64"/>
      <c r="Y145" s="64"/>
      <c r="Z145" s="64"/>
      <c r="AA145" s="64"/>
      <c r="AB145" s="64"/>
      <c r="AC145" s="64"/>
      <c r="AD145" s="64"/>
      <c r="AE145" s="64"/>
    </row>
    <row r="146" spans="1:31" ht="33" customHeight="1">
      <c r="A146" s="66">
        <v>145</v>
      </c>
      <c r="B146" s="64"/>
      <c r="C146" s="64"/>
      <c r="D146" s="64"/>
      <c r="E146" s="64"/>
      <c r="F146" s="64"/>
      <c r="G146" s="64"/>
      <c r="H146" s="64"/>
      <c r="I146" s="64"/>
      <c r="J146" s="64"/>
      <c r="K146" s="65"/>
      <c r="L146" s="64"/>
      <c r="M146" s="64"/>
      <c r="N146" s="64"/>
      <c r="O146" s="64"/>
      <c r="P146" s="64"/>
      <c r="Q146" s="64"/>
      <c r="R146" s="64"/>
      <c r="S146" s="64"/>
      <c r="T146" s="64"/>
      <c r="U146" s="64"/>
      <c r="V146" s="64"/>
      <c r="W146" s="64"/>
      <c r="X146" s="64"/>
      <c r="Y146" s="64"/>
      <c r="Z146" s="64"/>
      <c r="AA146" s="64"/>
      <c r="AB146" s="64"/>
      <c r="AC146" s="64"/>
      <c r="AD146" s="64"/>
      <c r="AE146" s="64"/>
    </row>
    <row r="147" spans="1:31" ht="33" customHeight="1">
      <c r="A147" s="66">
        <v>146</v>
      </c>
      <c r="B147" s="64"/>
      <c r="C147" s="64"/>
      <c r="D147" s="64"/>
      <c r="E147" s="64"/>
      <c r="F147" s="64"/>
      <c r="G147" s="64"/>
      <c r="H147" s="64"/>
      <c r="I147" s="64"/>
      <c r="J147" s="64"/>
      <c r="K147" s="65"/>
      <c r="L147" s="64"/>
      <c r="M147" s="64"/>
      <c r="N147" s="64"/>
      <c r="O147" s="64"/>
      <c r="P147" s="64"/>
      <c r="Q147" s="64"/>
      <c r="R147" s="64"/>
      <c r="S147" s="64"/>
      <c r="T147" s="64"/>
      <c r="U147" s="64"/>
      <c r="V147" s="64"/>
      <c r="W147" s="64"/>
      <c r="X147" s="64"/>
      <c r="Y147" s="64"/>
      <c r="Z147" s="64"/>
      <c r="AA147" s="64"/>
      <c r="AB147" s="64"/>
      <c r="AC147" s="64"/>
      <c r="AD147" s="64"/>
      <c r="AE147" s="64"/>
    </row>
    <row r="148" spans="1:31" ht="33" customHeight="1">
      <c r="A148" s="66">
        <v>147</v>
      </c>
      <c r="B148" s="64"/>
      <c r="C148" s="64"/>
      <c r="D148" s="64"/>
      <c r="E148" s="64"/>
      <c r="F148" s="64"/>
      <c r="G148" s="64"/>
      <c r="H148" s="64"/>
      <c r="I148" s="64"/>
      <c r="J148" s="64"/>
      <c r="K148" s="65"/>
      <c r="L148" s="64"/>
      <c r="M148" s="64"/>
      <c r="N148" s="64"/>
      <c r="O148" s="64"/>
      <c r="P148" s="64"/>
      <c r="Q148" s="64"/>
      <c r="R148" s="64"/>
      <c r="S148" s="64"/>
      <c r="T148" s="64"/>
      <c r="U148" s="64"/>
      <c r="V148" s="64"/>
      <c r="W148" s="64"/>
      <c r="X148" s="64"/>
      <c r="Y148" s="64"/>
      <c r="Z148" s="64"/>
      <c r="AA148" s="64"/>
      <c r="AB148" s="64"/>
      <c r="AC148" s="64"/>
      <c r="AD148" s="64"/>
      <c r="AE148" s="64"/>
    </row>
    <row r="149" spans="1:31" ht="33" customHeight="1">
      <c r="A149" s="66">
        <v>148</v>
      </c>
      <c r="B149" s="64"/>
      <c r="C149" s="64"/>
      <c r="D149" s="64"/>
      <c r="E149" s="64"/>
      <c r="F149" s="64"/>
      <c r="G149" s="64"/>
      <c r="H149" s="64"/>
      <c r="I149" s="64"/>
      <c r="J149" s="64"/>
      <c r="K149" s="65"/>
      <c r="L149" s="64"/>
      <c r="M149" s="64"/>
      <c r="N149" s="64"/>
      <c r="O149" s="64"/>
      <c r="P149" s="64"/>
      <c r="Q149" s="64"/>
      <c r="R149" s="64"/>
      <c r="S149" s="64"/>
      <c r="T149" s="64"/>
      <c r="U149" s="64"/>
      <c r="V149" s="64"/>
      <c r="W149" s="64"/>
      <c r="X149" s="64"/>
      <c r="Y149" s="64"/>
      <c r="Z149" s="64"/>
      <c r="AA149" s="64"/>
      <c r="AB149" s="64"/>
      <c r="AC149" s="64"/>
      <c r="AD149" s="64"/>
      <c r="AE149" s="64"/>
    </row>
    <row r="150" spans="1:31" ht="33" customHeight="1">
      <c r="A150" s="66">
        <v>149</v>
      </c>
      <c r="B150" s="64"/>
      <c r="C150" s="64"/>
      <c r="D150" s="64"/>
      <c r="E150" s="64"/>
      <c r="F150" s="64"/>
      <c r="G150" s="64"/>
      <c r="H150" s="64"/>
      <c r="I150" s="64"/>
      <c r="J150" s="64"/>
      <c r="K150" s="65"/>
      <c r="L150" s="64"/>
      <c r="M150" s="64"/>
      <c r="N150" s="64"/>
      <c r="O150" s="64"/>
      <c r="P150" s="64"/>
      <c r="Q150" s="64"/>
      <c r="R150" s="64"/>
      <c r="S150" s="64"/>
      <c r="T150" s="64"/>
      <c r="U150" s="64"/>
      <c r="V150" s="64"/>
      <c r="W150" s="64"/>
      <c r="X150" s="64"/>
      <c r="Y150" s="64"/>
      <c r="Z150" s="64"/>
      <c r="AA150" s="64"/>
      <c r="AB150" s="64"/>
      <c r="AC150" s="64"/>
      <c r="AD150" s="64"/>
      <c r="AE150" s="64"/>
    </row>
    <row r="151" spans="1:31" ht="33" customHeight="1">
      <c r="A151" s="66">
        <v>150</v>
      </c>
      <c r="B151" s="64"/>
      <c r="C151" s="64"/>
      <c r="D151" s="64"/>
      <c r="E151" s="64"/>
      <c r="F151" s="64"/>
      <c r="G151" s="64"/>
      <c r="H151" s="64"/>
      <c r="I151" s="64"/>
      <c r="J151" s="64"/>
      <c r="K151" s="65"/>
      <c r="L151" s="64"/>
      <c r="M151" s="64"/>
      <c r="N151" s="64"/>
      <c r="O151" s="64"/>
      <c r="P151" s="64"/>
      <c r="Q151" s="64"/>
      <c r="R151" s="64"/>
      <c r="S151" s="64"/>
      <c r="T151" s="64"/>
      <c r="U151" s="64"/>
      <c r="V151" s="64"/>
      <c r="W151" s="64"/>
      <c r="X151" s="64"/>
      <c r="Y151" s="64"/>
      <c r="Z151" s="64"/>
      <c r="AA151" s="64"/>
      <c r="AB151" s="64"/>
      <c r="AC151" s="64"/>
      <c r="AD151" s="64"/>
      <c r="AE151" s="64"/>
    </row>
    <row r="152" spans="1:31" ht="33" customHeight="1">
      <c r="A152" s="66">
        <v>151</v>
      </c>
      <c r="B152" s="64"/>
      <c r="C152" s="64"/>
      <c r="D152" s="64"/>
      <c r="E152" s="65"/>
      <c r="F152" s="64"/>
      <c r="G152" s="64"/>
      <c r="H152" s="64"/>
      <c r="I152" s="64"/>
      <c r="J152" s="64"/>
      <c r="K152" s="65"/>
      <c r="L152" s="64"/>
      <c r="M152" s="64"/>
      <c r="N152" s="64"/>
      <c r="O152" s="64"/>
      <c r="P152" s="64"/>
      <c r="Q152" s="64"/>
      <c r="R152" s="64"/>
      <c r="S152" s="64"/>
      <c r="T152" s="64"/>
      <c r="U152" s="64"/>
      <c r="V152" s="64"/>
      <c r="W152" s="64"/>
      <c r="X152" s="64"/>
      <c r="Y152" s="64"/>
      <c r="Z152" s="64"/>
      <c r="AA152" s="64"/>
      <c r="AB152" s="64"/>
      <c r="AC152" s="64"/>
      <c r="AD152" s="64"/>
      <c r="AE152" s="64"/>
    </row>
    <row r="153" spans="1:31" ht="33" customHeight="1">
      <c r="A153" s="66">
        <v>152</v>
      </c>
      <c r="B153" s="64"/>
      <c r="C153" s="64"/>
      <c r="D153" s="64"/>
      <c r="E153" s="64"/>
      <c r="F153" s="64"/>
      <c r="G153" s="64"/>
      <c r="H153" s="64"/>
      <c r="I153" s="64"/>
      <c r="J153" s="64"/>
      <c r="K153" s="65"/>
      <c r="L153" s="64"/>
      <c r="M153" s="64"/>
      <c r="N153" s="64"/>
      <c r="O153" s="64"/>
      <c r="P153" s="64"/>
      <c r="Q153" s="64"/>
      <c r="R153" s="64"/>
      <c r="S153" s="64"/>
      <c r="T153" s="64"/>
      <c r="U153" s="64"/>
      <c r="V153" s="64"/>
      <c r="W153" s="64"/>
      <c r="X153" s="64"/>
      <c r="Y153" s="64"/>
      <c r="Z153" s="64"/>
      <c r="AA153" s="64"/>
      <c r="AB153" s="64"/>
      <c r="AC153" s="64"/>
      <c r="AD153" s="64"/>
      <c r="AE153" s="64"/>
    </row>
    <row r="154" spans="1:31" ht="33" customHeight="1">
      <c r="A154" s="66">
        <v>153</v>
      </c>
      <c r="B154" s="64"/>
      <c r="C154" s="64"/>
      <c r="D154" s="64"/>
      <c r="E154" s="64"/>
      <c r="F154" s="64"/>
      <c r="G154" s="64"/>
      <c r="H154" s="64"/>
      <c r="I154" s="64"/>
      <c r="J154" s="64"/>
      <c r="K154" s="65"/>
      <c r="L154" s="64"/>
      <c r="M154" s="64"/>
      <c r="N154" s="64"/>
      <c r="O154" s="64"/>
      <c r="P154" s="64"/>
      <c r="Q154" s="64"/>
      <c r="R154" s="64"/>
      <c r="S154" s="64"/>
      <c r="T154" s="64"/>
      <c r="U154" s="64"/>
      <c r="V154" s="64"/>
      <c r="W154" s="64"/>
      <c r="X154" s="64"/>
      <c r="Y154" s="64"/>
      <c r="Z154" s="64"/>
      <c r="AA154" s="64"/>
      <c r="AB154" s="64"/>
      <c r="AC154" s="64"/>
      <c r="AD154" s="64"/>
      <c r="AE154" s="64"/>
    </row>
    <row r="155" spans="1:31" ht="33" customHeight="1">
      <c r="A155" s="66">
        <v>154</v>
      </c>
      <c r="B155" s="64"/>
      <c r="C155" s="64"/>
      <c r="D155" s="64"/>
      <c r="E155" s="64"/>
      <c r="F155" s="64"/>
      <c r="G155" s="64"/>
      <c r="H155" s="64"/>
      <c r="I155" s="64"/>
      <c r="J155" s="64"/>
      <c r="K155" s="65"/>
      <c r="L155" s="64"/>
      <c r="M155" s="64"/>
      <c r="N155" s="64"/>
      <c r="O155" s="64"/>
      <c r="P155" s="64"/>
      <c r="Q155" s="64"/>
      <c r="R155" s="64"/>
      <c r="S155" s="64"/>
      <c r="T155" s="64"/>
      <c r="U155" s="64"/>
      <c r="V155" s="64"/>
      <c r="W155" s="64"/>
      <c r="X155" s="64"/>
      <c r="Y155" s="64"/>
      <c r="Z155" s="64"/>
      <c r="AA155" s="64"/>
      <c r="AB155" s="64"/>
      <c r="AC155" s="64"/>
      <c r="AD155" s="64"/>
      <c r="AE155" s="64"/>
    </row>
    <row r="156" spans="1:31" ht="33" customHeight="1">
      <c r="A156" s="66">
        <v>155</v>
      </c>
      <c r="B156" s="64"/>
      <c r="C156" s="64"/>
      <c r="D156" s="64"/>
      <c r="E156" s="64"/>
      <c r="F156" s="64"/>
      <c r="G156" s="64"/>
      <c r="H156" s="64"/>
      <c r="I156" s="64"/>
      <c r="J156" s="64"/>
      <c r="K156" s="65"/>
      <c r="L156" s="64"/>
      <c r="M156" s="64"/>
      <c r="N156" s="64"/>
      <c r="O156" s="64"/>
      <c r="P156" s="64"/>
      <c r="Q156" s="64"/>
      <c r="R156" s="64"/>
      <c r="S156" s="64"/>
      <c r="T156" s="64"/>
      <c r="U156" s="64"/>
      <c r="V156" s="64"/>
      <c r="W156" s="64"/>
      <c r="X156" s="64"/>
      <c r="Y156" s="64"/>
      <c r="Z156" s="64"/>
      <c r="AA156" s="64"/>
      <c r="AB156" s="64"/>
      <c r="AC156" s="64"/>
      <c r="AD156" s="64"/>
      <c r="AE156" s="64"/>
    </row>
    <row r="157" spans="1:31" ht="33" customHeight="1">
      <c r="A157" s="66">
        <v>156</v>
      </c>
      <c r="B157" s="64"/>
      <c r="C157" s="64"/>
      <c r="D157" s="64"/>
      <c r="E157" s="64"/>
      <c r="F157" s="64"/>
      <c r="G157" s="64"/>
      <c r="H157" s="64"/>
      <c r="I157" s="64"/>
      <c r="J157" s="64"/>
      <c r="K157" s="65"/>
      <c r="L157" s="64"/>
      <c r="M157" s="64"/>
      <c r="N157" s="64"/>
      <c r="O157" s="64"/>
      <c r="P157" s="64"/>
      <c r="Q157" s="64"/>
      <c r="R157" s="64"/>
      <c r="S157" s="64"/>
      <c r="T157" s="64"/>
      <c r="U157" s="64"/>
      <c r="V157" s="64"/>
      <c r="W157" s="64"/>
      <c r="X157" s="64"/>
      <c r="Y157" s="64"/>
      <c r="Z157" s="64"/>
      <c r="AA157" s="64"/>
      <c r="AB157" s="64"/>
      <c r="AC157" s="64"/>
      <c r="AD157" s="64"/>
      <c r="AE157" s="64"/>
    </row>
    <row r="158" spans="1:31" ht="33" customHeight="1">
      <c r="A158" s="66">
        <v>157</v>
      </c>
      <c r="B158" s="64"/>
      <c r="C158" s="64"/>
      <c r="D158" s="64"/>
      <c r="E158" s="64"/>
      <c r="F158" s="64"/>
      <c r="G158" s="64"/>
      <c r="H158" s="64"/>
      <c r="I158" s="64"/>
      <c r="J158" s="64"/>
      <c r="K158" s="65"/>
      <c r="L158" s="64"/>
      <c r="M158" s="64"/>
      <c r="N158" s="64"/>
      <c r="O158" s="64"/>
      <c r="P158" s="64"/>
      <c r="Q158" s="64"/>
      <c r="R158" s="64"/>
      <c r="S158" s="64"/>
      <c r="T158" s="64"/>
      <c r="U158" s="64"/>
      <c r="V158" s="64"/>
      <c r="W158" s="64"/>
      <c r="X158" s="64"/>
      <c r="Y158" s="64"/>
      <c r="Z158" s="64"/>
      <c r="AA158" s="64"/>
      <c r="AB158" s="64"/>
      <c r="AC158" s="64"/>
      <c r="AD158" s="64"/>
      <c r="AE158" s="64"/>
    </row>
    <row r="159" spans="1:31" ht="33" customHeight="1">
      <c r="A159" s="66">
        <v>158</v>
      </c>
      <c r="B159" s="64"/>
      <c r="C159" s="64"/>
      <c r="D159" s="64"/>
      <c r="E159" s="64"/>
      <c r="F159" s="64"/>
      <c r="G159" s="64"/>
      <c r="H159" s="64"/>
      <c r="I159" s="64"/>
      <c r="J159" s="64"/>
      <c r="K159" s="65"/>
      <c r="L159" s="64"/>
      <c r="M159" s="64"/>
      <c r="N159" s="64"/>
      <c r="O159" s="64"/>
      <c r="P159" s="64"/>
      <c r="Q159" s="64"/>
      <c r="R159" s="64"/>
      <c r="S159" s="64"/>
      <c r="T159" s="64"/>
      <c r="U159" s="64"/>
      <c r="V159" s="64"/>
      <c r="W159" s="64"/>
      <c r="X159" s="64"/>
      <c r="Y159" s="64"/>
      <c r="Z159" s="64"/>
      <c r="AA159" s="64"/>
      <c r="AB159" s="64"/>
      <c r="AC159" s="64"/>
      <c r="AD159" s="64"/>
      <c r="AE159" s="64"/>
    </row>
    <row r="160" spans="1:31" ht="33" customHeight="1">
      <c r="A160" s="66">
        <v>159</v>
      </c>
      <c r="B160" s="64"/>
      <c r="C160" s="64"/>
      <c r="D160" s="64"/>
      <c r="E160" s="64"/>
      <c r="F160" s="64"/>
      <c r="G160" s="64"/>
      <c r="H160" s="64"/>
      <c r="I160" s="64"/>
      <c r="J160" s="64"/>
      <c r="K160" s="65"/>
      <c r="L160" s="64"/>
      <c r="M160" s="64"/>
      <c r="N160" s="64"/>
      <c r="O160" s="64"/>
      <c r="P160" s="64"/>
      <c r="Q160" s="64"/>
      <c r="R160" s="64"/>
      <c r="S160" s="64"/>
      <c r="T160" s="64"/>
      <c r="U160" s="64"/>
      <c r="V160" s="64"/>
      <c r="W160" s="64"/>
      <c r="X160" s="64"/>
      <c r="Y160" s="64"/>
      <c r="Z160" s="64"/>
      <c r="AA160" s="64"/>
      <c r="AB160" s="64"/>
      <c r="AC160" s="64"/>
      <c r="AD160" s="64"/>
      <c r="AE160" s="64"/>
    </row>
    <row r="161" spans="1:31" ht="33" customHeight="1">
      <c r="A161" s="66">
        <v>160</v>
      </c>
      <c r="B161" s="64"/>
      <c r="C161" s="64"/>
      <c r="D161" s="64"/>
      <c r="E161" s="64"/>
      <c r="F161" s="64"/>
      <c r="G161" s="64"/>
      <c r="H161" s="64"/>
      <c r="I161" s="64"/>
      <c r="J161" s="64"/>
      <c r="K161" s="65"/>
      <c r="L161" s="64"/>
      <c r="M161" s="64"/>
      <c r="N161" s="64"/>
      <c r="O161" s="64"/>
      <c r="P161" s="64"/>
      <c r="Q161" s="64"/>
      <c r="R161" s="64"/>
      <c r="S161" s="64"/>
      <c r="T161" s="64"/>
      <c r="U161" s="64"/>
      <c r="V161" s="64"/>
      <c r="W161" s="64"/>
      <c r="X161" s="64"/>
      <c r="Y161" s="64"/>
      <c r="Z161" s="64"/>
      <c r="AA161" s="64"/>
      <c r="AB161" s="64"/>
      <c r="AC161" s="64"/>
      <c r="AD161" s="64"/>
      <c r="AE161" s="64"/>
    </row>
    <row r="162" spans="1:31" ht="33" customHeight="1">
      <c r="A162" s="66">
        <v>161</v>
      </c>
      <c r="B162" s="64"/>
      <c r="C162" s="64"/>
      <c r="D162" s="64"/>
      <c r="E162" s="64"/>
      <c r="F162" s="64"/>
      <c r="G162" s="64"/>
      <c r="H162" s="64"/>
      <c r="I162" s="64"/>
      <c r="J162" s="64"/>
      <c r="K162" s="65"/>
      <c r="L162" s="64"/>
      <c r="M162" s="64"/>
      <c r="N162" s="64"/>
      <c r="O162" s="64"/>
      <c r="P162" s="64"/>
      <c r="Q162" s="64"/>
      <c r="R162" s="64"/>
      <c r="S162" s="64"/>
      <c r="T162" s="64"/>
      <c r="U162" s="64"/>
      <c r="V162" s="64"/>
      <c r="W162" s="64"/>
      <c r="X162" s="64"/>
      <c r="Y162" s="64"/>
      <c r="Z162" s="64"/>
      <c r="AA162" s="64"/>
      <c r="AB162" s="64"/>
      <c r="AC162" s="64"/>
      <c r="AD162" s="64"/>
      <c r="AE162" s="64"/>
    </row>
    <row r="163" spans="1:31" ht="33" customHeight="1">
      <c r="A163" s="66">
        <v>162</v>
      </c>
      <c r="B163" s="64"/>
      <c r="C163" s="64"/>
      <c r="D163" s="64"/>
      <c r="E163" s="64"/>
      <c r="F163" s="64"/>
      <c r="G163" s="64"/>
      <c r="H163" s="64"/>
      <c r="I163" s="64"/>
      <c r="J163" s="64"/>
      <c r="K163" s="65"/>
      <c r="L163" s="64"/>
      <c r="M163" s="64"/>
      <c r="N163" s="64"/>
      <c r="O163" s="64"/>
      <c r="P163" s="64"/>
      <c r="Q163" s="64"/>
      <c r="R163" s="64"/>
      <c r="S163" s="64"/>
      <c r="T163" s="64"/>
      <c r="U163" s="64"/>
      <c r="V163" s="64"/>
      <c r="W163" s="64"/>
      <c r="X163" s="64"/>
      <c r="Y163" s="64"/>
      <c r="Z163" s="64"/>
      <c r="AA163" s="64"/>
      <c r="AB163" s="64"/>
      <c r="AC163" s="64"/>
      <c r="AD163" s="64"/>
      <c r="AE163" s="64"/>
    </row>
    <row r="164" spans="1:31" ht="33" customHeight="1">
      <c r="A164" s="66">
        <v>163</v>
      </c>
      <c r="B164" s="64"/>
      <c r="C164" s="64"/>
      <c r="D164" s="64"/>
      <c r="E164" s="64"/>
      <c r="F164" s="64"/>
      <c r="G164" s="64"/>
      <c r="H164" s="64"/>
      <c r="I164" s="64"/>
      <c r="J164" s="64"/>
      <c r="K164" s="65"/>
      <c r="L164" s="64"/>
      <c r="M164" s="64"/>
      <c r="N164" s="64"/>
      <c r="O164" s="64"/>
      <c r="P164" s="64"/>
      <c r="Q164" s="64"/>
      <c r="R164" s="64"/>
      <c r="S164" s="64"/>
      <c r="T164" s="64"/>
      <c r="U164" s="64"/>
      <c r="V164" s="64"/>
      <c r="W164" s="64"/>
      <c r="X164" s="64"/>
      <c r="Y164" s="64"/>
      <c r="Z164" s="64"/>
      <c r="AA164" s="64"/>
      <c r="AB164" s="64"/>
      <c r="AC164" s="64"/>
      <c r="AD164" s="64"/>
      <c r="AE164" s="64"/>
    </row>
    <row r="165" spans="1:31" ht="33" customHeight="1">
      <c r="A165" s="66">
        <v>164</v>
      </c>
      <c r="B165" s="64"/>
      <c r="C165" s="64"/>
      <c r="D165" s="64"/>
      <c r="E165" s="64"/>
      <c r="F165" s="64"/>
      <c r="G165" s="64"/>
      <c r="H165" s="64"/>
      <c r="I165" s="64"/>
      <c r="J165" s="64"/>
      <c r="K165" s="65"/>
      <c r="L165" s="64"/>
      <c r="M165" s="64"/>
      <c r="N165" s="64"/>
      <c r="O165" s="64"/>
      <c r="P165" s="64"/>
      <c r="Q165" s="64"/>
      <c r="R165" s="64"/>
      <c r="S165" s="64"/>
      <c r="T165" s="64"/>
      <c r="U165" s="64"/>
      <c r="V165" s="64"/>
      <c r="W165" s="64"/>
      <c r="X165" s="64"/>
      <c r="Y165" s="64"/>
      <c r="Z165" s="64"/>
      <c r="AA165" s="64"/>
      <c r="AB165" s="64"/>
      <c r="AC165" s="64"/>
      <c r="AD165" s="64"/>
      <c r="AE165" s="64"/>
    </row>
    <row r="166" spans="1:31" ht="33" customHeight="1">
      <c r="A166" s="66">
        <v>165</v>
      </c>
      <c r="B166" s="64"/>
      <c r="C166" s="64"/>
      <c r="D166" s="64"/>
      <c r="E166" s="64"/>
      <c r="F166" s="64"/>
      <c r="G166" s="64"/>
      <c r="H166" s="64"/>
      <c r="I166" s="64"/>
      <c r="J166" s="64"/>
      <c r="K166" s="65"/>
      <c r="L166" s="64"/>
      <c r="M166" s="64"/>
      <c r="N166" s="64"/>
      <c r="O166" s="64"/>
      <c r="P166" s="64"/>
      <c r="Q166" s="64"/>
      <c r="R166" s="64"/>
      <c r="S166" s="64"/>
      <c r="T166" s="64"/>
      <c r="U166" s="64"/>
      <c r="V166" s="64"/>
      <c r="W166" s="64"/>
      <c r="X166" s="64"/>
      <c r="Y166" s="64"/>
      <c r="Z166" s="64"/>
      <c r="AA166" s="64"/>
      <c r="AB166" s="64"/>
      <c r="AC166" s="64"/>
      <c r="AD166" s="64"/>
      <c r="AE166" s="64"/>
    </row>
    <row r="167" spans="1:31" ht="33" customHeight="1">
      <c r="A167" s="66">
        <v>166</v>
      </c>
      <c r="B167" s="64"/>
      <c r="C167" s="64"/>
      <c r="D167" s="64"/>
      <c r="E167" s="64"/>
      <c r="F167" s="64"/>
      <c r="G167" s="64"/>
      <c r="H167" s="64"/>
      <c r="I167" s="64"/>
      <c r="J167" s="64"/>
      <c r="K167" s="65"/>
      <c r="L167" s="64"/>
      <c r="M167" s="64"/>
      <c r="N167" s="64"/>
      <c r="O167" s="64"/>
      <c r="P167" s="64"/>
      <c r="Q167" s="64"/>
      <c r="R167" s="64"/>
      <c r="S167" s="64"/>
      <c r="T167" s="64"/>
      <c r="U167" s="64"/>
      <c r="V167" s="64"/>
      <c r="W167" s="64"/>
      <c r="X167" s="64"/>
      <c r="Y167" s="64"/>
      <c r="Z167" s="64"/>
      <c r="AA167" s="64"/>
      <c r="AB167" s="64"/>
      <c r="AC167" s="64"/>
      <c r="AD167" s="64"/>
      <c r="AE167" s="64"/>
    </row>
    <row r="168" spans="1:31" ht="33" customHeight="1">
      <c r="A168" s="66">
        <v>167</v>
      </c>
      <c r="B168" s="64"/>
      <c r="C168" s="64"/>
      <c r="D168" s="64"/>
      <c r="E168" s="64"/>
      <c r="F168" s="64"/>
      <c r="G168" s="64"/>
      <c r="H168" s="64"/>
      <c r="I168" s="64"/>
      <c r="J168" s="64"/>
      <c r="K168" s="65"/>
      <c r="L168" s="64"/>
      <c r="M168" s="64"/>
      <c r="N168" s="64"/>
      <c r="O168" s="64"/>
      <c r="P168" s="64"/>
      <c r="Q168" s="64"/>
      <c r="R168" s="64"/>
      <c r="S168" s="64"/>
      <c r="T168" s="64"/>
      <c r="U168" s="64"/>
      <c r="V168" s="64"/>
      <c r="W168" s="64"/>
      <c r="X168" s="64"/>
      <c r="Y168" s="64"/>
      <c r="Z168" s="64"/>
      <c r="AA168" s="64"/>
      <c r="AB168" s="64"/>
      <c r="AC168" s="64"/>
      <c r="AD168" s="64"/>
      <c r="AE168" s="64"/>
    </row>
    <row r="169" spans="1:31" ht="33" customHeight="1">
      <c r="A169" s="66">
        <v>168</v>
      </c>
      <c r="B169" s="64"/>
      <c r="C169" s="64"/>
      <c r="D169" s="64"/>
      <c r="E169" s="64"/>
      <c r="F169" s="64"/>
      <c r="G169" s="64"/>
      <c r="H169" s="64"/>
      <c r="I169" s="64"/>
      <c r="J169" s="64"/>
      <c r="K169" s="65"/>
      <c r="L169" s="64"/>
      <c r="M169" s="64"/>
      <c r="N169" s="64"/>
      <c r="O169" s="64"/>
      <c r="P169" s="64"/>
      <c r="Q169" s="64"/>
      <c r="R169" s="64"/>
      <c r="S169" s="64"/>
      <c r="T169" s="64"/>
      <c r="U169" s="64"/>
      <c r="V169" s="64"/>
      <c r="W169" s="64"/>
      <c r="X169" s="64"/>
      <c r="Y169" s="64"/>
      <c r="Z169" s="64"/>
      <c r="AA169" s="64"/>
      <c r="AB169" s="64"/>
      <c r="AC169" s="64"/>
      <c r="AD169" s="64"/>
      <c r="AE169" s="64"/>
    </row>
    <row r="170" spans="1:31" ht="33" customHeight="1">
      <c r="A170" s="66">
        <v>169</v>
      </c>
      <c r="B170" s="64"/>
      <c r="C170" s="64"/>
      <c r="D170" s="64"/>
      <c r="E170" s="64"/>
      <c r="F170" s="64"/>
      <c r="G170" s="64"/>
      <c r="H170" s="64"/>
      <c r="I170" s="64"/>
      <c r="J170" s="64"/>
      <c r="K170" s="65"/>
      <c r="L170" s="64"/>
      <c r="M170" s="64"/>
      <c r="N170" s="64"/>
      <c r="O170" s="64"/>
      <c r="P170" s="64"/>
      <c r="Q170" s="64"/>
      <c r="R170" s="64"/>
      <c r="S170" s="64"/>
      <c r="T170" s="64"/>
      <c r="U170" s="64"/>
      <c r="V170" s="64"/>
      <c r="W170" s="64"/>
      <c r="X170" s="64"/>
      <c r="Y170" s="64"/>
      <c r="Z170" s="64"/>
      <c r="AA170" s="64"/>
      <c r="AB170" s="64"/>
      <c r="AC170" s="64"/>
      <c r="AD170" s="64"/>
      <c r="AE170" s="64"/>
    </row>
    <row r="171" spans="1:31" ht="33" customHeight="1">
      <c r="A171" s="66">
        <v>170</v>
      </c>
      <c r="B171" s="64"/>
      <c r="C171" s="64"/>
      <c r="D171" s="64"/>
      <c r="E171" s="64"/>
      <c r="F171" s="64"/>
      <c r="G171" s="64"/>
      <c r="H171" s="64"/>
      <c r="I171" s="64"/>
      <c r="J171" s="64"/>
      <c r="K171" s="65"/>
      <c r="L171" s="64"/>
      <c r="M171" s="64"/>
      <c r="N171" s="64"/>
      <c r="O171" s="64"/>
      <c r="P171" s="64"/>
      <c r="Q171" s="64"/>
      <c r="R171" s="64"/>
      <c r="S171" s="64"/>
      <c r="T171" s="64"/>
      <c r="U171" s="64"/>
      <c r="V171" s="64"/>
      <c r="W171" s="64"/>
      <c r="X171" s="64"/>
      <c r="Y171" s="64"/>
      <c r="Z171" s="64"/>
      <c r="AA171" s="64"/>
      <c r="AB171" s="64"/>
      <c r="AC171" s="64"/>
      <c r="AD171" s="64"/>
      <c r="AE171" s="64"/>
    </row>
    <row r="172" spans="1:31" ht="33" customHeight="1">
      <c r="A172" s="66">
        <v>171</v>
      </c>
      <c r="B172" s="64"/>
      <c r="C172" s="64"/>
      <c r="D172" s="64"/>
      <c r="E172" s="64"/>
      <c r="F172" s="64"/>
      <c r="G172" s="64"/>
      <c r="H172" s="64"/>
      <c r="I172" s="64"/>
      <c r="J172" s="64"/>
      <c r="K172" s="65"/>
      <c r="L172" s="64"/>
      <c r="M172" s="64"/>
      <c r="N172" s="64"/>
      <c r="O172" s="64"/>
      <c r="P172" s="64"/>
      <c r="Q172" s="64"/>
      <c r="R172" s="64"/>
      <c r="S172" s="64"/>
      <c r="T172" s="64"/>
      <c r="U172" s="64"/>
      <c r="V172" s="64"/>
      <c r="W172" s="64"/>
      <c r="X172" s="64"/>
      <c r="Y172" s="64"/>
      <c r="Z172" s="64"/>
      <c r="AA172" s="64"/>
      <c r="AB172" s="64"/>
      <c r="AC172" s="64"/>
      <c r="AD172" s="64"/>
      <c r="AE172" s="64"/>
    </row>
    <row r="173" spans="1:31" ht="33" customHeight="1">
      <c r="A173" s="66">
        <v>172</v>
      </c>
      <c r="B173" s="64"/>
      <c r="C173" s="64"/>
      <c r="D173" s="64"/>
      <c r="E173" s="64"/>
      <c r="F173" s="64"/>
      <c r="G173" s="64"/>
      <c r="H173" s="64"/>
      <c r="I173" s="64"/>
      <c r="J173" s="64"/>
      <c r="K173" s="65"/>
      <c r="L173" s="64"/>
      <c r="M173" s="64"/>
      <c r="N173" s="64"/>
      <c r="O173" s="64"/>
      <c r="P173" s="64"/>
      <c r="Q173" s="64"/>
      <c r="R173" s="64"/>
      <c r="S173" s="64"/>
      <c r="T173" s="64"/>
      <c r="U173" s="64"/>
      <c r="V173" s="64"/>
      <c r="W173" s="64"/>
      <c r="X173" s="64"/>
      <c r="Y173" s="64"/>
      <c r="Z173" s="64"/>
      <c r="AA173" s="64"/>
      <c r="AB173" s="64"/>
      <c r="AC173" s="64"/>
      <c r="AD173" s="64"/>
      <c r="AE173" s="64"/>
    </row>
    <row r="174" spans="1:31" ht="33" customHeight="1">
      <c r="A174" s="66">
        <v>173</v>
      </c>
      <c r="B174" s="64"/>
      <c r="C174" s="64"/>
      <c r="D174" s="64"/>
      <c r="E174" s="64"/>
      <c r="F174" s="64"/>
      <c r="G174" s="64"/>
      <c r="H174" s="64"/>
      <c r="I174" s="64"/>
      <c r="J174" s="64"/>
      <c r="K174" s="65"/>
      <c r="L174" s="64"/>
      <c r="M174" s="64"/>
      <c r="N174" s="64"/>
      <c r="O174" s="64"/>
      <c r="P174" s="64"/>
      <c r="Q174" s="64"/>
      <c r="R174" s="64"/>
      <c r="S174" s="64"/>
      <c r="T174" s="64"/>
      <c r="U174" s="64"/>
      <c r="V174" s="64"/>
      <c r="W174" s="64"/>
      <c r="X174" s="64"/>
      <c r="Y174" s="64"/>
      <c r="Z174" s="64"/>
      <c r="AA174" s="64"/>
      <c r="AB174" s="64"/>
      <c r="AC174" s="64"/>
      <c r="AD174" s="64"/>
      <c r="AE174" s="64"/>
    </row>
    <row r="175" spans="1:31" ht="33" customHeight="1">
      <c r="A175" s="66">
        <v>174</v>
      </c>
      <c r="B175" s="64"/>
      <c r="C175" s="64"/>
      <c r="D175" s="64"/>
      <c r="E175" s="64"/>
      <c r="F175" s="64"/>
      <c r="G175" s="64"/>
      <c r="H175" s="64"/>
      <c r="I175" s="64"/>
      <c r="J175" s="64"/>
      <c r="K175" s="65"/>
      <c r="L175" s="64"/>
      <c r="M175" s="64"/>
      <c r="N175" s="64"/>
      <c r="O175" s="64"/>
      <c r="P175" s="64"/>
      <c r="Q175" s="64"/>
      <c r="R175" s="64"/>
      <c r="S175" s="64"/>
      <c r="T175" s="64"/>
      <c r="U175" s="64"/>
      <c r="V175" s="64"/>
      <c r="W175" s="64"/>
      <c r="X175" s="64"/>
      <c r="Y175" s="64"/>
      <c r="Z175" s="64"/>
      <c r="AA175" s="64"/>
      <c r="AB175" s="64"/>
      <c r="AC175" s="64"/>
      <c r="AD175" s="64"/>
      <c r="AE175" s="64"/>
    </row>
    <row r="176" spans="1:31" ht="33" customHeight="1">
      <c r="A176" s="66">
        <v>175</v>
      </c>
      <c r="B176" s="64"/>
      <c r="C176" s="64"/>
      <c r="D176" s="64"/>
      <c r="E176" s="64"/>
      <c r="F176" s="64"/>
      <c r="G176" s="64"/>
      <c r="H176" s="64"/>
      <c r="I176" s="64"/>
      <c r="J176" s="64"/>
      <c r="K176" s="65"/>
      <c r="L176" s="64"/>
      <c r="M176" s="64"/>
      <c r="N176" s="64"/>
      <c r="O176" s="64"/>
      <c r="P176" s="64"/>
      <c r="Q176" s="64"/>
      <c r="R176" s="64"/>
      <c r="S176" s="64"/>
      <c r="T176" s="64"/>
      <c r="U176" s="64"/>
      <c r="V176" s="64"/>
      <c r="W176" s="64"/>
      <c r="X176" s="64"/>
      <c r="Y176" s="64"/>
      <c r="Z176" s="64"/>
      <c r="AA176" s="64"/>
      <c r="AB176" s="64"/>
      <c r="AC176" s="64"/>
      <c r="AD176" s="64"/>
      <c r="AE176" s="64"/>
    </row>
    <row r="177" spans="1:31" ht="33" customHeight="1">
      <c r="A177" s="66">
        <v>176</v>
      </c>
      <c r="B177" s="64"/>
      <c r="C177" s="64"/>
      <c r="D177" s="64"/>
      <c r="E177" s="65"/>
      <c r="F177" s="64"/>
      <c r="G177" s="64"/>
      <c r="H177" s="64"/>
      <c r="I177" s="64"/>
      <c r="J177" s="64"/>
      <c r="K177" s="65"/>
      <c r="L177" s="64"/>
      <c r="M177" s="64"/>
      <c r="N177" s="64"/>
      <c r="O177" s="64"/>
      <c r="P177" s="64"/>
      <c r="Q177" s="64"/>
      <c r="R177" s="64"/>
      <c r="S177" s="64"/>
      <c r="T177" s="64"/>
      <c r="U177" s="64"/>
      <c r="V177" s="64"/>
      <c r="W177" s="64"/>
      <c r="X177" s="64"/>
      <c r="Y177" s="64"/>
      <c r="Z177" s="64"/>
      <c r="AA177" s="64"/>
      <c r="AB177" s="64"/>
      <c r="AC177" s="64"/>
      <c r="AD177" s="64"/>
      <c r="AE177" s="64"/>
    </row>
    <row r="178" spans="1:31" ht="33" customHeight="1">
      <c r="A178" s="66">
        <v>177</v>
      </c>
      <c r="B178" s="64"/>
      <c r="C178" s="64"/>
      <c r="D178" s="64"/>
      <c r="E178" s="64"/>
      <c r="F178" s="64"/>
      <c r="G178" s="64"/>
      <c r="H178" s="64"/>
      <c r="I178" s="64"/>
      <c r="J178" s="64"/>
      <c r="K178" s="65"/>
      <c r="L178" s="64"/>
      <c r="M178" s="64"/>
      <c r="N178" s="64"/>
      <c r="O178" s="64"/>
      <c r="P178" s="64"/>
      <c r="Q178" s="64"/>
      <c r="R178" s="64"/>
      <c r="S178" s="64"/>
      <c r="T178" s="64"/>
      <c r="U178" s="64"/>
      <c r="V178" s="64"/>
      <c r="W178" s="64"/>
      <c r="X178" s="64"/>
      <c r="Y178" s="64"/>
      <c r="Z178" s="64"/>
      <c r="AA178" s="64"/>
      <c r="AB178" s="64"/>
      <c r="AC178" s="64"/>
      <c r="AD178" s="64"/>
      <c r="AE178" s="64"/>
    </row>
    <row r="179" spans="1:31" ht="33" customHeight="1">
      <c r="A179" s="66">
        <v>178</v>
      </c>
      <c r="B179" s="64"/>
      <c r="C179" s="64"/>
      <c r="D179" s="64"/>
      <c r="E179" s="64"/>
      <c r="F179" s="64"/>
      <c r="G179" s="64"/>
      <c r="H179" s="64"/>
      <c r="I179" s="64"/>
      <c r="J179" s="64"/>
      <c r="K179" s="65"/>
      <c r="L179" s="64"/>
      <c r="M179" s="64"/>
      <c r="N179" s="64"/>
      <c r="O179" s="64"/>
      <c r="P179" s="64"/>
      <c r="Q179" s="64"/>
      <c r="R179" s="64"/>
      <c r="S179" s="64"/>
      <c r="T179" s="64"/>
      <c r="U179" s="64"/>
      <c r="V179" s="64"/>
      <c r="W179" s="64"/>
      <c r="X179" s="64"/>
      <c r="Y179" s="64"/>
      <c r="Z179" s="64"/>
      <c r="AA179" s="64"/>
      <c r="AB179" s="64"/>
      <c r="AC179" s="64"/>
      <c r="AD179" s="64"/>
      <c r="AE179" s="64"/>
    </row>
    <row r="180" spans="1:31" ht="33" customHeight="1">
      <c r="A180" s="66">
        <v>179</v>
      </c>
      <c r="B180" s="64"/>
      <c r="C180" s="64"/>
      <c r="D180" s="64"/>
      <c r="E180" s="64"/>
      <c r="F180" s="64"/>
      <c r="G180" s="64"/>
      <c r="H180" s="64"/>
      <c r="I180" s="64"/>
      <c r="J180" s="64"/>
      <c r="K180" s="65"/>
      <c r="L180" s="64"/>
      <c r="M180" s="64"/>
      <c r="N180" s="64"/>
      <c r="O180" s="64"/>
      <c r="P180" s="64"/>
      <c r="Q180" s="64"/>
      <c r="R180" s="64"/>
      <c r="S180" s="64"/>
      <c r="T180" s="64"/>
      <c r="U180" s="64"/>
      <c r="V180" s="64"/>
      <c r="W180" s="64"/>
      <c r="X180" s="64"/>
      <c r="Y180" s="64"/>
      <c r="Z180" s="64"/>
      <c r="AA180" s="64"/>
      <c r="AB180" s="64"/>
      <c r="AC180" s="64"/>
      <c r="AD180" s="64"/>
      <c r="AE180" s="64"/>
    </row>
    <row r="181" spans="1:31" ht="33" customHeight="1">
      <c r="A181" s="66">
        <v>180</v>
      </c>
      <c r="B181" s="64"/>
      <c r="C181" s="64"/>
      <c r="D181" s="64"/>
      <c r="E181" s="64"/>
      <c r="F181" s="64"/>
      <c r="G181" s="64"/>
      <c r="H181" s="64"/>
      <c r="I181" s="64"/>
      <c r="J181" s="64"/>
      <c r="K181" s="65"/>
      <c r="L181" s="64"/>
      <c r="M181" s="64"/>
      <c r="N181" s="64"/>
      <c r="O181" s="64"/>
      <c r="P181" s="64"/>
      <c r="Q181" s="64"/>
      <c r="R181" s="64"/>
      <c r="S181" s="64"/>
      <c r="T181" s="64"/>
      <c r="U181" s="64"/>
      <c r="V181" s="64"/>
      <c r="W181" s="64"/>
      <c r="X181" s="64"/>
      <c r="Y181" s="64"/>
      <c r="Z181" s="64"/>
      <c r="AA181" s="64"/>
      <c r="AB181" s="64"/>
      <c r="AC181" s="64"/>
      <c r="AD181" s="64"/>
      <c r="AE181" s="64"/>
    </row>
    <row r="182" spans="1:31" ht="33" customHeight="1">
      <c r="A182" s="66">
        <v>181</v>
      </c>
      <c r="B182" s="64"/>
      <c r="C182" s="64"/>
      <c r="D182" s="64"/>
      <c r="E182" s="64"/>
      <c r="F182" s="64"/>
      <c r="G182" s="64"/>
      <c r="H182" s="64"/>
      <c r="I182" s="64"/>
      <c r="J182" s="64"/>
      <c r="K182" s="65"/>
      <c r="L182" s="64"/>
      <c r="M182" s="64"/>
      <c r="N182" s="64"/>
      <c r="O182" s="64"/>
      <c r="P182" s="64"/>
      <c r="Q182" s="64"/>
      <c r="R182" s="64"/>
      <c r="S182" s="64"/>
      <c r="T182" s="64"/>
      <c r="U182" s="64"/>
      <c r="V182" s="64"/>
      <c r="W182" s="64"/>
      <c r="X182" s="64"/>
      <c r="Y182" s="64"/>
      <c r="Z182" s="64"/>
      <c r="AA182" s="64"/>
      <c r="AB182" s="64"/>
      <c r="AC182" s="64"/>
      <c r="AD182" s="64"/>
      <c r="AE182" s="64"/>
    </row>
    <row r="183" spans="1:31" ht="33" customHeight="1">
      <c r="A183" s="66">
        <v>182</v>
      </c>
      <c r="B183" s="64"/>
      <c r="C183" s="64"/>
      <c r="D183" s="64"/>
      <c r="E183" s="64"/>
      <c r="F183" s="64"/>
      <c r="G183" s="64"/>
      <c r="H183" s="64"/>
      <c r="I183" s="64"/>
      <c r="J183" s="64"/>
      <c r="K183" s="65"/>
      <c r="L183" s="64"/>
      <c r="M183" s="64"/>
      <c r="N183" s="64"/>
      <c r="O183" s="64"/>
      <c r="P183" s="64"/>
      <c r="Q183" s="64"/>
      <c r="R183" s="64"/>
      <c r="S183" s="64"/>
      <c r="T183" s="64"/>
      <c r="U183" s="64"/>
      <c r="V183" s="64"/>
      <c r="W183" s="64"/>
      <c r="X183" s="64"/>
      <c r="Y183" s="64"/>
      <c r="Z183" s="64"/>
      <c r="AA183" s="64"/>
      <c r="AB183" s="64"/>
      <c r="AC183" s="64"/>
      <c r="AD183" s="64"/>
      <c r="AE183" s="64"/>
    </row>
    <row r="184" spans="1:31" ht="33" customHeight="1">
      <c r="A184" s="66">
        <v>183</v>
      </c>
      <c r="B184" s="64"/>
      <c r="C184" s="64"/>
      <c r="D184" s="64"/>
      <c r="E184" s="64"/>
      <c r="F184" s="64"/>
      <c r="G184" s="64"/>
      <c r="H184" s="64"/>
      <c r="I184" s="64"/>
      <c r="J184" s="64"/>
      <c r="K184" s="65"/>
      <c r="L184" s="64"/>
      <c r="M184" s="64"/>
      <c r="N184" s="64"/>
      <c r="O184" s="64"/>
      <c r="P184" s="64"/>
      <c r="Q184" s="64"/>
      <c r="R184" s="64"/>
      <c r="S184" s="64"/>
      <c r="T184" s="64"/>
      <c r="U184" s="64"/>
      <c r="V184" s="64"/>
      <c r="W184" s="64"/>
      <c r="X184" s="64"/>
      <c r="Y184" s="64"/>
      <c r="Z184" s="64"/>
      <c r="AA184" s="64"/>
      <c r="AB184" s="64"/>
      <c r="AC184" s="64"/>
      <c r="AD184" s="64"/>
      <c r="AE184" s="64"/>
    </row>
    <row r="185" spans="1:31" ht="33" customHeight="1">
      <c r="A185" s="66">
        <v>184</v>
      </c>
      <c r="B185" s="64"/>
      <c r="C185" s="64"/>
      <c r="D185" s="64"/>
      <c r="E185" s="64"/>
      <c r="F185" s="64"/>
      <c r="G185" s="64"/>
      <c r="H185" s="64"/>
      <c r="I185" s="64"/>
      <c r="J185" s="64"/>
      <c r="K185" s="65"/>
      <c r="L185" s="64"/>
      <c r="M185" s="64"/>
      <c r="N185" s="64"/>
      <c r="O185" s="64"/>
      <c r="P185" s="64"/>
      <c r="Q185" s="64"/>
      <c r="R185" s="64"/>
      <c r="S185" s="64"/>
      <c r="T185" s="64"/>
      <c r="U185" s="64"/>
      <c r="V185" s="64"/>
      <c r="W185" s="64"/>
      <c r="X185" s="64"/>
      <c r="Y185" s="64"/>
      <c r="Z185" s="64"/>
      <c r="AA185" s="64"/>
      <c r="AB185" s="64"/>
      <c r="AC185" s="64"/>
      <c r="AD185" s="64"/>
      <c r="AE185" s="64"/>
    </row>
    <row r="186" spans="1:31" ht="33" customHeight="1">
      <c r="A186" s="66">
        <v>185</v>
      </c>
      <c r="B186" s="64"/>
      <c r="C186" s="64"/>
      <c r="D186" s="64"/>
      <c r="E186" s="64"/>
      <c r="F186" s="64"/>
      <c r="G186" s="64"/>
      <c r="H186" s="64"/>
      <c r="I186" s="64"/>
      <c r="J186" s="64"/>
      <c r="K186" s="65"/>
      <c r="L186" s="64"/>
      <c r="M186" s="64"/>
      <c r="N186" s="64"/>
      <c r="O186" s="64"/>
      <c r="P186" s="64"/>
      <c r="Q186" s="64"/>
      <c r="R186" s="64"/>
      <c r="S186" s="64"/>
      <c r="T186" s="64"/>
      <c r="U186" s="64"/>
      <c r="V186" s="64"/>
      <c r="W186" s="64"/>
      <c r="X186" s="64"/>
      <c r="Y186" s="64"/>
      <c r="Z186" s="64"/>
      <c r="AA186" s="64"/>
      <c r="AB186" s="64"/>
      <c r="AC186" s="64"/>
      <c r="AD186" s="64"/>
      <c r="AE186" s="64"/>
    </row>
    <row r="187" spans="1:31" ht="33" customHeight="1">
      <c r="A187" s="66">
        <v>186</v>
      </c>
      <c r="B187" s="64"/>
      <c r="C187" s="64"/>
      <c r="D187" s="64"/>
      <c r="E187" s="64"/>
      <c r="F187" s="64"/>
      <c r="G187" s="64"/>
      <c r="H187" s="64"/>
      <c r="I187" s="64"/>
      <c r="J187" s="64"/>
      <c r="K187" s="65"/>
      <c r="L187" s="64"/>
      <c r="M187" s="64"/>
      <c r="N187" s="64"/>
      <c r="O187" s="64"/>
      <c r="P187" s="64"/>
      <c r="Q187" s="64"/>
      <c r="R187" s="64"/>
      <c r="S187" s="64"/>
      <c r="T187" s="64"/>
      <c r="U187" s="64"/>
      <c r="V187" s="64"/>
      <c r="W187" s="64"/>
      <c r="X187" s="64"/>
      <c r="Y187" s="64"/>
      <c r="Z187" s="64"/>
      <c r="AA187" s="64"/>
      <c r="AB187" s="64"/>
      <c r="AC187" s="64"/>
      <c r="AD187" s="64"/>
      <c r="AE187" s="64"/>
    </row>
    <row r="188" spans="1:31" ht="33" customHeight="1">
      <c r="A188" s="66">
        <v>187</v>
      </c>
      <c r="B188" s="64"/>
      <c r="C188" s="64"/>
      <c r="D188" s="64"/>
      <c r="E188" s="64"/>
      <c r="F188" s="64"/>
      <c r="G188" s="64"/>
      <c r="H188" s="64"/>
      <c r="I188" s="64"/>
      <c r="J188" s="64"/>
      <c r="K188" s="65"/>
      <c r="L188" s="64"/>
      <c r="M188" s="64"/>
      <c r="N188" s="64"/>
      <c r="O188" s="64"/>
      <c r="P188" s="64"/>
      <c r="Q188" s="64"/>
      <c r="R188" s="64"/>
      <c r="S188" s="64"/>
      <c r="T188" s="64"/>
      <c r="U188" s="64"/>
      <c r="V188" s="64"/>
      <c r="W188" s="64"/>
      <c r="X188" s="64"/>
      <c r="Y188" s="64"/>
      <c r="Z188" s="64"/>
      <c r="AA188" s="64"/>
      <c r="AB188" s="64"/>
      <c r="AC188" s="64"/>
      <c r="AD188" s="64"/>
      <c r="AE188" s="64"/>
    </row>
    <row r="189" spans="1:31" ht="33" customHeight="1">
      <c r="A189" s="66">
        <v>188</v>
      </c>
      <c r="B189" s="64"/>
      <c r="C189" s="64"/>
      <c r="D189" s="64"/>
      <c r="E189" s="64"/>
      <c r="F189" s="64"/>
      <c r="G189" s="64"/>
      <c r="H189" s="64"/>
      <c r="I189" s="64"/>
      <c r="J189" s="64"/>
      <c r="K189" s="65"/>
      <c r="L189" s="64"/>
      <c r="M189" s="64"/>
      <c r="N189" s="64"/>
      <c r="O189" s="64"/>
      <c r="P189" s="64"/>
      <c r="Q189" s="64"/>
      <c r="R189" s="64"/>
      <c r="S189" s="64"/>
      <c r="T189" s="64"/>
      <c r="U189" s="64"/>
      <c r="V189" s="64"/>
      <c r="W189" s="64"/>
      <c r="X189" s="64"/>
      <c r="Y189" s="64"/>
      <c r="Z189" s="64"/>
      <c r="AA189" s="64"/>
      <c r="AB189" s="64"/>
      <c r="AC189" s="64"/>
      <c r="AD189" s="64"/>
      <c r="AE189" s="64"/>
    </row>
    <row r="190" spans="1:31" ht="33" customHeight="1">
      <c r="A190" s="66">
        <v>189</v>
      </c>
      <c r="B190" s="64"/>
      <c r="C190" s="64"/>
      <c r="D190" s="64"/>
      <c r="E190" s="64"/>
      <c r="F190" s="64"/>
      <c r="G190" s="64"/>
      <c r="H190" s="64"/>
      <c r="I190" s="64"/>
      <c r="J190" s="64"/>
      <c r="K190" s="65"/>
      <c r="L190" s="64"/>
      <c r="M190" s="64"/>
      <c r="N190" s="64"/>
      <c r="O190" s="64"/>
      <c r="P190" s="64"/>
      <c r="Q190" s="64"/>
      <c r="R190" s="64"/>
      <c r="S190" s="64"/>
      <c r="T190" s="64"/>
      <c r="U190" s="64"/>
      <c r="V190" s="64"/>
      <c r="W190" s="64"/>
      <c r="X190" s="64"/>
      <c r="Y190" s="64"/>
      <c r="Z190" s="64"/>
      <c r="AA190" s="64"/>
      <c r="AB190" s="64"/>
      <c r="AC190" s="64"/>
      <c r="AD190" s="64"/>
      <c r="AE190" s="64"/>
    </row>
    <row r="191" spans="1:31" ht="33" customHeight="1">
      <c r="A191" s="66">
        <v>190</v>
      </c>
      <c r="B191" s="64"/>
      <c r="C191" s="64"/>
      <c r="D191" s="64"/>
      <c r="E191" s="64"/>
      <c r="F191" s="64"/>
      <c r="G191" s="64"/>
      <c r="H191" s="64"/>
      <c r="I191" s="64"/>
      <c r="J191" s="64"/>
      <c r="K191" s="65"/>
      <c r="L191" s="64"/>
      <c r="M191" s="64"/>
      <c r="N191" s="64"/>
      <c r="O191" s="64"/>
      <c r="P191" s="64"/>
      <c r="Q191" s="64"/>
      <c r="R191" s="64"/>
      <c r="S191" s="64"/>
      <c r="T191" s="64"/>
      <c r="U191" s="64"/>
      <c r="V191" s="64"/>
      <c r="W191" s="64"/>
      <c r="X191" s="64"/>
      <c r="Y191" s="64"/>
      <c r="Z191" s="64"/>
      <c r="AA191" s="64"/>
      <c r="AB191" s="64"/>
      <c r="AC191" s="64"/>
      <c r="AD191" s="64"/>
      <c r="AE191" s="64"/>
    </row>
    <row r="192" spans="1:31" ht="33" customHeight="1">
      <c r="A192" s="66">
        <v>191</v>
      </c>
      <c r="B192" s="64"/>
      <c r="C192" s="64"/>
      <c r="D192" s="64"/>
      <c r="E192" s="64"/>
      <c r="F192" s="64"/>
      <c r="G192" s="64"/>
      <c r="H192" s="64"/>
      <c r="I192" s="64"/>
      <c r="J192" s="64"/>
      <c r="K192" s="65"/>
      <c r="L192" s="64"/>
      <c r="M192" s="64"/>
      <c r="N192" s="64"/>
      <c r="O192" s="64"/>
      <c r="P192" s="64"/>
      <c r="Q192" s="64"/>
      <c r="R192" s="64"/>
      <c r="S192" s="64"/>
      <c r="T192" s="64"/>
      <c r="U192" s="64"/>
      <c r="V192" s="64"/>
      <c r="W192" s="64"/>
      <c r="X192" s="64"/>
      <c r="Y192" s="64"/>
      <c r="Z192" s="64"/>
      <c r="AA192" s="64"/>
      <c r="AB192" s="64"/>
      <c r="AC192" s="64"/>
      <c r="AD192" s="64"/>
      <c r="AE192" s="64"/>
    </row>
    <row r="193" spans="1:31" ht="33" customHeight="1">
      <c r="A193" s="66">
        <v>192</v>
      </c>
      <c r="B193" s="64"/>
      <c r="C193" s="64"/>
      <c r="D193" s="64"/>
      <c r="E193" s="64"/>
      <c r="F193" s="64"/>
      <c r="G193" s="64"/>
      <c r="H193" s="64"/>
      <c r="I193" s="64"/>
      <c r="J193" s="64"/>
      <c r="K193" s="65"/>
      <c r="L193" s="64"/>
      <c r="M193" s="64"/>
      <c r="N193" s="64"/>
      <c r="O193" s="64"/>
      <c r="P193" s="64"/>
      <c r="Q193" s="64"/>
      <c r="R193" s="64"/>
      <c r="S193" s="64"/>
      <c r="T193" s="64"/>
      <c r="U193" s="64"/>
      <c r="V193" s="64"/>
      <c r="W193" s="64"/>
      <c r="X193" s="64"/>
      <c r="Y193" s="64"/>
      <c r="Z193" s="64"/>
      <c r="AA193" s="64"/>
      <c r="AB193" s="64"/>
      <c r="AC193" s="64"/>
      <c r="AD193" s="64"/>
      <c r="AE193" s="64"/>
    </row>
    <row r="194" spans="1:31" ht="33" customHeight="1">
      <c r="A194" s="66">
        <v>193</v>
      </c>
      <c r="B194" s="64"/>
      <c r="C194" s="64"/>
      <c r="D194" s="64"/>
      <c r="E194" s="64"/>
      <c r="F194" s="64"/>
      <c r="G194" s="64"/>
      <c r="H194" s="64"/>
      <c r="I194" s="64"/>
      <c r="J194" s="64"/>
      <c r="K194" s="65"/>
      <c r="L194" s="64"/>
      <c r="M194" s="64"/>
      <c r="N194" s="64"/>
      <c r="O194" s="64"/>
      <c r="P194" s="64"/>
      <c r="Q194" s="64"/>
      <c r="R194" s="64"/>
      <c r="S194" s="64"/>
      <c r="T194" s="64"/>
      <c r="U194" s="64"/>
      <c r="V194" s="64"/>
      <c r="W194" s="64"/>
      <c r="X194" s="64"/>
      <c r="Y194" s="64"/>
      <c r="Z194" s="64"/>
      <c r="AA194" s="64"/>
      <c r="AB194" s="64"/>
      <c r="AC194" s="64"/>
      <c r="AD194" s="64"/>
      <c r="AE194" s="64"/>
    </row>
    <row r="195" spans="1:31" ht="33" customHeight="1">
      <c r="A195" s="66">
        <v>194</v>
      </c>
      <c r="B195" s="64"/>
      <c r="C195" s="64"/>
      <c r="D195" s="64"/>
      <c r="E195" s="64"/>
      <c r="F195" s="64"/>
      <c r="G195" s="64"/>
      <c r="H195" s="64"/>
      <c r="I195" s="64"/>
      <c r="J195" s="64"/>
      <c r="K195" s="65"/>
      <c r="L195" s="64"/>
      <c r="M195" s="64"/>
      <c r="N195" s="64"/>
      <c r="O195" s="64"/>
      <c r="P195" s="64"/>
      <c r="Q195" s="64"/>
      <c r="R195" s="64"/>
      <c r="S195" s="64"/>
      <c r="T195" s="64"/>
      <c r="U195" s="64"/>
      <c r="V195" s="64"/>
      <c r="W195" s="64"/>
      <c r="X195" s="64"/>
      <c r="Y195" s="64"/>
      <c r="Z195" s="64"/>
      <c r="AA195" s="64"/>
      <c r="AB195" s="64"/>
      <c r="AC195" s="64"/>
      <c r="AD195" s="64"/>
      <c r="AE195" s="64"/>
    </row>
    <row r="196" spans="1:31" ht="33" customHeight="1">
      <c r="A196" s="66">
        <v>195</v>
      </c>
      <c r="B196" s="64"/>
      <c r="C196" s="64"/>
      <c r="D196" s="64"/>
      <c r="E196" s="64"/>
      <c r="F196" s="64"/>
      <c r="G196" s="64"/>
      <c r="H196" s="64"/>
      <c r="I196" s="64"/>
      <c r="J196" s="64"/>
      <c r="K196" s="65"/>
      <c r="L196" s="64"/>
      <c r="M196" s="64"/>
      <c r="N196" s="64"/>
      <c r="O196" s="64"/>
      <c r="P196" s="64"/>
      <c r="Q196" s="64"/>
      <c r="R196" s="64"/>
      <c r="S196" s="64"/>
      <c r="T196" s="64"/>
      <c r="U196" s="64"/>
      <c r="V196" s="64"/>
      <c r="W196" s="64"/>
      <c r="X196" s="64"/>
      <c r="Y196" s="64"/>
      <c r="Z196" s="64"/>
      <c r="AA196" s="64"/>
      <c r="AB196" s="64"/>
      <c r="AC196" s="64"/>
      <c r="AD196" s="64"/>
      <c r="AE196" s="64"/>
    </row>
    <row r="197" spans="1:31" ht="33" customHeight="1">
      <c r="A197" s="66">
        <v>196</v>
      </c>
      <c r="B197" s="64"/>
      <c r="C197" s="64"/>
      <c r="D197" s="64"/>
      <c r="E197" s="64"/>
      <c r="F197" s="64"/>
      <c r="G197" s="64"/>
      <c r="H197" s="64"/>
      <c r="I197" s="64"/>
      <c r="J197" s="64"/>
      <c r="K197" s="65"/>
      <c r="L197" s="64"/>
      <c r="M197" s="64"/>
      <c r="N197" s="64"/>
      <c r="O197" s="64"/>
      <c r="P197" s="64"/>
      <c r="Q197" s="64"/>
      <c r="R197" s="64"/>
      <c r="S197" s="64"/>
      <c r="T197" s="64"/>
      <c r="U197" s="64"/>
      <c r="V197" s="64"/>
      <c r="W197" s="64"/>
      <c r="X197" s="64"/>
      <c r="Y197" s="64"/>
      <c r="Z197" s="64"/>
      <c r="AA197" s="64"/>
      <c r="AB197" s="64"/>
      <c r="AC197" s="64"/>
      <c r="AD197" s="64"/>
      <c r="AE197" s="64"/>
    </row>
    <row r="198" spans="1:31" ht="33" customHeight="1">
      <c r="A198" s="66">
        <v>197</v>
      </c>
      <c r="B198" s="64"/>
      <c r="C198" s="64"/>
      <c r="D198" s="64"/>
      <c r="E198" s="64"/>
      <c r="F198" s="64"/>
      <c r="G198" s="64"/>
      <c r="H198" s="64"/>
      <c r="I198" s="64"/>
      <c r="J198" s="64"/>
      <c r="K198" s="65"/>
      <c r="L198" s="64"/>
      <c r="M198" s="64"/>
      <c r="N198" s="64"/>
      <c r="O198" s="64"/>
      <c r="P198" s="64"/>
      <c r="Q198" s="64"/>
      <c r="R198" s="64"/>
      <c r="S198" s="64"/>
      <c r="T198" s="64"/>
      <c r="U198" s="64"/>
      <c r="V198" s="64"/>
      <c r="W198" s="64"/>
      <c r="X198" s="64"/>
      <c r="Y198" s="64"/>
      <c r="Z198" s="64"/>
      <c r="AA198" s="64"/>
      <c r="AB198" s="64"/>
      <c r="AC198" s="64"/>
      <c r="AD198" s="64"/>
      <c r="AE198" s="64"/>
    </row>
    <row r="199" spans="1:31" ht="33" customHeight="1">
      <c r="A199" s="66">
        <v>198</v>
      </c>
      <c r="B199" s="64"/>
      <c r="C199" s="64"/>
      <c r="D199" s="64"/>
      <c r="E199" s="65"/>
      <c r="F199" s="64"/>
      <c r="G199" s="64"/>
      <c r="H199" s="64"/>
      <c r="I199" s="64"/>
      <c r="J199" s="64"/>
      <c r="K199" s="65"/>
      <c r="L199" s="64"/>
      <c r="M199" s="64"/>
      <c r="N199" s="64"/>
      <c r="O199" s="64"/>
      <c r="P199" s="64"/>
      <c r="Q199" s="64"/>
      <c r="R199" s="64"/>
      <c r="S199" s="64"/>
      <c r="T199" s="64"/>
      <c r="U199" s="64"/>
      <c r="V199" s="64"/>
      <c r="W199" s="64"/>
      <c r="X199" s="64"/>
      <c r="Y199" s="64"/>
      <c r="Z199" s="64"/>
      <c r="AA199" s="64"/>
      <c r="AB199" s="64"/>
      <c r="AC199" s="64"/>
      <c r="AD199" s="64"/>
      <c r="AE199" s="64"/>
    </row>
    <row r="200" spans="1:31" ht="33" customHeight="1">
      <c r="A200" s="66">
        <v>199</v>
      </c>
      <c r="B200" s="64"/>
      <c r="C200" s="64"/>
      <c r="D200" s="64"/>
      <c r="E200" s="65"/>
      <c r="F200" s="64"/>
      <c r="G200" s="64"/>
      <c r="H200" s="64"/>
      <c r="I200" s="64"/>
      <c r="J200" s="64"/>
      <c r="K200" s="65"/>
      <c r="L200" s="64"/>
      <c r="M200" s="64"/>
      <c r="N200" s="64"/>
      <c r="O200" s="64"/>
      <c r="P200" s="64"/>
      <c r="Q200" s="64"/>
      <c r="R200" s="64"/>
      <c r="S200" s="64"/>
      <c r="T200" s="64"/>
      <c r="U200" s="64"/>
      <c r="V200" s="64"/>
      <c r="W200" s="64"/>
      <c r="X200" s="64"/>
      <c r="Y200" s="64"/>
      <c r="Z200" s="64"/>
      <c r="AA200" s="64"/>
      <c r="AB200" s="64"/>
      <c r="AC200" s="64"/>
      <c r="AD200" s="64"/>
      <c r="AE200" s="64"/>
    </row>
    <row r="201" spans="1:31" ht="33" customHeight="1">
      <c r="A201" s="66">
        <v>200</v>
      </c>
      <c r="B201" s="64"/>
      <c r="C201" s="64"/>
      <c r="D201" s="64"/>
      <c r="E201" s="65"/>
      <c r="F201" s="64"/>
      <c r="G201" s="64"/>
      <c r="H201" s="64"/>
      <c r="I201" s="64"/>
      <c r="J201" s="64"/>
      <c r="K201" s="65"/>
      <c r="L201" s="64"/>
      <c r="M201" s="64"/>
      <c r="N201" s="64"/>
      <c r="O201" s="64"/>
      <c r="P201" s="64"/>
      <c r="Q201" s="64"/>
      <c r="R201" s="64"/>
      <c r="S201" s="64"/>
      <c r="T201" s="64"/>
      <c r="U201" s="64"/>
      <c r="V201" s="64"/>
      <c r="W201" s="64"/>
      <c r="X201" s="64"/>
      <c r="Y201" s="64"/>
      <c r="Z201" s="64"/>
      <c r="AA201" s="64"/>
      <c r="AB201" s="64"/>
      <c r="AC201" s="64"/>
      <c r="AD201" s="64"/>
      <c r="AE201" s="64"/>
    </row>
  </sheetData>
  <sheetProtection password="C7DE" sheet="1" objects="1" scenarios="1" formatColumns="0" formatRows="0"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E201"/>
  <sheetViews>
    <sheetView workbookViewId="0">
      <selection activeCell="B1" sqref="B1:AE201"/>
    </sheetView>
  </sheetViews>
  <sheetFormatPr defaultColWidth="0" defaultRowHeight="15" zeroHeight="1"/>
  <cols>
    <col min="1" max="1" width="9.140625" style="56" customWidth="1"/>
    <col min="2" max="2" width="5.42578125" style="1" bestFit="1" customWidth="1"/>
    <col min="3" max="3" width="7.5703125" style="1" bestFit="1" customWidth="1"/>
    <col min="4" max="4" width="6" style="1" bestFit="1" customWidth="1"/>
    <col min="5" max="5" width="10.42578125" style="1" bestFit="1" customWidth="1"/>
    <col min="6" max="6" width="12.140625" style="1" bestFit="1" customWidth="1"/>
    <col min="7" max="7" width="6.42578125" style="1" bestFit="1" customWidth="1"/>
    <col min="8" max="8" width="10.85546875" style="1" bestFit="1" customWidth="1"/>
    <col min="9" max="9" width="10.42578125" style="1" bestFit="1" customWidth="1"/>
    <col min="10" max="10" width="7.7109375" style="1" bestFit="1" customWidth="1"/>
    <col min="11" max="11" width="10.42578125" style="1" bestFit="1" customWidth="1"/>
    <col min="12" max="12" width="8.85546875" style="1" bestFit="1" customWidth="1"/>
    <col min="13" max="13" width="9.140625" style="1" customWidth="1"/>
    <col min="14" max="14" width="9" style="1" bestFit="1" customWidth="1"/>
    <col min="15" max="15" width="8.42578125" style="1" bestFit="1" customWidth="1"/>
    <col min="16" max="16" width="8.85546875" style="1" bestFit="1" customWidth="1"/>
    <col min="17" max="17" width="8.28515625" style="1" bestFit="1" customWidth="1"/>
    <col min="18" max="18" width="9.140625" style="1" customWidth="1"/>
    <col min="19" max="19" width="29.7109375" style="1" bestFit="1" customWidth="1"/>
    <col min="20" max="20" width="11" style="1" bestFit="1" customWidth="1"/>
    <col min="21" max="21" width="8.5703125" style="1" bestFit="1" customWidth="1"/>
    <col min="22" max="23" width="11" style="1" bestFit="1" customWidth="1"/>
    <col min="24" max="24" width="54.28515625" style="1" bestFit="1" customWidth="1"/>
    <col min="25" max="25" width="8.85546875" style="1" bestFit="1" customWidth="1"/>
    <col min="26" max="26" width="7" style="1" bestFit="1" customWidth="1"/>
    <col min="27" max="27" width="6.42578125" style="1" bestFit="1" customWidth="1"/>
    <col min="28" max="29" width="9.140625" style="1" customWidth="1"/>
    <col min="30" max="30" width="8.85546875" style="1" bestFit="1" customWidth="1"/>
    <col min="31" max="31" width="9" style="1" bestFit="1" customWidth="1"/>
    <col min="32" max="16384" width="9.140625" style="1" hidden="1"/>
  </cols>
  <sheetData>
    <row r="1" spans="1:31" ht="75">
      <c r="A1" s="66" t="s">
        <v>187</v>
      </c>
      <c r="B1" s="63" t="s">
        <v>186</v>
      </c>
      <c r="C1" s="63" t="s">
        <v>5</v>
      </c>
      <c r="D1" s="63" t="s">
        <v>6</v>
      </c>
      <c r="E1" s="63" t="s">
        <v>7</v>
      </c>
      <c r="F1" s="63" t="s">
        <v>1</v>
      </c>
      <c r="G1" s="63" t="s">
        <v>8</v>
      </c>
      <c r="H1" s="63" t="s">
        <v>9</v>
      </c>
      <c r="I1" s="63" t="s">
        <v>10</v>
      </c>
      <c r="J1" s="63" t="s">
        <v>0</v>
      </c>
      <c r="K1" s="63" t="s">
        <v>11</v>
      </c>
      <c r="L1" s="63" t="s">
        <v>12</v>
      </c>
      <c r="M1" s="63" t="s">
        <v>13</v>
      </c>
      <c r="N1" s="63" t="s">
        <v>14</v>
      </c>
      <c r="O1" s="63" t="s">
        <v>15</v>
      </c>
      <c r="P1" s="63" t="s">
        <v>16</v>
      </c>
      <c r="Q1" s="63" t="s">
        <v>17</v>
      </c>
      <c r="R1" s="63" t="s">
        <v>18</v>
      </c>
      <c r="S1" s="63" t="s">
        <v>19</v>
      </c>
      <c r="T1" s="63" t="s">
        <v>20</v>
      </c>
      <c r="U1" s="63" t="s">
        <v>21</v>
      </c>
      <c r="V1" s="63" t="s">
        <v>22</v>
      </c>
      <c r="W1" s="63" t="s">
        <v>23</v>
      </c>
      <c r="X1" s="63" t="s">
        <v>24</v>
      </c>
      <c r="Y1" s="63" t="s">
        <v>25</v>
      </c>
      <c r="Z1" s="63" t="s">
        <v>26</v>
      </c>
      <c r="AA1" s="63" t="s">
        <v>27</v>
      </c>
      <c r="AB1" s="63" t="s">
        <v>28</v>
      </c>
      <c r="AC1" s="63" t="s">
        <v>29</v>
      </c>
      <c r="AD1" s="63" t="s">
        <v>30</v>
      </c>
      <c r="AE1" s="63" t="s">
        <v>31</v>
      </c>
    </row>
    <row r="2" spans="1:31" ht="33" customHeight="1">
      <c r="A2" s="66">
        <v>1</v>
      </c>
      <c r="B2" s="64"/>
      <c r="C2" s="64"/>
      <c r="D2" s="64"/>
      <c r="E2" s="65"/>
      <c r="F2" s="64"/>
      <c r="G2" s="64"/>
      <c r="H2" s="64"/>
      <c r="I2" s="64"/>
      <c r="J2" s="64"/>
      <c r="K2" s="65"/>
      <c r="L2" s="64"/>
      <c r="M2" s="64"/>
      <c r="N2" s="64"/>
      <c r="O2" s="64"/>
      <c r="P2" s="64"/>
      <c r="Q2" s="64"/>
      <c r="R2" s="64"/>
      <c r="S2" s="64"/>
      <c r="T2" s="64"/>
      <c r="U2" s="64"/>
      <c r="V2" s="64"/>
      <c r="W2" s="64"/>
      <c r="X2" s="64"/>
      <c r="Y2" s="64"/>
      <c r="Z2" s="64"/>
      <c r="AA2" s="64"/>
      <c r="AB2" s="64"/>
      <c r="AC2" s="64"/>
      <c r="AD2" s="64"/>
      <c r="AE2" s="64"/>
    </row>
    <row r="3" spans="1:31" ht="33" customHeight="1">
      <c r="A3" s="66">
        <v>2</v>
      </c>
      <c r="B3" s="64"/>
      <c r="C3" s="64"/>
      <c r="D3" s="64"/>
      <c r="E3" s="65"/>
      <c r="F3" s="64"/>
      <c r="G3" s="64"/>
      <c r="H3" s="64"/>
      <c r="I3" s="64"/>
      <c r="J3" s="64"/>
      <c r="K3" s="65"/>
      <c r="L3" s="64"/>
      <c r="M3" s="64"/>
      <c r="N3" s="64"/>
      <c r="O3" s="64"/>
      <c r="P3" s="64"/>
      <c r="Q3" s="64"/>
      <c r="R3" s="64"/>
      <c r="S3" s="64"/>
      <c r="T3" s="64"/>
      <c r="U3" s="64"/>
      <c r="V3" s="64"/>
      <c r="W3" s="64"/>
      <c r="X3" s="64"/>
      <c r="Y3" s="64"/>
      <c r="Z3" s="64"/>
      <c r="AA3" s="64"/>
      <c r="AB3" s="64"/>
      <c r="AC3" s="64"/>
      <c r="AD3" s="64"/>
      <c r="AE3" s="64"/>
    </row>
    <row r="4" spans="1:31" ht="33" customHeight="1">
      <c r="A4" s="66">
        <v>3</v>
      </c>
      <c r="B4" s="64"/>
      <c r="C4" s="64"/>
      <c r="D4" s="64"/>
      <c r="E4" s="65"/>
      <c r="F4" s="64"/>
      <c r="G4" s="64"/>
      <c r="H4" s="64"/>
      <c r="I4" s="64"/>
      <c r="J4" s="64"/>
      <c r="K4" s="65"/>
      <c r="L4" s="64"/>
      <c r="M4" s="64"/>
      <c r="N4" s="64"/>
      <c r="O4" s="64"/>
      <c r="P4" s="64"/>
      <c r="Q4" s="64"/>
      <c r="R4" s="64"/>
      <c r="S4" s="64"/>
      <c r="T4" s="64"/>
      <c r="U4" s="64"/>
      <c r="V4" s="64"/>
      <c r="W4" s="64"/>
      <c r="X4" s="64"/>
      <c r="Y4" s="64"/>
      <c r="Z4" s="64"/>
      <c r="AA4" s="64"/>
      <c r="AB4" s="64"/>
      <c r="AC4" s="64"/>
      <c r="AD4" s="64"/>
      <c r="AE4" s="64"/>
    </row>
    <row r="5" spans="1:31" ht="33" customHeight="1">
      <c r="A5" s="66">
        <v>4</v>
      </c>
      <c r="B5" s="64"/>
      <c r="C5" s="64"/>
      <c r="D5" s="64"/>
      <c r="E5" s="65"/>
      <c r="F5" s="64"/>
      <c r="G5" s="64"/>
      <c r="H5" s="64"/>
      <c r="I5" s="64"/>
      <c r="J5" s="64"/>
      <c r="K5" s="65"/>
      <c r="L5" s="64"/>
      <c r="M5" s="64"/>
      <c r="N5" s="64"/>
      <c r="O5" s="64"/>
      <c r="P5" s="64"/>
      <c r="Q5" s="64"/>
      <c r="R5" s="64"/>
      <c r="S5" s="64"/>
      <c r="T5" s="64"/>
      <c r="U5" s="64"/>
      <c r="V5" s="64"/>
      <c r="W5" s="64"/>
      <c r="X5" s="64"/>
      <c r="Y5" s="64"/>
      <c r="Z5" s="64"/>
      <c r="AA5" s="64"/>
      <c r="AB5" s="64"/>
      <c r="AC5" s="64"/>
      <c r="AD5" s="64"/>
      <c r="AE5" s="64"/>
    </row>
    <row r="6" spans="1:31" ht="33" customHeight="1">
      <c r="A6" s="66">
        <v>5</v>
      </c>
      <c r="B6" s="64"/>
      <c r="C6" s="64"/>
      <c r="D6" s="64"/>
      <c r="E6" s="65"/>
      <c r="F6" s="64"/>
      <c r="G6" s="64"/>
      <c r="H6" s="64"/>
      <c r="I6" s="64"/>
      <c r="J6" s="64"/>
      <c r="K6" s="65"/>
      <c r="L6" s="64"/>
      <c r="M6" s="64"/>
      <c r="N6" s="64"/>
      <c r="O6" s="64"/>
      <c r="P6" s="64"/>
      <c r="Q6" s="64"/>
      <c r="R6" s="64"/>
      <c r="S6" s="64"/>
      <c r="T6" s="64"/>
      <c r="U6" s="64"/>
      <c r="V6" s="64"/>
      <c r="W6" s="64"/>
      <c r="X6" s="64"/>
      <c r="Y6" s="64"/>
      <c r="Z6" s="64"/>
      <c r="AA6" s="64"/>
      <c r="AB6" s="64"/>
      <c r="AC6" s="64"/>
      <c r="AD6" s="64"/>
      <c r="AE6" s="64"/>
    </row>
    <row r="7" spans="1:31" ht="33" customHeight="1">
      <c r="A7" s="66">
        <v>6</v>
      </c>
      <c r="B7" s="64"/>
      <c r="C7" s="64"/>
      <c r="D7" s="64"/>
      <c r="E7" s="65"/>
      <c r="F7" s="64"/>
      <c r="G7" s="64"/>
      <c r="H7" s="64"/>
      <c r="I7" s="64"/>
      <c r="J7" s="64"/>
      <c r="K7" s="65"/>
      <c r="L7" s="64"/>
      <c r="M7" s="64"/>
      <c r="N7" s="64"/>
      <c r="O7" s="64"/>
      <c r="P7" s="64"/>
      <c r="Q7" s="64"/>
      <c r="R7" s="64"/>
      <c r="S7" s="64"/>
      <c r="T7" s="64"/>
      <c r="U7" s="64"/>
      <c r="V7" s="64"/>
      <c r="W7" s="64"/>
      <c r="X7" s="64"/>
      <c r="Y7" s="64"/>
      <c r="Z7" s="64"/>
      <c r="AA7" s="64"/>
      <c r="AB7" s="64"/>
      <c r="AC7" s="64"/>
      <c r="AD7" s="64"/>
      <c r="AE7" s="64"/>
    </row>
    <row r="8" spans="1:31" ht="33" customHeight="1">
      <c r="A8" s="66">
        <v>7</v>
      </c>
      <c r="B8" s="64"/>
      <c r="C8" s="64"/>
      <c r="D8" s="64"/>
      <c r="E8" s="65"/>
      <c r="F8" s="64"/>
      <c r="G8" s="64"/>
      <c r="H8" s="64"/>
      <c r="I8" s="64"/>
      <c r="J8" s="64"/>
      <c r="K8" s="65"/>
      <c r="L8" s="64"/>
      <c r="M8" s="64"/>
      <c r="N8" s="64"/>
      <c r="O8" s="64"/>
      <c r="P8" s="64"/>
      <c r="Q8" s="64"/>
      <c r="R8" s="64"/>
      <c r="S8" s="64"/>
      <c r="T8" s="64"/>
      <c r="U8" s="64"/>
      <c r="V8" s="64"/>
      <c r="W8" s="64"/>
      <c r="X8" s="64"/>
      <c r="Y8" s="64"/>
      <c r="Z8" s="64"/>
      <c r="AA8" s="64"/>
      <c r="AB8" s="64"/>
      <c r="AC8" s="64"/>
      <c r="AD8" s="64"/>
      <c r="AE8" s="64"/>
    </row>
    <row r="9" spans="1:31" ht="33" customHeight="1">
      <c r="A9" s="66">
        <v>8</v>
      </c>
      <c r="B9" s="64"/>
      <c r="C9" s="64"/>
      <c r="D9" s="64"/>
      <c r="E9" s="65"/>
      <c r="F9" s="64"/>
      <c r="G9" s="64"/>
      <c r="H9" s="64"/>
      <c r="I9" s="64"/>
      <c r="J9" s="64"/>
      <c r="K9" s="65"/>
      <c r="L9" s="64"/>
      <c r="M9" s="64"/>
      <c r="N9" s="64"/>
      <c r="O9" s="64"/>
      <c r="P9" s="64"/>
      <c r="Q9" s="64"/>
      <c r="R9" s="64"/>
      <c r="S9" s="64"/>
      <c r="T9" s="64"/>
      <c r="U9" s="64"/>
      <c r="V9" s="64"/>
      <c r="W9" s="64"/>
      <c r="X9" s="64"/>
      <c r="Y9" s="64"/>
      <c r="Z9" s="64"/>
      <c r="AA9" s="64"/>
      <c r="AB9" s="64"/>
      <c r="AC9" s="64"/>
      <c r="AD9" s="64"/>
      <c r="AE9" s="64"/>
    </row>
    <row r="10" spans="1:31" ht="33" customHeight="1">
      <c r="A10" s="66">
        <v>9</v>
      </c>
      <c r="B10" s="64"/>
      <c r="C10" s="64"/>
      <c r="D10" s="64"/>
      <c r="E10" s="65"/>
      <c r="F10" s="64"/>
      <c r="G10" s="64"/>
      <c r="H10" s="64"/>
      <c r="I10" s="64"/>
      <c r="J10" s="64"/>
      <c r="K10" s="65"/>
      <c r="L10" s="64"/>
      <c r="M10" s="64"/>
      <c r="N10" s="64"/>
      <c r="O10" s="64"/>
      <c r="P10" s="64"/>
      <c r="Q10" s="64"/>
      <c r="R10" s="64"/>
      <c r="S10" s="64"/>
      <c r="T10" s="64"/>
      <c r="U10" s="64"/>
      <c r="V10" s="64"/>
      <c r="W10" s="64"/>
      <c r="X10" s="64"/>
      <c r="Y10" s="64"/>
      <c r="Z10" s="64"/>
      <c r="AA10" s="64"/>
      <c r="AB10" s="64"/>
      <c r="AC10" s="64"/>
      <c r="AD10" s="64"/>
      <c r="AE10" s="64"/>
    </row>
    <row r="11" spans="1:31" ht="33" customHeight="1">
      <c r="A11" s="66">
        <v>10</v>
      </c>
      <c r="B11" s="64"/>
      <c r="C11" s="64"/>
      <c r="D11" s="64"/>
      <c r="E11" s="65"/>
      <c r="F11" s="64"/>
      <c r="G11" s="64"/>
      <c r="H11" s="64"/>
      <c r="I11" s="64"/>
      <c r="J11" s="64"/>
      <c r="K11" s="65"/>
      <c r="L11" s="64"/>
      <c r="M11" s="64"/>
      <c r="N11" s="64"/>
      <c r="O11" s="64"/>
      <c r="P11" s="64"/>
      <c r="Q11" s="64"/>
      <c r="R11" s="64"/>
      <c r="S11" s="64"/>
      <c r="T11" s="64"/>
      <c r="U11" s="64"/>
      <c r="V11" s="64"/>
      <c r="W11" s="64"/>
      <c r="X11" s="64"/>
      <c r="Y11" s="64"/>
      <c r="Z11" s="64"/>
      <c r="AA11" s="64"/>
      <c r="AB11" s="64"/>
      <c r="AC11" s="64"/>
      <c r="AD11" s="64"/>
      <c r="AE11" s="64"/>
    </row>
    <row r="12" spans="1:31" ht="33" customHeight="1">
      <c r="A12" s="66">
        <v>11</v>
      </c>
      <c r="B12" s="64"/>
      <c r="C12" s="64"/>
      <c r="D12" s="64"/>
      <c r="E12" s="65"/>
      <c r="F12" s="64"/>
      <c r="G12" s="64"/>
      <c r="H12" s="64"/>
      <c r="I12" s="64"/>
      <c r="J12" s="64"/>
      <c r="K12" s="65"/>
      <c r="L12" s="64"/>
      <c r="M12" s="64"/>
      <c r="N12" s="64"/>
      <c r="O12" s="64"/>
      <c r="P12" s="64"/>
      <c r="Q12" s="64"/>
      <c r="R12" s="64"/>
      <c r="S12" s="64"/>
      <c r="T12" s="64"/>
      <c r="U12" s="64"/>
      <c r="V12" s="64"/>
      <c r="W12" s="64"/>
      <c r="X12" s="64"/>
      <c r="Y12" s="64"/>
      <c r="Z12" s="64"/>
      <c r="AA12" s="64"/>
      <c r="AB12" s="64"/>
      <c r="AC12" s="64"/>
      <c r="AD12" s="64"/>
      <c r="AE12" s="64"/>
    </row>
    <row r="13" spans="1:31" ht="33" customHeight="1">
      <c r="A13" s="66">
        <v>12</v>
      </c>
      <c r="B13" s="64"/>
      <c r="C13" s="64"/>
      <c r="D13" s="64"/>
      <c r="E13" s="65"/>
      <c r="F13" s="64"/>
      <c r="G13" s="64"/>
      <c r="H13" s="64"/>
      <c r="I13" s="64"/>
      <c r="J13" s="64"/>
      <c r="K13" s="65"/>
      <c r="L13" s="64"/>
      <c r="M13" s="64"/>
      <c r="N13" s="64"/>
      <c r="O13" s="64"/>
      <c r="P13" s="64"/>
      <c r="Q13" s="64"/>
      <c r="R13" s="64"/>
      <c r="S13" s="64"/>
      <c r="T13" s="64"/>
      <c r="U13" s="64"/>
      <c r="V13" s="64"/>
      <c r="W13" s="64"/>
      <c r="X13" s="64"/>
      <c r="Y13" s="64"/>
      <c r="Z13" s="64"/>
      <c r="AA13" s="64"/>
      <c r="AB13" s="64"/>
      <c r="AC13" s="64"/>
      <c r="AD13" s="64"/>
      <c r="AE13" s="64"/>
    </row>
    <row r="14" spans="1:31" ht="33" customHeight="1">
      <c r="A14" s="66">
        <v>13</v>
      </c>
      <c r="B14" s="64"/>
      <c r="C14" s="64"/>
      <c r="D14" s="64"/>
      <c r="E14" s="65"/>
      <c r="F14" s="64"/>
      <c r="G14" s="64"/>
      <c r="H14" s="64"/>
      <c r="I14" s="64"/>
      <c r="J14" s="64"/>
      <c r="K14" s="65"/>
      <c r="L14" s="64"/>
      <c r="M14" s="64"/>
      <c r="N14" s="64"/>
      <c r="O14" s="64"/>
      <c r="P14" s="64"/>
      <c r="Q14" s="64"/>
      <c r="R14" s="64"/>
      <c r="S14" s="64"/>
      <c r="T14" s="64"/>
      <c r="U14" s="64"/>
      <c r="V14" s="64"/>
      <c r="W14" s="64"/>
      <c r="X14" s="64"/>
      <c r="Y14" s="64"/>
      <c r="Z14" s="64"/>
      <c r="AA14" s="64"/>
      <c r="AB14" s="64"/>
      <c r="AC14" s="64"/>
      <c r="AD14" s="64"/>
      <c r="AE14" s="64"/>
    </row>
    <row r="15" spans="1:31" ht="33" customHeight="1">
      <c r="A15" s="66">
        <v>14</v>
      </c>
      <c r="B15" s="64"/>
      <c r="C15" s="64"/>
      <c r="D15" s="64"/>
      <c r="E15" s="64"/>
      <c r="F15" s="64"/>
      <c r="G15" s="64"/>
      <c r="H15" s="64"/>
      <c r="I15" s="64"/>
      <c r="J15" s="64"/>
      <c r="K15" s="65"/>
      <c r="L15" s="64"/>
      <c r="M15" s="64"/>
      <c r="N15" s="64"/>
      <c r="O15" s="64"/>
      <c r="P15" s="64"/>
      <c r="Q15" s="64"/>
      <c r="R15" s="64"/>
      <c r="S15" s="64"/>
      <c r="T15" s="64"/>
      <c r="U15" s="64"/>
      <c r="V15" s="64"/>
      <c r="W15" s="64"/>
      <c r="X15" s="64"/>
      <c r="Y15" s="64"/>
      <c r="Z15" s="64"/>
      <c r="AA15" s="64"/>
      <c r="AB15" s="64"/>
      <c r="AC15" s="64"/>
      <c r="AD15" s="64"/>
      <c r="AE15" s="64"/>
    </row>
    <row r="16" spans="1:31" ht="33" customHeight="1">
      <c r="A16" s="66">
        <v>15</v>
      </c>
      <c r="B16" s="64"/>
      <c r="C16" s="64"/>
      <c r="D16" s="64"/>
      <c r="E16" s="65"/>
      <c r="F16" s="64"/>
      <c r="G16" s="64"/>
      <c r="H16" s="64"/>
      <c r="I16" s="64"/>
      <c r="J16" s="64"/>
      <c r="K16" s="65"/>
      <c r="L16" s="64"/>
      <c r="M16" s="64"/>
      <c r="N16" s="64"/>
      <c r="O16" s="64"/>
      <c r="P16" s="64"/>
      <c r="Q16" s="64"/>
      <c r="R16" s="64"/>
      <c r="S16" s="64"/>
      <c r="T16" s="64"/>
      <c r="U16" s="64"/>
      <c r="V16" s="64"/>
      <c r="W16" s="64"/>
      <c r="X16" s="64"/>
      <c r="Y16" s="64"/>
      <c r="Z16" s="64"/>
      <c r="AA16" s="64"/>
      <c r="AB16" s="64"/>
      <c r="AC16" s="64"/>
      <c r="AD16" s="64"/>
      <c r="AE16" s="64"/>
    </row>
    <row r="17" spans="1:31" ht="33" customHeight="1">
      <c r="A17" s="66">
        <v>16</v>
      </c>
      <c r="B17" s="64"/>
      <c r="C17" s="64"/>
      <c r="D17" s="64"/>
      <c r="E17" s="65"/>
      <c r="F17" s="64"/>
      <c r="G17" s="64"/>
      <c r="H17" s="64"/>
      <c r="I17" s="64"/>
      <c r="J17" s="64"/>
      <c r="K17" s="65"/>
      <c r="L17" s="64"/>
      <c r="M17" s="64"/>
      <c r="N17" s="64"/>
      <c r="O17" s="64"/>
      <c r="P17" s="64"/>
      <c r="Q17" s="64"/>
      <c r="R17" s="64"/>
      <c r="S17" s="64"/>
      <c r="T17" s="64"/>
      <c r="U17" s="64"/>
      <c r="V17" s="64"/>
      <c r="W17" s="64"/>
      <c r="X17" s="64"/>
      <c r="Y17" s="64"/>
      <c r="Z17" s="64"/>
      <c r="AA17" s="64"/>
      <c r="AB17" s="64"/>
      <c r="AC17" s="64"/>
      <c r="AD17" s="64"/>
      <c r="AE17" s="64"/>
    </row>
    <row r="18" spans="1:31" ht="33" customHeight="1">
      <c r="A18" s="66">
        <v>17</v>
      </c>
      <c r="B18" s="64"/>
      <c r="C18" s="64"/>
      <c r="D18" s="64"/>
      <c r="E18" s="65"/>
      <c r="F18" s="64"/>
      <c r="G18" s="64"/>
      <c r="H18" s="64"/>
      <c r="I18" s="64"/>
      <c r="J18" s="64"/>
      <c r="K18" s="65"/>
      <c r="L18" s="64"/>
      <c r="M18" s="64"/>
      <c r="N18" s="64"/>
      <c r="O18" s="64"/>
      <c r="P18" s="64"/>
      <c r="Q18" s="64"/>
      <c r="R18" s="64"/>
      <c r="S18" s="64"/>
      <c r="T18" s="64"/>
      <c r="U18" s="64"/>
      <c r="V18" s="64"/>
      <c r="W18" s="64"/>
      <c r="X18" s="64"/>
      <c r="Y18" s="64"/>
      <c r="Z18" s="64"/>
      <c r="AA18" s="64"/>
      <c r="AB18" s="64"/>
      <c r="AC18" s="64"/>
      <c r="AD18" s="64"/>
      <c r="AE18" s="64"/>
    </row>
    <row r="19" spans="1:31" ht="33" customHeight="1">
      <c r="A19" s="66">
        <v>18</v>
      </c>
      <c r="B19" s="64"/>
      <c r="C19" s="64"/>
      <c r="D19" s="64"/>
      <c r="E19" s="65"/>
      <c r="F19" s="64"/>
      <c r="G19" s="64"/>
      <c r="H19" s="64"/>
      <c r="I19" s="64"/>
      <c r="J19" s="64"/>
      <c r="K19" s="65"/>
      <c r="L19" s="64"/>
      <c r="M19" s="64"/>
      <c r="N19" s="64"/>
      <c r="O19" s="64"/>
      <c r="P19" s="64"/>
      <c r="Q19" s="64"/>
      <c r="R19" s="64"/>
      <c r="S19" s="64"/>
      <c r="T19" s="64"/>
      <c r="U19" s="64"/>
      <c r="V19" s="64"/>
      <c r="W19" s="64"/>
      <c r="X19" s="64"/>
      <c r="Y19" s="64"/>
      <c r="Z19" s="64"/>
      <c r="AA19" s="64"/>
      <c r="AB19" s="64"/>
      <c r="AC19" s="64"/>
      <c r="AD19" s="64"/>
      <c r="AE19" s="64"/>
    </row>
    <row r="20" spans="1:31" ht="33" customHeight="1">
      <c r="A20" s="66">
        <v>19</v>
      </c>
      <c r="B20" s="64"/>
      <c r="C20" s="64"/>
      <c r="D20" s="64"/>
      <c r="E20" s="65"/>
      <c r="F20" s="64"/>
      <c r="G20" s="64"/>
      <c r="H20" s="64"/>
      <c r="I20" s="64"/>
      <c r="J20" s="64"/>
      <c r="K20" s="65"/>
      <c r="L20" s="64"/>
      <c r="M20" s="64"/>
      <c r="N20" s="64"/>
      <c r="O20" s="64"/>
      <c r="P20" s="64"/>
      <c r="Q20" s="64"/>
      <c r="R20" s="64"/>
      <c r="S20" s="64"/>
      <c r="T20" s="64"/>
      <c r="U20" s="64"/>
      <c r="V20" s="64"/>
      <c r="W20" s="64"/>
      <c r="X20" s="64"/>
      <c r="Y20" s="64"/>
      <c r="Z20" s="64"/>
      <c r="AA20" s="64"/>
      <c r="AB20" s="64"/>
      <c r="AC20" s="64"/>
      <c r="AD20" s="64"/>
      <c r="AE20" s="64"/>
    </row>
    <row r="21" spans="1:31" ht="33" customHeight="1">
      <c r="A21" s="66">
        <v>20</v>
      </c>
      <c r="B21" s="64"/>
      <c r="C21" s="64"/>
      <c r="D21" s="64"/>
      <c r="E21" s="65"/>
      <c r="F21" s="64"/>
      <c r="G21" s="64"/>
      <c r="H21" s="64"/>
      <c r="I21" s="64"/>
      <c r="J21" s="64"/>
      <c r="K21" s="65"/>
      <c r="L21" s="64"/>
      <c r="M21" s="64"/>
      <c r="N21" s="64"/>
      <c r="O21" s="64"/>
      <c r="P21" s="64"/>
      <c r="Q21" s="64"/>
      <c r="R21" s="64"/>
      <c r="S21" s="64"/>
      <c r="T21" s="64"/>
      <c r="U21" s="64"/>
      <c r="V21" s="64"/>
      <c r="W21" s="64"/>
      <c r="X21" s="64"/>
      <c r="Y21" s="64"/>
      <c r="Z21" s="64"/>
      <c r="AA21" s="64"/>
      <c r="AB21" s="64"/>
      <c r="AC21" s="64"/>
      <c r="AD21" s="64"/>
      <c r="AE21" s="64"/>
    </row>
    <row r="22" spans="1:31" ht="33" customHeight="1">
      <c r="A22" s="66">
        <v>21</v>
      </c>
      <c r="B22" s="64"/>
      <c r="C22" s="64"/>
      <c r="D22" s="64"/>
      <c r="E22" s="64"/>
      <c r="F22" s="64"/>
      <c r="G22" s="64"/>
      <c r="H22" s="64"/>
      <c r="I22" s="64"/>
      <c r="J22" s="64"/>
      <c r="K22" s="65"/>
      <c r="L22" s="64"/>
      <c r="M22" s="64"/>
      <c r="N22" s="64"/>
      <c r="O22" s="64"/>
      <c r="P22" s="64"/>
      <c r="Q22" s="64"/>
      <c r="R22" s="64"/>
      <c r="S22" s="64"/>
      <c r="T22" s="64"/>
      <c r="U22" s="64"/>
      <c r="V22" s="64"/>
      <c r="W22" s="64"/>
      <c r="X22" s="64"/>
      <c r="Y22" s="64"/>
      <c r="Z22" s="64"/>
      <c r="AA22" s="64"/>
      <c r="AB22" s="64"/>
      <c r="AC22" s="64"/>
      <c r="AD22" s="64"/>
      <c r="AE22" s="64"/>
    </row>
    <row r="23" spans="1:31" ht="33" customHeight="1">
      <c r="A23" s="66">
        <v>22</v>
      </c>
      <c r="B23" s="64"/>
      <c r="C23" s="64"/>
      <c r="D23" s="64"/>
      <c r="E23" s="65"/>
      <c r="F23" s="64"/>
      <c r="G23" s="64"/>
      <c r="H23" s="64"/>
      <c r="I23" s="64"/>
      <c r="J23" s="64"/>
      <c r="K23" s="65"/>
      <c r="L23" s="64"/>
      <c r="M23" s="64"/>
      <c r="N23" s="64"/>
      <c r="O23" s="64"/>
      <c r="P23" s="64"/>
      <c r="Q23" s="64"/>
      <c r="R23" s="64"/>
      <c r="S23" s="64"/>
      <c r="T23" s="64"/>
      <c r="U23" s="64"/>
      <c r="V23" s="64"/>
      <c r="W23" s="64"/>
      <c r="X23" s="64"/>
      <c r="Y23" s="64"/>
      <c r="Z23" s="64"/>
      <c r="AA23" s="64"/>
      <c r="AB23" s="64"/>
      <c r="AC23" s="64"/>
      <c r="AD23" s="64"/>
      <c r="AE23" s="64"/>
    </row>
    <row r="24" spans="1:31" ht="33" customHeight="1">
      <c r="A24" s="66">
        <v>23</v>
      </c>
      <c r="B24" s="64"/>
      <c r="C24" s="64"/>
      <c r="D24" s="64"/>
      <c r="E24" s="65"/>
      <c r="F24" s="64"/>
      <c r="G24" s="64"/>
      <c r="H24" s="64"/>
      <c r="I24" s="64"/>
      <c r="J24" s="64"/>
      <c r="K24" s="65"/>
      <c r="L24" s="64"/>
      <c r="M24" s="64"/>
      <c r="N24" s="64"/>
      <c r="O24" s="64"/>
      <c r="P24" s="64"/>
      <c r="Q24" s="64"/>
      <c r="R24" s="64"/>
      <c r="S24" s="64"/>
      <c r="T24" s="64"/>
      <c r="U24" s="64"/>
      <c r="V24" s="64"/>
      <c r="W24" s="64"/>
      <c r="X24" s="64"/>
      <c r="Y24" s="64"/>
      <c r="Z24" s="64"/>
      <c r="AA24" s="64"/>
      <c r="AB24" s="64"/>
      <c r="AC24" s="64"/>
      <c r="AD24" s="64"/>
      <c r="AE24" s="64"/>
    </row>
    <row r="25" spans="1:31" ht="33" customHeight="1">
      <c r="A25" s="66">
        <v>24</v>
      </c>
      <c r="B25" s="64"/>
      <c r="C25" s="64"/>
      <c r="D25" s="64"/>
      <c r="E25" s="65"/>
      <c r="F25" s="64"/>
      <c r="G25" s="64"/>
      <c r="H25" s="64"/>
      <c r="I25" s="64"/>
      <c r="J25" s="64"/>
      <c r="K25" s="65"/>
      <c r="L25" s="64"/>
      <c r="M25" s="64"/>
      <c r="N25" s="64"/>
      <c r="O25" s="64"/>
      <c r="P25" s="64"/>
      <c r="Q25" s="64"/>
      <c r="R25" s="64"/>
      <c r="S25" s="64"/>
      <c r="T25" s="64"/>
      <c r="U25" s="64"/>
      <c r="V25" s="64"/>
      <c r="W25" s="64"/>
      <c r="X25" s="64"/>
      <c r="Y25" s="64"/>
      <c r="Z25" s="64"/>
      <c r="AA25" s="64"/>
      <c r="AB25" s="64"/>
      <c r="AC25" s="64"/>
      <c r="AD25" s="64"/>
      <c r="AE25" s="64"/>
    </row>
    <row r="26" spans="1:31" ht="33" customHeight="1">
      <c r="A26" s="66">
        <v>25</v>
      </c>
      <c r="B26" s="64"/>
      <c r="C26" s="64"/>
      <c r="D26" s="64"/>
      <c r="E26" s="65"/>
      <c r="F26" s="64"/>
      <c r="G26" s="64"/>
      <c r="H26" s="64"/>
      <c r="I26" s="64"/>
      <c r="J26" s="64"/>
      <c r="K26" s="65"/>
      <c r="L26" s="64"/>
      <c r="M26" s="64"/>
      <c r="N26" s="64"/>
      <c r="O26" s="64"/>
      <c r="P26" s="64"/>
      <c r="Q26" s="64"/>
      <c r="R26" s="64"/>
      <c r="S26" s="64"/>
      <c r="T26" s="64"/>
      <c r="U26" s="64"/>
      <c r="V26" s="64"/>
      <c r="W26" s="64"/>
      <c r="X26" s="64"/>
      <c r="Y26" s="64"/>
      <c r="Z26" s="64"/>
      <c r="AA26" s="64"/>
      <c r="AB26" s="64"/>
      <c r="AC26" s="64"/>
      <c r="AD26" s="64"/>
      <c r="AE26" s="64"/>
    </row>
    <row r="27" spans="1:31" ht="33" customHeight="1">
      <c r="A27" s="66">
        <v>26</v>
      </c>
      <c r="B27" s="64"/>
      <c r="C27" s="64"/>
      <c r="D27" s="64"/>
      <c r="E27" s="65"/>
      <c r="F27" s="64"/>
      <c r="G27" s="64"/>
      <c r="H27" s="64"/>
      <c r="I27" s="64"/>
      <c r="J27" s="64"/>
      <c r="K27" s="65"/>
      <c r="L27" s="64"/>
      <c r="M27" s="64"/>
      <c r="N27" s="64"/>
      <c r="O27" s="64"/>
      <c r="P27" s="64"/>
      <c r="Q27" s="64"/>
      <c r="R27" s="64"/>
      <c r="S27" s="64"/>
      <c r="T27" s="64"/>
      <c r="U27" s="64"/>
      <c r="V27" s="64"/>
      <c r="W27" s="64"/>
      <c r="X27" s="64"/>
      <c r="Y27" s="64"/>
      <c r="Z27" s="64"/>
      <c r="AA27" s="64"/>
      <c r="AB27" s="64"/>
      <c r="AC27" s="64"/>
      <c r="AD27" s="64"/>
      <c r="AE27" s="64"/>
    </row>
    <row r="28" spans="1:31" ht="33" customHeight="1">
      <c r="A28" s="66">
        <v>27</v>
      </c>
      <c r="B28" s="64"/>
      <c r="C28" s="64"/>
      <c r="D28" s="64"/>
      <c r="E28" s="64"/>
      <c r="F28" s="64"/>
      <c r="G28" s="64"/>
      <c r="H28" s="64"/>
      <c r="I28" s="64"/>
      <c r="J28" s="64"/>
      <c r="K28" s="65"/>
      <c r="L28" s="64"/>
      <c r="M28" s="64"/>
      <c r="N28" s="64"/>
      <c r="O28" s="64"/>
      <c r="P28" s="64"/>
      <c r="Q28" s="64"/>
      <c r="R28" s="64"/>
      <c r="S28" s="64"/>
      <c r="T28" s="64"/>
      <c r="U28" s="64"/>
      <c r="V28" s="64"/>
      <c r="W28" s="64"/>
      <c r="X28" s="64"/>
      <c r="Y28" s="64"/>
      <c r="Z28" s="64"/>
      <c r="AA28" s="64"/>
      <c r="AB28" s="64"/>
      <c r="AC28" s="64"/>
      <c r="AD28" s="64"/>
      <c r="AE28" s="64"/>
    </row>
    <row r="29" spans="1:31" ht="33" customHeight="1">
      <c r="A29" s="66">
        <v>28</v>
      </c>
      <c r="B29" s="64"/>
      <c r="C29" s="64"/>
      <c r="D29" s="64"/>
      <c r="E29" s="65"/>
      <c r="F29" s="64"/>
      <c r="G29" s="64"/>
      <c r="H29" s="64"/>
      <c r="I29" s="64"/>
      <c r="J29" s="64"/>
      <c r="K29" s="65"/>
      <c r="L29" s="64"/>
      <c r="M29" s="64"/>
      <c r="N29" s="64"/>
      <c r="O29" s="64"/>
      <c r="P29" s="64"/>
      <c r="Q29" s="64"/>
      <c r="R29" s="64"/>
      <c r="S29" s="64"/>
      <c r="T29" s="64"/>
      <c r="U29" s="64"/>
      <c r="V29" s="64"/>
      <c r="W29" s="64"/>
      <c r="X29" s="64"/>
      <c r="Y29" s="64"/>
      <c r="Z29" s="64"/>
      <c r="AA29" s="64"/>
      <c r="AB29" s="64"/>
      <c r="AC29" s="64"/>
      <c r="AD29" s="64"/>
      <c r="AE29" s="64"/>
    </row>
    <row r="30" spans="1:31" ht="33" customHeight="1">
      <c r="A30" s="66">
        <v>29</v>
      </c>
      <c r="B30" s="64"/>
      <c r="C30" s="64"/>
      <c r="D30" s="64"/>
      <c r="E30" s="65"/>
      <c r="F30" s="64"/>
      <c r="G30" s="64"/>
      <c r="H30" s="64"/>
      <c r="I30" s="64"/>
      <c r="J30" s="64"/>
      <c r="K30" s="65"/>
      <c r="L30" s="64"/>
      <c r="M30" s="64"/>
      <c r="N30" s="64"/>
      <c r="O30" s="64"/>
      <c r="P30" s="64"/>
      <c r="Q30" s="64"/>
      <c r="R30" s="64"/>
      <c r="S30" s="64"/>
      <c r="T30" s="64"/>
      <c r="U30" s="64"/>
      <c r="V30" s="64"/>
      <c r="W30" s="64"/>
      <c r="X30" s="64"/>
      <c r="Y30" s="64"/>
      <c r="Z30" s="64"/>
      <c r="AA30" s="64"/>
      <c r="AB30" s="64"/>
      <c r="AC30" s="64"/>
      <c r="AD30" s="64"/>
      <c r="AE30" s="64"/>
    </row>
    <row r="31" spans="1:31" ht="33" customHeight="1">
      <c r="A31" s="66">
        <v>30</v>
      </c>
      <c r="B31" s="64"/>
      <c r="C31" s="64"/>
      <c r="D31" s="64"/>
      <c r="E31" s="64"/>
      <c r="F31" s="64"/>
      <c r="G31" s="64"/>
      <c r="H31" s="64"/>
      <c r="I31" s="64"/>
      <c r="J31" s="64"/>
      <c r="K31" s="65"/>
      <c r="L31" s="64"/>
      <c r="M31" s="64"/>
      <c r="N31" s="64"/>
      <c r="O31" s="64"/>
      <c r="P31" s="64"/>
      <c r="Q31" s="64"/>
      <c r="R31" s="64"/>
      <c r="S31" s="64"/>
      <c r="T31" s="64"/>
      <c r="U31" s="64"/>
      <c r="V31" s="64"/>
      <c r="W31" s="64"/>
      <c r="X31" s="64"/>
      <c r="Y31" s="64"/>
      <c r="Z31" s="64"/>
      <c r="AA31" s="64"/>
      <c r="AB31" s="64"/>
      <c r="AC31" s="64"/>
      <c r="AD31" s="64"/>
      <c r="AE31" s="64"/>
    </row>
    <row r="32" spans="1:31" ht="33" customHeight="1">
      <c r="A32" s="66">
        <v>31</v>
      </c>
      <c r="B32" s="64"/>
      <c r="C32" s="64"/>
      <c r="D32" s="64"/>
      <c r="E32" s="65"/>
      <c r="F32" s="64"/>
      <c r="G32" s="64"/>
      <c r="H32" s="64"/>
      <c r="I32" s="64"/>
      <c r="J32" s="64"/>
      <c r="K32" s="65"/>
      <c r="L32" s="64"/>
      <c r="M32" s="64"/>
      <c r="N32" s="64"/>
      <c r="O32" s="64"/>
      <c r="P32" s="64"/>
      <c r="Q32" s="64"/>
      <c r="R32" s="64"/>
      <c r="S32" s="64"/>
      <c r="T32" s="64"/>
      <c r="U32" s="64"/>
      <c r="V32" s="64"/>
      <c r="W32" s="64"/>
      <c r="X32" s="64"/>
      <c r="Y32" s="64"/>
      <c r="Z32" s="64"/>
      <c r="AA32" s="64"/>
      <c r="AB32" s="64"/>
      <c r="AC32" s="64"/>
      <c r="AD32" s="64"/>
      <c r="AE32" s="64"/>
    </row>
    <row r="33" spans="1:31" ht="33" customHeight="1">
      <c r="A33" s="66">
        <v>32</v>
      </c>
      <c r="B33" s="64"/>
      <c r="C33" s="64"/>
      <c r="D33" s="64"/>
      <c r="E33" s="64"/>
      <c r="F33" s="64"/>
      <c r="G33" s="64"/>
      <c r="H33" s="64"/>
      <c r="I33" s="64"/>
      <c r="J33" s="64"/>
      <c r="K33" s="65"/>
      <c r="L33" s="64"/>
      <c r="M33" s="64"/>
      <c r="N33" s="64"/>
      <c r="O33" s="64"/>
      <c r="P33" s="64"/>
      <c r="Q33" s="64"/>
      <c r="R33" s="64"/>
      <c r="S33" s="64"/>
      <c r="T33" s="64"/>
      <c r="U33" s="64"/>
      <c r="V33" s="64"/>
      <c r="W33" s="64"/>
      <c r="X33" s="64"/>
      <c r="Y33" s="64"/>
      <c r="Z33" s="64"/>
      <c r="AA33" s="64"/>
      <c r="AB33" s="64"/>
      <c r="AC33" s="64"/>
      <c r="AD33" s="64"/>
      <c r="AE33" s="64"/>
    </row>
    <row r="34" spans="1:31" ht="33" customHeight="1">
      <c r="A34" s="66">
        <v>33</v>
      </c>
      <c r="B34" s="64"/>
      <c r="C34" s="64"/>
      <c r="D34" s="64"/>
      <c r="E34" s="64"/>
      <c r="F34" s="64"/>
      <c r="G34" s="64"/>
      <c r="H34" s="64"/>
      <c r="I34" s="64"/>
      <c r="J34" s="64"/>
      <c r="K34" s="65"/>
      <c r="L34" s="64"/>
      <c r="M34" s="64"/>
      <c r="N34" s="64"/>
      <c r="O34" s="64"/>
      <c r="P34" s="64"/>
      <c r="Q34" s="64"/>
      <c r="R34" s="64"/>
      <c r="S34" s="64"/>
      <c r="T34" s="64"/>
      <c r="U34" s="64"/>
      <c r="V34" s="64"/>
      <c r="W34" s="64"/>
      <c r="X34" s="64"/>
      <c r="Y34" s="64"/>
      <c r="Z34" s="64"/>
      <c r="AA34" s="64"/>
      <c r="AB34" s="64"/>
      <c r="AC34" s="64"/>
      <c r="AD34" s="64"/>
      <c r="AE34" s="64"/>
    </row>
    <row r="35" spans="1:31" ht="33" customHeight="1">
      <c r="A35" s="66">
        <v>34</v>
      </c>
      <c r="B35" s="64"/>
      <c r="C35" s="64"/>
      <c r="D35" s="64"/>
      <c r="E35" s="65"/>
      <c r="F35" s="64"/>
      <c r="G35" s="64"/>
      <c r="H35" s="64"/>
      <c r="I35" s="64"/>
      <c r="J35" s="64"/>
      <c r="K35" s="65"/>
      <c r="L35" s="64"/>
      <c r="M35" s="64"/>
      <c r="N35" s="64"/>
      <c r="O35" s="64"/>
      <c r="P35" s="64"/>
      <c r="Q35" s="64"/>
      <c r="R35" s="64"/>
      <c r="S35" s="64"/>
      <c r="T35" s="64"/>
      <c r="U35" s="64"/>
      <c r="V35" s="64"/>
      <c r="W35" s="64"/>
      <c r="X35" s="64"/>
      <c r="Y35" s="64"/>
      <c r="Z35" s="64"/>
      <c r="AA35" s="64"/>
      <c r="AB35" s="64"/>
      <c r="AC35" s="64"/>
      <c r="AD35" s="64"/>
      <c r="AE35" s="64"/>
    </row>
    <row r="36" spans="1:31" ht="33" customHeight="1">
      <c r="A36" s="66">
        <v>35</v>
      </c>
      <c r="B36" s="64"/>
      <c r="C36" s="64"/>
      <c r="D36" s="64"/>
      <c r="E36" s="64"/>
      <c r="F36" s="64"/>
      <c r="G36" s="64"/>
      <c r="H36" s="64"/>
      <c r="I36" s="64"/>
      <c r="J36" s="64"/>
      <c r="K36" s="65"/>
      <c r="L36" s="64"/>
      <c r="M36" s="64"/>
      <c r="N36" s="64"/>
      <c r="O36" s="64"/>
      <c r="P36" s="64"/>
      <c r="Q36" s="64"/>
      <c r="R36" s="64"/>
      <c r="S36" s="64"/>
      <c r="T36" s="64"/>
      <c r="U36" s="64"/>
      <c r="V36" s="64"/>
      <c r="W36" s="64"/>
      <c r="X36" s="64"/>
      <c r="Y36" s="64"/>
      <c r="Z36" s="64"/>
      <c r="AA36" s="64"/>
      <c r="AB36" s="64"/>
      <c r="AC36" s="64"/>
      <c r="AD36" s="64"/>
      <c r="AE36" s="64"/>
    </row>
    <row r="37" spans="1:31" ht="33" customHeight="1">
      <c r="A37" s="66">
        <v>36</v>
      </c>
      <c r="B37" s="64"/>
      <c r="C37" s="64"/>
      <c r="D37" s="64"/>
      <c r="E37" s="64"/>
      <c r="F37" s="64"/>
      <c r="G37" s="64"/>
      <c r="H37" s="64"/>
      <c r="I37" s="64"/>
      <c r="J37" s="64"/>
      <c r="K37" s="65"/>
      <c r="L37" s="64"/>
      <c r="M37" s="64"/>
      <c r="N37" s="64"/>
      <c r="O37" s="64"/>
      <c r="P37" s="64"/>
      <c r="Q37" s="64"/>
      <c r="R37" s="64"/>
      <c r="S37" s="64"/>
      <c r="T37" s="64"/>
      <c r="U37" s="64"/>
      <c r="V37" s="64"/>
      <c r="W37" s="64"/>
      <c r="X37" s="64"/>
      <c r="Y37" s="64"/>
      <c r="Z37" s="64"/>
      <c r="AA37" s="64"/>
      <c r="AB37" s="64"/>
      <c r="AC37" s="64"/>
      <c r="AD37" s="64"/>
      <c r="AE37" s="64"/>
    </row>
    <row r="38" spans="1:31" ht="33" customHeight="1">
      <c r="A38" s="66">
        <v>37</v>
      </c>
      <c r="B38" s="64"/>
      <c r="C38" s="64"/>
      <c r="D38" s="64"/>
      <c r="E38" s="64"/>
      <c r="F38" s="64"/>
      <c r="G38" s="64"/>
      <c r="H38" s="64"/>
      <c r="I38" s="64"/>
      <c r="J38" s="64"/>
      <c r="K38" s="65"/>
      <c r="L38" s="64"/>
      <c r="M38" s="64"/>
      <c r="N38" s="64"/>
      <c r="O38" s="64"/>
      <c r="P38" s="64"/>
      <c r="Q38" s="64"/>
      <c r="R38" s="64"/>
      <c r="S38" s="64"/>
      <c r="T38" s="64"/>
      <c r="U38" s="64"/>
      <c r="V38" s="64"/>
      <c r="W38" s="64"/>
      <c r="X38" s="64"/>
      <c r="Y38" s="64"/>
      <c r="Z38" s="64"/>
      <c r="AA38" s="64"/>
      <c r="AB38" s="64"/>
      <c r="AC38" s="64"/>
      <c r="AD38" s="64"/>
      <c r="AE38" s="64"/>
    </row>
    <row r="39" spans="1:31" ht="33" customHeight="1">
      <c r="A39" s="66">
        <v>38</v>
      </c>
      <c r="B39" s="64"/>
      <c r="C39" s="64"/>
      <c r="D39" s="64"/>
      <c r="E39" s="65"/>
      <c r="F39" s="64"/>
      <c r="G39" s="64"/>
      <c r="H39" s="64"/>
      <c r="I39" s="64"/>
      <c r="J39" s="64"/>
      <c r="K39" s="65"/>
      <c r="L39" s="64"/>
      <c r="M39" s="64"/>
      <c r="N39" s="64"/>
      <c r="O39" s="64"/>
      <c r="P39" s="64"/>
      <c r="Q39" s="64"/>
      <c r="R39" s="64"/>
      <c r="S39" s="64"/>
      <c r="T39" s="64"/>
      <c r="U39" s="64"/>
      <c r="V39" s="64"/>
      <c r="W39" s="64"/>
      <c r="X39" s="64"/>
      <c r="Y39" s="64"/>
      <c r="Z39" s="64"/>
      <c r="AA39" s="64"/>
      <c r="AB39" s="64"/>
      <c r="AC39" s="64"/>
      <c r="AD39" s="64"/>
      <c r="AE39" s="64"/>
    </row>
    <row r="40" spans="1:31" ht="33" customHeight="1">
      <c r="A40" s="66">
        <v>39</v>
      </c>
      <c r="B40" s="64"/>
      <c r="C40" s="64"/>
      <c r="D40" s="64"/>
      <c r="E40" s="64"/>
      <c r="F40" s="64"/>
      <c r="G40" s="64"/>
      <c r="H40" s="64"/>
      <c r="I40" s="64"/>
      <c r="J40" s="64"/>
      <c r="K40" s="65"/>
      <c r="L40" s="64"/>
      <c r="M40" s="64"/>
      <c r="N40" s="64"/>
      <c r="O40" s="64"/>
      <c r="P40" s="64"/>
      <c r="Q40" s="64"/>
      <c r="R40" s="64"/>
      <c r="S40" s="64"/>
      <c r="T40" s="64"/>
      <c r="U40" s="64"/>
      <c r="V40" s="64"/>
      <c r="W40" s="64"/>
      <c r="X40" s="64"/>
      <c r="Y40" s="64"/>
      <c r="Z40" s="64"/>
      <c r="AA40" s="64"/>
      <c r="AB40" s="64"/>
      <c r="AC40" s="64"/>
      <c r="AD40" s="64"/>
      <c r="AE40" s="64"/>
    </row>
    <row r="41" spans="1:31" ht="33" customHeight="1">
      <c r="A41" s="66">
        <v>40</v>
      </c>
      <c r="B41" s="64"/>
      <c r="C41" s="64"/>
      <c r="D41" s="64"/>
      <c r="E41" s="64"/>
      <c r="F41" s="64"/>
      <c r="G41" s="64"/>
      <c r="H41" s="64"/>
      <c r="I41" s="64"/>
      <c r="J41" s="64"/>
      <c r="K41" s="65"/>
      <c r="L41" s="64"/>
      <c r="M41" s="64"/>
      <c r="N41" s="64"/>
      <c r="O41" s="64"/>
      <c r="P41" s="64"/>
      <c r="Q41" s="64"/>
      <c r="R41" s="64"/>
      <c r="S41" s="64"/>
      <c r="T41" s="64"/>
      <c r="U41" s="64"/>
      <c r="V41" s="64"/>
      <c r="W41" s="64"/>
      <c r="X41" s="64"/>
      <c r="Y41" s="64"/>
      <c r="Z41" s="64"/>
      <c r="AA41" s="64"/>
      <c r="AB41" s="64"/>
      <c r="AC41" s="64"/>
      <c r="AD41" s="64"/>
      <c r="AE41" s="64"/>
    </row>
    <row r="42" spans="1:31" ht="33" customHeight="1">
      <c r="A42" s="66">
        <v>41</v>
      </c>
      <c r="B42" s="64"/>
      <c r="C42" s="64"/>
      <c r="D42" s="64"/>
      <c r="E42" s="64"/>
      <c r="F42" s="64"/>
      <c r="G42" s="64"/>
      <c r="H42" s="64"/>
      <c r="I42" s="64"/>
      <c r="J42" s="64"/>
      <c r="K42" s="65"/>
      <c r="L42" s="64"/>
      <c r="M42" s="64"/>
      <c r="N42" s="64"/>
      <c r="O42" s="64"/>
      <c r="P42" s="64"/>
      <c r="Q42" s="64"/>
      <c r="R42" s="64"/>
      <c r="S42" s="64"/>
      <c r="T42" s="64"/>
      <c r="U42" s="64"/>
      <c r="V42" s="64"/>
      <c r="W42" s="64"/>
      <c r="X42" s="64"/>
      <c r="Y42" s="64"/>
      <c r="Z42" s="64"/>
      <c r="AA42" s="64"/>
      <c r="AB42" s="64"/>
      <c r="AC42" s="64"/>
      <c r="AD42" s="64"/>
      <c r="AE42" s="64"/>
    </row>
    <row r="43" spans="1:31" ht="33" customHeight="1">
      <c r="A43" s="66">
        <v>42</v>
      </c>
      <c r="B43" s="64"/>
      <c r="C43" s="64"/>
      <c r="D43" s="64"/>
      <c r="E43" s="64"/>
      <c r="F43" s="64"/>
      <c r="G43" s="64"/>
      <c r="H43" s="64"/>
      <c r="I43" s="64"/>
      <c r="J43" s="64"/>
      <c r="K43" s="65"/>
      <c r="L43" s="64"/>
      <c r="M43" s="64"/>
      <c r="N43" s="64"/>
      <c r="O43" s="64"/>
      <c r="P43" s="64"/>
      <c r="Q43" s="64"/>
      <c r="R43" s="64"/>
      <c r="S43" s="64"/>
      <c r="T43" s="64"/>
      <c r="U43" s="64"/>
      <c r="V43" s="64"/>
      <c r="W43" s="64"/>
      <c r="X43" s="64"/>
      <c r="Y43" s="64"/>
      <c r="Z43" s="64"/>
      <c r="AA43" s="64"/>
      <c r="AB43" s="64"/>
      <c r="AC43" s="64"/>
      <c r="AD43" s="64"/>
      <c r="AE43" s="64"/>
    </row>
    <row r="44" spans="1:31" ht="33" customHeight="1">
      <c r="A44" s="66">
        <v>43</v>
      </c>
      <c r="B44" s="64"/>
      <c r="C44" s="64"/>
      <c r="D44" s="64"/>
      <c r="E44" s="64"/>
      <c r="F44" s="64"/>
      <c r="G44" s="64"/>
      <c r="H44" s="64"/>
      <c r="I44" s="64"/>
      <c r="J44" s="64"/>
      <c r="K44" s="65"/>
      <c r="L44" s="64"/>
      <c r="M44" s="64"/>
      <c r="N44" s="64"/>
      <c r="O44" s="64"/>
      <c r="P44" s="64"/>
      <c r="Q44" s="64"/>
      <c r="R44" s="64"/>
      <c r="S44" s="64"/>
      <c r="T44" s="64"/>
      <c r="U44" s="64"/>
      <c r="V44" s="64"/>
      <c r="W44" s="64"/>
      <c r="X44" s="64"/>
      <c r="Y44" s="64"/>
      <c r="Z44" s="64"/>
      <c r="AA44" s="64"/>
      <c r="AB44" s="64"/>
      <c r="AC44" s="64"/>
      <c r="AD44" s="64"/>
      <c r="AE44" s="64"/>
    </row>
    <row r="45" spans="1:31" ht="33" customHeight="1">
      <c r="A45" s="66">
        <v>44</v>
      </c>
      <c r="B45" s="64"/>
      <c r="C45" s="64"/>
      <c r="D45" s="64"/>
      <c r="E45" s="64"/>
      <c r="F45" s="64"/>
      <c r="G45" s="64"/>
      <c r="H45" s="64"/>
      <c r="I45" s="64"/>
      <c r="J45" s="64"/>
      <c r="K45" s="65"/>
      <c r="L45" s="64"/>
      <c r="M45" s="64"/>
      <c r="N45" s="64"/>
      <c r="O45" s="64"/>
      <c r="P45" s="64"/>
      <c r="Q45" s="64"/>
      <c r="R45" s="64"/>
      <c r="S45" s="64"/>
      <c r="T45" s="64"/>
      <c r="U45" s="64"/>
      <c r="V45" s="64"/>
      <c r="W45" s="64"/>
      <c r="X45" s="64"/>
      <c r="Y45" s="64"/>
      <c r="Z45" s="64"/>
      <c r="AA45" s="64"/>
      <c r="AB45" s="64"/>
      <c r="AC45" s="64"/>
      <c r="AD45" s="64"/>
      <c r="AE45" s="64"/>
    </row>
    <row r="46" spans="1:31" ht="33" customHeight="1">
      <c r="A46" s="66">
        <v>45</v>
      </c>
      <c r="B46" s="64"/>
      <c r="C46" s="64"/>
      <c r="D46" s="64"/>
      <c r="E46" s="64"/>
      <c r="F46" s="64"/>
      <c r="G46" s="64"/>
      <c r="H46" s="64"/>
      <c r="I46" s="64"/>
      <c r="J46" s="64"/>
      <c r="K46" s="65"/>
      <c r="L46" s="64"/>
      <c r="M46" s="64"/>
      <c r="N46" s="64"/>
      <c r="O46" s="64"/>
      <c r="P46" s="64"/>
      <c r="Q46" s="64"/>
      <c r="R46" s="64"/>
      <c r="S46" s="64"/>
      <c r="T46" s="64"/>
      <c r="U46" s="64"/>
      <c r="V46" s="64"/>
      <c r="W46" s="64"/>
      <c r="X46" s="64"/>
      <c r="Y46" s="64"/>
      <c r="Z46" s="64"/>
      <c r="AA46" s="64"/>
      <c r="AB46" s="64"/>
      <c r="AC46" s="64"/>
      <c r="AD46" s="64"/>
      <c r="AE46" s="64"/>
    </row>
    <row r="47" spans="1:31" ht="33" customHeight="1">
      <c r="A47" s="66">
        <v>46</v>
      </c>
      <c r="B47" s="64"/>
      <c r="C47" s="64"/>
      <c r="D47" s="64"/>
      <c r="E47" s="64"/>
      <c r="F47" s="64"/>
      <c r="G47" s="64"/>
      <c r="H47" s="64"/>
      <c r="I47" s="64"/>
      <c r="J47" s="64"/>
      <c r="K47" s="65"/>
      <c r="L47" s="64"/>
      <c r="M47" s="64"/>
      <c r="N47" s="64"/>
      <c r="O47" s="64"/>
      <c r="P47" s="64"/>
      <c r="Q47" s="64"/>
      <c r="R47" s="64"/>
      <c r="S47" s="64"/>
      <c r="T47" s="64"/>
      <c r="U47" s="64"/>
      <c r="V47" s="64"/>
      <c r="W47" s="64"/>
      <c r="X47" s="64"/>
      <c r="Y47" s="64"/>
      <c r="Z47" s="64"/>
      <c r="AA47" s="64"/>
      <c r="AB47" s="64"/>
      <c r="AC47" s="64"/>
      <c r="AD47" s="64"/>
      <c r="AE47" s="64"/>
    </row>
    <row r="48" spans="1:31" ht="33" customHeight="1">
      <c r="A48" s="66">
        <v>47</v>
      </c>
      <c r="B48" s="64"/>
      <c r="C48" s="64"/>
      <c r="D48" s="64"/>
      <c r="E48" s="64"/>
      <c r="F48" s="64"/>
      <c r="G48" s="64"/>
      <c r="H48" s="64"/>
      <c r="I48" s="64"/>
      <c r="J48" s="64"/>
      <c r="K48" s="65"/>
      <c r="L48" s="64"/>
      <c r="M48" s="64"/>
      <c r="N48" s="64"/>
      <c r="O48" s="64"/>
      <c r="P48" s="64"/>
      <c r="Q48" s="64"/>
      <c r="R48" s="64"/>
      <c r="S48" s="64"/>
      <c r="T48" s="64"/>
      <c r="U48" s="64"/>
      <c r="V48" s="64"/>
      <c r="W48" s="64"/>
      <c r="X48" s="64"/>
      <c r="Y48" s="64"/>
      <c r="Z48" s="64"/>
      <c r="AA48" s="64"/>
      <c r="AB48" s="64"/>
      <c r="AC48" s="64"/>
      <c r="AD48" s="64"/>
      <c r="AE48" s="64"/>
    </row>
    <row r="49" spans="1:31" ht="33" customHeight="1">
      <c r="A49" s="66">
        <v>48</v>
      </c>
      <c r="B49" s="64"/>
      <c r="C49" s="64"/>
      <c r="D49" s="64"/>
      <c r="E49" s="64"/>
      <c r="F49" s="64"/>
      <c r="G49" s="64"/>
      <c r="H49" s="64"/>
      <c r="I49" s="64"/>
      <c r="J49" s="64"/>
      <c r="K49" s="65"/>
      <c r="L49" s="64"/>
      <c r="M49" s="64"/>
      <c r="N49" s="64"/>
      <c r="O49" s="64"/>
      <c r="P49" s="64"/>
      <c r="Q49" s="64"/>
      <c r="R49" s="64"/>
      <c r="S49" s="64"/>
      <c r="T49" s="64"/>
      <c r="U49" s="64"/>
      <c r="V49" s="64"/>
      <c r="W49" s="64"/>
      <c r="X49" s="64"/>
      <c r="Y49" s="64"/>
      <c r="Z49" s="64"/>
      <c r="AA49" s="64"/>
      <c r="AB49" s="64"/>
      <c r="AC49" s="64"/>
      <c r="AD49" s="64"/>
      <c r="AE49" s="64"/>
    </row>
    <row r="50" spans="1:31" ht="33" customHeight="1">
      <c r="A50" s="66">
        <v>49</v>
      </c>
      <c r="B50" s="64"/>
      <c r="C50" s="64"/>
      <c r="D50" s="64"/>
      <c r="E50" s="64"/>
      <c r="F50" s="64"/>
      <c r="G50" s="64"/>
      <c r="H50" s="64"/>
      <c r="I50" s="64"/>
      <c r="J50" s="64"/>
      <c r="K50" s="65"/>
      <c r="L50" s="64"/>
      <c r="M50" s="64"/>
      <c r="N50" s="64"/>
      <c r="O50" s="64"/>
      <c r="P50" s="64"/>
      <c r="Q50" s="64"/>
      <c r="R50" s="64"/>
      <c r="S50" s="64"/>
      <c r="T50" s="64"/>
      <c r="U50" s="64"/>
      <c r="V50" s="64"/>
      <c r="W50" s="64"/>
      <c r="X50" s="64"/>
      <c r="Y50" s="64"/>
      <c r="Z50" s="64"/>
      <c r="AA50" s="64"/>
      <c r="AB50" s="64"/>
      <c r="AC50" s="64"/>
      <c r="AD50" s="64"/>
      <c r="AE50" s="64"/>
    </row>
    <row r="51" spans="1:31" ht="33" customHeight="1">
      <c r="A51" s="66">
        <v>50</v>
      </c>
      <c r="B51" s="64"/>
      <c r="C51" s="64"/>
      <c r="D51" s="64"/>
      <c r="E51" s="64"/>
      <c r="F51" s="64"/>
      <c r="G51" s="64"/>
      <c r="H51" s="64"/>
      <c r="I51" s="64"/>
      <c r="J51" s="64"/>
      <c r="K51" s="65"/>
      <c r="L51" s="64"/>
      <c r="M51" s="64"/>
      <c r="N51" s="64"/>
      <c r="O51" s="64"/>
      <c r="P51" s="64"/>
      <c r="Q51" s="64"/>
      <c r="R51" s="64"/>
      <c r="S51" s="64"/>
      <c r="T51" s="64"/>
      <c r="U51" s="64"/>
      <c r="V51" s="64"/>
      <c r="W51" s="64"/>
      <c r="X51" s="64"/>
      <c r="Y51" s="64"/>
      <c r="Z51" s="64"/>
      <c r="AA51" s="64"/>
      <c r="AB51" s="64"/>
      <c r="AC51" s="64"/>
      <c r="AD51" s="64"/>
      <c r="AE51" s="64"/>
    </row>
    <row r="52" spans="1:31" ht="33" customHeight="1">
      <c r="A52" s="66">
        <v>51</v>
      </c>
      <c r="B52" s="64"/>
      <c r="C52" s="64"/>
      <c r="D52" s="64"/>
      <c r="E52" s="64"/>
      <c r="F52" s="64"/>
      <c r="G52" s="64"/>
      <c r="H52" s="64"/>
      <c r="I52" s="64"/>
      <c r="J52" s="64"/>
      <c r="K52" s="65"/>
      <c r="L52" s="64"/>
      <c r="M52" s="64"/>
      <c r="N52" s="64"/>
      <c r="O52" s="64"/>
      <c r="P52" s="64"/>
      <c r="Q52" s="64"/>
      <c r="R52" s="64"/>
      <c r="S52" s="64"/>
      <c r="T52" s="64"/>
      <c r="U52" s="64"/>
      <c r="V52" s="64"/>
      <c r="W52" s="64"/>
      <c r="X52" s="64"/>
      <c r="Y52" s="64"/>
      <c r="Z52" s="64"/>
      <c r="AA52" s="64"/>
      <c r="AB52" s="64"/>
      <c r="AC52" s="64"/>
      <c r="AD52" s="64"/>
      <c r="AE52" s="64"/>
    </row>
    <row r="53" spans="1:31" ht="33" customHeight="1">
      <c r="A53" s="66">
        <v>52</v>
      </c>
      <c r="B53" s="64"/>
      <c r="C53" s="64"/>
      <c r="D53" s="64"/>
      <c r="E53" s="64"/>
      <c r="F53" s="64"/>
      <c r="G53" s="64"/>
      <c r="H53" s="64"/>
      <c r="I53" s="64"/>
      <c r="J53" s="64"/>
      <c r="K53" s="65"/>
      <c r="L53" s="64"/>
      <c r="M53" s="64"/>
      <c r="N53" s="64"/>
      <c r="O53" s="64"/>
      <c r="P53" s="64"/>
      <c r="Q53" s="64"/>
      <c r="R53" s="64"/>
      <c r="S53" s="64"/>
      <c r="T53" s="64"/>
      <c r="U53" s="64"/>
      <c r="V53" s="64"/>
      <c r="W53" s="64"/>
      <c r="X53" s="64"/>
      <c r="Y53" s="64"/>
      <c r="Z53" s="64"/>
      <c r="AA53" s="64"/>
      <c r="AB53" s="64"/>
      <c r="AC53" s="64"/>
      <c r="AD53" s="64"/>
      <c r="AE53" s="64"/>
    </row>
    <row r="54" spans="1:31" ht="33" customHeight="1">
      <c r="A54" s="66">
        <v>53</v>
      </c>
      <c r="B54" s="64"/>
      <c r="C54" s="64"/>
      <c r="D54" s="64"/>
      <c r="E54" s="64"/>
      <c r="F54" s="64"/>
      <c r="G54" s="64"/>
      <c r="H54" s="64"/>
      <c r="I54" s="64"/>
      <c r="J54" s="64"/>
      <c r="K54" s="65"/>
      <c r="L54" s="64"/>
      <c r="M54" s="64"/>
      <c r="N54" s="64"/>
      <c r="O54" s="64"/>
      <c r="P54" s="64"/>
      <c r="Q54" s="64"/>
      <c r="R54" s="64"/>
      <c r="S54" s="64"/>
      <c r="T54" s="64"/>
      <c r="U54" s="64"/>
      <c r="V54" s="64"/>
      <c r="W54" s="64"/>
      <c r="X54" s="64"/>
      <c r="Y54" s="64"/>
      <c r="Z54" s="64"/>
      <c r="AA54" s="64"/>
      <c r="AB54" s="64"/>
      <c r="AC54" s="64"/>
      <c r="AD54" s="64"/>
      <c r="AE54" s="64"/>
    </row>
    <row r="55" spans="1:31" ht="33" customHeight="1">
      <c r="A55" s="66">
        <v>54</v>
      </c>
      <c r="B55" s="64"/>
      <c r="C55" s="64"/>
      <c r="D55" s="64"/>
      <c r="E55" s="64"/>
      <c r="F55" s="64"/>
      <c r="G55" s="64"/>
      <c r="H55" s="64"/>
      <c r="I55" s="64"/>
      <c r="J55" s="64"/>
      <c r="K55" s="65"/>
      <c r="L55" s="64"/>
      <c r="M55" s="64"/>
      <c r="N55" s="64"/>
      <c r="O55" s="64"/>
      <c r="P55" s="64"/>
      <c r="Q55" s="64"/>
      <c r="R55" s="64"/>
      <c r="S55" s="64"/>
      <c r="T55" s="64"/>
      <c r="U55" s="64"/>
      <c r="V55" s="64"/>
      <c r="W55" s="64"/>
      <c r="X55" s="64"/>
      <c r="Y55" s="64"/>
      <c r="Z55" s="64"/>
      <c r="AA55" s="64"/>
      <c r="AB55" s="64"/>
      <c r="AC55" s="64"/>
      <c r="AD55" s="64"/>
      <c r="AE55" s="64"/>
    </row>
    <row r="56" spans="1:31" ht="33" customHeight="1">
      <c r="A56" s="66">
        <v>55</v>
      </c>
      <c r="B56" s="64"/>
      <c r="C56" s="64"/>
      <c r="D56" s="64"/>
      <c r="E56" s="64"/>
      <c r="F56" s="64"/>
      <c r="G56" s="64"/>
      <c r="H56" s="64"/>
      <c r="I56" s="64"/>
      <c r="J56" s="64"/>
      <c r="K56" s="65"/>
      <c r="L56" s="64"/>
      <c r="M56" s="64"/>
      <c r="N56" s="64"/>
      <c r="O56" s="64"/>
      <c r="P56" s="64"/>
      <c r="Q56" s="64"/>
      <c r="R56" s="64"/>
      <c r="S56" s="64"/>
      <c r="T56" s="64"/>
      <c r="U56" s="64"/>
      <c r="V56" s="64"/>
      <c r="W56" s="64"/>
      <c r="X56" s="64"/>
      <c r="Y56" s="64"/>
      <c r="Z56" s="64"/>
      <c r="AA56" s="64"/>
      <c r="AB56" s="64"/>
      <c r="AC56" s="64"/>
      <c r="AD56" s="64"/>
      <c r="AE56" s="64"/>
    </row>
    <row r="57" spans="1:31" ht="33" customHeight="1">
      <c r="A57" s="66">
        <v>56</v>
      </c>
      <c r="B57" s="64"/>
      <c r="C57" s="64"/>
      <c r="D57" s="64"/>
      <c r="E57" s="64"/>
      <c r="F57" s="64"/>
      <c r="G57" s="64"/>
      <c r="H57" s="64"/>
      <c r="I57" s="64"/>
      <c r="J57" s="64"/>
      <c r="K57" s="65"/>
      <c r="L57" s="64"/>
      <c r="M57" s="64"/>
      <c r="N57" s="64"/>
      <c r="O57" s="64"/>
      <c r="P57" s="64"/>
      <c r="Q57" s="64"/>
      <c r="R57" s="64"/>
      <c r="S57" s="64"/>
      <c r="T57" s="64"/>
      <c r="U57" s="64"/>
      <c r="V57" s="64"/>
      <c r="W57" s="64"/>
      <c r="X57" s="64"/>
      <c r="Y57" s="64"/>
      <c r="Z57" s="64"/>
      <c r="AA57" s="64"/>
      <c r="AB57" s="64"/>
      <c r="AC57" s="64"/>
      <c r="AD57" s="64"/>
      <c r="AE57" s="64"/>
    </row>
    <row r="58" spans="1:31" ht="33" customHeight="1">
      <c r="A58" s="66">
        <v>57</v>
      </c>
      <c r="B58" s="64"/>
      <c r="C58" s="64"/>
      <c r="D58" s="64"/>
      <c r="E58" s="64"/>
      <c r="F58" s="64"/>
      <c r="G58" s="64"/>
      <c r="H58" s="64"/>
      <c r="I58" s="64"/>
      <c r="J58" s="64"/>
      <c r="K58" s="65"/>
      <c r="L58" s="64"/>
      <c r="M58" s="64"/>
      <c r="N58" s="64"/>
      <c r="O58" s="64"/>
      <c r="P58" s="64"/>
      <c r="Q58" s="64"/>
      <c r="R58" s="64"/>
      <c r="S58" s="64"/>
      <c r="T58" s="64"/>
      <c r="U58" s="64"/>
      <c r="V58" s="64"/>
      <c r="W58" s="64"/>
      <c r="X58" s="64"/>
      <c r="Y58" s="64"/>
      <c r="Z58" s="64"/>
      <c r="AA58" s="64"/>
      <c r="AB58" s="64"/>
      <c r="AC58" s="64"/>
      <c r="AD58" s="64"/>
      <c r="AE58" s="64"/>
    </row>
    <row r="59" spans="1:31" ht="33" customHeight="1">
      <c r="A59" s="66">
        <v>58</v>
      </c>
      <c r="B59" s="64"/>
      <c r="C59" s="64"/>
      <c r="D59" s="64"/>
      <c r="E59" s="65"/>
      <c r="F59" s="64"/>
      <c r="G59" s="64"/>
      <c r="H59" s="64"/>
      <c r="I59" s="64"/>
      <c r="J59" s="64"/>
      <c r="K59" s="65"/>
      <c r="L59" s="64"/>
      <c r="M59" s="64"/>
      <c r="N59" s="64"/>
      <c r="O59" s="64"/>
      <c r="P59" s="64"/>
      <c r="Q59" s="64"/>
      <c r="R59" s="64"/>
      <c r="S59" s="64"/>
      <c r="T59" s="64"/>
      <c r="U59" s="64"/>
      <c r="V59" s="64"/>
      <c r="W59" s="64"/>
      <c r="X59" s="64"/>
      <c r="Y59" s="64"/>
      <c r="Z59" s="64"/>
      <c r="AA59" s="64"/>
      <c r="AB59" s="64"/>
      <c r="AC59" s="64"/>
      <c r="AD59" s="64"/>
      <c r="AE59" s="64"/>
    </row>
    <row r="60" spans="1:31" ht="33" customHeight="1">
      <c r="A60" s="66">
        <v>59</v>
      </c>
      <c r="B60" s="64"/>
      <c r="C60" s="64"/>
      <c r="D60" s="64"/>
      <c r="E60" s="64"/>
      <c r="F60" s="64"/>
      <c r="G60" s="64"/>
      <c r="H60" s="64"/>
      <c r="I60" s="64"/>
      <c r="J60" s="64"/>
      <c r="K60" s="65"/>
      <c r="L60" s="64"/>
      <c r="M60" s="64"/>
      <c r="N60" s="64"/>
      <c r="O60" s="64"/>
      <c r="P60" s="64"/>
      <c r="Q60" s="64"/>
      <c r="R60" s="64"/>
      <c r="S60" s="64"/>
      <c r="T60" s="64"/>
      <c r="U60" s="64"/>
      <c r="V60" s="64"/>
      <c r="W60" s="64"/>
      <c r="X60" s="64"/>
      <c r="Y60" s="64"/>
      <c r="Z60" s="64"/>
      <c r="AA60" s="64"/>
      <c r="AB60" s="64"/>
      <c r="AC60" s="64"/>
      <c r="AD60" s="64"/>
      <c r="AE60" s="64"/>
    </row>
    <row r="61" spans="1:31" ht="33" customHeight="1">
      <c r="A61" s="66">
        <v>60</v>
      </c>
      <c r="B61" s="64"/>
      <c r="C61" s="64"/>
      <c r="D61" s="64"/>
      <c r="E61" s="64"/>
      <c r="F61" s="64"/>
      <c r="G61" s="64"/>
      <c r="H61" s="64"/>
      <c r="I61" s="64"/>
      <c r="J61" s="64"/>
      <c r="K61" s="65"/>
      <c r="L61" s="64"/>
      <c r="M61" s="64"/>
      <c r="N61" s="64"/>
      <c r="O61" s="64"/>
      <c r="P61" s="64"/>
      <c r="Q61" s="64"/>
      <c r="R61" s="64"/>
      <c r="S61" s="64"/>
      <c r="T61" s="64"/>
      <c r="U61" s="64"/>
      <c r="V61" s="64"/>
      <c r="W61" s="64"/>
      <c r="X61" s="64"/>
      <c r="Y61" s="64"/>
      <c r="Z61" s="64"/>
      <c r="AA61" s="64"/>
      <c r="AB61" s="64"/>
      <c r="AC61" s="64"/>
      <c r="AD61" s="64"/>
      <c r="AE61" s="64"/>
    </row>
    <row r="62" spans="1:31" ht="33" customHeight="1">
      <c r="A62" s="66">
        <v>61</v>
      </c>
      <c r="B62" s="64"/>
      <c r="C62" s="64"/>
      <c r="D62" s="64"/>
      <c r="E62" s="64"/>
      <c r="F62" s="64"/>
      <c r="G62" s="64"/>
      <c r="H62" s="64"/>
      <c r="I62" s="64"/>
      <c r="J62" s="64"/>
      <c r="K62" s="65"/>
      <c r="L62" s="64"/>
      <c r="M62" s="64"/>
      <c r="N62" s="64"/>
      <c r="O62" s="64"/>
      <c r="P62" s="64"/>
      <c r="Q62" s="64"/>
      <c r="R62" s="64"/>
      <c r="S62" s="64"/>
      <c r="T62" s="64"/>
      <c r="U62" s="64"/>
      <c r="V62" s="64"/>
      <c r="W62" s="64"/>
      <c r="X62" s="64"/>
      <c r="Y62" s="64"/>
      <c r="Z62" s="64"/>
      <c r="AA62" s="64"/>
      <c r="AB62" s="64"/>
      <c r="AC62" s="64"/>
      <c r="AD62" s="64"/>
      <c r="AE62" s="64"/>
    </row>
    <row r="63" spans="1:31" ht="33" customHeight="1">
      <c r="A63" s="66">
        <v>62</v>
      </c>
      <c r="B63" s="64"/>
      <c r="C63" s="64"/>
      <c r="D63" s="64"/>
      <c r="E63" s="64"/>
      <c r="F63" s="64"/>
      <c r="G63" s="64"/>
      <c r="H63" s="64"/>
      <c r="I63" s="64"/>
      <c r="J63" s="64"/>
      <c r="K63" s="65"/>
      <c r="L63" s="64"/>
      <c r="M63" s="64"/>
      <c r="N63" s="64"/>
      <c r="O63" s="64"/>
      <c r="P63" s="64"/>
      <c r="Q63" s="64"/>
      <c r="R63" s="64"/>
      <c r="S63" s="64"/>
      <c r="T63" s="64"/>
      <c r="U63" s="64"/>
      <c r="V63" s="64"/>
      <c r="W63" s="64"/>
      <c r="X63" s="64"/>
      <c r="Y63" s="64"/>
      <c r="Z63" s="64"/>
      <c r="AA63" s="64"/>
      <c r="AB63" s="64"/>
      <c r="AC63" s="64"/>
      <c r="AD63" s="64"/>
      <c r="AE63" s="64"/>
    </row>
    <row r="64" spans="1:31" ht="33" customHeight="1">
      <c r="A64" s="66">
        <v>63</v>
      </c>
      <c r="B64" s="64"/>
      <c r="C64" s="64"/>
      <c r="D64" s="64"/>
      <c r="E64" s="64"/>
      <c r="F64" s="64"/>
      <c r="G64" s="64"/>
      <c r="H64" s="64"/>
      <c r="I64" s="64"/>
      <c r="J64" s="64"/>
      <c r="K64" s="65"/>
      <c r="L64" s="64"/>
      <c r="M64" s="64"/>
      <c r="N64" s="64"/>
      <c r="O64" s="64"/>
      <c r="P64" s="64"/>
      <c r="Q64" s="64"/>
      <c r="R64" s="64"/>
      <c r="S64" s="64"/>
      <c r="T64" s="64"/>
      <c r="U64" s="64"/>
      <c r="V64" s="64"/>
      <c r="W64" s="64"/>
      <c r="X64" s="64"/>
      <c r="Y64" s="64"/>
      <c r="Z64" s="64"/>
      <c r="AA64" s="64"/>
      <c r="AB64" s="64"/>
      <c r="AC64" s="64"/>
      <c r="AD64" s="64"/>
      <c r="AE64" s="64"/>
    </row>
    <row r="65" spans="1:31" ht="33" customHeight="1">
      <c r="A65" s="66">
        <v>64</v>
      </c>
      <c r="B65" s="64"/>
      <c r="C65" s="64"/>
      <c r="D65" s="64"/>
      <c r="E65" s="64"/>
      <c r="F65" s="64"/>
      <c r="G65" s="64"/>
      <c r="H65" s="64"/>
      <c r="I65" s="64"/>
      <c r="J65" s="64"/>
      <c r="K65" s="65"/>
      <c r="L65" s="64"/>
      <c r="M65" s="64"/>
      <c r="N65" s="64"/>
      <c r="O65" s="64"/>
      <c r="P65" s="64"/>
      <c r="Q65" s="64"/>
      <c r="R65" s="64"/>
      <c r="S65" s="64"/>
      <c r="T65" s="64"/>
      <c r="U65" s="64"/>
      <c r="V65" s="64"/>
      <c r="W65" s="64"/>
      <c r="X65" s="64"/>
      <c r="Y65" s="64"/>
      <c r="Z65" s="64"/>
      <c r="AA65" s="64"/>
      <c r="AB65" s="64"/>
      <c r="AC65" s="64"/>
      <c r="AD65" s="64"/>
      <c r="AE65" s="64"/>
    </row>
    <row r="66" spans="1:31" ht="33" customHeight="1">
      <c r="A66" s="66">
        <v>65</v>
      </c>
      <c r="B66" s="64"/>
      <c r="C66" s="64"/>
      <c r="D66" s="64"/>
      <c r="E66" s="64"/>
      <c r="F66" s="64"/>
      <c r="G66" s="64"/>
      <c r="H66" s="64"/>
      <c r="I66" s="64"/>
      <c r="J66" s="64"/>
      <c r="K66" s="65"/>
      <c r="L66" s="64"/>
      <c r="M66" s="64"/>
      <c r="N66" s="64"/>
      <c r="O66" s="64"/>
      <c r="P66" s="64"/>
      <c r="Q66" s="64"/>
      <c r="R66" s="64"/>
      <c r="S66" s="64"/>
      <c r="T66" s="64"/>
      <c r="U66" s="64"/>
      <c r="V66" s="64"/>
      <c r="W66" s="64"/>
      <c r="X66" s="64"/>
      <c r="Y66" s="64"/>
      <c r="Z66" s="64"/>
      <c r="AA66" s="64"/>
      <c r="AB66" s="64"/>
      <c r="AC66" s="64"/>
      <c r="AD66" s="64"/>
      <c r="AE66" s="64"/>
    </row>
    <row r="67" spans="1:31" ht="33" customHeight="1">
      <c r="A67" s="66">
        <v>66</v>
      </c>
      <c r="B67" s="64"/>
      <c r="C67" s="64"/>
      <c r="D67" s="64"/>
      <c r="E67" s="65"/>
      <c r="F67" s="64"/>
      <c r="G67" s="64"/>
      <c r="H67" s="64"/>
      <c r="I67" s="64"/>
      <c r="J67" s="64"/>
      <c r="K67" s="65"/>
      <c r="L67" s="64"/>
      <c r="M67" s="64"/>
      <c r="N67" s="64"/>
      <c r="O67" s="64"/>
      <c r="P67" s="64"/>
      <c r="Q67" s="64"/>
      <c r="R67" s="64"/>
      <c r="S67" s="64"/>
      <c r="T67" s="64"/>
      <c r="U67" s="64"/>
      <c r="V67" s="64"/>
      <c r="W67" s="64"/>
      <c r="X67" s="64"/>
      <c r="Y67" s="64"/>
      <c r="Z67" s="64"/>
      <c r="AA67" s="64"/>
      <c r="AB67" s="64"/>
      <c r="AC67" s="64"/>
      <c r="AD67" s="64"/>
      <c r="AE67" s="64"/>
    </row>
    <row r="68" spans="1:31" ht="33" customHeight="1">
      <c r="A68" s="66">
        <v>67</v>
      </c>
      <c r="B68" s="64"/>
      <c r="C68" s="64"/>
      <c r="D68" s="64"/>
      <c r="E68" s="64"/>
      <c r="F68" s="64"/>
      <c r="G68" s="64"/>
      <c r="H68" s="64"/>
      <c r="I68" s="64"/>
      <c r="J68" s="64"/>
      <c r="K68" s="65"/>
      <c r="L68" s="64"/>
      <c r="M68" s="64"/>
      <c r="N68" s="64"/>
      <c r="O68" s="64"/>
      <c r="P68" s="64"/>
      <c r="Q68" s="64"/>
      <c r="R68" s="64"/>
      <c r="S68" s="64"/>
      <c r="T68" s="64"/>
      <c r="U68" s="64"/>
      <c r="V68" s="64"/>
      <c r="W68" s="64"/>
      <c r="X68" s="64"/>
      <c r="Y68" s="64"/>
      <c r="Z68" s="64"/>
      <c r="AA68" s="64"/>
      <c r="AB68" s="64"/>
      <c r="AC68" s="64"/>
      <c r="AD68" s="64"/>
      <c r="AE68" s="64"/>
    </row>
    <row r="69" spans="1:31" ht="33" customHeight="1">
      <c r="A69" s="66">
        <v>68</v>
      </c>
      <c r="B69" s="64"/>
      <c r="C69" s="64"/>
      <c r="D69" s="64"/>
      <c r="E69" s="64"/>
      <c r="F69" s="64"/>
      <c r="G69" s="64"/>
      <c r="H69" s="64"/>
      <c r="I69" s="64"/>
      <c r="J69" s="64"/>
      <c r="K69" s="65"/>
      <c r="L69" s="64"/>
      <c r="M69" s="64"/>
      <c r="N69" s="64"/>
      <c r="O69" s="64"/>
      <c r="P69" s="64"/>
      <c r="Q69" s="64"/>
      <c r="R69" s="64"/>
      <c r="S69" s="64"/>
      <c r="T69" s="64"/>
      <c r="U69" s="64"/>
      <c r="V69" s="64"/>
      <c r="W69" s="64"/>
      <c r="X69" s="64"/>
      <c r="Y69" s="64"/>
      <c r="Z69" s="64"/>
      <c r="AA69" s="64"/>
      <c r="AB69" s="64"/>
      <c r="AC69" s="64"/>
      <c r="AD69" s="64"/>
      <c r="AE69" s="64"/>
    </row>
    <row r="70" spans="1:31" ht="33" customHeight="1">
      <c r="A70" s="66">
        <v>69</v>
      </c>
      <c r="B70" s="64"/>
      <c r="C70" s="64"/>
      <c r="D70" s="64"/>
      <c r="E70" s="64"/>
      <c r="F70" s="64"/>
      <c r="G70" s="64"/>
      <c r="H70" s="64"/>
      <c r="I70" s="64"/>
      <c r="J70" s="64"/>
      <c r="K70" s="65"/>
      <c r="L70" s="64"/>
      <c r="M70" s="64"/>
      <c r="N70" s="64"/>
      <c r="O70" s="64"/>
      <c r="P70" s="64"/>
      <c r="Q70" s="64"/>
      <c r="R70" s="64"/>
      <c r="S70" s="64"/>
      <c r="T70" s="64"/>
      <c r="U70" s="64"/>
      <c r="V70" s="64"/>
      <c r="W70" s="64"/>
      <c r="X70" s="64"/>
      <c r="Y70" s="64"/>
      <c r="Z70" s="64"/>
      <c r="AA70" s="64"/>
      <c r="AB70" s="64"/>
      <c r="AC70" s="64"/>
      <c r="AD70" s="64"/>
      <c r="AE70" s="64"/>
    </row>
    <row r="71" spans="1:31" ht="33" customHeight="1">
      <c r="A71" s="66">
        <v>70</v>
      </c>
      <c r="B71" s="64"/>
      <c r="C71" s="64"/>
      <c r="D71" s="64"/>
      <c r="E71" s="64"/>
      <c r="F71" s="64"/>
      <c r="G71" s="64"/>
      <c r="H71" s="64"/>
      <c r="I71" s="64"/>
      <c r="J71" s="64"/>
      <c r="K71" s="65"/>
      <c r="L71" s="64"/>
      <c r="M71" s="64"/>
      <c r="N71" s="64"/>
      <c r="O71" s="64"/>
      <c r="P71" s="64"/>
      <c r="Q71" s="64"/>
      <c r="R71" s="64"/>
      <c r="S71" s="64"/>
      <c r="T71" s="64"/>
      <c r="U71" s="64"/>
      <c r="V71" s="64"/>
      <c r="W71" s="64"/>
      <c r="X71" s="64"/>
      <c r="Y71" s="64"/>
      <c r="Z71" s="64"/>
      <c r="AA71" s="64"/>
      <c r="AB71" s="64"/>
      <c r="AC71" s="64"/>
      <c r="AD71" s="64"/>
      <c r="AE71" s="64"/>
    </row>
    <row r="72" spans="1:31" ht="33" customHeight="1">
      <c r="A72" s="66">
        <v>71</v>
      </c>
      <c r="B72" s="64"/>
      <c r="C72" s="64"/>
      <c r="D72" s="64"/>
      <c r="E72" s="64"/>
      <c r="F72" s="64"/>
      <c r="G72" s="64"/>
      <c r="H72" s="64"/>
      <c r="I72" s="64"/>
      <c r="J72" s="64"/>
      <c r="K72" s="65"/>
      <c r="L72" s="64"/>
      <c r="M72" s="64"/>
      <c r="N72" s="64"/>
      <c r="O72" s="64"/>
      <c r="P72" s="64"/>
      <c r="Q72" s="64"/>
      <c r="R72" s="64"/>
      <c r="S72" s="64"/>
      <c r="T72" s="64"/>
      <c r="U72" s="64"/>
      <c r="V72" s="64"/>
      <c r="W72" s="64"/>
      <c r="X72" s="64"/>
      <c r="Y72" s="64"/>
      <c r="Z72" s="64"/>
      <c r="AA72" s="64"/>
      <c r="AB72" s="64"/>
      <c r="AC72" s="64"/>
      <c r="AD72" s="64"/>
      <c r="AE72" s="64"/>
    </row>
    <row r="73" spans="1:31" ht="33" customHeight="1">
      <c r="A73" s="66">
        <v>72</v>
      </c>
      <c r="B73" s="64"/>
      <c r="C73" s="64"/>
      <c r="D73" s="64"/>
      <c r="E73" s="65"/>
      <c r="F73" s="64"/>
      <c r="G73" s="64"/>
      <c r="H73" s="64"/>
      <c r="I73" s="64"/>
      <c r="J73" s="64"/>
      <c r="K73" s="65"/>
      <c r="L73" s="64"/>
      <c r="M73" s="64"/>
      <c r="N73" s="64"/>
      <c r="O73" s="64"/>
      <c r="P73" s="64"/>
      <c r="Q73" s="64"/>
      <c r="R73" s="64"/>
      <c r="S73" s="64"/>
      <c r="T73" s="64"/>
      <c r="U73" s="64"/>
      <c r="V73" s="64"/>
      <c r="W73" s="64"/>
      <c r="X73" s="64"/>
      <c r="Y73" s="64"/>
      <c r="Z73" s="64"/>
      <c r="AA73" s="64"/>
      <c r="AB73" s="64"/>
      <c r="AC73" s="64"/>
      <c r="AD73" s="64"/>
      <c r="AE73" s="64"/>
    </row>
    <row r="74" spans="1:31" ht="33" customHeight="1">
      <c r="A74" s="66">
        <v>73</v>
      </c>
      <c r="B74" s="64"/>
      <c r="C74" s="64"/>
      <c r="D74" s="64"/>
      <c r="E74" s="64"/>
      <c r="F74" s="64"/>
      <c r="G74" s="64"/>
      <c r="H74" s="64"/>
      <c r="I74" s="64"/>
      <c r="J74" s="64"/>
      <c r="K74" s="65"/>
      <c r="L74" s="64"/>
      <c r="M74" s="64"/>
      <c r="N74" s="64"/>
      <c r="O74" s="64"/>
      <c r="P74" s="64"/>
      <c r="Q74" s="64"/>
      <c r="R74" s="64"/>
      <c r="S74" s="64"/>
      <c r="T74" s="64"/>
      <c r="U74" s="64"/>
      <c r="V74" s="64"/>
      <c r="W74" s="64"/>
      <c r="X74" s="64"/>
      <c r="Y74" s="64"/>
      <c r="Z74" s="64"/>
      <c r="AA74" s="64"/>
      <c r="AB74" s="64"/>
      <c r="AC74" s="64"/>
      <c r="AD74" s="64"/>
      <c r="AE74" s="64"/>
    </row>
    <row r="75" spans="1:31" ht="33" customHeight="1">
      <c r="A75" s="66">
        <v>74</v>
      </c>
      <c r="B75" s="64"/>
      <c r="C75" s="64"/>
      <c r="D75" s="64"/>
      <c r="E75" s="64"/>
      <c r="F75" s="64"/>
      <c r="G75" s="64"/>
      <c r="H75" s="64"/>
      <c r="I75" s="64"/>
      <c r="J75" s="64"/>
      <c r="K75" s="65"/>
      <c r="L75" s="64"/>
      <c r="M75" s="64"/>
      <c r="N75" s="64"/>
      <c r="O75" s="64"/>
      <c r="P75" s="64"/>
      <c r="Q75" s="64"/>
      <c r="R75" s="64"/>
      <c r="S75" s="64"/>
      <c r="T75" s="64"/>
      <c r="U75" s="64"/>
      <c r="V75" s="64"/>
      <c r="W75" s="64"/>
      <c r="X75" s="64"/>
      <c r="Y75" s="64"/>
      <c r="Z75" s="64"/>
      <c r="AA75" s="64"/>
      <c r="AB75" s="64"/>
      <c r="AC75" s="64"/>
      <c r="AD75" s="64"/>
      <c r="AE75" s="64"/>
    </row>
    <row r="76" spans="1:31" ht="33" customHeight="1">
      <c r="A76" s="66">
        <v>75</v>
      </c>
      <c r="B76" s="64"/>
      <c r="C76" s="64"/>
      <c r="D76" s="64"/>
      <c r="E76" s="64"/>
      <c r="F76" s="64"/>
      <c r="G76" s="64"/>
      <c r="H76" s="64"/>
      <c r="I76" s="64"/>
      <c r="J76" s="64"/>
      <c r="K76" s="65"/>
      <c r="L76" s="64"/>
      <c r="M76" s="64"/>
      <c r="N76" s="64"/>
      <c r="O76" s="64"/>
      <c r="P76" s="64"/>
      <c r="Q76" s="64"/>
      <c r="R76" s="64"/>
      <c r="S76" s="64"/>
      <c r="T76" s="64"/>
      <c r="U76" s="64"/>
      <c r="V76" s="64"/>
      <c r="W76" s="64"/>
      <c r="X76" s="64"/>
      <c r="Y76" s="64"/>
      <c r="Z76" s="64"/>
      <c r="AA76" s="64"/>
      <c r="AB76" s="64"/>
      <c r="AC76" s="64"/>
      <c r="AD76" s="64"/>
      <c r="AE76" s="64"/>
    </row>
    <row r="77" spans="1:31" ht="33" customHeight="1">
      <c r="A77" s="66">
        <v>76</v>
      </c>
      <c r="B77" s="64"/>
      <c r="C77" s="64"/>
      <c r="D77" s="64"/>
      <c r="E77" s="64"/>
      <c r="F77" s="64"/>
      <c r="G77" s="64"/>
      <c r="H77" s="64"/>
      <c r="I77" s="64"/>
      <c r="J77" s="64"/>
      <c r="K77" s="65"/>
      <c r="L77" s="64"/>
      <c r="M77" s="64"/>
      <c r="N77" s="64"/>
      <c r="O77" s="64"/>
      <c r="P77" s="64"/>
      <c r="Q77" s="64"/>
      <c r="R77" s="64"/>
      <c r="S77" s="64"/>
      <c r="T77" s="64"/>
      <c r="U77" s="64"/>
      <c r="V77" s="64"/>
      <c r="W77" s="64"/>
      <c r="X77" s="64"/>
      <c r="Y77" s="64"/>
      <c r="Z77" s="64"/>
      <c r="AA77" s="64"/>
      <c r="AB77" s="64"/>
      <c r="AC77" s="64"/>
      <c r="AD77" s="64"/>
      <c r="AE77" s="64"/>
    </row>
    <row r="78" spans="1:31" ht="33" customHeight="1">
      <c r="A78" s="66">
        <v>77</v>
      </c>
      <c r="B78" s="64"/>
      <c r="C78" s="64"/>
      <c r="D78" s="64"/>
      <c r="E78" s="64"/>
      <c r="F78" s="64"/>
      <c r="G78" s="64"/>
      <c r="H78" s="64"/>
      <c r="I78" s="64"/>
      <c r="J78" s="64"/>
      <c r="K78" s="65"/>
      <c r="L78" s="64"/>
      <c r="M78" s="64"/>
      <c r="N78" s="64"/>
      <c r="O78" s="64"/>
      <c r="P78" s="64"/>
      <c r="Q78" s="64"/>
      <c r="R78" s="64"/>
      <c r="S78" s="64"/>
      <c r="T78" s="64"/>
      <c r="U78" s="64"/>
      <c r="V78" s="64"/>
      <c r="W78" s="64"/>
      <c r="X78" s="64"/>
      <c r="Y78" s="64"/>
      <c r="Z78" s="64"/>
      <c r="AA78" s="64"/>
      <c r="AB78" s="64"/>
      <c r="AC78" s="64"/>
      <c r="AD78" s="64"/>
      <c r="AE78" s="64"/>
    </row>
    <row r="79" spans="1:31" ht="33" customHeight="1">
      <c r="A79" s="66">
        <v>78</v>
      </c>
      <c r="B79" s="64"/>
      <c r="C79" s="64"/>
      <c r="D79" s="64"/>
      <c r="E79" s="64"/>
      <c r="F79" s="64"/>
      <c r="G79" s="64"/>
      <c r="H79" s="64"/>
      <c r="I79" s="64"/>
      <c r="J79" s="64"/>
      <c r="K79" s="65"/>
      <c r="L79" s="64"/>
      <c r="M79" s="64"/>
      <c r="N79" s="64"/>
      <c r="O79" s="64"/>
      <c r="P79" s="64"/>
      <c r="Q79" s="64"/>
      <c r="R79" s="64"/>
      <c r="S79" s="64"/>
      <c r="T79" s="64"/>
      <c r="U79" s="64"/>
      <c r="V79" s="64"/>
      <c r="W79" s="64"/>
      <c r="X79" s="64"/>
      <c r="Y79" s="64"/>
      <c r="Z79" s="64"/>
      <c r="AA79" s="64"/>
      <c r="AB79" s="64"/>
      <c r="AC79" s="64"/>
      <c r="AD79" s="64"/>
      <c r="AE79" s="64"/>
    </row>
    <row r="80" spans="1:31" ht="33" customHeight="1">
      <c r="A80" s="66">
        <v>79</v>
      </c>
      <c r="B80" s="64"/>
      <c r="C80" s="64"/>
      <c r="D80" s="64"/>
      <c r="E80" s="64"/>
      <c r="F80" s="64"/>
      <c r="G80" s="64"/>
      <c r="H80" s="64"/>
      <c r="I80" s="64"/>
      <c r="J80" s="64"/>
      <c r="K80" s="65"/>
      <c r="L80" s="64"/>
      <c r="M80" s="64"/>
      <c r="N80" s="64"/>
      <c r="O80" s="64"/>
      <c r="P80" s="64"/>
      <c r="Q80" s="64"/>
      <c r="R80" s="64"/>
      <c r="S80" s="64"/>
      <c r="T80" s="64"/>
      <c r="U80" s="64"/>
      <c r="V80" s="64"/>
      <c r="W80" s="64"/>
      <c r="X80" s="64"/>
      <c r="Y80" s="64"/>
      <c r="Z80" s="64"/>
      <c r="AA80" s="64"/>
      <c r="AB80" s="64"/>
      <c r="AC80" s="64"/>
      <c r="AD80" s="64"/>
      <c r="AE80" s="64"/>
    </row>
    <row r="81" spans="1:31" ht="33" customHeight="1">
      <c r="A81" s="66">
        <v>80</v>
      </c>
      <c r="B81" s="64"/>
      <c r="C81" s="64"/>
      <c r="D81" s="64"/>
      <c r="E81" s="64"/>
      <c r="F81" s="64"/>
      <c r="G81" s="64"/>
      <c r="H81" s="64"/>
      <c r="I81" s="64"/>
      <c r="J81" s="64"/>
      <c r="K81" s="65"/>
      <c r="L81" s="64"/>
      <c r="M81" s="64"/>
      <c r="N81" s="64"/>
      <c r="O81" s="64"/>
      <c r="P81" s="64"/>
      <c r="Q81" s="64"/>
      <c r="R81" s="64"/>
      <c r="S81" s="64"/>
      <c r="T81" s="64"/>
      <c r="U81" s="64"/>
      <c r="V81" s="64"/>
      <c r="W81" s="64"/>
      <c r="X81" s="64"/>
      <c r="Y81" s="64"/>
      <c r="Z81" s="64"/>
      <c r="AA81" s="64"/>
      <c r="AB81" s="64"/>
      <c r="AC81" s="64"/>
      <c r="AD81" s="64"/>
      <c r="AE81" s="64"/>
    </row>
    <row r="82" spans="1:31" ht="33" customHeight="1">
      <c r="A82" s="66">
        <v>81</v>
      </c>
      <c r="B82" s="64"/>
      <c r="C82" s="64"/>
      <c r="D82" s="64"/>
      <c r="E82" s="64"/>
      <c r="F82" s="64"/>
      <c r="G82" s="64"/>
      <c r="H82" s="64"/>
      <c r="I82" s="64"/>
      <c r="J82" s="64"/>
      <c r="K82" s="65"/>
      <c r="L82" s="64"/>
      <c r="M82" s="64"/>
      <c r="N82" s="64"/>
      <c r="O82" s="64"/>
      <c r="P82" s="64"/>
      <c r="Q82" s="64"/>
      <c r="R82" s="64"/>
      <c r="S82" s="64"/>
      <c r="T82" s="64"/>
      <c r="U82" s="64"/>
      <c r="V82" s="64"/>
      <c r="W82" s="64"/>
      <c r="X82" s="64"/>
      <c r="Y82" s="64"/>
      <c r="Z82" s="64"/>
      <c r="AA82" s="64"/>
      <c r="AB82" s="64"/>
      <c r="AC82" s="64"/>
      <c r="AD82" s="64"/>
      <c r="AE82" s="64"/>
    </row>
    <row r="83" spans="1:31" ht="33" customHeight="1">
      <c r="A83" s="66">
        <v>82</v>
      </c>
      <c r="B83" s="64"/>
      <c r="C83" s="64"/>
      <c r="D83" s="64"/>
      <c r="E83" s="64"/>
      <c r="F83" s="64"/>
      <c r="G83" s="64"/>
      <c r="H83" s="64"/>
      <c r="I83" s="64"/>
      <c r="J83" s="64"/>
      <c r="K83" s="65"/>
      <c r="L83" s="64"/>
      <c r="M83" s="64"/>
      <c r="N83" s="64"/>
      <c r="O83" s="64"/>
      <c r="P83" s="64"/>
      <c r="Q83" s="64"/>
      <c r="R83" s="64"/>
      <c r="S83" s="64"/>
      <c r="T83" s="64"/>
      <c r="U83" s="64"/>
      <c r="V83" s="64"/>
      <c r="W83" s="64"/>
      <c r="X83" s="64"/>
      <c r="Y83" s="64"/>
      <c r="Z83" s="64"/>
      <c r="AA83" s="64"/>
      <c r="AB83" s="64"/>
      <c r="AC83" s="64"/>
      <c r="AD83" s="64"/>
      <c r="AE83" s="64"/>
    </row>
    <row r="84" spans="1:31" ht="33" customHeight="1">
      <c r="A84" s="66">
        <v>83</v>
      </c>
      <c r="B84" s="64"/>
      <c r="C84" s="64"/>
      <c r="D84" s="64"/>
      <c r="E84" s="64"/>
      <c r="F84" s="64"/>
      <c r="G84" s="64"/>
      <c r="H84" s="64"/>
      <c r="I84" s="64"/>
      <c r="J84" s="64"/>
      <c r="K84" s="65"/>
      <c r="L84" s="64"/>
      <c r="M84" s="64"/>
      <c r="N84" s="64"/>
      <c r="O84" s="64"/>
      <c r="P84" s="64"/>
      <c r="Q84" s="64"/>
      <c r="R84" s="64"/>
      <c r="S84" s="64"/>
      <c r="T84" s="64"/>
      <c r="U84" s="64"/>
      <c r="V84" s="64"/>
      <c r="W84" s="64"/>
      <c r="X84" s="64"/>
      <c r="Y84" s="64"/>
      <c r="Z84" s="64"/>
      <c r="AA84" s="64"/>
      <c r="AB84" s="64"/>
      <c r="AC84" s="64"/>
      <c r="AD84" s="64"/>
      <c r="AE84" s="64"/>
    </row>
    <row r="85" spans="1:31" ht="33" customHeight="1">
      <c r="A85" s="66">
        <v>84</v>
      </c>
      <c r="B85" s="64"/>
      <c r="C85" s="64"/>
      <c r="D85" s="64"/>
      <c r="E85" s="64"/>
      <c r="F85" s="64"/>
      <c r="G85" s="64"/>
      <c r="H85" s="64"/>
      <c r="I85" s="64"/>
      <c r="J85" s="64"/>
      <c r="K85" s="65"/>
      <c r="L85" s="64"/>
      <c r="M85" s="64"/>
      <c r="N85" s="64"/>
      <c r="O85" s="64"/>
      <c r="P85" s="64"/>
      <c r="Q85" s="64"/>
      <c r="R85" s="64"/>
      <c r="S85" s="64"/>
      <c r="T85" s="64"/>
      <c r="U85" s="64"/>
      <c r="V85" s="64"/>
      <c r="W85" s="64"/>
      <c r="X85" s="64"/>
      <c r="Y85" s="64"/>
      <c r="Z85" s="64"/>
      <c r="AA85" s="64"/>
      <c r="AB85" s="64"/>
      <c r="AC85" s="64"/>
      <c r="AD85" s="64"/>
      <c r="AE85" s="64"/>
    </row>
    <row r="86" spans="1:31" ht="33" customHeight="1">
      <c r="A86" s="66">
        <v>85</v>
      </c>
      <c r="B86" s="64"/>
      <c r="C86" s="64"/>
      <c r="D86" s="64"/>
      <c r="E86" s="65"/>
      <c r="F86" s="64"/>
      <c r="G86" s="64"/>
      <c r="H86" s="64"/>
      <c r="I86" s="64"/>
      <c r="J86" s="64"/>
      <c r="K86" s="65"/>
      <c r="L86" s="64"/>
      <c r="M86" s="64"/>
      <c r="N86" s="64"/>
      <c r="O86" s="64"/>
      <c r="P86" s="64"/>
      <c r="Q86" s="64"/>
      <c r="R86" s="64"/>
      <c r="S86" s="64"/>
      <c r="T86" s="64"/>
      <c r="U86" s="64"/>
      <c r="V86" s="64"/>
      <c r="W86" s="64"/>
      <c r="X86" s="64"/>
      <c r="Y86" s="64"/>
      <c r="Z86" s="64"/>
      <c r="AA86" s="64"/>
      <c r="AB86" s="64"/>
      <c r="AC86" s="64"/>
      <c r="AD86" s="64"/>
      <c r="AE86" s="64"/>
    </row>
    <row r="87" spans="1:31" ht="33" customHeight="1">
      <c r="A87" s="66">
        <v>86</v>
      </c>
      <c r="B87" s="64"/>
      <c r="C87" s="64"/>
      <c r="D87" s="64"/>
      <c r="E87" s="65"/>
      <c r="F87" s="64"/>
      <c r="G87" s="64"/>
      <c r="H87" s="64"/>
      <c r="I87" s="64"/>
      <c r="J87" s="64"/>
      <c r="K87" s="65"/>
      <c r="L87" s="64"/>
      <c r="M87" s="64"/>
      <c r="N87" s="64"/>
      <c r="O87" s="64"/>
      <c r="P87" s="64"/>
      <c r="Q87" s="64"/>
      <c r="R87" s="64"/>
      <c r="S87" s="64"/>
      <c r="T87" s="64"/>
      <c r="U87" s="64"/>
      <c r="V87" s="64"/>
      <c r="W87" s="64"/>
      <c r="X87" s="64"/>
      <c r="Y87" s="64"/>
      <c r="Z87" s="64"/>
      <c r="AA87" s="64"/>
      <c r="AB87" s="64"/>
      <c r="AC87" s="64"/>
      <c r="AD87" s="64"/>
      <c r="AE87" s="64"/>
    </row>
    <row r="88" spans="1:31" ht="33" customHeight="1">
      <c r="A88" s="66">
        <v>87</v>
      </c>
      <c r="B88" s="64"/>
      <c r="C88" s="64"/>
      <c r="D88" s="64"/>
      <c r="E88" s="64"/>
      <c r="F88" s="64"/>
      <c r="G88" s="64"/>
      <c r="H88" s="64"/>
      <c r="I88" s="64"/>
      <c r="J88" s="64"/>
      <c r="K88" s="65"/>
      <c r="L88" s="64"/>
      <c r="M88" s="64"/>
      <c r="N88" s="64"/>
      <c r="O88" s="64"/>
      <c r="P88" s="64"/>
      <c r="Q88" s="64"/>
      <c r="R88" s="64"/>
      <c r="S88" s="64"/>
      <c r="T88" s="64"/>
      <c r="U88" s="64"/>
      <c r="V88" s="64"/>
      <c r="W88" s="64"/>
      <c r="X88" s="64"/>
      <c r="Y88" s="64"/>
      <c r="Z88" s="64"/>
      <c r="AA88" s="64"/>
      <c r="AB88" s="64"/>
      <c r="AC88" s="64"/>
      <c r="AD88" s="64"/>
      <c r="AE88" s="64"/>
    </row>
    <row r="89" spans="1:31" ht="33" customHeight="1">
      <c r="A89" s="66">
        <v>88</v>
      </c>
      <c r="B89" s="64"/>
      <c r="C89" s="64"/>
      <c r="D89" s="64"/>
      <c r="E89" s="64"/>
      <c r="F89" s="64"/>
      <c r="G89" s="64"/>
      <c r="H89" s="64"/>
      <c r="I89" s="64"/>
      <c r="J89" s="64"/>
      <c r="K89" s="65"/>
      <c r="L89" s="64"/>
      <c r="M89" s="64"/>
      <c r="N89" s="64"/>
      <c r="O89" s="64"/>
      <c r="P89" s="64"/>
      <c r="Q89" s="64"/>
      <c r="R89" s="64"/>
      <c r="S89" s="64"/>
      <c r="T89" s="64"/>
      <c r="U89" s="64"/>
      <c r="V89" s="64"/>
      <c r="W89" s="64"/>
      <c r="X89" s="64"/>
      <c r="Y89" s="64"/>
      <c r="Z89" s="64"/>
      <c r="AA89" s="64"/>
      <c r="AB89" s="64"/>
      <c r="AC89" s="64"/>
      <c r="AD89" s="64"/>
      <c r="AE89" s="64"/>
    </row>
    <row r="90" spans="1:31" ht="33" customHeight="1">
      <c r="A90" s="66">
        <v>89</v>
      </c>
      <c r="B90" s="64"/>
      <c r="C90" s="64"/>
      <c r="D90" s="64"/>
      <c r="E90" s="65"/>
      <c r="F90" s="64"/>
      <c r="G90" s="64"/>
      <c r="H90" s="64"/>
      <c r="I90" s="64"/>
      <c r="J90" s="64"/>
      <c r="K90" s="65"/>
      <c r="L90" s="64"/>
      <c r="M90" s="64"/>
      <c r="N90" s="64"/>
      <c r="O90" s="64"/>
      <c r="P90" s="64"/>
      <c r="Q90" s="64"/>
      <c r="R90" s="64"/>
      <c r="S90" s="64"/>
      <c r="T90" s="64"/>
      <c r="U90" s="64"/>
      <c r="V90" s="64"/>
      <c r="W90" s="64"/>
      <c r="X90" s="64"/>
      <c r="Y90" s="64"/>
      <c r="Z90" s="64"/>
      <c r="AA90" s="64"/>
      <c r="AB90" s="64"/>
      <c r="AC90" s="64"/>
      <c r="AD90" s="64"/>
      <c r="AE90" s="64"/>
    </row>
    <row r="91" spans="1:31" ht="33" customHeight="1">
      <c r="A91" s="66">
        <v>90</v>
      </c>
      <c r="B91" s="64"/>
      <c r="C91" s="64"/>
      <c r="D91" s="64"/>
      <c r="E91" s="65"/>
      <c r="F91" s="64"/>
      <c r="G91" s="64"/>
      <c r="H91" s="64"/>
      <c r="I91" s="64"/>
      <c r="J91" s="64"/>
      <c r="K91" s="65"/>
      <c r="L91" s="64"/>
      <c r="M91" s="64"/>
      <c r="N91" s="64"/>
      <c r="O91" s="64"/>
      <c r="P91" s="64"/>
      <c r="Q91" s="64"/>
      <c r="R91" s="64"/>
      <c r="S91" s="64"/>
      <c r="T91" s="64"/>
      <c r="U91" s="64"/>
      <c r="V91" s="64"/>
      <c r="W91" s="64"/>
      <c r="X91" s="64"/>
      <c r="Y91" s="64"/>
      <c r="Z91" s="64"/>
      <c r="AA91" s="64"/>
      <c r="AB91" s="64"/>
      <c r="AC91" s="64"/>
      <c r="AD91" s="64"/>
      <c r="AE91" s="64"/>
    </row>
    <row r="92" spans="1:31" ht="33" customHeight="1">
      <c r="A92" s="66">
        <v>91</v>
      </c>
      <c r="B92" s="64"/>
      <c r="C92" s="64"/>
      <c r="D92" s="64"/>
      <c r="E92" s="65"/>
      <c r="F92" s="64"/>
      <c r="G92" s="64"/>
      <c r="H92" s="64"/>
      <c r="I92" s="64"/>
      <c r="J92" s="64"/>
      <c r="K92" s="65"/>
      <c r="L92" s="64"/>
      <c r="M92" s="64"/>
      <c r="N92" s="64"/>
      <c r="O92" s="64"/>
      <c r="P92" s="64"/>
      <c r="Q92" s="64"/>
      <c r="R92" s="64"/>
      <c r="S92" s="64"/>
      <c r="T92" s="64"/>
      <c r="U92" s="64"/>
      <c r="V92" s="64"/>
      <c r="W92" s="64"/>
      <c r="X92" s="64"/>
      <c r="Y92" s="64"/>
      <c r="Z92" s="64"/>
      <c r="AA92" s="64"/>
      <c r="AB92" s="64"/>
      <c r="AC92" s="64"/>
      <c r="AD92" s="64"/>
      <c r="AE92" s="64"/>
    </row>
    <row r="93" spans="1:31" ht="33" customHeight="1">
      <c r="A93" s="66">
        <v>92</v>
      </c>
      <c r="B93" s="64"/>
      <c r="C93" s="64"/>
      <c r="D93" s="64"/>
      <c r="E93" s="64"/>
      <c r="F93" s="64"/>
      <c r="G93" s="64"/>
      <c r="H93" s="64"/>
      <c r="I93" s="64"/>
      <c r="J93" s="64"/>
      <c r="K93" s="65"/>
      <c r="L93" s="64"/>
      <c r="M93" s="64"/>
      <c r="N93" s="64"/>
      <c r="O93" s="64"/>
      <c r="P93" s="64"/>
      <c r="Q93" s="64"/>
      <c r="R93" s="64"/>
      <c r="S93" s="64"/>
      <c r="T93" s="64"/>
      <c r="U93" s="64"/>
      <c r="V93" s="64"/>
      <c r="W93" s="64"/>
      <c r="X93" s="64"/>
      <c r="Y93" s="64"/>
      <c r="Z93" s="64"/>
      <c r="AA93" s="64"/>
      <c r="AB93" s="64"/>
      <c r="AC93" s="64"/>
      <c r="AD93" s="64"/>
      <c r="AE93" s="64"/>
    </row>
    <row r="94" spans="1:31" ht="33" customHeight="1">
      <c r="A94" s="66">
        <v>93</v>
      </c>
      <c r="B94" s="64"/>
      <c r="C94" s="64"/>
      <c r="D94" s="64"/>
      <c r="E94" s="65"/>
      <c r="F94" s="64"/>
      <c r="G94" s="64"/>
      <c r="H94" s="64"/>
      <c r="I94" s="64"/>
      <c r="J94" s="64"/>
      <c r="K94" s="65"/>
      <c r="L94" s="64"/>
      <c r="M94" s="64"/>
      <c r="N94" s="64"/>
      <c r="O94" s="64"/>
      <c r="P94" s="64"/>
      <c r="Q94" s="64"/>
      <c r="R94" s="64"/>
      <c r="S94" s="64"/>
      <c r="T94" s="64"/>
      <c r="U94" s="64"/>
      <c r="V94" s="64"/>
      <c r="W94" s="64"/>
      <c r="X94" s="64"/>
      <c r="Y94" s="64"/>
      <c r="Z94" s="64"/>
      <c r="AA94" s="64"/>
      <c r="AB94" s="64"/>
      <c r="AC94" s="64"/>
      <c r="AD94" s="64"/>
      <c r="AE94" s="64"/>
    </row>
    <row r="95" spans="1:31" ht="33" customHeight="1">
      <c r="A95" s="66">
        <v>94</v>
      </c>
      <c r="B95" s="64"/>
      <c r="C95" s="64"/>
      <c r="D95" s="64"/>
      <c r="E95" s="64"/>
      <c r="F95" s="64"/>
      <c r="G95" s="64"/>
      <c r="H95" s="64"/>
      <c r="I95" s="64"/>
      <c r="J95" s="64"/>
      <c r="K95" s="65"/>
      <c r="L95" s="64"/>
      <c r="M95" s="64"/>
      <c r="N95" s="64"/>
      <c r="O95" s="64"/>
      <c r="P95" s="64"/>
      <c r="Q95" s="64"/>
      <c r="R95" s="64"/>
      <c r="S95" s="64"/>
      <c r="T95" s="64"/>
      <c r="U95" s="64"/>
      <c r="V95" s="64"/>
      <c r="W95" s="64"/>
      <c r="X95" s="64"/>
      <c r="Y95" s="64"/>
      <c r="Z95" s="64"/>
      <c r="AA95" s="64"/>
      <c r="AB95" s="64"/>
      <c r="AC95" s="64"/>
      <c r="AD95" s="64"/>
      <c r="AE95" s="64"/>
    </row>
    <row r="96" spans="1:31" ht="33" customHeight="1">
      <c r="A96" s="66">
        <v>95</v>
      </c>
      <c r="B96" s="64"/>
      <c r="C96" s="64"/>
      <c r="D96" s="64"/>
      <c r="E96" s="64"/>
      <c r="F96" s="64"/>
      <c r="G96" s="64"/>
      <c r="H96" s="64"/>
      <c r="I96" s="64"/>
      <c r="J96" s="64"/>
      <c r="K96" s="65"/>
      <c r="L96" s="64"/>
      <c r="M96" s="64"/>
      <c r="N96" s="64"/>
      <c r="O96" s="64"/>
      <c r="P96" s="64"/>
      <c r="Q96" s="64"/>
      <c r="R96" s="64"/>
      <c r="S96" s="64"/>
      <c r="T96" s="64"/>
      <c r="U96" s="64"/>
      <c r="V96" s="64"/>
      <c r="W96" s="64"/>
      <c r="X96" s="64"/>
      <c r="Y96" s="64"/>
      <c r="Z96" s="64"/>
      <c r="AA96" s="64"/>
      <c r="AB96" s="64"/>
      <c r="AC96" s="64"/>
      <c r="AD96" s="64"/>
      <c r="AE96" s="64"/>
    </row>
    <row r="97" spans="1:31" ht="33" customHeight="1">
      <c r="A97" s="66">
        <v>96</v>
      </c>
      <c r="B97" s="64"/>
      <c r="C97" s="64"/>
      <c r="D97" s="64"/>
      <c r="E97" s="64"/>
      <c r="F97" s="64"/>
      <c r="G97" s="64"/>
      <c r="H97" s="64"/>
      <c r="I97" s="64"/>
      <c r="J97" s="64"/>
      <c r="K97" s="65"/>
      <c r="L97" s="64"/>
      <c r="M97" s="64"/>
      <c r="N97" s="64"/>
      <c r="O97" s="64"/>
      <c r="P97" s="64"/>
      <c r="Q97" s="64"/>
      <c r="R97" s="64"/>
      <c r="S97" s="64"/>
      <c r="T97" s="64"/>
      <c r="U97" s="64"/>
      <c r="V97" s="64"/>
      <c r="W97" s="64"/>
      <c r="X97" s="64"/>
      <c r="Y97" s="64"/>
      <c r="Z97" s="64"/>
      <c r="AA97" s="64"/>
      <c r="AB97" s="64"/>
      <c r="AC97" s="64"/>
      <c r="AD97" s="64"/>
      <c r="AE97" s="64"/>
    </row>
    <row r="98" spans="1:31" ht="33" customHeight="1">
      <c r="A98" s="66">
        <v>97</v>
      </c>
      <c r="B98" s="64"/>
      <c r="C98" s="64"/>
      <c r="D98" s="64"/>
      <c r="E98" s="64"/>
      <c r="F98" s="64"/>
      <c r="G98" s="64"/>
      <c r="H98" s="64"/>
      <c r="I98" s="64"/>
      <c r="J98" s="64"/>
      <c r="K98" s="65"/>
      <c r="L98" s="64"/>
      <c r="M98" s="64"/>
      <c r="N98" s="64"/>
      <c r="O98" s="64"/>
      <c r="P98" s="64"/>
      <c r="Q98" s="64"/>
      <c r="R98" s="64"/>
      <c r="S98" s="64"/>
      <c r="T98" s="64"/>
      <c r="U98" s="64"/>
      <c r="V98" s="64"/>
      <c r="W98" s="64"/>
      <c r="X98" s="64"/>
      <c r="Y98" s="64"/>
      <c r="Z98" s="64"/>
      <c r="AA98" s="64"/>
      <c r="AB98" s="64"/>
      <c r="AC98" s="64"/>
      <c r="AD98" s="64"/>
      <c r="AE98" s="64"/>
    </row>
    <row r="99" spans="1:31" ht="33" customHeight="1">
      <c r="A99" s="66">
        <v>98</v>
      </c>
      <c r="B99" s="64"/>
      <c r="C99" s="64"/>
      <c r="D99" s="64"/>
      <c r="E99" s="64"/>
      <c r="F99" s="64"/>
      <c r="G99" s="64"/>
      <c r="H99" s="64"/>
      <c r="I99" s="64"/>
      <c r="J99" s="64"/>
      <c r="K99" s="65"/>
      <c r="L99" s="64"/>
      <c r="M99" s="64"/>
      <c r="N99" s="64"/>
      <c r="O99" s="64"/>
      <c r="P99" s="64"/>
      <c r="Q99" s="64"/>
      <c r="R99" s="64"/>
      <c r="S99" s="64"/>
      <c r="T99" s="64"/>
      <c r="U99" s="64"/>
      <c r="V99" s="64"/>
      <c r="W99" s="64"/>
      <c r="X99" s="64"/>
      <c r="Y99" s="64"/>
      <c r="Z99" s="64"/>
      <c r="AA99" s="64"/>
      <c r="AB99" s="64"/>
      <c r="AC99" s="64"/>
      <c r="AD99" s="64"/>
      <c r="AE99" s="64"/>
    </row>
    <row r="100" spans="1:31" ht="33" customHeight="1">
      <c r="A100" s="66">
        <v>99</v>
      </c>
      <c r="B100" s="64"/>
      <c r="C100" s="64"/>
      <c r="D100" s="64"/>
      <c r="E100" s="64"/>
      <c r="F100" s="64"/>
      <c r="G100" s="64"/>
      <c r="H100" s="64"/>
      <c r="I100" s="64"/>
      <c r="J100" s="64"/>
      <c r="K100" s="65"/>
      <c r="L100" s="64"/>
      <c r="M100" s="64"/>
      <c r="N100" s="64"/>
      <c r="O100" s="64"/>
      <c r="P100" s="64"/>
      <c r="Q100" s="64"/>
      <c r="R100" s="64"/>
      <c r="S100" s="64"/>
      <c r="T100" s="64"/>
      <c r="U100" s="64"/>
      <c r="V100" s="64"/>
      <c r="W100" s="64"/>
      <c r="X100" s="64"/>
      <c r="Y100" s="64"/>
      <c r="Z100" s="64"/>
      <c r="AA100" s="64"/>
      <c r="AB100" s="64"/>
      <c r="AC100" s="64"/>
      <c r="AD100" s="64"/>
      <c r="AE100" s="64"/>
    </row>
    <row r="101" spans="1:31" ht="33" customHeight="1">
      <c r="A101" s="66">
        <v>100</v>
      </c>
      <c r="B101" s="64"/>
      <c r="C101" s="64"/>
      <c r="D101" s="64"/>
      <c r="E101" s="64"/>
      <c r="F101" s="64"/>
      <c r="G101" s="64"/>
      <c r="H101" s="64"/>
      <c r="I101" s="64"/>
      <c r="J101" s="64"/>
      <c r="K101" s="65"/>
      <c r="L101" s="64"/>
      <c r="M101" s="64"/>
      <c r="N101" s="64"/>
      <c r="O101" s="64"/>
      <c r="P101" s="64"/>
      <c r="Q101" s="64"/>
      <c r="R101" s="64"/>
      <c r="S101" s="64"/>
      <c r="T101" s="64"/>
      <c r="U101" s="64"/>
      <c r="V101" s="64"/>
      <c r="W101" s="64"/>
      <c r="X101" s="64"/>
      <c r="Y101" s="64"/>
      <c r="Z101" s="64"/>
      <c r="AA101" s="64"/>
      <c r="AB101" s="64"/>
      <c r="AC101" s="64"/>
      <c r="AD101" s="64"/>
      <c r="AE101" s="64"/>
    </row>
    <row r="102" spans="1:31" ht="33" customHeight="1">
      <c r="A102" s="66">
        <v>101</v>
      </c>
      <c r="B102" s="64"/>
      <c r="C102" s="64"/>
      <c r="D102" s="64"/>
      <c r="E102" s="64"/>
      <c r="F102" s="64"/>
      <c r="G102" s="64"/>
      <c r="H102" s="64"/>
      <c r="I102" s="64"/>
      <c r="J102" s="64"/>
      <c r="K102" s="65"/>
      <c r="L102" s="64"/>
      <c r="M102" s="64"/>
      <c r="N102" s="64"/>
      <c r="O102" s="64"/>
      <c r="P102" s="64"/>
      <c r="Q102" s="64"/>
      <c r="R102" s="64"/>
      <c r="S102" s="64"/>
      <c r="T102" s="64"/>
      <c r="U102" s="64"/>
      <c r="V102" s="64"/>
      <c r="W102" s="64"/>
      <c r="X102" s="64"/>
      <c r="Y102" s="64"/>
      <c r="Z102" s="64"/>
      <c r="AA102" s="64"/>
      <c r="AB102" s="64"/>
      <c r="AC102" s="64"/>
      <c r="AD102" s="64"/>
      <c r="AE102" s="64"/>
    </row>
    <row r="103" spans="1:31" ht="33" customHeight="1">
      <c r="A103" s="66">
        <v>102</v>
      </c>
      <c r="B103" s="64"/>
      <c r="C103" s="64"/>
      <c r="D103" s="64"/>
      <c r="E103" s="64"/>
      <c r="F103" s="64"/>
      <c r="G103" s="64"/>
      <c r="H103" s="64"/>
      <c r="I103" s="64"/>
      <c r="J103" s="64"/>
      <c r="K103" s="65"/>
      <c r="L103" s="64"/>
      <c r="M103" s="64"/>
      <c r="N103" s="64"/>
      <c r="O103" s="64"/>
      <c r="P103" s="64"/>
      <c r="Q103" s="64"/>
      <c r="R103" s="64"/>
      <c r="S103" s="64"/>
      <c r="T103" s="64"/>
      <c r="U103" s="64"/>
      <c r="V103" s="64"/>
      <c r="W103" s="64"/>
      <c r="X103" s="64"/>
      <c r="Y103" s="64"/>
      <c r="Z103" s="64"/>
      <c r="AA103" s="64"/>
      <c r="AB103" s="64"/>
      <c r="AC103" s="64"/>
      <c r="AD103" s="64"/>
      <c r="AE103" s="64"/>
    </row>
    <row r="104" spans="1:31" ht="33" customHeight="1">
      <c r="A104" s="66">
        <v>103</v>
      </c>
      <c r="B104" s="64"/>
      <c r="C104" s="64"/>
      <c r="D104" s="64"/>
      <c r="E104" s="64"/>
      <c r="F104" s="64"/>
      <c r="G104" s="64"/>
      <c r="H104" s="64"/>
      <c r="I104" s="64"/>
      <c r="J104" s="64"/>
      <c r="K104" s="65"/>
      <c r="L104" s="64"/>
      <c r="M104" s="64"/>
      <c r="N104" s="64"/>
      <c r="O104" s="64"/>
      <c r="P104" s="64"/>
      <c r="Q104" s="64"/>
      <c r="R104" s="64"/>
      <c r="S104" s="64"/>
      <c r="T104" s="64"/>
      <c r="U104" s="64"/>
      <c r="V104" s="64"/>
      <c r="W104" s="64"/>
      <c r="X104" s="64"/>
      <c r="Y104" s="64"/>
      <c r="Z104" s="64"/>
      <c r="AA104" s="64"/>
      <c r="AB104" s="64"/>
      <c r="AC104" s="64"/>
      <c r="AD104" s="64"/>
      <c r="AE104" s="64"/>
    </row>
    <row r="105" spans="1:31" ht="33" customHeight="1">
      <c r="A105" s="66">
        <v>104</v>
      </c>
      <c r="B105" s="64"/>
      <c r="C105" s="64"/>
      <c r="D105" s="64"/>
      <c r="E105" s="64"/>
      <c r="F105" s="64"/>
      <c r="G105" s="64"/>
      <c r="H105" s="64"/>
      <c r="I105" s="64"/>
      <c r="J105" s="64"/>
      <c r="K105" s="65"/>
      <c r="L105" s="64"/>
      <c r="M105" s="64"/>
      <c r="N105" s="64"/>
      <c r="O105" s="64"/>
      <c r="P105" s="64"/>
      <c r="Q105" s="64"/>
      <c r="R105" s="64"/>
      <c r="S105" s="64"/>
      <c r="T105" s="64"/>
      <c r="U105" s="64"/>
      <c r="V105" s="64"/>
      <c r="W105" s="64"/>
      <c r="X105" s="64"/>
      <c r="Y105" s="64"/>
      <c r="Z105" s="64"/>
      <c r="AA105" s="64"/>
      <c r="AB105" s="64"/>
      <c r="AC105" s="64"/>
      <c r="AD105" s="64"/>
      <c r="AE105" s="64"/>
    </row>
    <row r="106" spans="1:31" ht="33" customHeight="1">
      <c r="A106" s="66">
        <v>105</v>
      </c>
      <c r="B106" s="64"/>
      <c r="C106" s="64"/>
      <c r="D106" s="64"/>
      <c r="E106" s="65"/>
      <c r="F106" s="64"/>
      <c r="G106" s="64"/>
      <c r="H106" s="64"/>
      <c r="I106" s="64"/>
      <c r="J106" s="64"/>
      <c r="K106" s="65"/>
      <c r="L106" s="64"/>
      <c r="M106" s="64"/>
      <c r="N106" s="64"/>
      <c r="O106" s="64"/>
      <c r="P106" s="64"/>
      <c r="Q106" s="64"/>
      <c r="R106" s="64"/>
      <c r="S106" s="64"/>
      <c r="T106" s="64"/>
      <c r="U106" s="64"/>
      <c r="V106" s="64"/>
      <c r="W106" s="64"/>
      <c r="X106" s="64"/>
      <c r="Y106" s="64"/>
      <c r="Z106" s="64"/>
      <c r="AA106" s="64"/>
      <c r="AB106" s="64"/>
      <c r="AC106" s="64"/>
      <c r="AD106" s="64"/>
      <c r="AE106" s="64"/>
    </row>
    <row r="107" spans="1:31" ht="33" customHeight="1">
      <c r="A107" s="66">
        <v>106</v>
      </c>
      <c r="B107" s="64"/>
      <c r="C107" s="64"/>
      <c r="D107" s="64"/>
      <c r="E107" s="65"/>
      <c r="F107" s="64"/>
      <c r="G107" s="64"/>
      <c r="H107" s="64"/>
      <c r="I107" s="64"/>
      <c r="J107" s="64"/>
      <c r="K107" s="65"/>
      <c r="L107" s="64"/>
      <c r="M107" s="64"/>
      <c r="N107" s="64"/>
      <c r="O107" s="64"/>
      <c r="P107" s="64"/>
      <c r="Q107" s="64"/>
      <c r="R107" s="64"/>
      <c r="S107" s="64"/>
      <c r="T107" s="64"/>
      <c r="U107" s="64"/>
      <c r="V107" s="64"/>
      <c r="W107" s="64"/>
      <c r="X107" s="64"/>
      <c r="Y107" s="64"/>
      <c r="Z107" s="64"/>
      <c r="AA107" s="64"/>
      <c r="AB107" s="64"/>
      <c r="AC107" s="64"/>
      <c r="AD107" s="64"/>
      <c r="AE107" s="64"/>
    </row>
    <row r="108" spans="1:31" ht="33" customHeight="1">
      <c r="A108" s="66">
        <v>107</v>
      </c>
      <c r="B108" s="64"/>
      <c r="C108" s="64"/>
      <c r="D108" s="64"/>
      <c r="E108" s="64"/>
      <c r="F108" s="64"/>
      <c r="G108" s="64"/>
      <c r="H108" s="64"/>
      <c r="I108" s="64"/>
      <c r="J108" s="64"/>
      <c r="K108" s="65"/>
      <c r="L108" s="64"/>
      <c r="M108" s="64"/>
      <c r="N108" s="64"/>
      <c r="O108" s="64"/>
      <c r="P108" s="64"/>
      <c r="Q108" s="64"/>
      <c r="R108" s="64"/>
      <c r="S108" s="64"/>
      <c r="T108" s="64"/>
      <c r="U108" s="64"/>
      <c r="V108" s="64"/>
      <c r="W108" s="64"/>
      <c r="X108" s="64"/>
      <c r="Y108" s="64"/>
      <c r="Z108" s="64"/>
      <c r="AA108" s="64"/>
      <c r="AB108" s="64"/>
      <c r="AC108" s="64"/>
      <c r="AD108" s="64"/>
      <c r="AE108" s="64"/>
    </row>
    <row r="109" spans="1:31" ht="33" customHeight="1">
      <c r="A109" s="66">
        <v>108</v>
      </c>
      <c r="B109" s="64"/>
      <c r="C109" s="64"/>
      <c r="D109" s="64"/>
      <c r="E109" s="65"/>
      <c r="F109" s="64"/>
      <c r="G109" s="64"/>
      <c r="H109" s="64"/>
      <c r="I109" s="64"/>
      <c r="J109" s="64"/>
      <c r="K109" s="65"/>
      <c r="L109" s="64"/>
      <c r="M109" s="64"/>
      <c r="N109" s="64"/>
      <c r="O109" s="64"/>
      <c r="P109" s="64"/>
      <c r="Q109" s="64"/>
      <c r="R109" s="64"/>
      <c r="S109" s="64"/>
      <c r="T109" s="64"/>
      <c r="U109" s="64"/>
      <c r="V109" s="64"/>
      <c r="W109" s="64"/>
      <c r="X109" s="64"/>
      <c r="Y109" s="64"/>
      <c r="Z109" s="64"/>
      <c r="AA109" s="64"/>
      <c r="AB109" s="64"/>
      <c r="AC109" s="64"/>
      <c r="AD109" s="64"/>
      <c r="AE109" s="64"/>
    </row>
    <row r="110" spans="1:31" ht="33" customHeight="1">
      <c r="A110" s="66">
        <v>109</v>
      </c>
      <c r="B110" s="64"/>
      <c r="C110" s="64"/>
      <c r="D110" s="64"/>
      <c r="E110" s="65"/>
      <c r="F110" s="64"/>
      <c r="G110" s="64"/>
      <c r="H110" s="64"/>
      <c r="I110" s="64"/>
      <c r="J110" s="64"/>
      <c r="K110" s="65"/>
      <c r="L110" s="64"/>
      <c r="M110" s="64"/>
      <c r="N110" s="64"/>
      <c r="O110" s="64"/>
      <c r="P110" s="64"/>
      <c r="Q110" s="64"/>
      <c r="R110" s="64"/>
      <c r="S110" s="64"/>
      <c r="T110" s="64"/>
      <c r="U110" s="64"/>
      <c r="V110" s="64"/>
      <c r="W110" s="64"/>
      <c r="X110" s="64"/>
      <c r="Y110" s="64"/>
      <c r="Z110" s="64"/>
      <c r="AA110" s="64"/>
      <c r="AB110" s="64"/>
      <c r="AC110" s="64"/>
      <c r="AD110" s="64"/>
      <c r="AE110" s="64"/>
    </row>
    <row r="111" spans="1:31" ht="33" customHeight="1">
      <c r="A111" s="66">
        <v>110</v>
      </c>
      <c r="B111" s="64"/>
      <c r="C111" s="64"/>
      <c r="D111" s="64"/>
      <c r="E111" s="64"/>
      <c r="F111" s="64"/>
      <c r="G111" s="64"/>
      <c r="H111" s="64"/>
      <c r="I111" s="64"/>
      <c r="J111" s="64"/>
      <c r="K111" s="65"/>
      <c r="L111" s="64"/>
      <c r="M111" s="64"/>
      <c r="N111" s="64"/>
      <c r="O111" s="64"/>
      <c r="P111" s="64"/>
      <c r="Q111" s="64"/>
      <c r="R111" s="64"/>
      <c r="S111" s="64"/>
      <c r="T111" s="64"/>
      <c r="U111" s="64"/>
      <c r="V111" s="64"/>
      <c r="W111" s="64"/>
      <c r="X111" s="64"/>
      <c r="Y111" s="64"/>
      <c r="Z111" s="64"/>
      <c r="AA111" s="64"/>
      <c r="AB111" s="64"/>
      <c r="AC111" s="64"/>
      <c r="AD111" s="64"/>
      <c r="AE111" s="64"/>
    </row>
    <row r="112" spans="1:31" ht="33" customHeight="1">
      <c r="A112" s="66">
        <v>111</v>
      </c>
      <c r="B112" s="64"/>
      <c r="C112" s="64"/>
      <c r="D112" s="64"/>
      <c r="E112" s="64"/>
      <c r="F112" s="64"/>
      <c r="G112" s="64"/>
      <c r="H112" s="64"/>
      <c r="I112" s="64"/>
      <c r="J112" s="64"/>
      <c r="K112" s="65"/>
      <c r="L112" s="64"/>
      <c r="M112" s="64"/>
      <c r="N112" s="64"/>
      <c r="O112" s="64"/>
      <c r="P112" s="64"/>
      <c r="Q112" s="64"/>
      <c r="R112" s="64"/>
      <c r="S112" s="64"/>
      <c r="T112" s="64"/>
      <c r="U112" s="64"/>
      <c r="V112" s="64"/>
      <c r="W112" s="64"/>
      <c r="X112" s="64"/>
      <c r="Y112" s="64"/>
      <c r="Z112" s="64"/>
      <c r="AA112" s="64"/>
      <c r="AB112" s="64"/>
      <c r="AC112" s="64"/>
      <c r="AD112" s="64"/>
      <c r="AE112" s="64"/>
    </row>
    <row r="113" spans="1:31" ht="33" customHeight="1">
      <c r="A113" s="66">
        <v>112</v>
      </c>
      <c r="B113" s="64"/>
      <c r="C113" s="64"/>
      <c r="D113" s="64"/>
      <c r="E113" s="64"/>
      <c r="F113" s="64"/>
      <c r="G113" s="64"/>
      <c r="H113" s="64"/>
      <c r="I113" s="64"/>
      <c r="J113" s="64"/>
      <c r="K113" s="65"/>
      <c r="L113" s="64"/>
      <c r="M113" s="64"/>
      <c r="N113" s="64"/>
      <c r="O113" s="64"/>
      <c r="P113" s="64"/>
      <c r="Q113" s="64"/>
      <c r="R113" s="64"/>
      <c r="S113" s="64"/>
      <c r="T113" s="64"/>
      <c r="U113" s="64"/>
      <c r="V113" s="64"/>
      <c r="W113" s="64"/>
      <c r="X113" s="64"/>
      <c r="Y113" s="64"/>
      <c r="Z113" s="64"/>
      <c r="AA113" s="64"/>
      <c r="AB113" s="64"/>
      <c r="AC113" s="64"/>
      <c r="AD113" s="64"/>
      <c r="AE113" s="64"/>
    </row>
    <row r="114" spans="1:31" ht="33" customHeight="1">
      <c r="A114" s="66">
        <v>113</v>
      </c>
      <c r="B114" s="64"/>
      <c r="C114" s="64"/>
      <c r="D114" s="64"/>
      <c r="E114" s="64"/>
      <c r="F114" s="64"/>
      <c r="G114" s="64"/>
      <c r="H114" s="64"/>
      <c r="I114" s="64"/>
      <c r="J114" s="64"/>
      <c r="K114" s="65"/>
      <c r="L114" s="64"/>
      <c r="M114" s="64"/>
      <c r="N114" s="64"/>
      <c r="O114" s="64"/>
      <c r="P114" s="64"/>
      <c r="Q114" s="64"/>
      <c r="R114" s="64"/>
      <c r="S114" s="64"/>
      <c r="T114" s="64"/>
      <c r="U114" s="64"/>
      <c r="V114" s="64"/>
      <c r="W114" s="64"/>
      <c r="X114" s="64"/>
      <c r="Y114" s="64"/>
      <c r="Z114" s="64"/>
      <c r="AA114" s="64"/>
      <c r="AB114" s="64"/>
      <c r="AC114" s="64"/>
      <c r="AD114" s="64"/>
      <c r="AE114" s="64"/>
    </row>
    <row r="115" spans="1:31" ht="33" customHeight="1">
      <c r="A115" s="66">
        <v>114</v>
      </c>
      <c r="B115" s="64"/>
      <c r="C115" s="64"/>
      <c r="D115" s="64"/>
      <c r="E115" s="65"/>
      <c r="F115" s="64"/>
      <c r="G115" s="64"/>
      <c r="H115" s="64"/>
      <c r="I115" s="64"/>
      <c r="J115" s="64"/>
      <c r="K115" s="65"/>
      <c r="L115" s="64"/>
      <c r="M115" s="64"/>
      <c r="N115" s="64"/>
      <c r="O115" s="64"/>
      <c r="P115" s="64"/>
      <c r="Q115" s="64"/>
      <c r="R115" s="64"/>
      <c r="S115" s="64"/>
      <c r="T115" s="64"/>
      <c r="U115" s="64"/>
      <c r="V115" s="64"/>
      <c r="W115" s="64"/>
      <c r="X115" s="64"/>
      <c r="Y115" s="64"/>
      <c r="Z115" s="64"/>
      <c r="AA115" s="64"/>
      <c r="AB115" s="64"/>
      <c r="AC115" s="64"/>
      <c r="AD115" s="64"/>
      <c r="AE115" s="64"/>
    </row>
    <row r="116" spans="1:31" ht="33" customHeight="1">
      <c r="A116" s="66">
        <v>115</v>
      </c>
      <c r="B116" s="64"/>
      <c r="C116" s="64"/>
      <c r="D116" s="64"/>
      <c r="E116" s="64"/>
      <c r="F116" s="64"/>
      <c r="G116" s="64"/>
      <c r="H116" s="64"/>
      <c r="I116" s="64"/>
      <c r="J116" s="64"/>
      <c r="K116" s="65"/>
      <c r="L116" s="64"/>
      <c r="M116" s="64"/>
      <c r="N116" s="64"/>
      <c r="O116" s="64"/>
      <c r="P116" s="64"/>
      <c r="Q116" s="64"/>
      <c r="R116" s="64"/>
      <c r="S116" s="64"/>
      <c r="T116" s="64"/>
      <c r="U116" s="64"/>
      <c r="V116" s="64"/>
      <c r="W116" s="64"/>
      <c r="X116" s="64"/>
      <c r="Y116" s="64"/>
      <c r="Z116" s="64"/>
      <c r="AA116" s="64"/>
      <c r="AB116" s="64"/>
      <c r="AC116" s="64"/>
      <c r="AD116" s="64"/>
      <c r="AE116" s="64"/>
    </row>
    <row r="117" spans="1:31" ht="33" customHeight="1">
      <c r="A117" s="66">
        <v>116</v>
      </c>
      <c r="B117" s="64"/>
      <c r="C117" s="64"/>
      <c r="D117" s="64"/>
      <c r="E117" s="64"/>
      <c r="F117" s="64"/>
      <c r="G117" s="64"/>
      <c r="H117" s="64"/>
      <c r="I117" s="64"/>
      <c r="J117" s="64"/>
      <c r="K117" s="65"/>
      <c r="L117" s="64"/>
      <c r="M117" s="64"/>
      <c r="N117" s="64"/>
      <c r="O117" s="64"/>
      <c r="P117" s="64"/>
      <c r="Q117" s="64"/>
      <c r="R117" s="64"/>
      <c r="S117" s="64"/>
      <c r="T117" s="64"/>
      <c r="U117" s="64"/>
      <c r="V117" s="64"/>
      <c r="W117" s="64"/>
      <c r="X117" s="64"/>
      <c r="Y117" s="64"/>
      <c r="Z117" s="64"/>
      <c r="AA117" s="64"/>
      <c r="AB117" s="64"/>
      <c r="AC117" s="64"/>
      <c r="AD117" s="64"/>
      <c r="AE117" s="64"/>
    </row>
    <row r="118" spans="1:31" ht="33" customHeight="1">
      <c r="A118" s="66">
        <v>117</v>
      </c>
      <c r="B118" s="64"/>
      <c r="C118" s="64"/>
      <c r="D118" s="64"/>
      <c r="E118" s="64"/>
      <c r="F118" s="64"/>
      <c r="G118" s="64"/>
      <c r="H118" s="64"/>
      <c r="I118" s="64"/>
      <c r="J118" s="64"/>
      <c r="K118" s="65"/>
      <c r="L118" s="64"/>
      <c r="M118" s="64"/>
      <c r="N118" s="64"/>
      <c r="O118" s="64"/>
      <c r="P118" s="64"/>
      <c r="Q118" s="64"/>
      <c r="R118" s="64"/>
      <c r="S118" s="64"/>
      <c r="T118" s="64"/>
      <c r="U118" s="64"/>
      <c r="V118" s="64"/>
      <c r="W118" s="64"/>
      <c r="X118" s="64"/>
      <c r="Y118" s="64"/>
      <c r="Z118" s="64"/>
      <c r="AA118" s="64"/>
      <c r="AB118" s="64"/>
      <c r="AC118" s="64"/>
      <c r="AD118" s="64"/>
      <c r="AE118" s="64"/>
    </row>
    <row r="119" spans="1:31" ht="33" customHeight="1">
      <c r="A119" s="66">
        <v>118</v>
      </c>
      <c r="B119" s="64"/>
      <c r="C119" s="64"/>
      <c r="D119" s="64"/>
      <c r="E119" s="64"/>
      <c r="F119" s="64"/>
      <c r="G119" s="64"/>
      <c r="H119" s="64"/>
      <c r="I119" s="64"/>
      <c r="J119" s="64"/>
      <c r="K119" s="65"/>
      <c r="L119" s="64"/>
      <c r="M119" s="64"/>
      <c r="N119" s="64"/>
      <c r="O119" s="64"/>
      <c r="P119" s="64"/>
      <c r="Q119" s="64"/>
      <c r="R119" s="64"/>
      <c r="S119" s="64"/>
      <c r="T119" s="64"/>
      <c r="U119" s="64"/>
      <c r="V119" s="64"/>
      <c r="W119" s="64"/>
      <c r="X119" s="64"/>
      <c r="Y119" s="64"/>
      <c r="Z119" s="64"/>
      <c r="AA119" s="64"/>
      <c r="AB119" s="64"/>
      <c r="AC119" s="64"/>
      <c r="AD119" s="64"/>
      <c r="AE119" s="64"/>
    </row>
    <row r="120" spans="1:31" ht="33" customHeight="1">
      <c r="A120" s="66">
        <v>119</v>
      </c>
      <c r="B120" s="64"/>
      <c r="C120" s="64"/>
      <c r="D120" s="64"/>
      <c r="E120" s="64"/>
      <c r="F120" s="64"/>
      <c r="G120" s="64"/>
      <c r="H120" s="64"/>
      <c r="I120" s="64"/>
      <c r="J120" s="64"/>
      <c r="K120" s="65"/>
      <c r="L120" s="64"/>
      <c r="M120" s="64"/>
      <c r="N120" s="64"/>
      <c r="O120" s="64"/>
      <c r="P120" s="64"/>
      <c r="Q120" s="64"/>
      <c r="R120" s="64"/>
      <c r="S120" s="64"/>
      <c r="T120" s="64"/>
      <c r="U120" s="64"/>
      <c r="V120" s="64"/>
      <c r="W120" s="64"/>
      <c r="X120" s="64"/>
      <c r="Y120" s="64"/>
      <c r="Z120" s="64"/>
      <c r="AA120" s="64"/>
      <c r="AB120" s="64"/>
      <c r="AC120" s="64"/>
      <c r="AD120" s="64"/>
      <c r="AE120" s="64"/>
    </row>
    <row r="121" spans="1:31" ht="33" customHeight="1">
      <c r="A121" s="66">
        <v>120</v>
      </c>
      <c r="B121" s="64"/>
      <c r="C121" s="64"/>
      <c r="D121" s="64"/>
      <c r="E121" s="64"/>
      <c r="F121" s="64"/>
      <c r="G121" s="64"/>
      <c r="H121" s="64"/>
      <c r="I121" s="64"/>
      <c r="J121" s="64"/>
      <c r="K121" s="65"/>
      <c r="L121" s="64"/>
      <c r="M121" s="64"/>
      <c r="N121" s="64"/>
      <c r="O121" s="64"/>
      <c r="P121" s="64"/>
      <c r="Q121" s="64"/>
      <c r="R121" s="64"/>
      <c r="S121" s="64"/>
      <c r="T121" s="64"/>
      <c r="U121" s="64"/>
      <c r="V121" s="64"/>
      <c r="W121" s="64"/>
      <c r="X121" s="64"/>
      <c r="Y121" s="64"/>
      <c r="Z121" s="64"/>
      <c r="AA121" s="64"/>
      <c r="AB121" s="64"/>
      <c r="AC121" s="64"/>
      <c r="AD121" s="64"/>
      <c r="AE121" s="64"/>
    </row>
    <row r="122" spans="1:31" ht="33" customHeight="1">
      <c r="A122" s="66">
        <v>121</v>
      </c>
      <c r="B122" s="64"/>
      <c r="C122" s="64"/>
      <c r="D122" s="64"/>
      <c r="E122" s="64"/>
      <c r="F122" s="64"/>
      <c r="G122" s="64"/>
      <c r="H122" s="64"/>
      <c r="I122" s="64"/>
      <c r="J122" s="64"/>
      <c r="K122" s="65"/>
      <c r="L122" s="64"/>
      <c r="M122" s="64"/>
      <c r="N122" s="64"/>
      <c r="O122" s="64"/>
      <c r="P122" s="64"/>
      <c r="Q122" s="64"/>
      <c r="R122" s="64"/>
      <c r="S122" s="64"/>
      <c r="T122" s="64"/>
      <c r="U122" s="64"/>
      <c r="V122" s="64"/>
      <c r="W122" s="64"/>
      <c r="X122" s="64"/>
      <c r="Y122" s="64"/>
      <c r="Z122" s="64"/>
      <c r="AA122" s="64"/>
      <c r="AB122" s="64"/>
      <c r="AC122" s="64"/>
      <c r="AD122" s="64"/>
      <c r="AE122" s="64"/>
    </row>
    <row r="123" spans="1:31" ht="33" customHeight="1">
      <c r="A123" s="66">
        <v>122</v>
      </c>
      <c r="B123" s="64"/>
      <c r="C123" s="64"/>
      <c r="D123" s="64"/>
      <c r="E123" s="64"/>
      <c r="F123" s="64"/>
      <c r="G123" s="64"/>
      <c r="H123" s="64"/>
      <c r="I123" s="64"/>
      <c r="J123" s="64"/>
      <c r="K123" s="65"/>
      <c r="L123" s="64"/>
      <c r="M123" s="64"/>
      <c r="N123" s="64"/>
      <c r="O123" s="64"/>
      <c r="P123" s="64"/>
      <c r="Q123" s="64"/>
      <c r="R123" s="64"/>
      <c r="S123" s="64"/>
      <c r="T123" s="64"/>
      <c r="U123" s="64"/>
      <c r="V123" s="64"/>
      <c r="W123" s="64"/>
      <c r="X123" s="64"/>
      <c r="Y123" s="64"/>
      <c r="Z123" s="64"/>
      <c r="AA123" s="64"/>
      <c r="AB123" s="64"/>
      <c r="AC123" s="64"/>
      <c r="AD123" s="64"/>
      <c r="AE123" s="64"/>
    </row>
    <row r="124" spans="1:31" ht="33" customHeight="1">
      <c r="A124" s="66">
        <v>123</v>
      </c>
      <c r="B124" s="64"/>
      <c r="C124" s="64"/>
      <c r="D124" s="64"/>
      <c r="E124" s="64"/>
      <c r="F124" s="64"/>
      <c r="G124" s="64"/>
      <c r="H124" s="64"/>
      <c r="I124" s="64"/>
      <c r="J124" s="64"/>
      <c r="K124" s="65"/>
      <c r="L124" s="64"/>
      <c r="M124" s="64"/>
      <c r="N124" s="64"/>
      <c r="O124" s="64"/>
      <c r="P124" s="64"/>
      <c r="Q124" s="64"/>
      <c r="R124" s="64"/>
      <c r="S124" s="64"/>
      <c r="T124" s="64"/>
      <c r="U124" s="64"/>
      <c r="V124" s="64"/>
      <c r="W124" s="64"/>
      <c r="X124" s="64"/>
      <c r="Y124" s="64"/>
      <c r="Z124" s="64"/>
      <c r="AA124" s="64"/>
      <c r="AB124" s="64"/>
      <c r="AC124" s="64"/>
      <c r="AD124" s="64"/>
      <c r="AE124" s="64"/>
    </row>
    <row r="125" spans="1:31" ht="33" customHeight="1">
      <c r="A125" s="66">
        <v>124</v>
      </c>
      <c r="B125" s="64"/>
      <c r="C125" s="64"/>
      <c r="D125" s="64"/>
      <c r="E125" s="64"/>
      <c r="F125" s="64"/>
      <c r="G125" s="64"/>
      <c r="H125" s="64"/>
      <c r="I125" s="64"/>
      <c r="J125" s="64"/>
      <c r="K125" s="65"/>
      <c r="L125" s="64"/>
      <c r="M125" s="64"/>
      <c r="N125" s="64"/>
      <c r="O125" s="64"/>
      <c r="P125" s="64"/>
      <c r="Q125" s="64"/>
      <c r="R125" s="64"/>
      <c r="S125" s="64"/>
      <c r="T125" s="64"/>
      <c r="U125" s="64"/>
      <c r="V125" s="64"/>
      <c r="W125" s="64"/>
      <c r="X125" s="64"/>
      <c r="Y125" s="64"/>
      <c r="Z125" s="64"/>
      <c r="AA125" s="64"/>
      <c r="AB125" s="64"/>
      <c r="AC125" s="64"/>
      <c r="AD125" s="64"/>
      <c r="AE125" s="64"/>
    </row>
    <row r="126" spans="1:31" ht="33" customHeight="1">
      <c r="A126" s="66">
        <v>125</v>
      </c>
      <c r="B126" s="64"/>
      <c r="C126" s="64"/>
      <c r="D126" s="64"/>
      <c r="E126" s="64"/>
      <c r="F126" s="64"/>
      <c r="G126" s="64"/>
      <c r="H126" s="64"/>
      <c r="I126" s="64"/>
      <c r="J126" s="64"/>
      <c r="K126" s="65"/>
      <c r="L126" s="64"/>
      <c r="M126" s="64"/>
      <c r="N126" s="64"/>
      <c r="O126" s="64"/>
      <c r="P126" s="64"/>
      <c r="Q126" s="64"/>
      <c r="R126" s="64"/>
      <c r="S126" s="64"/>
      <c r="T126" s="64"/>
      <c r="U126" s="64"/>
      <c r="V126" s="64"/>
      <c r="W126" s="64"/>
      <c r="X126" s="64"/>
      <c r="Y126" s="64"/>
      <c r="Z126" s="64"/>
      <c r="AA126" s="64"/>
      <c r="AB126" s="64"/>
      <c r="AC126" s="64"/>
      <c r="AD126" s="64"/>
      <c r="AE126" s="64"/>
    </row>
    <row r="127" spans="1:31" ht="33" customHeight="1">
      <c r="A127" s="66">
        <v>126</v>
      </c>
      <c r="B127" s="64"/>
      <c r="C127" s="64"/>
      <c r="D127" s="64"/>
      <c r="E127" s="64"/>
      <c r="F127" s="64"/>
      <c r="G127" s="64"/>
      <c r="H127" s="64"/>
      <c r="I127" s="64"/>
      <c r="J127" s="64"/>
      <c r="K127" s="65"/>
      <c r="L127" s="64"/>
      <c r="M127" s="64"/>
      <c r="N127" s="64"/>
      <c r="O127" s="64"/>
      <c r="P127" s="64"/>
      <c r="Q127" s="64"/>
      <c r="R127" s="64"/>
      <c r="S127" s="64"/>
      <c r="T127" s="64"/>
      <c r="U127" s="64"/>
      <c r="V127" s="64"/>
      <c r="W127" s="64"/>
      <c r="X127" s="64"/>
      <c r="Y127" s="64"/>
      <c r="Z127" s="64"/>
      <c r="AA127" s="64"/>
      <c r="AB127" s="64"/>
      <c r="AC127" s="64"/>
      <c r="AD127" s="64"/>
      <c r="AE127" s="64"/>
    </row>
    <row r="128" spans="1:31" ht="33" customHeight="1">
      <c r="A128" s="66">
        <v>127</v>
      </c>
      <c r="B128" s="64"/>
      <c r="C128" s="64"/>
      <c r="D128" s="64"/>
      <c r="E128" s="64"/>
      <c r="F128" s="64"/>
      <c r="G128" s="64"/>
      <c r="H128" s="64"/>
      <c r="I128" s="64"/>
      <c r="J128" s="64"/>
      <c r="K128" s="65"/>
      <c r="L128" s="64"/>
      <c r="M128" s="64"/>
      <c r="N128" s="64"/>
      <c r="O128" s="64"/>
      <c r="P128" s="64"/>
      <c r="Q128" s="64"/>
      <c r="R128" s="64"/>
      <c r="S128" s="64"/>
      <c r="T128" s="64"/>
      <c r="U128" s="64"/>
      <c r="V128" s="64"/>
      <c r="W128" s="64"/>
      <c r="X128" s="64"/>
      <c r="Y128" s="64"/>
      <c r="Z128" s="64"/>
      <c r="AA128" s="64"/>
      <c r="AB128" s="64"/>
      <c r="AC128" s="64"/>
      <c r="AD128" s="64"/>
      <c r="AE128" s="64"/>
    </row>
    <row r="129" spans="1:31" ht="33" customHeight="1">
      <c r="A129" s="66">
        <v>128</v>
      </c>
      <c r="B129" s="64"/>
      <c r="C129" s="64"/>
      <c r="D129" s="64"/>
      <c r="E129" s="64"/>
      <c r="F129" s="64"/>
      <c r="G129" s="64"/>
      <c r="H129" s="64"/>
      <c r="I129" s="64"/>
      <c r="J129" s="64"/>
      <c r="K129" s="65"/>
      <c r="L129" s="64"/>
      <c r="M129" s="64"/>
      <c r="N129" s="64"/>
      <c r="O129" s="64"/>
      <c r="P129" s="64"/>
      <c r="Q129" s="64"/>
      <c r="R129" s="64"/>
      <c r="S129" s="64"/>
      <c r="T129" s="64"/>
      <c r="U129" s="64"/>
      <c r="V129" s="64"/>
      <c r="W129" s="64"/>
      <c r="X129" s="64"/>
      <c r="Y129" s="64"/>
      <c r="Z129" s="64"/>
      <c r="AA129" s="64"/>
      <c r="AB129" s="64"/>
      <c r="AC129" s="64"/>
      <c r="AD129" s="64"/>
      <c r="AE129" s="64"/>
    </row>
    <row r="130" spans="1:31" ht="33" customHeight="1">
      <c r="A130" s="66">
        <v>129</v>
      </c>
      <c r="B130" s="64"/>
      <c r="C130" s="64"/>
      <c r="D130" s="64"/>
      <c r="E130" s="64"/>
      <c r="F130" s="64"/>
      <c r="G130" s="64"/>
      <c r="H130" s="64"/>
      <c r="I130" s="64"/>
      <c r="J130" s="64"/>
      <c r="K130" s="65"/>
      <c r="L130" s="64"/>
      <c r="M130" s="64"/>
      <c r="N130" s="64"/>
      <c r="O130" s="64"/>
      <c r="P130" s="64"/>
      <c r="Q130" s="64"/>
      <c r="R130" s="64"/>
      <c r="S130" s="64"/>
      <c r="T130" s="64"/>
      <c r="U130" s="64"/>
      <c r="V130" s="64"/>
      <c r="W130" s="64"/>
      <c r="X130" s="64"/>
      <c r="Y130" s="64"/>
      <c r="Z130" s="64"/>
      <c r="AA130" s="64"/>
      <c r="AB130" s="64"/>
      <c r="AC130" s="64"/>
      <c r="AD130" s="64"/>
      <c r="AE130" s="64"/>
    </row>
    <row r="131" spans="1:31" ht="33" customHeight="1">
      <c r="A131" s="66">
        <v>130</v>
      </c>
      <c r="B131" s="64"/>
      <c r="C131" s="64"/>
      <c r="D131" s="64"/>
      <c r="E131" s="64"/>
      <c r="F131" s="64"/>
      <c r="G131" s="64"/>
      <c r="H131" s="64"/>
      <c r="I131" s="64"/>
      <c r="J131" s="64"/>
      <c r="K131" s="65"/>
      <c r="L131" s="64"/>
      <c r="M131" s="64"/>
      <c r="N131" s="64"/>
      <c r="O131" s="64"/>
      <c r="P131" s="64"/>
      <c r="Q131" s="64"/>
      <c r="R131" s="64"/>
      <c r="S131" s="64"/>
      <c r="T131" s="64"/>
      <c r="U131" s="64"/>
      <c r="V131" s="64"/>
      <c r="W131" s="64"/>
      <c r="X131" s="64"/>
      <c r="Y131" s="64"/>
      <c r="Z131" s="64"/>
      <c r="AA131" s="64"/>
      <c r="AB131" s="64"/>
      <c r="AC131" s="64"/>
      <c r="AD131" s="64"/>
      <c r="AE131" s="64"/>
    </row>
    <row r="132" spans="1:31" ht="33" customHeight="1">
      <c r="A132" s="66">
        <v>131</v>
      </c>
      <c r="B132" s="64"/>
      <c r="C132" s="64"/>
      <c r="D132" s="64"/>
      <c r="E132" s="64"/>
      <c r="F132" s="64"/>
      <c r="G132" s="64"/>
      <c r="H132" s="64"/>
      <c r="I132" s="64"/>
      <c r="J132" s="64"/>
      <c r="K132" s="65"/>
      <c r="L132" s="64"/>
      <c r="M132" s="64"/>
      <c r="N132" s="64"/>
      <c r="O132" s="64"/>
      <c r="P132" s="64"/>
      <c r="Q132" s="64"/>
      <c r="R132" s="64"/>
      <c r="S132" s="64"/>
      <c r="T132" s="64"/>
      <c r="U132" s="64"/>
      <c r="V132" s="64"/>
      <c r="W132" s="64"/>
      <c r="X132" s="64"/>
      <c r="Y132" s="64"/>
      <c r="Z132" s="64"/>
      <c r="AA132" s="64"/>
      <c r="AB132" s="64"/>
      <c r="AC132" s="64"/>
      <c r="AD132" s="64"/>
      <c r="AE132" s="64"/>
    </row>
    <row r="133" spans="1:31" ht="33" customHeight="1">
      <c r="A133" s="66">
        <v>132</v>
      </c>
      <c r="B133" s="64"/>
      <c r="C133" s="64"/>
      <c r="D133" s="64"/>
      <c r="E133" s="64"/>
      <c r="F133" s="64"/>
      <c r="G133" s="64"/>
      <c r="H133" s="64"/>
      <c r="I133" s="64"/>
      <c r="J133" s="64"/>
      <c r="K133" s="65"/>
      <c r="L133" s="64"/>
      <c r="M133" s="64"/>
      <c r="N133" s="64"/>
      <c r="O133" s="64"/>
      <c r="P133" s="64"/>
      <c r="Q133" s="64"/>
      <c r="R133" s="64"/>
      <c r="S133" s="64"/>
      <c r="T133" s="64"/>
      <c r="U133" s="64"/>
      <c r="V133" s="64"/>
      <c r="W133" s="64"/>
      <c r="X133" s="64"/>
      <c r="Y133" s="64"/>
      <c r="Z133" s="64"/>
      <c r="AA133" s="64"/>
      <c r="AB133" s="64"/>
      <c r="AC133" s="64"/>
      <c r="AD133" s="64"/>
      <c r="AE133" s="64"/>
    </row>
    <row r="134" spans="1:31" ht="33" customHeight="1">
      <c r="A134" s="66">
        <v>133</v>
      </c>
      <c r="B134" s="64"/>
      <c r="C134" s="64"/>
      <c r="D134" s="64"/>
      <c r="E134" s="64"/>
      <c r="F134" s="64"/>
      <c r="G134" s="64"/>
      <c r="H134" s="64"/>
      <c r="I134" s="64"/>
      <c r="J134" s="64"/>
      <c r="K134" s="65"/>
      <c r="L134" s="64"/>
      <c r="M134" s="64"/>
      <c r="N134" s="64"/>
      <c r="O134" s="64"/>
      <c r="P134" s="64"/>
      <c r="Q134" s="64"/>
      <c r="R134" s="64"/>
      <c r="S134" s="64"/>
      <c r="T134" s="64"/>
      <c r="U134" s="64"/>
      <c r="V134" s="64"/>
      <c r="W134" s="64"/>
      <c r="X134" s="64"/>
      <c r="Y134" s="64"/>
      <c r="Z134" s="64"/>
      <c r="AA134" s="64"/>
      <c r="AB134" s="64"/>
      <c r="AC134" s="64"/>
      <c r="AD134" s="64"/>
      <c r="AE134" s="64"/>
    </row>
    <row r="135" spans="1:31" ht="33" customHeight="1">
      <c r="A135" s="66">
        <v>134</v>
      </c>
      <c r="B135" s="64"/>
      <c r="C135" s="64"/>
      <c r="D135" s="64"/>
      <c r="E135" s="64"/>
      <c r="F135" s="64"/>
      <c r="G135" s="64"/>
      <c r="H135" s="64"/>
      <c r="I135" s="64"/>
      <c r="J135" s="64"/>
      <c r="K135" s="65"/>
      <c r="L135" s="64"/>
      <c r="M135" s="64"/>
      <c r="N135" s="64"/>
      <c r="O135" s="64"/>
      <c r="P135" s="64"/>
      <c r="Q135" s="64"/>
      <c r="R135" s="64"/>
      <c r="S135" s="64"/>
      <c r="T135" s="64"/>
      <c r="U135" s="64"/>
      <c r="V135" s="64"/>
      <c r="W135" s="64"/>
      <c r="X135" s="64"/>
      <c r="Y135" s="64"/>
      <c r="Z135" s="64"/>
      <c r="AA135" s="64"/>
      <c r="AB135" s="64"/>
      <c r="AC135" s="64"/>
      <c r="AD135" s="64"/>
      <c r="AE135" s="64"/>
    </row>
    <row r="136" spans="1:31" ht="33" customHeight="1">
      <c r="A136" s="66">
        <v>135</v>
      </c>
      <c r="B136" s="64"/>
      <c r="C136" s="64"/>
      <c r="D136" s="64"/>
      <c r="E136" s="64"/>
      <c r="F136" s="64"/>
      <c r="G136" s="64"/>
      <c r="H136" s="64"/>
      <c r="I136" s="64"/>
      <c r="J136" s="64"/>
      <c r="K136" s="65"/>
      <c r="L136" s="64"/>
      <c r="M136" s="64"/>
      <c r="N136" s="64"/>
      <c r="O136" s="64"/>
      <c r="P136" s="64"/>
      <c r="Q136" s="64"/>
      <c r="R136" s="64"/>
      <c r="S136" s="64"/>
      <c r="T136" s="64"/>
      <c r="U136" s="64"/>
      <c r="V136" s="64"/>
      <c r="W136" s="64"/>
      <c r="X136" s="64"/>
      <c r="Y136" s="64"/>
      <c r="Z136" s="64"/>
      <c r="AA136" s="64"/>
      <c r="AB136" s="64"/>
      <c r="AC136" s="64"/>
      <c r="AD136" s="64"/>
      <c r="AE136" s="64"/>
    </row>
    <row r="137" spans="1:31" ht="33" customHeight="1">
      <c r="A137" s="66">
        <v>136</v>
      </c>
      <c r="B137" s="64"/>
      <c r="C137" s="64"/>
      <c r="D137" s="64"/>
      <c r="E137" s="64"/>
      <c r="F137" s="64"/>
      <c r="G137" s="64"/>
      <c r="H137" s="64"/>
      <c r="I137" s="64"/>
      <c r="J137" s="64"/>
      <c r="K137" s="65"/>
      <c r="L137" s="64"/>
      <c r="M137" s="64"/>
      <c r="N137" s="64"/>
      <c r="O137" s="64"/>
      <c r="P137" s="64"/>
      <c r="Q137" s="64"/>
      <c r="R137" s="64"/>
      <c r="S137" s="64"/>
      <c r="T137" s="64"/>
      <c r="U137" s="64"/>
      <c r="V137" s="64"/>
      <c r="W137" s="64"/>
      <c r="X137" s="64"/>
      <c r="Y137" s="64"/>
      <c r="Z137" s="64"/>
      <c r="AA137" s="64"/>
      <c r="AB137" s="64"/>
      <c r="AC137" s="64"/>
      <c r="AD137" s="64"/>
      <c r="AE137" s="64"/>
    </row>
    <row r="138" spans="1:31" ht="33" customHeight="1">
      <c r="A138" s="66">
        <v>137</v>
      </c>
      <c r="B138" s="64"/>
      <c r="C138" s="64"/>
      <c r="D138" s="64"/>
      <c r="E138" s="64"/>
      <c r="F138" s="64"/>
      <c r="G138" s="64"/>
      <c r="H138" s="64"/>
      <c r="I138" s="64"/>
      <c r="J138" s="64"/>
      <c r="K138" s="65"/>
      <c r="L138" s="64"/>
      <c r="M138" s="64"/>
      <c r="N138" s="64"/>
      <c r="O138" s="64"/>
      <c r="P138" s="64"/>
      <c r="Q138" s="64"/>
      <c r="R138" s="64"/>
      <c r="S138" s="64"/>
      <c r="T138" s="64"/>
      <c r="U138" s="64"/>
      <c r="V138" s="64"/>
      <c r="W138" s="64"/>
      <c r="X138" s="64"/>
      <c r="Y138" s="64"/>
      <c r="Z138" s="64"/>
      <c r="AA138" s="64"/>
      <c r="AB138" s="64"/>
      <c r="AC138" s="64"/>
      <c r="AD138" s="64"/>
      <c r="AE138" s="64"/>
    </row>
    <row r="139" spans="1:31" ht="33" customHeight="1">
      <c r="A139" s="66">
        <v>138</v>
      </c>
      <c r="B139" s="64"/>
      <c r="C139" s="64"/>
      <c r="D139" s="64"/>
      <c r="E139" s="64"/>
      <c r="F139" s="64"/>
      <c r="G139" s="64"/>
      <c r="H139" s="64"/>
      <c r="I139" s="64"/>
      <c r="J139" s="64"/>
      <c r="K139" s="65"/>
      <c r="L139" s="64"/>
      <c r="M139" s="64"/>
      <c r="N139" s="64"/>
      <c r="O139" s="64"/>
      <c r="P139" s="64"/>
      <c r="Q139" s="64"/>
      <c r="R139" s="64"/>
      <c r="S139" s="64"/>
      <c r="T139" s="64"/>
      <c r="U139" s="64"/>
      <c r="V139" s="64"/>
      <c r="W139" s="64"/>
      <c r="X139" s="64"/>
      <c r="Y139" s="64"/>
      <c r="Z139" s="64"/>
      <c r="AA139" s="64"/>
      <c r="AB139" s="64"/>
      <c r="AC139" s="64"/>
      <c r="AD139" s="64"/>
      <c r="AE139" s="64"/>
    </row>
    <row r="140" spans="1:31" ht="33" customHeight="1">
      <c r="A140" s="66">
        <v>139</v>
      </c>
      <c r="B140" s="64"/>
      <c r="C140" s="64"/>
      <c r="D140" s="64"/>
      <c r="E140" s="64"/>
      <c r="F140" s="64"/>
      <c r="G140" s="64"/>
      <c r="H140" s="64"/>
      <c r="I140" s="64"/>
      <c r="J140" s="64"/>
      <c r="K140" s="65"/>
      <c r="L140" s="64"/>
      <c r="M140" s="64"/>
      <c r="N140" s="64"/>
      <c r="O140" s="64"/>
      <c r="P140" s="64"/>
      <c r="Q140" s="64"/>
      <c r="R140" s="64"/>
      <c r="S140" s="64"/>
      <c r="T140" s="64"/>
      <c r="U140" s="64"/>
      <c r="V140" s="64"/>
      <c r="W140" s="64"/>
      <c r="X140" s="64"/>
      <c r="Y140" s="64"/>
      <c r="Z140" s="64"/>
      <c r="AA140" s="64"/>
      <c r="AB140" s="64"/>
      <c r="AC140" s="64"/>
      <c r="AD140" s="64"/>
      <c r="AE140" s="64"/>
    </row>
    <row r="141" spans="1:31" ht="33" customHeight="1">
      <c r="A141" s="66">
        <v>140</v>
      </c>
      <c r="B141" s="64"/>
      <c r="C141" s="64"/>
      <c r="D141" s="64"/>
      <c r="E141" s="64"/>
      <c r="F141" s="64"/>
      <c r="G141" s="64"/>
      <c r="H141" s="64"/>
      <c r="I141" s="64"/>
      <c r="J141" s="64"/>
      <c r="K141" s="65"/>
      <c r="L141" s="64"/>
      <c r="M141" s="64"/>
      <c r="N141" s="64"/>
      <c r="O141" s="64"/>
      <c r="P141" s="64"/>
      <c r="Q141" s="64"/>
      <c r="R141" s="64"/>
      <c r="S141" s="64"/>
      <c r="T141" s="64"/>
      <c r="U141" s="64"/>
      <c r="V141" s="64"/>
      <c r="W141" s="64"/>
      <c r="X141" s="64"/>
      <c r="Y141" s="64"/>
      <c r="Z141" s="64"/>
      <c r="AA141" s="64"/>
      <c r="AB141" s="64"/>
      <c r="AC141" s="64"/>
      <c r="AD141" s="64"/>
      <c r="AE141" s="64"/>
    </row>
    <row r="142" spans="1:31" ht="33" customHeight="1">
      <c r="A142" s="66">
        <v>141</v>
      </c>
      <c r="B142" s="64"/>
      <c r="C142" s="64"/>
      <c r="D142" s="64"/>
      <c r="E142" s="64"/>
      <c r="F142" s="64"/>
      <c r="G142" s="64"/>
      <c r="H142" s="64"/>
      <c r="I142" s="64"/>
      <c r="J142" s="64"/>
      <c r="K142" s="65"/>
      <c r="L142" s="64"/>
      <c r="M142" s="64"/>
      <c r="N142" s="64"/>
      <c r="O142" s="64"/>
      <c r="P142" s="64"/>
      <c r="Q142" s="64"/>
      <c r="R142" s="64"/>
      <c r="S142" s="64"/>
      <c r="T142" s="64"/>
      <c r="U142" s="64"/>
      <c r="V142" s="64"/>
      <c r="W142" s="64"/>
      <c r="X142" s="64"/>
      <c r="Y142" s="64"/>
      <c r="Z142" s="64"/>
      <c r="AA142" s="64"/>
      <c r="AB142" s="64"/>
      <c r="AC142" s="64"/>
      <c r="AD142" s="64"/>
      <c r="AE142" s="64"/>
    </row>
    <row r="143" spans="1:31" ht="33" customHeight="1">
      <c r="A143" s="66">
        <v>142</v>
      </c>
      <c r="B143" s="64"/>
      <c r="C143" s="64"/>
      <c r="D143" s="64"/>
      <c r="E143" s="64"/>
      <c r="F143" s="64"/>
      <c r="G143" s="64"/>
      <c r="H143" s="64"/>
      <c r="I143" s="64"/>
      <c r="J143" s="64"/>
      <c r="K143" s="65"/>
      <c r="L143" s="64"/>
      <c r="M143" s="64"/>
      <c r="N143" s="64"/>
      <c r="O143" s="64"/>
      <c r="P143" s="64"/>
      <c r="Q143" s="64"/>
      <c r="R143" s="64"/>
      <c r="S143" s="64"/>
      <c r="T143" s="64"/>
      <c r="U143" s="64"/>
      <c r="V143" s="64"/>
      <c r="W143" s="64"/>
      <c r="X143" s="64"/>
      <c r="Y143" s="64"/>
      <c r="Z143" s="64"/>
      <c r="AA143" s="64"/>
      <c r="AB143" s="64"/>
      <c r="AC143" s="64"/>
      <c r="AD143" s="64"/>
      <c r="AE143" s="64"/>
    </row>
    <row r="144" spans="1:31" ht="33" customHeight="1">
      <c r="A144" s="66">
        <v>143</v>
      </c>
      <c r="B144" s="64"/>
      <c r="C144" s="64"/>
      <c r="D144" s="64"/>
      <c r="E144" s="64"/>
      <c r="F144" s="64"/>
      <c r="G144" s="64"/>
      <c r="H144" s="64"/>
      <c r="I144" s="64"/>
      <c r="J144" s="64"/>
      <c r="K144" s="65"/>
      <c r="L144" s="64"/>
      <c r="M144" s="64"/>
      <c r="N144" s="64"/>
      <c r="O144" s="64"/>
      <c r="P144" s="64"/>
      <c r="Q144" s="64"/>
      <c r="R144" s="64"/>
      <c r="S144" s="64"/>
      <c r="T144" s="64"/>
      <c r="U144" s="64"/>
      <c r="V144" s="64"/>
      <c r="W144" s="64"/>
      <c r="X144" s="64"/>
      <c r="Y144" s="64"/>
      <c r="Z144" s="64"/>
      <c r="AA144" s="64"/>
      <c r="AB144" s="64"/>
      <c r="AC144" s="64"/>
      <c r="AD144" s="64"/>
      <c r="AE144" s="64"/>
    </row>
    <row r="145" spans="1:31" ht="33" customHeight="1">
      <c r="A145" s="66">
        <v>144</v>
      </c>
      <c r="B145" s="64"/>
      <c r="C145" s="64"/>
      <c r="D145" s="64"/>
      <c r="E145" s="64"/>
      <c r="F145" s="64"/>
      <c r="G145" s="64"/>
      <c r="H145" s="64"/>
      <c r="I145" s="64"/>
      <c r="J145" s="64"/>
      <c r="K145" s="65"/>
      <c r="L145" s="64"/>
      <c r="M145" s="64"/>
      <c r="N145" s="64"/>
      <c r="O145" s="64"/>
      <c r="P145" s="64"/>
      <c r="Q145" s="64"/>
      <c r="R145" s="64"/>
      <c r="S145" s="64"/>
      <c r="T145" s="64"/>
      <c r="U145" s="64"/>
      <c r="V145" s="64"/>
      <c r="W145" s="64"/>
      <c r="X145" s="64"/>
      <c r="Y145" s="64"/>
      <c r="Z145" s="64"/>
      <c r="AA145" s="64"/>
      <c r="AB145" s="64"/>
      <c r="AC145" s="64"/>
      <c r="AD145" s="64"/>
      <c r="AE145" s="64"/>
    </row>
    <row r="146" spans="1:31" ht="33" customHeight="1">
      <c r="A146" s="66">
        <v>145</v>
      </c>
      <c r="B146" s="64"/>
      <c r="C146" s="64"/>
      <c r="D146" s="64"/>
      <c r="E146" s="64"/>
      <c r="F146" s="64"/>
      <c r="G146" s="64"/>
      <c r="H146" s="64"/>
      <c r="I146" s="64"/>
      <c r="J146" s="64"/>
      <c r="K146" s="65"/>
      <c r="L146" s="64"/>
      <c r="M146" s="64"/>
      <c r="N146" s="64"/>
      <c r="O146" s="64"/>
      <c r="P146" s="64"/>
      <c r="Q146" s="64"/>
      <c r="R146" s="64"/>
      <c r="S146" s="64"/>
      <c r="T146" s="64"/>
      <c r="U146" s="64"/>
      <c r="V146" s="64"/>
      <c r="W146" s="64"/>
      <c r="X146" s="64"/>
      <c r="Y146" s="64"/>
      <c r="Z146" s="64"/>
      <c r="AA146" s="64"/>
      <c r="AB146" s="64"/>
      <c r="AC146" s="64"/>
      <c r="AD146" s="64"/>
      <c r="AE146" s="64"/>
    </row>
    <row r="147" spans="1:31" ht="33" customHeight="1">
      <c r="A147" s="66">
        <v>146</v>
      </c>
      <c r="B147" s="64"/>
      <c r="C147" s="64"/>
      <c r="D147" s="64"/>
      <c r="E147" s="64"/>
      <c r="F147" s="64"/>
      <c r="G147" s="64"/>
      <c r="H147" s="64"/>
      <c r="I147" s="64"/>
      <c r="J147" s="64"/>
      <c r="K147" s="65"/>
      <c r="L147" s="64"/>
      <c r="M147" s="64"/>
      <c r="N147" s="64"/>
      <c r="O147" s="64"/>
      <c r="P147" s="64"/>
      <c r="Q147" s="64"/>
      <c r="R147" s="64"/>
      <c r="S147" s="64"/>
      <c r="T147" s="64"/>
      <c r="U147" s="64"/>
      <c r="V147" s="64"/>
      <c r="W147" s="64"/>
      <c r="X147" s="64"/>
      <c r="Y147" s="64"/>
      <c r="Z147" s="64"/>
      <c r="AA147" s="64"/>
      <c r="AB147" s="64"/>
      <c r="AC147" s="64"/>
      <c r="AD147" s="64"/>
      <c r="AE147" s="64"/>
    </row>
    <row r="148" spans="1:31" ht="33" customHeight="1">
      <c r="A148" s="66">
        <v>147</v>
      </c>
      <c r="B148" s="64"/>
      <c r="C148" s="64"/>
      <c r="D148" s="64"/>
      <c r="E148" s="64"/>
      <c r="F148" s="64"/>
      <c r="G148" s="64"/>
      <c r="H148" s="64"/>
      <c r="I148" s="64"/>
      <c r="J148" s="64"/>
      <c r="K148" s="65"/>
      <c r="L148" s="64"/>
      <c r="M148" s="64"/>
      <c r="N148" s="64"/>
      <c r="O148" s="64"/>
      <c r="P148" s="64"/>
      <c r="Q148" s="64"/>
      <c r="R148" s="64"/>
      <c r="S148" s="64"/>
      <c r="T148" s="64"/>
      <c r="U148" s="64"/>
      <c r="V148" s="64"/>
      <c r="W148" s="64"/>
      <c r="X148" s="64"/>
      <c r="Y148" s="64"/>
      <c r="Z148" s="64"/>
      <c r="AA148" s="64"/>
      <c r="AB148" s="64"/>
      <c r="AC148" s="64"/>
      <c r="AD148" s="64"/>
      <c r="AE148" s="64"/>
    </row>
    <row r="149" spans="1:31" ht="33" customHeight="1">
      <c r="A149" s="66">
        <v>148</v>
      </c>
      <c r="B149" s="64"/>
      <c r="C149" s="64"/>
      <c r="D149" s="64"/>
      <c r="E149" s="64"/>
      <c r="F149" s="64"/>
      <c r="G149" s="64"/>
      <c r="H149" s="64"/>
      <c r="I149" s="64"/>
      <c r="J149" s="64"/>
      <c r="K149" s="65"/>
      <c r="L149" s="64"/>
      <c r="M149" s="64"/>
      <c r="N149" s="64"/>
      <c r="O149" s="64"/>
      <c r="P149" s="64"/>
      <c r="Q149" s="64"/>
      <c r="R149" s="64"/>
      <c r="S149" s="64"/>
      <c r="T149" s="64"/>
      <c r="U149" s="64"/>
      <c r="V149" s="64"/>
      <c r="W149" s="64"/>
      <c r="X149" s="64"/>
      <c r="Y149" s="64"/>
      <c r="Z149" s="64"/>
      <c r="AA149" s="64"/>
      <c r="AB149" s="64"/>
      <c r="AC149" s="64"/>
      <c r="AD149" s="64"/>
      <c r="AE149" s="64"/>
    </row>
    <row r="150" spans="1:31" ht="33" customHeight="1">
      <c r="A150" s="66">
        <v>149</v>
      </c>
      <c r="B150" s="64"/>
      <c r="C150" s="64"/>
      <c r="D150" s="64"/>
      <c r="E150" s="64"/>
      <c r="F150" s="64"/>
      <c r="G150" s="64"/>
      <c r="H150" s="64"/>
      <c r="I150" s="64"/>
      <c r="J150" s="64"/>
      <c r="K150" s="65"/>
      <c r="L150" s="64"/>
      <c r="M150" s="64"/>
      <c r="N150" s="64"/>
      <c r="O150" s="64"/>
      <c r="P150" s="64"/>
      <c r="Q150" s="64"/>
      <c r="R150" s="64"/>
      <c r="S150" s="64"/>
      <c r="T150" s="64"/>
      <c r="U150" s="64"/>
      <c r="V150" s="64"/>
      <c r="W150" s="64"/>
      <c r="X150" s="64"/>
      <c r="Y150" s="64"/>
      <c r="Z150" s="64"/>
      <c r="AA150" s="64"/>
      <c r="AB150" s="64"/>
      <c r="AC150" s="64"/>
      <c r="AD150" s="64"/>
      <c r="AE150" s="64"/>
    </row>
    <row r="151" spans="1:31" ht="33" customHeight="1">
      <c r="A151" s="66">
        <v>150</v>
      </c>
      <c r="B151" s="64"/>
      <c r="C151" s="64"/>
      <c r="D151" s="64"/>
      <c r="E151" s="64"/>
      <c r="F151" s="64"/>
      <c r="G151" s="64"/>
      <c r="H151" s="64"/>
      <c r="I151" s="64"/>
      <c r="J151" s="64"/>
      <c r="K151" s="65"/>
      <c r="L151" s="64"/>
      <c r="M151" s="64"/>
      <c r="N151" s="64"/>
      <c r="O151" s="64"/>
      <c r="P151" s="64"/>
      <c r="Q151" s="64"/>
      <c r="R151" s="64"/>
      <c r="S151" s="64"/>
      <c r="T151" s="64"/>
      <c r="U151" s="64"/>
      <c r="V151" s="64"/>
      <c r="W151" s="64"/>
      <c r="X151" s="64"/>
      <c r="Y151" s="64"/>
      <c r="Z151" s="64"/>
      <c r="AA151" s="64"/>
      <c r="AB151" s="64"/>
      <c r="AC151" s="64"/>
      <c r="AD151" s="64"/>
      <c r="AE151" s="64"/>
    </row>
    <row r="152" spans="1:31" ht="33" customHeight="1">
      <c r="A152" s="66">
        <v>151</v>
      </c>
      <c r="B152" s="64"/>
      <c r="C152" s="64"/>
      <c r="D152" s="64"/>
      <c r="E152" s="65"/>
      <c r="F152" s="64"/>
      <c r="G152" s="64"/>
      <c r="H152" s="64"/>
      <c r="I152" s="64"/>
      <c r="J152" s="64"/>
      <c r="K152" s="65"/>
      <c r="L152" s="64"/>
      <c r="M152" s="64"/>
      <c r="N152" s="64"/>
      <c r="O152" s="64"/>
      <c r="P152" s="64"/>
      <c r="Q152" s="64"/>
      <c r="R152" s="64"/>
      <c r="S152" s="64"/>
      <c r="T152" s="64"/>
      <c r="U152" s="64"/>
      <c r="V152" s="64"/>
      <c r="W152" s="64"/>
      <c r="X152" s="64"/>
      <c r="Y152" s="64"/>
      <c r="Z152" s="64"/>
      <c r="AA152" s="64"/>
      <c r="AB152" s="64"/>
      <c r="AC152" s="64"/>
      <c r="AD152" s="64"/>
      <c r="AE152" s="64"/>
    </row>
    <row r="153" spans="1:31" ht="33" customHeight="1">
      <c r="A153" s="66">
        <v>152</v>
      </c>
      <c r="B153" s="64"/>
      <c r="C153" s="64"/>
      <c r="D153" s="64"/>
      <c r="E153" s="64"/>
      <c r="F153" s="64"/>
      <c r="G153" s="64"/>
      <c r="H153" s="64"/>
      <c r="I153" s="64"/>
      <c r="J153" s="64"/>
      <c r="K153" s="65"/>
      <c r="L153" s="64"/>
      <c r="M153" s="64"/>
      <c r="N153" s="64"/>
      <c r="O153" s="64"/>
      <c r="P153" s="64"/>
      <c r="Q153" s="64"/>
      <c r="R153" s="64"/>
      <c r="S153" s="64"/>
      <c r="T153" s="64"/>
      <c r="U153" s="64"/>
      <c r="V153" s="64"/>
      <c r="W153" s="64"/>
      <c r="X153" s="64"/>
      <c r="Y153" s="64"/>
      <c r="Z153" s="64"/>
      <c r="AA153" s="64"/>
      <c r="AB153" s="64"/>
      <c r="AC153" s="64"/>
      <c r="AD153" s="64"/>
      <c r="AE153" s="64"/>
    </row>
    <row r="154" spans="1:31" ht="33" customHeight="1">
      <c r="A154" s="66">
        <v>153</v>
      </c>
      <c r="B154" s="64"/>
      <c r="C154" s="64"/>
      <c r="D154" s="64"/>
      <c r="E154" s="64"/>
      <c r="F154" s="64"/>
      <c r="G154" s="64"/>
      <c r="H154" s="64"/>
      <c r="I154" s="64"/>
      <c r="J154" s="64"/>
      <c r="K154" s="65"/>
      <c r="L154" s="64"/>
      <c r="M154" s="64"/>
      <c r="N154" s="64"/>
      <c r="O154" s="64"/>
      <c r="P154" s="64"/>
      <c r="Q154" s="64"/>
      <c r="R154" s="64"/>
      <c r="S154" s="64"/>
      <c r="T154" s="64"/>
      <c r="U154" s="64"/>
      <c r="V154" s="64"/>
      <c r="W154" s="64"/>
      <c r="X154" s="64"/>
      <c r="Y154" s="64"/>
      <c r="Z154" s="64"/>
      <c r="AA154" s="64"/>
      <c r="AB154" s="64"/>
      <c r="AC154" s="64"/>
      <c r="AD154" s="64"/>
      <c r="AE154" s="64"/>
    </row>
    <row r="155" spans="1:31" ht="33" customHeight="1">
      <c r="A155" s="66">
        <v>154</v>
      </c>
      <c r="B155" s="64"/>
      <c r="C155" s="64"/>
      <c r="D155" s="64"/>
      <c r="E155" s="64"/>
      <c r="F155" s="64"/>
      <c r="G155" s="64"/>
      <c r="H155" s="64"/>
      <c r="I155" s="64"/>
      <c r="J155" s="64"/>
      <c r="K155" s="65"/>
      <c r="L155" s="64"/>
      <c r="M155" s="64"/>
      <c r="N155" s="64"/>
      <c r="O155" s="64"/>
      <c r="P155" s="64"/>
      <c r="Q155" s="64"/>
      <c r="R155" s="64"/>
      <c r="S155" s="64"/>
      <c r="T155" s="64"/>
      <c r="U155" s="64"/>
      <c r="V155" s="64"/>
      <c r="W155" s="64"/>
      <c r="X155" s="64"/>
      <c r="Y155" s="64"/>
      <c r="Z155" s="64"/>
      <c r="AA155" s="64"/>
      <c r="AB155" s="64"/>
      <c r="AC155" s="64"/>
      <c r="AD155" s="64"/>
      <c r="AE155" s="64"/>
    </row>
    <row r="156" spans="1:31" ht="33" customHeight="1">
      <c r="A156" s="66">
        <v>155</v>
      </c>
      <c r="B156" s="64"/>
      <c r="C156" s="64"/>
      <c r="D156" s="64"/>
      <c r="E156" s="64"/>
      <c r="F156" s="64"/>
      <c r="G156" s="64"/>
      <c r="H156" s="64"/>
      <c r="I156" s="64"/>
      <c r="J156" s="64"/>
      <c r="K156" s="65"/>
      <c r="L156" s="64"/>
      <c r="M156" s="64"/>
      <c r="N156" s="64"/>
      <c r="O156" s="64"/>
      <c r="P156" s="64"/>
      <c r="Q156" s="64"/>
      <c r="R156" s="64"/>
      <c r="S156" s="64"/>
      <c r="T156" s="64"/>
      <c r="U156" s="64"/>
      <c r="V156" s="64"/>
      <c r="W156" s="64"/>
      <c r="X156" s="64"/>
      <c r="Y156" s="64"/>
      <c r="Z156" s="64"/>
      <c r="AA156" s="64"/>
      <c r="AB156" s="64"/>
      <c r="AC156" s="64"/>
      <c r="AD156" s="64"/>
      <c r="AE156" s="64"/>
    </row>
    <row r="157" spans="1:31" ht="33" customHeight="1">
      <c r="A157" s="66">
        <v>156</v>
      </c>
      <c r="B157" s="64"/>
      <c r="C157" s="64"/>
      <c r="D157" s="64"/>
      <c r="E157" s="64"/>
      <c r="F157" s="64"/>
      <c r="G157" s="64"/>
      <c r="H157" s="64"/>
      <c r="I157" s="64"/>
      <c r="J157" s="64"/>
      <c r="K157" s="65"/>
      <c r="L157" s="64"/>
      <c r="M157" s="64"/>
      <c r="N157" s="64"/>
      <c r="O157" s="64"/>
      <c r="P157" s="64"/>
      <c r="Q157" s="64"/>
      <c r="R157" s="64"/>
      <c r="S157" s="64"/>
      <c r="T157" s="64"/>
      <c r="U157" s="64"/>
      <c r="V157" s="64"/>
      <c r="W157" s="64"/>
      <c r="X157" s="64"/>
      <c r="Y157" s="64"/>
      <c r="Z157" s="64"/>
      <c r="AA157" s="64"/>
      <c r="AB157" s="64"/>
      <c r="AC157" s="64"/>
      <c r="AD157" s="64"/>
      <c r="AE157" s="64"/>
    </row>
    <row r="158" spans="1:31" ht="33" customHeight="1">
      <c r="A158" s="66">
        <v>157</v>
      </c>
      <c r="B158" s="64"/>
      <c r="C158" s="64"/>
      <c r="D158" s="64"/>
      <c r="E158" s="64"/>
      <c r="F158" s="64"/>
      <c r="G158" s="64"/>
      <c r="H158" s="64"/>
      <c r="I158" s="64"/>
      <c r="J158" s="64"/>
      <c r="K158" s="65"/>
      <c r="L158" s="64"/>
      <c r="M158" s="64"/>
      <c r="N158" s="64"/>
      <c r="O158" s="64"/>
      <c r="P158" s="64"/>
      <c r="Q158" s="64"/>
      <c r="R158" s="64"/>
      <c r="S158" s="64"/>
      <c r="T158" s="64"/>
      <c r="U158" s="64"/>
      <c r="V158" s="64"/>
      <c r="W158" s="64"/>
      <c r="X158" s="64"/>
      <c r="Y158" s="64"/>
      <c r="Z158" s="64"/>
      <c r="AA158" s="64"/>
      <c r="AB158" s="64"/>
      <c r="AC158" s="64"/>
      <c r="AD158" s="64"/>
      <c r="AE158" s="64"/>
    </row>
    <row r="159" spans="1:31" ht="33" customHeight="1">
      <c r="A159" s="66">
        <v>158</v>
      </c>
      <c r="B159" s="64"/>
      <c r="C159" s="64"/>
      <c r="D159" s="64"/>
      <c r="E159" s="64"/>
      <c r="F159" s="64"/>
      <c r="G159" s="64"/>
      <c r="H159" s="64"/>
      <c r="I159" s="64"/>
      <c r="J159" s="64"/>
      <c r="K159" s="65"/>
      <c r="L159" s="64"/>
      <c r="M159" s="64"/>
      <c r="N159" s="64"/>
      <c r="O159" s="64"/>
      <c r="P159" s="64"/>
      <c r="Q159" s="64"/>
      <c r="R159" s="64"/>
      <c r="S159" s="64"/>
      <c r="T159" s="64"/>
      <c r="U159" s="64"/>
      <c r="V159" s="64"/>
      <c r="W159" s="64"/>
      <c r="X159" s="64"/>
      <c r="Y159" s="64"/>
      <c r="Z159" s="64"/>
      <c r="AA159" s="64"/>
      <c r="AB159" s="64"/>
      <c r="AC159" s="64"/>
      <c r="AD159" s="64"/>
      <c r="AE159" s="64"/>
    </row>
    <row r="160" spans="1:31" ht="33" customHeight="1">
      <c r="A160" s="66">
        <v>159</v>
      </c>
      <c r="B160" s="64"/>
      <c r="C160" s="64"/>
      <c r="D160" s="64"/>
      <c r="E160" s="64"/>
      <c r="F160" s="64"/>
      <c r="G160" s="64"/>
      <c r="H160" s="64"/>
      <c r="I160" s="64"/>
      <c r="J160" s="64"/>
      <c r="K160" s="65"/>
      <c r="L160" s="64"/>
      <c r="M160" s="64"/>
      <c r="N160" s="64"/>
      <c r="O160" s="64"/>
      <c r="P160" s="64"/>
      <c r="Q160" s="64"/>
      <c r="R160" s="64"/>
      <c r="S160" s="64"/>
      <c r="T160" s="64"/>
      <c r="U160" s="64"/>
      <c r="V160" s="64"/>
      <c r="W160" s="64"/>
      <c r="X160" s="64"/>
      <c r="Y160" s="64"/>
      <c r="Z160" s="64"/>
      <c r="AA160" s="64"/>
      <c r="AB160" s="64"/>
      <c r="AC160" s="64"/>
      <c r="AD160" s="64"/>
      <c r="AE160" s="64"/>
    </row>
    <row r="161" spans="1:31" ht="33" customHeight="1">
      <c r="A161" s="66">
        <v>160</v>
      </c>
      <c r="B161" s="64"/>
      <c r="C161" s="64"/>
      <c r="D161" s="64"/>
      <c r="E161" s="64"/>
      <c r="F161" s="64"/>
      <c r="G161" s="64"/>
      <c r="H161" s="64"/>
      <c r="I161" s="64"/>
      <c r="J161" s="64"/>
      <c r="K161" s="65"/>
      <c r="L161" s="64"/>
      <c r="M161" s="64"/>
      <c r="N161" s="64"/>
      <c r="O161" s="64"/>
      <c r="P161" s="64"/>
      <c r="Q161" s="64"/>
      <c r="R161" s="64"/>
      <c r="S161" s="64"/>
      <c r="T161" s="64"/>
      <c r="U161" s="64"/>
      <c r="V161" s="64"/>
      <c r="W161" s="64"/>
      <c r="X161" s="64"/>
      <c r="Y161" s="64"/>
      <c r="Z161" s="64"/>
      <c r="AA161" s="64"/>
      <c r="AB161" s="64"/>
      <c r="AC161" s="64"/>
      <c r="AD161" s="64"/>
      <c r="AE161" s="64"/>
    </row>
    <row r="162" spans="1:31" ht="33" customHeight="1">
      <c r="A162" s="66">
        <v>161</v>
      </c>
      <c r="B162" s="64"/>
      <c r="C162" s="64"/>
      <c r="D162" s="64"/>
      <c r="E162" s="64"/>
      <c r="F162" s="64"/>
      <c r="G162" s="64"/>
      <c r="H162" s="64"/>
      <c r="I162" s="64"/>
      <c r="J162" s="64"/>
      <c r="K162" s="65"/>
      <c r="L162" s="64"/>
      <c r="M162" s="64"/>
      <c r="N162" s="64"/>
      <c r="O162" s="64"/>
      <c r="P162" s="64"/>
      <c r="Q162" s="64"/>
      <c r="R162" s="64"/>
      <c r="S162" s="64"/>
      <c r="T162" s="64"/>
      <c r="U162" s="64"/>
      <c r="V162" s="64"/>
      <c r="W162" s="64"/>
      <c r="X162" s="64"/>
      <c r="Y162" s="64"/>
      <c r="Z162" s="64"/>
      <c r="AA162" s="64"/>
      <c r="AB162" s="64"/>
      <c r="AC162" s="64"/>
      <c r="AD162" s="64"/>
      <c r="AE162" s="64"/>
    </row>
    <row r="163" spans="1:31" ht="33" customHeight="1">
      <c r="A163" s="66">
        <v>162</v>
      </c>
      <c r="B163" s="64"/>
      <c r="C163" s="64"/>
      <c r="D163" s="64"/>
      <c r="E163" s="64"/>
      <c r="F163" s="64"/>
      <c r="G163" s="64"/>
      <c r="H163" s="64"/>
      <c r="I163" s="64"/>
      <c r="J163" s="64"/>
      <c r="K163" s="65"/>
      <c r="L163" s="64"/>
      <c r="M163" s="64"/>
      <c r="N163" s="64"/>
      <c r="O163" s="64"/>
      <c r="P163" s="64"/>
      <c r="Q163" s="64"/>
      <c r="R163" s="64"/>
      <c r="S163" s="64"/>
      <c r="T163" s="64"/>
      <c r="U163" s="64"/>
      <c r="V163" s="64"/>
      <c r="W163" s="64"/>
      <c r="X163" s="64"/>
      <c r="Y163" s="64"/>
      <c r="Z163" s="64"/>
      <c r="AA163" s="64"/>
      <c r="AB163" s="64"/>
      <c r="AC163" s="64"/>
      <c r="AD163" s="64"/>
      <c r="AE163" s="64"/>
    </row>
    <row r="164" spans="1:31" ht="33" customHeight="1">
      <c r="A164" s="66">
        <v>163</v>
      </c>
      <c r="B164" s="64"/>
      <c r="C164" s="64"/>
      <c r="D164" s="64"/>
      <c r="E164" s="64"/>
      <c r="F164" s="64"/>
      <c r="G164" s="64"/>
      <c r="H164" s="64"/>
      <c r="I164" s="64"/>
      <c r="J164" s="64"/>
      <c r="K164" s="65"/>
      <c r="L164" s="64"/>
      <c r="M164" s="64"/>
      <c r="N164" s="64"/>
      <c r="O164" s="64"/>
      <c r="P164" s="64"/>
      <c r="Q164" s="64"/>
      <c r="R164" s="64"/>
      <c r="S164" s="64"/>
      <c r="T164" s="64"/>
      <c r="U164" s="64"/>
      <c r="V164" s="64"/>
      <c r="W164" s="64"/>
      <c r="X164" s="64"/>
      <c r="Y164" s="64"/>
      <c r="Z164" s="64"/>
      <c r="AA164" s="64"/>
      <c r="AB164" s="64"/>
      <c r="AC164" s="64"/>
      <c r="AD164" s="64"/>
      <c r="AE164" s="64"/>
    </row>
    <row r="165" spans="1:31" ht="33" customHeight="1">
      <c r="A165" s="66">
        <v>164</v>
      </c>
      <c r="B165" s="64"/>
      <c r="C165" s="64"/>
      <c r="D165" s="64"/>
      <c r="E165" s="64"/>
      <c r="F165" s="64"/>
      <c r="G165" s="64"/>
      <c r="H165" s="64"/>
      <c r="I165" s="64"/>
      <c r="J165" s="64"/>
      <c r="K165" s="65"/>
      <c r="L165" s="64"/>
      <c r="M165" s="64"/>
      <c r="N165" s="64"/>
      <c r="O165" s="64"/>
      <c r="P165" s="64"/>
      <c r="Q165" s="64"/>
      <c r="R165" s="64"/>
      <c r="S165" s="64"/>
      <c r="T165" s="64"/>
      <c r="U165" s="64"/>
      <c r="V165" s="64"/>
      <c r="W165" s="64"/>
      <c r="X165" s="64"/>
      <c r="Y165" s="64"/>
      <c r="Z165" s="64"/>
      <c r="AA165" s="64"/>
      <c r="AB165" s="64"/>
      <c r="AC165" s="64"/>
      <c r="AD165" s="64"/>
      <c r="AE165" s="64"/>
    </row>
    <row r="166" spans="1:31" ht="33" customHeight="1">
      <c r="A166" s="66">
        <v>165</v>
      </c>
      <c r="B166" s="64"/>
      <c r="C166" s="64"/>
      <c r="D166" s="64"/>
      <c r="E166" s="64"/>
      <c r="F166" s="64"/>
      <c r="G166" s="64"/>
      <c r="H166" s="64"/>
      <c r="I166" s="64"/>
      <c r="J166" s="64"/>
      <c r="K166" s="65"/>
      <c r="L166" s="64"/>
      <c r="M166" s="64"/>
      <c r="N166" s="64"/>
      <c r="O166" s="64"/>
      <c r="P166" s="64"/>
      <c r="Q166" s="64"/>
      <c r="R166" s="64"/>
      <c r="S166" s="64"/>
      <c r="T166" s="64"/>
      <c r="U166" s="64"/>
      <c r="V166" s="64"/>
      <c r="W166" s="64"/>
      <c r="X166" s="64"/>
      <c r="Y166" s="64"/>
      <c r="Z166" s="64"/>
      <c r="AA166" s="64"/>
      <c r="AB166" s="64"/>
      <c r="AC166" s="64"/>
      <c r="AD166" s="64"/>
      <c r="AE166" s="64"/>
    </row>
    <row r="167" spans="1:31" ht="33" customHeight="1">
      <c r="A167" s="66">
        <v>166</v>
      </c>
      <c r="B167" s="64"/>
      <c r="C167" s="64"/>
      <c r="D167" s="64"/>
      <c r="E167" s="64"/>
      <c r="F167" s="64"/>
      <c r="G167" s="64"/>
      <c r="H167" s="64"/>
      <c r="I167" s="64"/>
      <c r="J167" s="64"/>
      <c r="K167" s="65"/>
      <c r="L167" s="64"/>
      <c r="M167" s="64"/>
      <c r="N167" s="64"/>
      <c r="O167" s="64"/>
      <c r="P167" s="64"/>
      <c r="Q167" s="64"/>
      <c r="R167" s="64"/>
      <c r="S167" s="64"/>
      <c r="T167" s="64"/>
      <c r="U167" s="64"/>
      <c r="V167" s="64"/>
      <c r="W167" s="64"/>
      <c r="X167" s="64"/>
      <c r="Y167" s="64"/>
      <c r="Z167" s="64"/>
      <c r="AA167" s="64"/>
      <c r="AB167" s="64"/>
      <c r="AC167" s="64"/>
      <c r="AD167" s="64"/>
      <c r="AE167" s="64"/>
    </row>
    <row r="168" spans="1:31" ht="33" customHeight="1">
      <c r="A168" s="66">
        <v>167</v>
      </c>
      <c r="B168" s="64"/>
      <c r="C168" s="64"/>
      <c r="D168" s="64"/>
      <c r="E168" s="64"/>
      <c r="F168" s="64"/>
      <c r="G168" s="64"/>
      <c r="H168" s="64"/>
      <c r="I168" s="64"/>
      <c r="J168" s="64"/>
      <c r="K168" s="65"/>
      <c r="L168" s="64"/>
      <c r="M168" s="64"/>
      <c r="N168" s="64"/>
      <c r="O168" s="64"/>
      <c r="P168" s="64"/>
      <c r="Q168" s="64"/>
      <c r="R168" s="64"/>
      <c r="S168" s="64"/>
      <c r="T168" s="64"/>
      <c r="U168" s="64"/>
      <c r="V168" s="64"/>
      <c r="W168" s="64"/>
      <c r="X168" s="64"/>
      <c r="Y168" s="64"/>
      <c r="Z168" s="64"/>
      <c r="AA168" s="64"/>
      <c r="AB168" s="64"/>
      <c r="AC168" s="64"/>
      <c r="AD168" s="64"/>
      <c r="AE168" s="64"/>
    </row>
    <row r="169" spans="1:31" ht="33" customHeight="1">
      <c r="A169" s="66">
        <v>168</v>
      </c>
      <c r="B169" s="64"/>
      <c r="C169" s="64"/>
      <c r="D169" s="64"/>
      <c r="E169" s="64"/>
      <c r="F169" s="64"/>
      <c r="G169" s="64"/>
      <c r="H169" s="64"/>
      <c r="I169" s="64"/>
      <c r="J169" s="64"/>
      <c r="K169" s="65"/>
      <c r="L169" s="64"/>
      <c r="M169" s="64"/>
      <c r="N169" s="64"/>
      <c r="O169" s="64"/>
      <c r="P169" s="64"/>
      <c r="Q169" s="64"/>
      <c r="R169" s="64"/>
      <c r="S169" s="64"/>
      <c r="T169" s="64"/>
      <c r="U169" s="64"/>
      <c r="V169" s="64"/>
      <c r="W169" s="64"/>
      <c r="X169" s="64"/>
      <c r="Y169" s="64"/>
      <c r="Z169" s="64"/>
      <c r="AA169" s="64"/>
      <c r="AB169" s="64"/>
      <c r="AC169" s="64"/>
      <c r="AD169" s="64"/>
      <c r="AE169" s="64"/>
    </row>
    <row r="170" spans="1:31" ht="33" customHeight="1">
      <c r="A170" s="66">
        <v>169</v>
      </c>
      <c r="B170" s="64"/>
      <c r="C170" s="64"/>
      <c r="D170" s="64"/>
      <c r="E170" s="64"/>
      <c r="F170" s="64"/>
      <c r="G170" s="64"/>
      <c r="H170" s="64"/>
      <c r="I170" s="64"/>
      <c r="J170" s="64"/>
      <c r="K170" s="65"/>
      <c r="L170" s="64"/>
      <c r="M170" s="64"/>
      <c r="N170" s="64"/>
      <c r="O170" s="64"/>
      <c r="P170" s="64"/>
      <c r="Q170" s="64"/>
      <c r="R170" s="64"/>
      <c r="S170" s="64"/>
      <c r="T170" s="64"/>
      <c r="U170" s="64"/>
      <c r="V170" s="64"/>
      <c r="W170" s="64"/>
      <c r="X170" s="64"/>
      <c r="Y170" s="64"/>
      <c r="Z170" s="64"/>
      <c r="AA170" s="64"/>
      <c r="AB170" s="64"/>
      <c r="AC170" s="64"/>
      <c r="AD170" s="64"/>
      <c r="AE170" s="64"/>
    </row>
    <row r="171" spans="1:31" ht="33" customHeight="1">
      <c r="A171" s="66">
        <v>170</v>
      </c>
      <c r="B171" s="64"/>
      <c r="C171" s="64"/>
      <c r="D171" s="64"/>
      <c r="E171" s="64"/>
      <c r="F171" s="64"/>
      <c r="G171" s="64"/>
      <c r="H171" s="64"/>
      <c r="I171" s="64"/>
      <c r="J171" s="64"/>
      <c r="K171" s="65"/>
      <c r="L171" s="64"/>
      <c r="M171" s="64"/>
      <c r="N171" s="64"/>
      <c r="O171" s="64"/>
      <c r="P171" s="64"/>
      <c r="Q171" s="64"/>
      <c r="R171" s="64"/>
      <c r="S171" s="64"/>
      <c r="T171" s="64"/>
      <c r="U171" s="64"/>
      <c r="V171" s="64"/>
      <c r="W171" s="64"/>
      <c r="X171" s="64"/>
      <c r="Y171" s="64"/>
      <c r="Z171" s="64"/>
      <c r="AA171" s="64"/>
      <c r="AB171" s="64"/>
      <c r="AC171" s="64"/>
      <c r="AD171" s="64"/>
      <c r="AE171" s="64"/>
    </row>
    <row r="172" spans="1:31" ht="33" customHeight="1">
      <c r="A172" s="66">
        <v>171</v>
      </c>
      <c r="B172" s="64"/>
      <c r="C172" s="64"/>
      <c r="D172" s="64"/>
      <c r="E172" s="64"/>
      <c r="F172" s="64"/>
      <c r="G172" s="64"/>
      <c r="H172" s="64"/>
      <c r="I172" s="64"/>
      <c r="J172" s="64"/>
      <c r="K172" s="65"/>
      <c r="L172" s="64"/>
      <c r="M172" s="64"/>
      <c r="N172" s="64"/>
      <c r="O172" s="64"/>
      <c r="P172" s="64"/>
      <c r="Q172" s="64"/>
      <c r="R172" s="64"/>
      <c r="S172" s="64"/>
      <c r="T172" s="64"/>
      <c r="U172" s="64"/>
      <c r="V172" s="64"/>
      <c r="W172" s="64"/>
      <c r="X172" s="64"/>
      <c r="Y172" s="64"/>
      <c r="Z172" s="64"/>
      <c r="AA172" s="64"/>
      <c r="AB172" s="64"/>
      <c r="AC172" s="64"/>
      <c r="AD172" s="64"/>
      <c r="AE172" s="64"/>
    </row>
    <row r="173" spans="1:31" ht="33" customHeight="1">
      <c r="A173" s="66">
        <v>172</v>
      </c>
      <c r="B173" s="64"/>
      <c r="C173" s="64"/>
      <c r="D173" s="64"/>
      <c r="E173" s="64"/>
      <c r="F173" s="64"/>
      <c r="G173" s="64"/>
      <c r="H173" s="64"/>
      <c r="I173" s="64"/>
      <c r="J173" s="64"/>
      <c r="K173" s="65"/>
      <c r="L173" s="64"/>
      <c r="M173" s="64"/>
      <c r="N173" s="64"/>
      <c r="O173" s="64"/>
      <c r="P173" s="64"/>
      <c r="Q173" s="64"/>
      <c r="R173" s="64"/>
      <c r="S173" s="64"/>
      <c r="T173" s="64"/>
      <c r="U173" s="64"/>
      <c r="V173" s="64"/>
      <c r="W173" s="64"/>
      <c r="X173" s="64"/>
      <c r="Y173" s="64"/>
      <c r="Z173" s="64"/>
      <c r="AA173" s="64"/>
      <c r="AB173" s="64"/>
      <c r="AC173" s="64"/>
      <c r="AD173" s="64"/>
      <c r="AE173" s="64"/>
    </row>
    <row r="174" spans="1:31" ht="33" customHeight="1">
      <c r="A174" s="66">
        <v>173</v>
      </c>
      <c r="B174" s="64"/>
      <c r="C174" s="64"/>
      <c r="D174" s="64"/>
      <c r="E174" s="64"/>
      <c r="F174" s="64"/>
      <c r="G174" s="64"/>
      <c r="H174" s="64"/>
      <c r="I174" s="64"/>
      <c r="J174" s="64"/>
      <c r="K174" s="65"/>
      <c r="L174" s="64"/>
      <c r="M174" s="64"/>
      <c r="N174" s="64"/>
      <c r="O174" s="64"/>
      <c r="P174" s="64"/>
      <c r="Q174" s="64"/>
      <c r="R174" s="64"/>
      <c r="S174" s="64"/>
      <c r="T174" s="64"/>
      <c r="U174" s="64"/>
      <c r="V174" s="64"/>
      <c r="W174" s="64"/>
      <c r="X174" s="64"/>
      <c r="Y174" s="64"/>
      <c r="Z174" s="64"/>
      <c r="AA174" s="64"/>
      <c r="AB174" s="64"/>
      <c r="AC174" s="64"/>
      <c r="AD174" s="64"/>
      <c r="AE174" s="64"/>
    </row>
    <row r="175" spans="1:31" ht="33" customHeight="1">
      <c r="A175" s="66">
        <v>174</v>
      </c>
      <c r="B175" s="64"/>
      <c r="C175" s="64"/>
      <c r="D175" s="64"/>
      <c r="E175" s="64"/>
      <c r="F175" s="64"/>
      <c r="G175" s="64"/>
      <c r="H175" s="64"/>
      <c r="I175" s="64"/>
      <c r="J175" s="64"/>
      <c r="K175" s="65"/>
      <c r="L175" s="64"/>
      <c r="M175" s="64"/>
      <c r="N175" s="64"/>
      <c r="O175" s="64"/>
      <c r="P175" s="64"/>
      <c r="Q175" s="64"/>
      <c r="R175" s="64"/>
      <c r="S175" s="64"/>
      <c r="T175" s="64"/>
      <c r="U175" s="64"/>
      <c r="V175" s="64"/>
      <c r="W175" s="64"/>
      <c r="X175" s="64"/>
      <c r="Y175" s="64"/>
      <c r="Z175" s="64"/>
      <c r="AA175" s="64"/>
      <c r="AB175" s="64"/>
      <c r="AC175" s="64"/>
      <c r="AD175" s="64"/>
      <c r="AE175" s="64"/>
    </row>
    <row r="176" spans="1:31" ht="33" customHeight="1">
      <c r="A176" s="66">
        <v>175</v>
      </c>
      <c r="B176" s="64"/>
      <c r="C176" s="64"/>
      <c r="D176" s="64"/>
      <c r="E176" s="64"/>
      <c r="F176" s="64"/>
      <c r="G176" s="64"/>
      <c r="H176" s="64"/>
      <c r="I176" s="64"/>
      <c r="J176" s="64"/>
      <c r="K176" s="65"/>
      <c r="L176" s="64"/>
      <c r="M176" s="64"/>
      <c r="N176" s="64"/>
      <c r="O176" s="64"/>
      <c r="P176" s="64"/>
      <c r="Q176" s="64"/>
      <c r="R176" s="64"/>
      <c r="S176" s="64"/>
      <c r="T176" s="64"/>
      <c r="U176" s="64"/>
      <c r="V176" s="64"/>
      <c r="W176" s="64"/>
      <c r="X176" s="64"/>
      <c r="Y176" s="64"/>
      <c r="Z176" s="64"/>
      <c r="AA176" s="64"/>
      <c r="AB176" s="64"/>
      <c r="AC176" s="64"/>
      <c r="AD176" s="64"/>
      <c r="AE176" s="64"/>
    </row>
    <row r="177" spans="1:31" ht="33" customHeight="1">
      <c r="A177" s="66">
        <v>176</v>
      </c>
      <c r="B177" s="64"/>
      <c r="C177" s="64"/>
      <c r="D177" s="64"/>
      <c r="E177" s="65"/>
      <c r="F177" s="64"/>
      <c r="G177" s="64"/>
      <c r="H177" s="64"/>
      <c r="I177" s="64"/>
      <c r="J177" s="64"/>
      <c r="K177" s="65"/>
      <c r="L177" s="64"/>
      <c r="M177" s="64"/>
      <c r="N177" s="64"/>
      <c r="O177" s="64"/>
      <c r="P177" s="64"/>
      <c r="Q177" s="64"/>
      <c r="R177" s="64"/>
      <c r="S177" s="64"/>
      <c r="T177" s="64"/>
      <c r="U177" s="64"/>
      <c r="V177" s="64"/>
      <c r="W177" s="64"/>
      <c r="X177" s="64"/>
      <c r="Y177" s="64"/>
      <c r="Z177" s="64"/>
      <c r="AA177" s="64"/>
      <c r="AB177" s="64"/>
      <c r="AC177" s="64"/>
      <c r="AD177" s="64"/>
      <c r="AE177" s="64"/>
    </row>
    <row r="178" spans="1:31" ht="33" customHeight="1">
      <c r="A178" s="66">
        <v>177</v>
      </c>
      <c r="B178" s="64"/>
      <c r="C178" s="64"/>
      <c r="D178" s="64"/>
      <c r="E178" s="64"/>
      <c r="F178" s="64"/>
      <c r="G178" s="64"/>
      <c r="H178" s="64"/>
      <c r="I178" s="64"/>
      <c r="J178" s="64"/>
      <c r="K178" s="65"/>
      <c r="L178" s="64"/>
      <c r="M178" s="64"/>
      <c r="N178" s="64"/>
      <c r="O178" s="64"/>
      <c r="P178" s="64"/>
      <c r="Q178" s="64"/>
      <c r="R178" s="64"/>
      <c r="S178" s="64"/>
      <c r="T178" s="64"/>
      <c r="U178" s="64"/>
      <c r="V178" s="64"/>
      <c r="W178" s="64"/>
      <c r="X178" s="64"/>
      <c r="Y178" s="64"/>
      <c r="Z178" s="64"/>
      <c r="AA178" s="64"/>
      <c r="AB178" s="64"/>
      <c r="AC178" s="64"/>
      <c r="AD178" s="64"/>
      <c r="AE178" s="64"/>
    </row>
    <row r="179" spans="1:31" ht="33" customHeight="1">
      <c r="A179" s="66">
        <v>178</v>
      </c>
      <c r="B179" s="64"/>
      <c r="C179" s="64"/>
      <c r="D179" s="64"/>
      <c r="E179" s="64"/>
      <c r="F179" s="64"/>
      <c r="G179" s="64"/>
      <c r="H179" s="64"/>
      <c r="I179" s="64"/>
      <c r="J179" s="64"/>
      <c r="K179" s="65"/>
      <c r="L179" s="64"/>
      <c r="M179" s="64"/>
      <c r="N179" s="64"/>
      <c r="O179" s="64"/>
      <c r="P179" s="64"/>
      <c r="Q179" s="64"/>
      <c r="R179" s="64"/>
      <c r="S179" s="64"/>
      <c r="T179" s="64"/>
      <c r="U179" s="64"/>
      <c r="V179" s="64"/>
      <c r="W179" s="64"/>
      <c r="X179" s="64"/>
      <c r="Y179" s="64"/>
      <c r="Z179" s="64"/>
      <c r="AA179" s="64"/>
      <c r="AB179" s="64"/>
      <c r="AC179" s="64"/>
      <c r="AD179" s="64"/>
      <c r="AE179" s="64"/>
    </row>
    <row r="180" spans="1:31" ht="33" customHeight="1">
      <c r="A180" s="66">
        <v>179</v>
      </c>
      <c r="B180" s="64"/>
      <c r="C180" s="64"/>
      <c r="D180" s="64"/>
      <c r="E180" s="64"/>
      <c r="F180" s="64"/>
      <c r="G180" s="64"/>
      <c r="H180" s="64"/>
      <c r="I180" s="64"/>
      <c r="J180" s="64"/>
      <c r="K180" s="65"/>
      <c r="L180" s="64"/>
      <c r="M180" s="64"/>
      <c r="N180" s="64"/>
      <c r="O180" s="64"/>
      <c r="P180" s="64"/>
      <c r="Q180" s="64"/>
      <c r="R180" s="64"/>
      <c r="S180" s="64"/>
      <c r="T180" s="64"/>
      <c r="U180" s="64"/>
      <c r="V180" s="64"/>
      <c r="W180" s="64"/>
      <c r="X180" s="64"/>
      <c r="Y180" s="64"/>
      <c r="Z180" s="64"/>
      <c r="AA180" s="64"/>
      <c r="AB180" s="64"/>
      <c r="AC180" s="64"/>
      <c r="AD180" s="64"/>
      <c r="AE180" s="64"/>
    </row>
    <row r="181" spans="1:31" ht="33" customHeight="1">
      <c r="A181" s="66">
        <v>180</v>
      </c>
      <c r="B181" s="64"/>
      <c r="C181" s="64"/>
      <c r="D181" s="64"/>
      <c r="E181" s="64"/>
      <c r="F181" s="64"/>
      <c r="G181" s="64"/>
      <c r="H181" s="64"/>
      <c r="I181" s="64"/>
      <c r="J181" s="64"/>
      <c r="K181" s="65"/>
      <c r="L181" s="64"/>
      <c r="M181" s="64"/>
      <c r="N181" s="64"/>
      <c r="O181" s="64"/>
      <c r="P181" s="64"/>
      <c r="Q181" s="64"/>
      <c r="R181" s="64"/>
      <c r="S181" s="64"/>
      <c r="T181" s="64"/>
      <c r="U181" s="64"/>
      <c r="V181" s="64"/>
      <c r="W181" s="64"/>
      <c r="X181" s="64"/>
      <c r="Y181" s="64"/>
      <c r="Z181" s="64"/>
      <c r="AA181" s="64"/>
      <c r="AB181" s="64"/>
      <c r="AC181" s="64"/>
      <c r="AD181" s="64"/>
      <c r="AE181" s="64"/>
    </row>
    <row r="182" spans="1:31" ht="33" customHeight="1">
      <c r="A182" s="66">
        <v>181</v>
      </c>
      <c r="B182" s="64"/>
      <c r="C182" s="64"/>
      <c r="D182" s="64"/>
      <c r="E182" s="64"/>
      <c r="F182" s="64"/>
      <c r="G182" s="64"/>
      <c r="H182" s="64"/>
      <c r="I182" s="64"/>
      <c r="J182" s="64"/>
      <c r="K182" s="65"/>
      <c r="L182" s="64"/>
      <c r="M182" s="64"/>
      <c r="N182" s="64"/>
      <c r="O182" s="64"/>
      <c r="P182" s="64"/>
      <c r="Q182" s="64"/>
      <c r="R182" s="64"/>
      <c r="S182" s="64"/>
      <c r="T182" s="64"/>
      <c r="U182" s="64"/>
      <c r="V182" s="64"/>
      <c r="W182" s="64"/>
      <c r="X182" s="64"/>
      <c r="Y182" s="64"/>
      <c r="Z182" s="64"/>
      <c r="AA182" s="64"/>
      <c r="AB182" s="64"/>
      <c r="AC182" s="64"/>
      <c r="AD182" s="64"/>
      <c r="AE182" s="64"/>
    </row>
    <row r="183" spans="1:31" ht="33" customHeight="1">
      <c r="A183" s="66">
        <v>182</v>
      </c>
      <c r="B183" s="64"/>
      <c r="C183" s="64"/>
      <c r="D183" s="64"/>
      <c r="E183" s="64"/>
      <c r="F183" s="64"/>
      <c r="G183" s="64"/>
      <c r="H183" s="64"/>
      <c r="I183" s="64"/>
      <c r="J183" s="64"/>
      <c r="K183" s="65"/>
      <c r="L183" s="64"/>
      <c r="M183" s="64"/>
      <c r="N183" s="64"/>
      <c r="O183" s="64"/>
      <c r="P183" s="64"/>
      <c r="Q183" s="64"/>
      <c r="R183" s="64"/>
      <c r="S183" s="64"/>
      <c r="T183" s="64"/>
      <c r="U183" s="64"/>
      <c r="V183" s="64"/>
      <c r="W183" s="64"/>
      <c r="X183" s="64"/>
      <c r="Y183" s="64"/>
      <c r="Z183" s="64"/>
      <c r="AA183" s="64"/>
      <c r="AB183" s="64"/>
      <c r="AC183" s="64"/>
      <c r="AD183" s="64"/>
      <c r="AE183" s="64"/>
    </row>
    <row r="184" spans="1:31" ht="33" customHeight="1">
      <c r="A184" s="66">
        <v>183</v>
      </c>
      <c r="B184" s="64"/>
      <c r="C184" s="64"/>
      <c r="D184" s="64"/>
      <c r="E184" s="64"/>
      <c r="F184" s="64"/>
      <c r="G184" s="64"/>
      <c r="H184" s="64"/>
      <c r="I184" s="64"/>
      <c r="J184" s="64"/>
      <c r="K184" s="65"/>
      <c r="L184" s="64"/>
      <c r="M184" s="64"/>
      <c r="N184" s="64"/>
      <c r="O184" s="64"/>
      <c r="P184" s="64"/>
      <c r="Q184" s="64"/>
      <c r="R184" s="64"/>
      <c r="S184" s="64"/>
      <c r="T184" s="64"/>
      <c r="U184" s="64"/>
      <c r="V184" s="64"/>
      <c r="W184" s="64"/>
      <c r="X184" s="64"/>
      <c r="Y184" s="64"/>
      <c r="Z184" s="64"/>
      <c r="AA184" s="64"/>
      <c r="AB184" s="64"/>
      <c r="AC184" s="64"/>
      <c r="AD184" s="64"/>
      <c r="AE184" s="64"/>
    </row>
    <row r="185" spans="1:31" ht="33" customHeight="1">
      <c r="A185" s="66">
        <v>184</v>
      </c>
      <c r="B185" s="64"/>
      <c r="C185" s="64"/>
      <c r="D185" s="64"/>
      <c r="E185" s="64"/>
      <c r="F185" s="64"/>
      <c r="G185" s="64"/>
      <c r="H185" s="64"/>
      <c r="I185" s="64"/>
      <c r="J185" s="64"/>
      <c r="K185" s="65"/>
      <c r="L185" s="64"/>
      <c r="M185" s="64"/>
      <c r="N185" s="64"/>
      <c r="O185" s="64"/>
      <c r="P185" s="64"/>
      <c r="Q185" s="64"/>
      <c r="R185" s="64"/>
      <c r="S185" s="64"/>
      <c r="T185" s="64"/>
      <c r="U185" s="64"/>
      <c r="V185" s="64"/>
      <c r="W185" s="64"/>
      <c r="X185" s="64"/>
      <c r="Y185" s="64"/>
      <c r="Z185" s="64"/>
      <c r="AA185" s="64"/>
      <c r="AB185" s="64"/>
      <c r="AC185" s="64"/>
      <c r="AD185" s="64"/>
      <c r="AE185" s="64"/>
    </row>
    <row r="186" spans="1:31" ht="33" customHeight="1">
      <c r="A186" s="66">
        <v>185</v>
      </c>
      <c r="B186" s="64"/>
      <c r="C186" s="64"/>
      <c r="D186" s="64"/>
      <c r="E186" s="64"/>
      <c r="F186" s="64"/>
      <c r="G186" s="64"/>
      <c r="H186" s="64"/>
      <c r="I186" s="64"/>
      <c r="J186" s="64"/>
      <c r="K186" s="65"/>
      <c r="L186" s="64"/>
      <c r="M186" s="64"/>
      <c r="N186" s="64"/>
      <c r="O186" s="64"/>
      <c r="P186" s="64"/>
      <c r="Q186" s="64"/>
      <c r="R186" s="64"/>
      <c r="S186" s="64"/>
      <c r="T186" s="64"/>
      <c r="U186" s="64"/>
      <c r="V186" s="64"/>
      <c r="W186" s="64"/>
      <c r="X186" s="64"/>
      <c r="Y186" s="64"/>
      <c r="Z186" s="64"/>
      <c r="AA186" s="64"/>
      <c r="AB186" s="64"/>
      <c r="AC186" s="64"/>
      <c r="AD186" s="64"/>
      <c r="AE186" s="64"/>
    </row>
    <row r="187" spans="1:31" ht="33" customHeight="1">
      <c r="A187" s="66">
        <v>186</v>
      </c>
      <c r="B187" s="64"/>
      <c r="C187" s="64"/>
      <c r="D187" s="64"/>
      <c r="E187" s="64"/>
      <c r="F187" s="64"/>
      <c r="G187" s="64"/>
      <c r="H187" s="64"/>
      <c r="I187" s="64"/>
      <c r="J187" s="64"/>
      <c r="K187" s="65"/>
      <c r="L187" s="64"/>
      <c r="M187" s="64"/>
      <c r="N187" s="64"/>
      <c r="O187" s="64"/>
      <c r="P187" s="64"/>
      <c r="Q187" s="64"/>
      <c r="R187" s="64"/>
      <c r="S187" s="64"/>
      <c r="T187" s="64"/>
      <c r="U187" s="64"/>
      <c r="V187" s="64"/>
      <c r="W187" s="64"/>
      <c r="X187" s="64"/>
      <c r="Y187" s="64"/>
      <c r="Z187" s="64"/>
      <c r="AA187" s="64"/>
      <c r="AB187" s="64"/>
      <c r="AC187" s="64"/>
      <c r="AD187" s="64"/>
      <c r="AE187" s="64"/>
    </row>
    <row r="188" spans="1:31" ht="33" customHeight="1">
      <c r="A188" s="66">
        <v>187</v>
      </c>
      <c r="B188" s="64"/>
      <c r="C188" s="64"/>
      <c r="D188" s="64"/>
      <c r="E188" s="64"/>
      <c r="F188" s="64"/>
      <c r="G188" s="64"/>
      <c r="H188" s="64"/>
      <c r="I188" s="64"/>
      <c r="J188" s="64"/>
      <c r="K188" s="65"/>
      <c r="L188" s="64"/>
      <c r="M188" s="64"/>
      <c r="N188" s="64"/>
      <c r="O188" s="64"/>
      <c r="P188" s="64"/>
      <c r="Q188" s="64"/>
      <c r="R188" s="64"/>
      <c r="S188" s="64"/>
      <c r="T188" s="64"/>
      <c r="U188" s="64"/>
      <c r="V188" s="64"/>
      <c r="W188" s="64"/>
      <c r="X188" s="64"/>
      <c r="Y188" s="64"/>
      <c r="Z188" s="64"/>
      <c r="AA188" s="64"/>
      <c r="AB188" s="64"/>
      <c r="AC188" s="64"/>
      <c r="AD188" s="64"/>
      <c r="AE188" s="64"/>
    </row>
    <row r="189" spans="1:31" ht="33" customHeight="1">
      <c r="A189" s="66">
        <v>188</v>
      </c>
      <c r="B189" s="64"/>
      <c r="C189" s="64"/>
      <c r="D189" s="64"/>
      <c r="E189" s="64"/>
      <c r="F189" s="64"/>
      <c r="G189" s="64"/>
      <c r="H189" s="64"/>
      <c r="I189" s="64"/>
      <c r="J189" s="64"/>
      <c r="K189" s="65"/>
      <c r="L189" s="64"/>
      <c r="M189" s="64"/>
      <c r="N189" s="64"/>
      <c r="O189" s="64"/>
      <c r="P189" s="64"/>
      <c r="Q189" s="64"/>
      <c r="R189" s="64"/>
      <c r="S189" s="64"/>
      <c r="T189" s="64"/>
      <c r="U189" s="64"/>
      <c r="V189" s="64"/>
      <c r="W189" s="64"/>
      <c r="X189" s="64"/>
      <c r="Y189" s="64"/>
      <c r="Z189" s="64"/>
      <c r="AA189" s="64"/>
      <c r="AB189" s="64"/>
      <c r="AC189" s="64"/>
      <c r="AD189" s="64"/>
      <c r="AE189" s="64"/>
    </row>
    <row r="190" spans="1:31" ht="33" customHeight="1">
      <c r="A190" s="66">
        <v>189</v>
      </c>
      <c r="B190" s="64"/>
      <c r="C190" s="64"/>
      <c r="D190" s="64"/>
      <c r="E190" s="64"/>
      <c r="F190" s="64"/>
      <c r="G190" s="64"/>
      <c r="H190" s="64"/>
      <c r="I190" s="64"/>
      <c r="J190" s="64"/>
      <c r="K190" s="65"/>
      <c r="L190" s="64"/>
      <c r="M190" s="64"/>
      <c r="N190" s="64"/>
      <c r="O190" s="64"/>
      <c r="P190" s="64"/>
      <c r="Q190" s="64"/>
      <c r="R190" s="64"/>
      <c r="S190" s="64"/>
      <c r="T190" s="64"/>
      <c r="U190" s="64"/>
      <c r="V190" s="64"/>
      <c r="W190" s="64"/>
      <c r="X190" s="64"/>
      <c r="Y190" s="64"/>
      <c r="Z190" s="64"/>
      <c r="AA190" s="64"/>
      <c r="AB190" s="64"/>
      <c r="AC190" s="64"/>
      <c r="AD190" s="64"/>
      <c r="AE190" s="64"/>
    </row>
    <row r="191" spans="1:31" ht="33" customHeight="1">
      <c r="A191" s="66">
        <v>190</v>
      </c>
      <c r="B191" s="64"/>
      <c r="C191" s="64"/>
      <c r="D191" s="64"/>
      <c r="E191" s="64"/>
      <c r="F191" s="64"/>
      <c r="G191" s="64"/>
      <c r="H191" s="64"/>
      <c r="I191" s="64"/>
      <c r="J191" s="64"/>
      <c r="K191" s="65"/>
      <c r="L191" s="64"/>
      <c r="M191" s="64"/>
      <c r="N191" s="64"/>
      <c r="O191" s="64"/>
      <c r="P191" s="64"/>
      <c r="Q191" s="64"/>
      <c r="R191" s="64"/>
      <c r="S191" s="64"/>
      <c r="T191" s="64"/>
      <c r="U191" s="64"/>
      <c r="V191" s="64"/>
      <c r="W191" s="64"/>
      <c r="X191" s="64"/>
      <c r="Y191" s="64"/>
      <c r="Z191" s="64"/>
      <c r="AA191" s="64"/>
      <c r="AB191" s="64"/>
      <c r="AC191" s="64"/>
      <c r="AD191" s="64"/>
      <c r="AE191" s="64"/>
    </row>
    <row r="192" spans="1:31" ht="33" customHeight="1">
      <c r="A192" s="66">
        <v>191</v>
      </c>
      <c r="B192" s="64"/>
      <c r="C192" s="64"/>
      <c r="D192" s="64"/>
      <c r="E192" s="64"/>
      <c r="F192" s="64"/>
      <c r="G192" s="64"/>
      <c r="H192" s="64"/>
      <c r="I192" s="64"/>
      <c r="J192" s="64"/>
      <c r="K192" s="65"/>
      <c r="L192" s="64"/>
      <c r="M192" s="64"/>
      <c r="N192" s="64"/>
      <c r="O192" s="64"/>
      <c r="P192" s="64"/>
      <c r="Q192" s="64"/>
      <c r="R192" s="64"/>
      <c r="S192" s="64"/>
      <c r="T192" s="64"/>
      <c r="U192" s="64"/>
      <c r="V192" s="64"/>
      <c r="W192" s="64"/>
      <c r="X192" s="64"/>
      <c r="Y192" s="64"/>
      <c r="Z192" s="64"/>
      <c r="AA192" s="64"/>
      <c r="AB192" s="64"/>
      <c r="AC192" s="64"/>
      <c r="AD192" s="64"/>
      <c r="AE192" s="64"/>
    </row>
    <row r="193" spans="1:31" ht="33" customHeight="1">
      <c r="A193" s="66">
        <v>192</v>
      </c>
      <c r="B193" s="64"/>
      <c r="C193" s="64"/>
      <c r="D193" s="64"/>
      <c r="E193" s="64"/>
      <c r="F193" s="64"/>
      <c r="G193" s="64"/>
      <c r="H193" s="64"/>
      <c r="I193" s="64"/>
      <c r="J193" s="64"/>
      <c r="K193" s="65"/>
      <c r="L193" s="64"/>
      <c r="M193" s="64"/>
      <c r="N193" s="64"/>
      <c r="O193" s="64"/>
      <c r="P193" s="64"/>
      <c r="Q193" s="64"/>
      <c r="R193" s="64"/>
      <c r="S193" s="64"/>
      <c r="T193" s="64"/>
      <c r="U193" s="64"/>
      <c r="V193" s="64"/>
      <c r="W193" s="64"/>
      <c r="X193" s="64"/>
      <c r="Y193" s="64"/>
      <c r="Z193" s="64"/>
      <c r="AA193" s="64"/>
      <c r="AB193" s="64"/>
      <c r="AC193" s="64"/>
      <c r="AD193" s="64"/>
      <c r="AE193" s="64"/>
    </row>
    <row r="194" spans="1:31" ht="33" customHeight="1">
      <c r="A194" s="66">
        <v>193</v>
      </c>
      <c r="B194" s="64"/>
      <c r="C194" s="64"/>
      <c r="D194" s="64"/>
      <c r="E194" s="64"/>
      <c r="F194" s="64"/>
      <c r="G194" s="64"/>
      <c r="H194" s="64"/>
      <c r="I194" s="64"/>
      <c r="J194" s="64"/>
      <c r="K194" s="65"/>
      <c r="L194" s="64"/>
      <c r="M194" s="64"/>
      <c r="N194" s="64"/>
      <c r="O194" s="64"/>
      <c r="P194" s="64"/>
      <c r="Q194" s="64"/>
      <c r="R194" s="64"/>
      <c r="S194" s="64"/>
      <c r="T194" s="64"/>
      <c r="U194" s="64"/>
      <c r="V194" s="64"/>
      <c r="W194" s="64"/>
      <c r="X194" s="64"/>
      <c r="Y194" s="64"/>
      <c r="Z194" s="64"/>
      <c r="AA194" s="64"/>
      <c r="AB194" s="64"/>
      <c r="AC194" s="64"/>
      <c r="AD194" s="64"/>
      <c r="AE194" s="64"/>
    </row>
    <row r="195" spans="1:31" ht="33" customHeight="1">
      <c r="A195" s="66">
        <v>194</v>
      </c>
      <c r="B195" s="64"/>
      <c r="C195" s="64"/>
      <c r="D195" s="64"/>
      <c r="E195" s="64"/>
      <c r="F195" s="64"/>
      <c r="G195" s="64"/>
      <c r="H195" s="64"/>
      <c r="I195" s="64"/>
      <c r="J195" s="64"/>
      <c r="K195" s="65"/>
      <c r="L195" s="64"/>
      <c r="M195" s="64"/>
      <c r="N195" s="64"/>
      <c r="O195" s="64"/>
      <c r="P195" s="64"/>
      <c r="Q195" s="64"/>
      <c r="R195" s="64"/>
      <c r="S195" s="64"/>
      <c r="T195" s="64"/>
      <c r="U195" s="64"/>
      <c r="V195" s="64"/>
      <c r="W195" s="64"/>
      <c r="X195" s="64"/>
      <c r="Y195" s="64"/>
      <c r="Z195" s="64"/>
      <c r="AA195" s="64"/>
      <c r="AB195" s="64"/>
      <c r="AC195" s="64"/>
      <c r="AD195" s="64"/>
      <c r="AE195" s="64"/>
    </row>
    <row r="196" spans="1:31" ht="33" customHeight="1">
      <c r="A196" s="66">
        <v>195</v>
      </c>
      <c r="B196" s="64"/>
      <c r="C196" s="64"/>
      <c r="D196" s="64"/>
      <c r="E196" s="64"/>
      <c r="F196" s="64"/>
      <c r="G196" s="64"/>
      <c r="H196" s="64"/>
      <c r="I196" s="64"/>
      <c r="J196" s="64"/>
      <c r="K196" s="65"/>
      <c r="L196" s="64"/>
      <c r="M196" s="64"/>
      <c r="N196" s="64"/>
      <c r="O196" s="64"/>
      <c r="P196" s="64"/>
      <c r="Q196" s="64"/>
      <c r="R196" s="64"/>
      <c r="S196" s="64"/>
      <c r="T196" s="64"/>
      <c r="U196" s="64"/>
      <c r="V196" s="64"/>
      <c r="W196" s="64"/>
      <c r="X196" s="64"/>
      <c r="Y196" s="64"/>
      <c r="Z196" s="64"/>
      <c r="AA196" s="64"/>
      <c r="AB196" s="64"/>
      <c r="AC196" s="64"/>
      <c r="AD196" s="64"/>
      <c r="AE196" s="64"/>
    </row>
    <row r="197" spans="1:31" ht="33" customHeight="1">
      <c r="A197" s="66">
        <v>196</v>
      </c>
      <c r="B197" s="64"/>
      <c r="C197" s="64"/>
      <c r="D197" s="64"/>
      <c r="E197" s="64"/>
      <c r="F197" s="64"/>
      <c r="G197" s="64"/>
      <c r="H197" s="64"/>
      <c r="I197" s="64"/>
      <c r="J197" s="64"/>
      <c r="K197" s="65"/>
      <c r="L197" s="64"/>
      <c r="M197" s="64"/>
      <c r="N197" s="64"/>
      <c r="O197" s="64"/>
      <c r="P197" s="64"/>
      <c r="Q197" s="64"/>
      <c r="R197" s="64"/>
      <c r="S197" s="64"/>
      <c r="T197" s="64"/>
      <c r="U197" s="64"/>
      <c r="V197" s="64"/>
      <c r="W197" s="64"/>
      <c r="X197" s="64"/>
      <c r="Y197" s="64"/>
      <c r="Z197" s="64"/>
      <c r="AA197" s="64"/>
      <c r="AB197" s="64"/>
      <c r="AC197" s="64"/>
      <c r="AD197" s="64"/>
      <c r="AE197" s="64"/>
    </row>
    <row r="198" spans="1:31" ht="33" customHeight="1">
      <c r="A198" s="66">
        <v>197</v>
      </c>
      <c r="B198" s="64"/>
      <c r="C198" s="64"/>
      <c r="D198" s="64"/>
      <c r="E198" s="64"/>
      <c r="F198" s="64"/>
      <c r="G198" s="64"/>
      <c r="H198" s="64"/>
      <c r="I198" s="64"/>
      <c r="J198" s="64"/>
      <c r="K198" s="65"/>
      <c r="L198" s="64"/>
      <c r="M198" s="64"/>
      <c r="N198" s="64"/>
      <c r="O198" s="64"/>
      <c r="P198" s="64"/>
      <c r="Q198" s="64"/>
      <c r="R198" s="64"/>
      <c r="S198" s="64"/>
      <c r="T198" s="64"/>
      <c r="U198" s="64"/>
      <c r="V198" s="64"/>
      <c r="W198" s="64"/>
      <c r="X198" s="64"/>
      <c r="Y198" s="64"/>
      <c r="Z198" s="64"/>
      <c r="AA198" s="64"/>
      <c r="AB198" s="64"/>
      <c r="AC198" s="64"/>
      <c r="AD198" s="64"/>
      <c r="AE198" s="64"/>
    </row>
    <row r="199" spans="1:31" ht="33" customHeight="1">
      <c r="A199" s="66">
        <v>198</v>
      </c>
      <c r="B199" s="64"/>
      <c r="C199" s="64"/>
      <c r="D199" s="64"/>
      <c r="E199" s="65"/>
      <c r="F199" s="64"/>
      <c r="G199" s="64"/>
      <c r="H199" s="64"/>
      <c r="I199" s="64"/>
      <c r="J199" s="64"/>
      <c r="K199" s="65"/>
      <c r="L199" s="64"/>
      <c r="M199" s="64"/>
      <c r="N199" s="64"/>
      <c r="O199" s="64"/>
      <c r="P199" s="64"/>
      <c r="Q199" s="64"/>
      <c r="R199" s="64"/>
      <c r="S199" s="64"/>
      <c r="T199" s="64"/>
      <c r="U199" s="64"/>
      <c r="V199" s="64"/>
      <c r="W199" s="64"/>
      <c r="X199" s="64"/>
      <c r="Y199" s="64"/>
      <c r="Z199" s="64"/>
      <c r="AA199" s="64"/>
      <c r="AB199" s="64"/>
      <c r="AC199" s="64"/>
      <c r="AD199" s="64"/>
      <c r="AE199" s="64"/>
    </row>
    <row r="200" spans="1:31" ht="33" customHeight="1">
      <c r="A200" s="66">
        <v>199</v>
      </c>
      <c r="B200" s="64"/>
      <c r="C200" s="64"/>
      <c r="D200" s="64"/>
      <c r="E200" s="65"/>
      <c r="F200" s="64"/>
      <c r="G200" s="64"/>
      <c r="H200" s="64"/>
      <c r="I200" s="64"/>
      <c r="J200" s="64"/>
      <c r="K200" s="65"/>
      <c r="L200" s="64"/>
      <c r="M200" s="64"/>
      <c r="N200" s="64"/>
      <c r="O200" s="64"/>
      <c r="P200" s="64"/>
      <c r="Q200" s="64"/>
      <c r="R200" s="64"/>
      <c r="S200" s="64"/>
      <c r="T200" s="64"/>
      <c r="U200" s="64"/>
      <c r="V200" s="64"/>
      <c r="W200" s="64"/>
      <c r="X200" s="64"/>
      <c r="Y200" s="64"/>
      <c r="Z200" s="64"/>
      <c r="AA200" s="64"/>
      <c r="AB200" s="64"/>
      <c r="AC200" s="64"/>
      <c r="AD200" s="64"/>
      <c r="AE200" s="64"/>
    </row>
    <row r="201" spans="1:31" ht="33" customHeight="1">
      <c r="A201" s="66">
        <v>200</v>
      </c>
      <c r="B201" s="64"/>
      <c r="C201" s="64"/>
      <c r="D201" s="64"/>
      <c r="E201" s="65"/>
      <c r="F201" s="64"/>
      <c r="G201" s="64"/>
      <c r="H201" s="64"/>
      <c r="I201" s="64"/>
      <c r="J201" s="64"/>
      <c r="K201" s="65"/>
      <c r="L201" s="64"/>
      <c r="M201" s="64"/>
      <c r="N201" s="64"/>
      <c r="O201" s="64"/>
      <c r="P201" s="64"/>
      <c r="Q201" s="64"/>
      <c r="R201" s="64"/>
      <c r="S201" s="64"/>
      <c r="T201" s="64"/>
      <c r="U201" s="64"/>
      <c r="V201" s="64"/>
      <c r="W201" s="64"/>
      <c r="X201" s="64"/>
      <c r="Y201" s="64"/>
      <c r="Z201" s="64"/>
      <c r="AA201" s="64"/>
      <c r="AB201" s="64"/>
      <c r="AC201" s="64"/>
      <c r="AD201" s="64"/>
      <c r="AE201" s="64"/>
    </row>
  </sheetData>
  <sheetProtection password="C7DE" sheet="1" objects="1" scenarios="1" formatColumns="0" formatRows="0"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00B050"/>
  </sheetPr>
  <dimension ref="A1:XFC2042"/>
  <sheetViews>
    <sheetView showGridLines="0" workbookViewId="0">
      <selection activeCell="Q1" sqref="Q1:U1"/>
    </sheetView>
  </sheetViews>
  <sheetFormatPr defaultColWidth="0" defaultRowHeight="15" zeroHeight="1"/>
  <cols>
    <col min="1" max="1" width="1.7109375" style="1" customWidth="1"/>
    <col min="2" max="13" width="8.7109375" style="55" customWidth="1"/>
    <col min="14" max="20" width="8.7109375" style="56" customWidth="1"/>
    <col min="21" max="21" width="2.140625" style="1" customWidth="1"/>
    <col min="22" max="22" width="2.7109375" style="1" customWidth="1"/>
    <col min="23" max="16383" width="9.140625" style="1" hidden="1"/>
    <col min="16384" max="16384" width="3.42578125" style="1" hidden="1"/>
  </cols>
  <sheetData>
    <row r="1" spans="1:22" ht="60.75" customHeight="1" thickBot="1">
      <c r="A1" s="240" t="s">
        <v>197</v>
      </c>
      <c r="B1" s="240"/>
      <c r="C1" s="240"/>
      <c r="D1" s="240"/>
      <c r="E1" s="240"/>
      <c r="F1" s="240"/>
      <c r="G1" s="240"/>
      <c r="H1" s="240"/>
      <c r="I1" s="240"/>
      <c r="J1" s="241"/>
      <c r="K1" s="231">
        <v>21</v>
      </c>
      <c r="L1" s="232"/>
      <c r="M1" s="232"/>
      <c r="N1" s="233"/>
      <c r="O1" s="234" t="s">
        <v>196</v>
      </c>
      <c r="P1" s="234"/>
      <c r="Q1" s="235">
        <f>K1+19</f>
        <v>40</v>
      </c>
      <c r="R1" s="236"/>
      <c r="S1" s="236"/>
      <c r="T1" s="236"/>
      <c r="U1" s="237"/>
      <c r="V1" s="174"/>
    </row>
    <row r="2" spans="1:22">
      <c r="A2" s="224"/>
      <c r="B2" s="238">
        <f>K1</f>
        <v>21</v>
      </c>
      <c r="C2" s="238"/>
      <c r="D2" s="238"/>
      <c r="E2" s="238"/>
      <c r="F2" s="238"/>
      <c r="G2" s="238"/>
      <c r="H2" s="238"/>
      <c r="I2" s="238"/>
      <c r="J2" s="238"/>
      <c r="K2" s="238"/>
      <c r="L2" s="238"/>
      <c r="M2" s="238"/>
      <c r="N2" s="238"/>
      <c r="O2" s="238"/>
      <c r="P2" s="238"/>
      <c r="Q2" s="238"/>
      <c r="R2" s="238"/>
      <c r="S2" s="238"/>
      <c r="T2" s="238"/>
      <c r="U2" s="239"/>
      <c r="V2" s="174"/>
    </row>
    <row r="3" spans="1:22" ht="24.75" customHeight="1" thickBot="1">
      <c r="A3" s="227"/>
      <c r="B3" s="194" t="str">
        <f>CONCATENATE(Info!$B$7,Info!$C$7)</f>
        <v>School Name :-Govt. Sr. Sec. School Raimalwada</v>
      </c>
      <c r="C3" s="194"/>
      <c r="D3" s="194"/>
      <c r="E3" s="194"/>
      <c r="F3" s="194"/>
      <c r="G3" s="194"/>
      <c r="H3" s="194"/>
      <c r="I3" s="194"/>
      <c r="J3" s="194"/>
      <c r="K3" s="194"/>
      <c r="L3" s="194"/>
      <c r="M3" s="194"/>
      <c r="N3" s="194"/>
      <c r="O3" s="194"/>
      <c r="P3" s="194"/>
      <c r="Q3" s="194"/>
      <c r="R3" s="194"/>
      <c r="S3" s="194"/>
      <c r="T3" s="194"/>
      <c r="U3" s="193"/>
      <c r="V3" s="174"/>
    </row>
    <row r="4" spans="1:22" ht="28.5" customHeight="1" thickBot="1">
      <c r="A4" s="227"/>
      <c r="B4" s="89"/>
      <c r="C4" s="89"/>
      <c r="D4" s="116" t="s">
        <v>37</v>
      </c>
      <c r="E4" s="116"/>
      <c r="F4" s="116"/>
      <c r="G4" s="116"/>
      <c r="H4" s="116"/>
      <c r="I4" s="116"/>
      <c r="J4" s="116"/>
      <c r="K4" s="116"/>
      <c r="L4" s="116"/>
      <c r="M4" s="116"/>
      <c r="N4" s="116"/>
      <c r="O4" s="116"/>
      <c r="P4" s="116"/>
      <c r="Q4" s="93" t="s">
        <v>43</v>
      </c>
      <c r="R4" s="94"/>
      <c r="S4" s="94"/>
      <c r="T4" s="95"/>
      <c r="U4" s="193"/>
      <c r="V4" s="174"/>
    </row>
    <row r="5" spans="1:22" ht="21" thickBot="1">
      <c r="A5" s="227"/>
      <c r="B5" s="89"/>
      <c r="C5" s="89"/>
      <c r="D5" s="117" t="s">
        <v>38</v>
      </c>
      <c r="E5" s="117"/>
      <c r="F5" s="117"/>
      <c r="G5" s="117"/>
      <c r="H5" s="117"/>
      <c r="I5" s="117"/>
      <c r="J5" s="117"/>
      <c r="K5" s="117"/>
      <c r="L5" s="117"/>
      <c r="M5" s="117"/>
      <c r="N5" s="117"/>
      <c r="O5" s="117"/>
      <c r="P5" s="117"/>
      <c r="Q5" s="113" t="s">
        <v>44</v>
      </c>
      <c r="R5" s="114"/>
      <c r="S5" s="114"/>
      <c r="T5" s="115"/>
      <c r="U5" s="193"/>
      <c r="V5" s="174"/>
    </row>
    <row r="6" spans="1:22" ht="16.5" customHeight="1" thickBot="1">
      <c r="A6" s="227"/>
      <c r="B6" s="107" t="s">
        <v>39</v>
      </c>
      <c r="C6" s="108"/>
      <c r="D6" s="108"/>
      <c r="E6" s="109"/>
      <c r="F6" s="104" t="s">
        <v>40</v>
      </c>
      <c r="G6" s="105"/>
      <c r="H6" s="105"/>
      <c r="I6" s="105"/>
      <c r="J6" s="105"/>
      <c r="K6" s="105"/>
      <c r="L6" s="105"/>
      <c r="M6" s="106"/>
      <c r="N6" s="15">
        <f>Info!$C$10</f>
        <v>1</v>
      </c>
      <c r="O6" s="16">
        <f>Info!$D$10</f>
        <v>7</v>
      </c>
      <c r="P6" s="16">
        <f>Info!$E$10</f>
        <v>0</v>
      </c>
      <c r="Q6" s="16">
        <f>Info!$F$10</f>
        <v>1</v>
      </c>
      <c r="R6" s="16">
        <f>Info!$G$10</f>
        <v>7</v>
      </c>
      <c r="S6" s="16">
        <f>Info!$H$10</f>
        <v>5</v>
      </c>
      <c r="T6" s="17">
        <f>Info!$I$10</f>
        <v>1</v>
      </c>
      <c r="U6" s="193"/>
      <c r="V6" s="174"/>
    </row>
    <row r="7" spans="1:22" ht="18.75" customHeight="1" thickBot="1">
      <c r="A7" s="227"/>
      <c r="B7" s="110"/>
      <c r="C7" s="111"/>
      <c r="D7" s="111"/>
      <c r="E7" s="112"/>
      <c r="F7" s="102" t="s">
        <v>41</v>
      </c>
      <c r="G7" s="103"/>
      <c r="H7" s="103"/>
      <c r="I7" s="103"/>
      <c r="J7" s="103"/>
      <c r="K7" s="103"/>
      <c r="L7" s="103"/>
      <c r="M7" s="103"/>
      <c r="N7" s="103"/>
      <c r="O7" s="103"/>
      <c r="P7" s="103"/>
      <c r="Q7" s="18"/>
      <c r="R7" s="18"/>
      <c r="S7" s="18"/>
      <c r="T7" s="18"/>
      <c r="U7" s="193"/>
      <c r="V7" s="174"/>
    </row>
    <row r="8" spans="1:22" ht="16.5" customHeight="1" thickBot="1">
      <c r="A8" s="227"/>
      <c r="B8" s="89"/>
      <c r="C8" s="89"/>
      <c r="D8" s="89"/>
      <c r="E8" s="89"/>
      <c r="F8" s="89"/>
      <c r="G8" s="89"/>
      <c r="H8" s="89"/>
      <c r="I8" s="89"/>
      <c r="J8" s="89"/>
      <c r="K8" s="89"/>
      <c r="L8" s="89"/>
      <c r="M8" s="89"/>
      <c r="N8" s="97" t="s">
        <v>195</v>
      </c>
      <c r="O8" s="97"/>
      <c r="P8" s="97"/>
      <c r="Q8" s="98"/>
      <c r="R8" s="99">
        <f>Info!$C$9</f>
        <v>12345</v>
      </c>
      <c r="S8" s="100"/>
      <c r="T8" s="101"/>
      <c r="U8" s="193"/>
      <c r="V8" s="174"/>
    </row>
    <row r="9" spans="1:22" ht="18.75" thickBot="1">
      <c r="A9" s="227"/>
      <c r="B9" s="119" t="s">
        <v>42</v>
      </c>
      <c r="C9" s="119"/>
      <c r="D9" s="119"/>
      <c r="E9" s="119"/>
      <c r="F9" s="119"/>
      <c r="G9" s="119"/>
      <c r="H9" s="120">
        <f>VLOOKUP(B2,'Deta From Shala Dar. Class-12'!$A$2:$AE$201,4,0)</f>
        <v>0</v>
      </c>
      <c r="I9" s="121"/>
      <c r="J9" s="122"/>
      <c r="K9" s="123"/>
      <c r="L9" s="124"/>
      <c r="M9" s="124"/>
      <c r="N9" s="124"/>
      <c r="O9" s="124"/>
      <c r="P9" s="124"/>
      <c r="Q9" s="124"/>
      <c r="R9" s="124"/>
      <c r="S9" s="124"/>
      <c r="T9" s="124"/>
      <c r="U9" s="193"/>
      <c r="V9" s="174"/>
    </row>
    <row r="10" spans="1:22" ht="18">
      <c r="A10" s="227"/>
      <c r="B10" s="118" t="s">
        <v>116</v>
      </c>
      <c r="C10" s="118"/>
      <c r="D10" s="118"/>
      <c r="E10" s="118"/>
      <c r="F10" s="118"/>
      <c r="G10" s="118"/>
      <c r="H10" s="96">
        <f>VLOOKUP(B2,'Deta From Shala Dar. Class-12'!$A$2:$AE$201,6,0)</f>
        <v>0</v>
      </c>
      <c r="I10" s="96"/>
      <c r="J10" s="96"/>
      <c r="K10" s="96"/>
      <c r="L10" s="96"/>
      <c r="M10" s="96"/>
      <c r="N10" s="96"/>
      <c r="O10" s="96"/>
      <c r="P10" s="96"/>
      <c r="Q10" s="96"/>
      <c r="R10" s="96"/>
      <c r="S10" s="96"/>
      <c r="T10" s="96"/>
      <c r="U10" s="193"/>
      <c r="V10" s="174"/>
    </row>
    <row r="11" spans="1:22" ht="18">
      <c r="A11" s="227"/>
      <c r="B11" s="118" t="s">
        <v>115</v>
      </c>
      <c r="C11" s="118"/>
      <c r="D11" s="118"/>
      <c r="E11" s="118"/>
      <c r="F11" s="118"/>
      <c r="G11" s="118"/>
      <c r="H11" s="96">
        <f>VLOOKUP(B2,'Deta From Shala Dar. Class-12'!$A$2:$AE$201,8,0)</f>
        <v>0</v>
      </c>
      <c r="I11" s="96"/>
      <c r="J11" s="96"/>
      <c r="K11" s="96"/>
      <c r="L11" s="96"/>
      <c r="M11" s="96"/>
      <c r="N11" s="96"/>
      <c r="O11" s="96"/>
      <c r="P11" s="96"/>
      <c r="Q11" s="96"/>
      <c r="R11" s="96"/>
      <c r="S11" s="96"/>
      <c r="T11" s="96"/>
      <c r="U11" s="193"/>
      <c r="V11" s="174"/>
    </row>
    <row r="12" spans="1:22" ht="18.75" thickBot="1">
      <c r="A12" s="227"/>
      <c r="B12" s="118" t="s">
        <v>114</v>
      </c>
      <c r="C12" s="118"/>
      <c r="D12" s="118"/>
      <c r="E12" s="118"/>
      <c r="F12" s="118"/>
      <c r="G12" s="118"/>
      <c r="H12" s="96">
        <f>VLOOKUP(B2,'Deta From Shala Dar. Class-12'!$A$2:$AE$201,9,0)</f>
        <v>0</v>
      </c>
      <c r="I12" s="96"/>
      <c r="J12" s="96"/>
      <c r="K12" s="96"/>
      <c r="L12" s="96"/>
      <c r="M12" s="96"/>
      <c r="N12" s="96"/>
      <c r="O12" s="96"/>
      <c r="P12" s="96"/>
      <c r="Q12" s="96"/>
      <c r="R12" s="96"/>
      <c r="S12" s="96"/>
      <c r="T12" s="96"/>
      <c r="U12" s="193"/>
      <c r="V12" s="174"/>
    </row>
    <row r="13" spans="1:22" ht="15.75" thickBot="1">
      <c r="A13" s="227"/>
      <c r="B13" s="118" t="s">
        <v>189</v>
      </c>
      <c r="C13" s="118"/>
      <c r="D13" s="118"/>
      <c r="E13" s="118"/>
      <c r="F13" s="118"/>
      <c r="G13" s="118"/>
      <c r="H13" s="118"/>
      <c r="I13" s="118"/>
      <c r="J13" s="118"/>
      <c r="K13" s="143" t="s">
        <v>190</v>
      </c>
      <c r="L13" s="143"/>
      <c r="M13" s="143"/>
      <c r="N13" s="143"/>
      <c r="O13" s="143"/>
      <c r="P13" s="143"/>
      <c r="Q13" s="195" t="s">
        <v>188</v>
      </c>
      <c r="R13" s="196"/>
      <c r="S13" s="197"/>
      <c r="T13" s="198"/>
      <c r="U13" s="193"/>
      <c r="V13" s="174"/>
    </row>
    <row r="14" spans="1:22">
      <c r="A14" s="227"/>
      <c r="B14" s="118" t="s">
        <v>113</v>
      </c>
      <c r="C14" s="118"/>
      <c r="D14" s="118"/>
      <c r="E14" s="118"/>
      <c r="F14" s="118"/>
      <c r="G14" s="118"/>
      <c r="H14" s="118"/>
      <c r="I14" s="118"/>
      <c r="J14" s="118"/>
      <c r="K14" s="118"/>
      <c r="L14" s="118"/>
      <c r="M14" s="118"/>
      <c r="N14" s="118"/>
      <c r="O14" s="118"/>
      <c r="P14" s="118"/>
      <c r="Q14" s="118"/>
      <c r="R14" s="118"/>
      <c r="S14" s="118"/>
      <c r="T14" s="118"/>
      <c r="U14" s="193"/>
      <c r="V14" s="174"/>
    </row>
    <row r="15" spans="1:22" ht="32.25" customHeight="1" thickBot="1">
      <c r="A15" s="227"/>
      <c r="B15" s="125" t="s">
        <v>192</v>
      </c>
      <c r="C15" s="125"/>
      <c r="D15" s="125"/>
      <c r="E15" s="125"/>
      <c r="F15" s="125"/>
      <c r="G15" s="125"/>
      <c r="H15" s="125"/>
      <c r="I15" s="125"/>
      <c r="J15" s="125"/>
      <c r="K15" s="125"/>
      <c r="L15" s="125"/>
      <c r="M15" s="125"/>
      <c r="N15" s="125"/>
      <c r="O15" s="125"/>
      <c r="P15" s="125"/>
      <c r="Q15" s="125"/>
      <c r="R15" s="125"/>
      <c r="S15" s="125"/>
      <c r="T15" s="125"/>
      <c r="U15" s="193"/>
      <c r="V15" s="174"/>
    </row>
    <row r="16" spans="1:22" ht="6.75" customHeight="1" thickBot="1">
      <c r="A16" s="227"/>
      <c r="B16" s="90"/>
      <c r="C16" s="91"/>
      <c r="D16" s="91"/>
      <c r="E16" s="91"/>
      <c r="F16" s="91"/>
      <c r="G16" s="91"/>
      <c r="H16" s="91"/>
      <c r="I16" s="91"/>
      <c r="J16" s="91"/>
      <c r="K16" s="91"/>
      <c r="L16" s="91"/>
      <c r="M16" s="91"/>
      <c r="N16" s="91"/>
      <c r="O16" s="91"/>
      <c r="P16" s="91"/>
      <c r="Q16" s="91"/>
      <c r="R16" s="91"/>
      <c r="S16" s="91"/>
      <c r="T16" s="92"/>
      <c r="U16" s="193"/>
      <c r="V16" s="174"/>
    </row>
    <row r="17" spans="1:22" ht="15.75" thickBot="1">
      <c r="A17" s="227"/>
      <c r="B17" s="19"/>
      <c r="C17" s="20"/>
      <c r="D17" s="90" t="s">
        <v>49</v>
      </c>
      <c r="E17" s="91"/>
      <c r="F17" s="92"/>
      <c r="G17" s="20"/>
      <c r="H17" s="90" t="s">
        <v>48</v>
      </c>
      <c r="I17" s="91"/>
      <c r="J17" s="91"/>
      <c r="K17" s="92"/>
      <c r="L17" s="89"/>
      <c r="M17" s="20"/>
      <c r="N17" s="132" t="s">
        <v>52</v>
      </c>
      <c r="O17" s="133"/>
      <c r="P17" s="134"/>
      <c r="Q17" s="20"/>
      <c r="R17" s="135" t="s">
        <v>56</v>
      </c>
      <c r="S17" s="136"/>
      <c r="T17" s="137"/>
      <c r="U17" s="193"/>
      <c r="V17" s="174"/>
    </row>
    <row r="18" spans="1:22" ht="15.75" thickBot="1">
      <c r="A18" s="227"/>
      <c r="B18" s="21"/>
      <c r="C18" s="126" t="s">
        <v>45</v>
      </c>
      <c r="D18" s="127"/>
      <c r="E18" s="127"/>
      <c r="F18" s="128"/>
      <c r="G18" s="126" t="s">
        <v>50</v>
      </c>
      <c r="H18" s="127"/>
      <c r="I18" s="127"/>
      <c r="J18" s="128"/>
      <c r="K18" s="22">
        <v>30</v>
      </c>
      <c r="L18" s="89"/>
      <c r="M18" s="126" t="s">
        <v>53</v>
      </c>
      <c r="N18" s="127"/>
      <c r="O18" s="128"/>
      <c r="P18" s="23">
        <v>40</v>
      </c>
      <c r="Q18" s="126" t="s">
        <v>57</v>
      </c>
      <c r="R18" s="127"/>
      <c r="S18" s="128"/>
      <c r="T18" s="23">
        <v>84</v>
      </c>
      <c r="U18" s="193"/>
      <c r="V18" s="174"/>
    </row>
    <row r="19" spans="1:22" ht="15.75" thickBot="1">
      <c r="A19" s="227"/>
      <c r="B19" s="21"/>
      <c r="C19" s="126" t="s">
        <v>46</v>
      </c>
      <c r="D19" s="127"/>
      <c r="E19" s="127"/>
      <c r="F19" s="128"/>
      <c r="G19" s="126" t="s">
        <v>51</v>
      </c>
      <c r="H19" s="127"/>
      <c r="I19" s="127"/>
      <c r="J19" s="128"/>
      <c r="K19" s="22">
        <v>31</v>
      </c>
      <c r="L19" s="89"/>
      <c r="M19" s="126" t="s">
        <v>54</v>
      </c>
      <c r="N19" s="127"/>
      <c r="O19" s="128"/>
      <c r="P19" s="22">
        <v>41</v>
      </c>
      <c r="Q19" s="126" t="s">
        <v>58</v>
      </c>
      <c r="R19" s="127"/>
      <c r="S19" s="128"/>
      <c r="T19" s="22">
        <v>39</v>
      </c>
      <c r="U19" s="193"/>
      <c r="V19" s="174"/>
    </row>
    <row r="20" spans="1:22" ht="15.75" thickBot="1">
      <c r="A20" s="227"/>
      <c r="B20" s="21"/>
      <c r="C20" s="129" t="s">
        <v>47</v>
      </c>
      <c r="D20" s="130"/>
      <c r="E20" s="130"/>
      <c r="F20" s="131"/>
      <c r="G20" s="129" t="s">
        <v>47</v>
      </c>
      <c r="H20" s="130"/>
      <c r="I20" s="130"/>
      <c r="J20" s="131"/>
      <c r="K20" s="22"/>
      <c r="L20" s="89"/>
      <c r="M20" s="129" t="s">
        <v>55</v>
      </c>
      <c r="N20" s="130"/>
      <c r="O20" s="131"/>
      <c r="P20" s="22"/>
      <c r="Q20" s="129" t="s">
        <v>55</v>
      </c>
      <c r="R20" s="130"/>
      <c r="S20" s="131"/>
      <c r="T20" s="22"/>
      <c r="U20" s="193"/>
      <c r="V20" s="174"/>
    </row>
    <row r="21" spans="1:22" ht="6.75" customHeight="1" thickBot="1">
      <c r="A21" s="227"/>
      <c r="B21" s="86"/>
      <c r="C21" s="87"/>
      <c r="D21" s="87"/>
      <c r="E21" s="87"/>
      <c r="F21" s="87"/>
      <c r="G21" s="87"/>
      <c r="H21" s="87"/>
      <c r="I21" s="87"/>
      <c r="J21" s="87"/>
      <c r="K21" s="87"/>
      <c r="L21" s="87"/>
      <c r="M21" s="87"/>
      <c r="N21" s="87"/>
      <c r="O21" s="87"/>
      <c r="P21" s="87"/>
      <c r="Q21" s="87"/>
      <c r="R21" s="87"/>
      <c r="S21" s="87"/>
      <c r="T21" s="88"/>
      <c r="U21" s="193"/>
      <c r="V21" s="174"/>
    </row>
    <row r="22" spans="1:22" ht="6.75" customHeight="1" thickBot="1">
      <c r="A22" s="227"/>
      <c r="B22" s="89"/>
      <c r="C22" s="89"/>
      <c r="D22" s="89"/>
      <c r="E22" s="89"/>
      <c r="F22" s="89"/>
      <c r="G22" s="89"/>
      <c r="H22" s="89"/>
      <c r="I22" s="89"/>
      <c r="J22" s="89"/>
      <c r="K22" s="89"/>
      <c r="L22" s="89"/>
      <c r="M22" s="89"/>
      <c r="N22" s="89"/>
      <c r="O22" s="89"/>
      <c r="P22" s="89"/>
      <c r="Q22" s="89"/>
      <c r="R22" s="89"/>
      <c r="S22" s="89"/>
      <c r="T22" s="89"/>
      <c r="U22" s="193"/>
      <c r="V22" s="174"/>
    </row>
    <row r="23" spans="1:22" ht="6.75" customHeight="1" thickBot="1">
      <c r="A23" s="227"/>
      <c r="B23" s="90"/>
      <c r="C23" s="91"/>
      <c r="D23" s="91"/>
      <c r="E23" s="91"/>
      <c r="F23" s="91"/>
      <c r="G23" s="91"/>
      <c r="H23" s="91"/>
      <c r="I23" s="91"/>
      <c r="J23" s="91"/>
      <c r="K23" s="91"/>
      <c r="L23" s="91"/>
      <c r="M23" s="91"/>
      <c r="N23" s="91"/>
      <c r="O23" s="91"/>
      <c r="P23" s="91"/>
      <c r="Q23" s="91"/>
      <c r="R23" s="91"/>
      <c r="S23" s="91"/>
      <c r="T23" s="92"/>
      <c r="U23" s="193"/>
      <c r="V23" s="174"/>
    </row>
    <row r="24" spans="1:22" ht="15.75" thickBot="1">
      <c r="A24" s="227"/>
      <c r="B24" s="90"/>
      <c r="C24" s="91"/>
      <c r="D24" s="91"/>
      <c r="E24" s="91"/>
      <c r="F24" s="91"/>
      <c r="G24" s="91"/>
      <c r="H24" s="91"/>
      <c r="I24" s="91"/>
      <c r="J24" s="91"/>
      <c r="K24" s="92"/>
      <c r="L24" s="147"/>
      <c r="M24" s="20"/>
      <c r="N24" s="153" t="s">
        <v>62</v>
      </c>
      <c r="O24" s="154"/>
      <c r="P24" s="25" t="s">
        <v>69</v>
      </c>
      <c r="Q24" s="140" t="s">
        <v>71</v>
      </c>
      <c r="R24" s="141"/>
      <c r="S24" s="141"/>
      <c r="T24" s="26"/>
      <c r="U24" s="193"/>
      <c r="V24" s="174"/>
    </row>
    <row r="25" spans="1:22" ht="15.75" thickBot="1">
      <c r="A25" s="227"/>
      <c r="B25" s="21"/>
      <c r="C25" s="22"/>
      <c r="D25" s="147" t="s">
        <v>60</v>
      </c>
      <c r="E25" s="89"/>
      <c r="F25" s="89"/>
      <c r="G25" s="20"/>
      <c r="H25" s="27"/>
      <c r="I25" s="148" t="s">
        <v>59</v>
      </c>
      <c r="J25" s="148"/>
      <c r="K25" s="149"/>
      <c r="L25" s="147"/>
      <c r="M25" s="20"/>
      <c r="N25" s="155" t="s">
        <v>63</v>
      </c>
      <c r="O25" s="156"/>
      <c r="P25" s="28" t="s">
        <v>70</v>
      </c>
      <c r="Q25" s="142" t="s">
        <v>72</v>
      </c>
      <c r="R25" s="143"/>
      <c r="S25" s="143"/>
      <c r="T25" s="26"/>
      <c r="U25" s="193"/>
      <c r="V25" s="174"/>
    </row>
    <row r="26" spans="1:22" ht="15.75" thickBot="1">
      <c r="A26" s="227"/>
      <c r="B26" s="21"/>
      <c r="C26" s="89" t="s">
        <v>61</v>
      </c>
      <c r="D26" s="89"/>
      <c r="E26" s="89"/>
      <c r="F26" s="89"/>
      <c r="G26" s="89"/>
      <c r="H26" s="89"/>
      <c r="I26" s="89"/>
      <c r="J26" s="89"/>
      <c r="K26" s="152"/>
      <c r="L26" s="147"/>
      <c r="M26" s="20"/>
      <c r="N26" s="155" t="s">
        <v>64</v>
      </c>
      <c r="O26" s="156"/>
      <c r="P26" s="28" t="s">
        <v>67</v>
      </c>
      <c r="Q26" s="142" t="s">
        <v>55</v>
      </c>
      <c r="R26" s="143"/>
      <c r="S26" s="143"/>
      <c r="T26" s="26"/>
      <c r="U26" s="193"/>
      <c r="V26" s="174"/>
    </row>
    <row r="27" spans="1:22" ht="15.75" thickBot="1">
      <c r="A27" s="227"/>
      <c r="B27" s="21"/>
      <c r="C27" s="89"/>
      <c r="D27" s="89"/>
      <c r="E27" s="89"/>
      <c r="F27" s="89"/>
      <c r="G27" s="89"/>
      <c r="H27" s="89"/>
      <c r="I27" s="89"/>
      <c r="J27" s="89"/>
      <c r="K27" s="152"/>
      <c r="L27" s="147"/>
      <c r="M27" s="20"/>
      <c r="N27" s="155" t="s">
        <v>65</v>
      </c>
      <c r="O27" s="156"/>
      <c r="P27" s="28" t="s">
        <v>68</v>
      </c>
      <c r="Q27" s="142" t="s">
        <v>73</v>
      </c>
      <c r="R27" s="143"/>
      <c r="S27" s="143"/>
      <c r="T27" s="26"/>
      <c r="U27" s="193"/>
      <c r="V27" s="174"/>
    </row>
    <row r="28" spans="1:22" ht="15.75" thickBot="1">
      <c r="A28" s="227"/>
      <c r="B28" s="30"/>
      <c r="C28" s="87"/>
      <c r="D28" s="87"/>
      <c r="E28" s="87"/>
      <c r="F28" s="87"/>
      <c r="G28" s="87"/>
      <c r="H28" s="87"/>
      <c r="I28" s="87"/>
      <c r="J28" s="87"/>
      <c r="K28" s="88"/>
      <c r="L28" s="147"/>
      <c r="M28" s="129" t="s">
        <v>66</v>
      </c>
      <c r="N28" s="130"/>
      <c r="O28" s="130"/>
      <c r="P28" s="130"/>
      <c r="Q28" s="150"/>
      <c r="R28" s="151"/>
      <c r="S28" s="151"/>
      <c r="T28" s="31"/>
      <c r="U28" s="193"/>
      <c r="V28" s="174"/>
    </row>
    <row r="29" spans="1:22" ht="6.75" customHeight="1" thickBot="1">
      <c r="A29" s="227"/>
      <c r="B29" s="86"/>
      <c r="C29" s="87"/>
      <c r="D29" s="87"/>
      <c r="E29" s="87"/>
      <c r="F29" s="87"/>
      <c r="G29" s="87"/>
      <c r="H29" s="87"/>
      <c r="I29" s="87"/>
      <c r="J29" s="87"/>
      <c r="K29" s="87"/>
      <c r="L29" s="87"/>
      <c r="M29" s="87"/>
      <c r="N29" s="87"/>
      <c r="O29" s="87"/>
      <c r="P29" s="87"/>
      <c r="Q29" s="87"/>
      <c r="R29" s="87"/>
      <c r="S29" s="87"/>
      <c r="T29" s="88"/>
      <c r="U29" s="193"/>
      <c r="V29" s="174"/>
    </row>
    <row r="30" spans="1:22" ht="6.75" customHeight="1" thickBot="1">
      <c r="A30" s="227"/>
      <c r="B30" s="89"/>
      <c r="C30" s="89"/>
      <c r="D30" s="89"/>
      <c r="E30" s="89"/>
      <c r="F30" s="89"/>
      <c r="G30" s="89"/>
      <c r="H30" s="89"/>
      <c r="I30" s="89"/>
      <c r="J30" s="89"/>
      <c r="K30" s="89"/>
      <c r="L30" s="89"/>
      <c r="M30" s="89"/>
      <c r="N30" s="89"/>
      <c r="O30" s="89"/>
      <c r="P30" s="89"/>
      <c r="Q30" s="89"/>
      <c r="R30" s="89"/>
      <c r="S30" s="89"/>
      <c r="T30" s="89"/>
      <c r="U30" s="193"/>
      <c r="V30" s="174"/>
    </row>
    <row r="31" spans="1:22" ht="6.75" customHeight="1" thickBot="1">
      <c r="A31" s="227"/>
      <c r="B31" s="90"/>
      <c r="C31" s="91"/>
      <c r="D31" s="91"/>
      <c r="E31" s="91"/>
      <c r="F31" s="91"/>
      <c r="G31" s="91"/>
      <c r="H31" s="91"/>
      <c r="I31" s="91"/>
      <c r="J31" s="91"/>
      <c r="K31" s="92"/>
      <c r="L31" s="32"/>
      <c r="M31" s="33"/>
      <c r="N31" s="33"/>
      <c r="O31" s="33"/>
      <c r="P31" s="33"/>
      <c r="Q31" s="33"/>
      <c r="R31" s="33"/>
      <c r="S31" s="33"/>
      <c r="T31" s="34"/>
      <c r="U31" s="193"/>
      <c r="V31" s="174"/>
    </row>
    <row r="32" spans="1:22" ht="15.75" thickBot="1">
      <c r="A32" s="227"/>
      <c r="B32" s="144" t="s">
        <v>74</v>
      </c>
      <c r="C32" s="145"/>
      <c r="D32" s="145"/>
      <c r="E32" s="145"/>
      <c r="F32" s="145"/>
      <c r="G32" s="145"/>
      <c r="H32" s="145"/>
      <c r="I32" s="145"/>
      <c r="J32" s="145"/>
      <c r="K32" s="146"/>
      <c r="L32" s="35"/>
      <c r="M32" s="36"/>
      <c r="N32" s="138" t="s">
        <v>62</v>
      </c>
      <c r="O32" s="139"/>
      <c r="P32" s="37" t="s">
        <v>69</v>
      </c>
      <c r="Q32" s="140" t="s">
        <v>71</v>
      </c>
      <c r="R32" s="141"/>
      <c r="S32" s="141"/>
      <c r="T32" s="26"/>
      <c r="U32" s="193"/>
      <c r="V32" s="174"/>
    </row>
    <row r="33" spans="1:24" ht="15.75" thickBot="1">
      <c r="A33" s="227"/>
      <c r="B33" s="21"/>
      <c r="C33" s="22"/>
      <c r="D33" s="147" t="s">
        <v>60</v>
      </c>
      <c r="E33" s="89"/>
      <c r="F33" s="89"/>
      <c r="G33" s="20"/>
      <c r="H33" s="27"/>
      <c r="I33" s="148" t="s">
        <v>59</v>
      </c>
      <c r="J33" s="148"/>
      <c r="K33" s="149"/>
      <c r="L33" s="19"/>
      <c r="M33" s="20"/>
      <c r="N33" s="138" t="s">
        <v>63</v>
      </c>
      <c r="O33" s="139"/>
      <c r="P33" s="37" t="s">
        <v>70</v>
      </c>
      <c r="Q33" s="142" t="s">
        <v>72</v>
      </c>
      <c r="R33" s="143"/>
      <c r="S33" s="143"/>
      <c r="T33" s="26"/>
      <c r="U33" s="193"/>
      <c r="V33" s="174"/>
    </row>
    <row r="34" spans="1:24" ht="15.75" thickBot="1">
      <c r="A34" s="227"/>
      <c r="B34" s="21"/>
      <c r="C34" s="22"/>
      <c r="D34" s="144" t="s">
        <v>76</v>
      </c>
      <c r="E34" s="145"/>
      <c r="F34" s="145"/>
      <c r="G34" s="145"/>
      <c r="H34" s="145"/>
      <c r="I34" s="145"/>
      <c r="J34" s="145"/>
      <c r="K34" s="146"/>
      <c r="L34" s="19"/>
      <c r="M34" s="20"/>
      <c r="N34" s="138" t="s">
        <v>64</v>
      </c>
      <c r="O34" s="139"/>
      <c r="P34" s="37" t="s">
        <v>78</v>
      </c>
      <c r="Q34" s="142" t="s">
        <v>55</v>
      </c>
      <c r="R34" s="143"/>
      <c r="S34" s="143"/>
      <c r="T34" s="26"/>
      <c r="U34" s="193"/>
      <c r="V34" s="174"/>
    </row>
    <row r="35" spans="1:24" ht="15.75" thickBot="1">
      <c r="A35" s="227"/>
      <c r="B35" s="21"/>
      <c r="C35" s="22"/>
      <c r="D35" s="144" t="s">
        <v>75</v>
      </c>
      <c r="E35" s="145"/>
      <c r="F35" s="145"/>
      <c r="G35" s="145"/>
      <c r="H35" s="145"/>
      <c r="I35" s="145"/>
      <c r="J35" s="145"/>
      <c r="K35" s="146"/>
      <c r="L35" s="19"/>
      <c r="M35" s="38"/>
      <c r="N35" s="138" t="s">
        <v>77</v>
      </c>
      <c r="O35" s="139"/>
      <c r="P35" s="37" t="s">
        <v>79</v>
      </c>
      <c r="Q35" s="142" t="s">
        <v>73</v>
      </c>
      <c r="R35" s="143"/>
      <c r="S35" s="143"/>
      <c r="T35" s="26"/>
      <c r="U35" s="193"/>
      <c r="V35" s="174"/>
    </row>
    <row r="36" spans="1:24" ht="6.75" customHeight="1" thickBot="1">
      <c r="A36" s="227"/>
      <c r="B36" s="86"/>
      <c r="C36" s="87"/>
      <c r="D36" s="87"/>
      <c r="E36" s="87"/>
      <c r="F36" s="87"/>
      <c r="G36" s="87"/>
      <c r="H36" s="87"/>
      <c r="I36" s="87"/>
      <c r="J36" s="87"/>
      <c r="K36" s="88"/>
      <c r="L36" s="39"/>
      <c r="M36" s="40"/>
      <c r="N36" s="40"/>
      <c r="O36" s="40"/>
      <c r="P36" s="40"/>
      <c r="Q36" s="150"/>
      <c r="R36" s="151"/>
      <c r="S36" s="151"/>
      <c r="T36" s="31"/>
      <c r="U36" s="193"/>
      <c r="V36" s="174"/>
    </row>
    <row r="37" spans="1:24" ht="7.5" customHeight="1" thickBot="1">
      <c r="A37" s="227"/>
      <c r="B37" s="89"/>
      <c r="C37" s="89"/>
      <c r="D37" s="89"/>
      <c r="E37" s="89"/>
      <c r="F37" s="89"/>
      <c r="G37" s="89"/>
      <c r="H37" s="89"/>
      <c r="I37" s="89"/>
      <c r="J37" s="89"/>
      <c r="K37" s="89"/>
      <c r="L37" s="89"/>
      <c r="M37" s="89"/>
      <c r="N37" s="89"/>
      <c r="O37" s="89"/>
      <c r="P37" s="89"/>
      <c r="Q37" s="89"/>
      <c r="R37" s="89"/>
      <c r="S37" s="89"/>
      <c r="T37" s="89"/>
      <c r="U37" s="193"/>
      <c r="V37" s="174"/>
    </row>
    <row r="38" spans="1:24" ht="15.75" thickBot="1">
      <c r="A38" s="227"/>
      <c r="B38" s="41"/>
      <c r="C38" s="22"/>
      <c r="D38" s="147" t="s">
        <v>81</v>
      </c>
      <c r="E38" s="89"/>
      <c r="F38" s="89"/>
      <c r="G38" s="89"/>
      <c r="H38" s="89"/>
      <c r="I38" s="89"/>
      <c r="J38" s="89"/>
      <c r="K38" s="89"/>
      <c r="L38" s="89"/>
      <c r="M38" s="22"/>
      <c r="N38" s="42" t="s">
        <v>80</v>
      </c>
      <c r="O38" s="43"/>
      <c r="P38" s="43"/>
      <c r="Q38" s="43"/>
      <c r="R38" s="43"/>
      <c r="S38" s="43"/>
      <c r="T38" s="43"/>
      <c r="U38" s="193"/>
      <c r="V38" s="174"/>
    </row>
    <row r="39" spans="1:24" ht="8.25" customHeight="1" thickBot="1">
      <c r="A39" s="227"/>
      <c r="B39" s="89"/>
      <c r="C39" s="89"/>
      <c r="D39" s="89"/>
      <c r="E39" s="89"/>
      <c r="F39" s="89"/>
      <c r="G39" s="89"/>
      <c r="H39" s="89"/>
      <c r="I39" s="89"/>
      <c r="J39" s="89"/>
      <c r="K39" s="89"/>
      <c r="L39" s="89"/>
      <c r="M39" s="89"/>
      <c r="N39" s="89"/>
      <c r="O39" s="89"/>
      <c r="P39" s="89"/>
      <c r="Q39" s="89"/>
      <c r="R39" s="89"/>
      <c r="S39" s="89"/>
      <c r="T39" s="89"/>
      <c r="U39" s="193"/>
      <c r="V39" s="174"/>
    </row>
    <row r="40" spans="1:24" ht="15.75" thickBot="1">
      <c r="A40" s="227"/>
      <c r="B40" s="41" t="s">
        <v>82</v>
      </c>
      <c r="C40" s="160" t="s">
        <v>86</v>
      </c>
      <c r="D40" s="160"/>
      <c r="E40" s="160"/>
      <c r="F40" s="162"/>
      <c r="G40" s="22" t="str">
        <f>IF(W40="M","Yes","")</f>
        <v/>
      </c>
      <c r="H40" s="147" t="s">
        <v>83</v>
      </c>
      <c r="I40" s="89"/>
      <c r="J40" s="89"/>
      <c r="K40" s="44" t="str">
        <f>IF(W40="F","Yes","")</f>
        <v/>
      </c>
      <c r="L40" s="163" t="s">
        <v>85</v>
      </c>
      <c r="M40" s="163"/>
      <c r="N40" s="163"/>
      <c r="O40" s="163"/>
      <c r="P40" s="22" t="str">
        <f>IF(X40="Hindi","Yes","")</f>
        <v>Yes</v>
      </c>
      <c r="Q40" s="147" t="s">
        <v>84</v>
      </c>
      <c r="R40" s="89"/>
      <c r="S40" s="89"/>
      <c r="T40" s="22" t="str">
        <f>IF(X40="english","Yes","")</f>
        <v/>
      </c>
      <c r="U40" s="193"/>
      <c r="V40" s="174"/>
      <c r="W40" s="1">
        <f>VLOOKUP(B2,'Deta From Shala Dar. Class-12'!$A$2:$AE$201,10,0)</f>
        <v>0</v>
      </c>
      <c r="X40" s="1" t="str">
        <f>Info!$C$8</f>
        <v>Hindi</v>
      </c>
    </row>
    <row r="41" spans="1:24" ht="6.75" customHeight="1" thickBot="1">
      <c r="A41" s="227"/>
      <c r="B41" s="89"/>
      <c r="C41" s="89"/>
      <c r="D41" s="89"/>
      <c r="E41" s="89"/>
      <c r="F41" s="89"/>
      <c r="G41" s="89"/>
      <c r="H41" s="89"/>
      <c r="I41" s="89"/>
      <c r="J41" s="89"/>
      <c r="K41" s="89"/>
      <c r="L41" s="89"/>
      <c r="M41" s="89"/>
      <c r="N41" s="89"/>
      <c r="O41" s="89"/>
      <c r="P41" s="89"/>
      <c r="Q41" s="89"/>
      <c r="R41" s="89"/>
      <c r="S41" s="89"/>
      <c r="T41" s="89"/>
      <c r="U41" s="193"/>
      <c r="V41" s="174"/>
    </row>
    <row r="42" spans="1:24" ht="15.75" thickBot="1">
      <c r="A42" s="227"/>
      <c r="B42" s="41" t="s">
        <v>87</v>
      </c>
      <c r="C42" s="160" t="s">
        <v>88</v>
      </c>
      <c r="D42" s="160"/>
      <c r="E42" s="160"/>
      <c r="F42" s="160"/>
      <c r="G42" s="22"/>
      <c r="H42" s="147" t="s">
        <v>89</v>
      </c>
      <c r="I42" s="89"/>
      <c r="J42" s="20"/>
      <c r="K42" s="157" t="s">
        <v>90</v>
      </c>
      <c r="L42" s="158"/>
      <c r="M42" s="20"/>
      <c r="N42" s="157" t="s">
        <v>91</v>
      </c>
      <c r="O42" s="158"/>
      <c r="P42" s="20"/>
      <c r="Q42" s="157" t="s">
        <v>92</v>
      </c>
      <c r="R42" s="158"/>
      <c r="S42" s="161"/>
      <c r="T42" s="45"/>
      <c r="U42" s="193"/>
      <c r="V42" s="174"/>
    </row>
    <row r="43" spans="1:24" ht="6.75" customHeight="1" thickBot="1">
      <c r="A43" s="227"/>
      <c r="B43" s="89"/>
      <c r="C43" s="89"/>
      <c r="D43" s="89"/>
      <c r="E43" s="89"/>
      <c r="F43" s="89"/>
      <c r="G43" s="89"/>
      <c r="H43" s="89"/>
      <c r="I43" s="89"/>
      <c r="J43" s="89"/>
      <c r="K43" s="89"/>
      <c r="L43" s="89"/>
      <c r="M43" s="89"/>
      <c r="N43" s="89"/>
      <c r="O43" s="89"/>
      <c r="P43" s="89"/>
      <c r="Q43" s="89"/>
      <c r="R43" s="89"/>
      <c r="S43" s="89"/>
      <c r="T43" s="89"/>
      <c r="U43" s="193"/>
      <c r="V43" s="174"/>
    </row>
    <row r="44" spans="1:24" ht="15.75" thickBot="1">
      <c r="A44" s="227"/>
      <c r="B44" s="41"/>
      <c r="C44" s="158" t="s">
        <v>93</v>
      </c>
      <c r="D44" s="158"/>
      <c r="E44" s="22"/>
      <c r="F44" s="147" t="s">
        <v>94</v>
      </c>
      <c r="G44" s="89"/>
      <c r="H44" s="89"/>
      <c r="I44" s="152"/>
      <c r="J44" s="20"/>
      <c r="K44" s="147" t="s">
        <v>95</v>
      </c>
      <c r="L44" s="89"/>
      <c r="M44" s="152"/>
      <c r="N44" s="46"/>
      <c r="O44" s="159" t="s">
        <v>96</v>
      </c>
      <c r="P44" s="159"/>
      <c r="Q44" s="22"/>
      <c r="R44" s="158" t="s">
        <v>97</v>
      </c>
      <c r="S44" s="158"/>
      <c r="T44" s="22"/>
      <c r="U44" s="193"/>
      <c r="V44" s="174"/>
    </row>
    <row r="45" spans="1:24" ht="6" customHeight="1">
      <c r="A45" s="227"/>
      <c r="B45" s="89"/>
      <c r="C45" s="89"/>
      <c r="D45" s="89"/>
      <c r="E45" s="89"/>
      <c r="F45" s="89"/>
      <c r="G45" s="89"/>
      <c r="H45" s="89"/>
      <c r="I45" s="89"/>
      <c r="J45" s="89"/>
      <c r="K45" s="89"/>
      <c r="L45" s="89"/>
      <c r="M45" s="89"/>
      <c r="N45" s="89"/>
      <c r="O45" s="89"/>
      <c r="P45" s="89"/>
      <c r="Q45" s="89"/>
      <c r="R45" s="89"/>
      <c r="S45" s="89"/>
      <c r="T45" s="89"/>
      <c r="U45" s="193"/>
      <c r="V45" s="174"/>
    </row>
    <row r="46" spans="1:24" ht="6.75" customHeight="1" thickBot="1">
      <c r="A46" s="227"/>
      <c r="B46" s="89"/>
      <c r="C46" s="89"/>
      <c r="D46" s="89"/>
      <c r="E46" s="89"/>
      <c r="F46" s="89"/>
      <c r="G46" s="89"/>
      <c r="H46" s="89"/>
      <c r="I46" s="89"/>
      <c r="J46" s="89"/>
      <c r="K46" s="89"/>
      <c r="L46" s="89"/>
      <c r="M46" s="89"/>
      <c r="N46" s="89"/>
      <c r="O46" s="89"/>
      <c r="P46" s="89"/>
      <c r="Q46" s="89"/>
      <c r="R46" s="89"/>
      <c r="S46" s="89"/>
      <c r="T46" s="89"/>
      <c r="U46" s="193"/>
      <c r="V46" s="174"/>
    </row>
    <row r="47" spans="1:24" ht="15.75" thickBot="1">
      <c r="A47" s="227"/>
      <c r="B47" s="41" t="s">
        <v>98</v>
      </c>
      <c r="C47" s="160" t="s">
        <v>99</v>
      </c>
      <c r="D47" s="160"/>
      <c r="E47" s="160"/>
      <c r="F47" s="162"/>
      <c r="G47" s="22"/>
      <c r="H47" s="147" t="s">
        <v>121</v>
      </c>
      <c r="I47" s="89"/>
      <c r="J47" s="20"/>
      <c r="K47" s="157" t="s">
        <v>100</v>
      </c>
      <c r="L47" s="158"/>
      <c r="M47" s="20"/>
      <c r="N47" s="157" t="s">
        <v>101</v>
      </c>
      <c r="O47" s="158"/>
      <c r="P47" s="20"/>
      <c r="Q47" s="157" t="s">
        <v>102</v>
      </c>
      <c r="R47" s="158"/>
      <c r="S47" s="161"/>
      <c r="T47" s="45"/>
      <c r="U47" s="193"/>
      <c r="V47" s="174"/>
    </row>
    <row r="48" spans="1:24" ht="6.75" customHeight="1" thickBot="1">
      <c r="A48" s="227"/>
      <c r="B48" s="89"/>
      <c r="C48" s="89"/>
      <c r="D48" s="89"/>
      <c r="E48" s="89"/>
      <c r="F48" s="89"/>
      <c r="G48" s="89"/>
      <c r="H48" s="89"/>
      <c r="I48" s="89"/>
      <c r="J48" s="89"/>
      <c r="K48" s="89"/>
      <c r="L48" s="89"/>
      <c r="M48" s="89"/>
      <c r="N48" s="89"/>
      <c r="O48" s="89"/>
      <c r="P48" s="89"/>
      <c r="Q48" s="89"/>
      <c r="R48" s="89"/>
      <c r="S48" s="89"/>
      <c r="T48" s="89"/>
      <c r="U48" s="193"/>
      <c r="V48" s="174"/>
    </row>
    <row r="49" spans="1:23" ht="15.75" thickBot="1">
      <c r="A49" s="227"/>
      <c r="B49" s="41"/>
      <c r="C49" s="158" t="s">
        <v>103</v>
      </c>
      <c r="D49" s="158"/>
      <c r="E49" s="22"/>
      <c r="F49" s="164" t="s">
        <v>104</v>
      </c>
      <c r="G49" s="89"/>
      <c r="H49" s="89"/>
      <c r="I49" s="20"/>
      <c r="J49" s="164" t="s">
        <v>105</v>
      </c>
      <c r="K49" s="165"/>
      <c r="L49" s="166"/>
      <c r="M49" s="20"/>
      <c r="N49" s="167" t="s">
        <v>106</v>
      </c>
      <c r="O49" s="168"/>
      <c r="P49" s="48"/>
      <c r="Q49" s="164" t="s">
        <v>107</v>
      </c>
      <c r="R49" s="165"/>
      <c r="S49" s="166"/>
      <c r="T49" s="22"/>
      <c r="U49" s="193"/>
      <c r="V49" s="174"/>
    </row>
    <row r="50" spans="1:23" ht="6" customHeight="1" thickBot="1">
      <c r="A50" s="227"/>
      <c r="B50" s="89"/>
      <c r="C50" s="89"/>
      <c r="D50" s="89"/>
      <c r="E50" s="89"/>
      <c r="F50" s="89"/>
      <c r="G50" s="89"/>
      <c r="H50" s="89"/>
      <c r="I50" s="89"/>
      <c r="J50" s="89"/>
      <c r="K50" s="89"/>
      <c r="L50" s="89"/>
      <c r="M50" s="89"/>
      <c r="N50" s="89"/>
      <c r="O50" s="89"/>
      <c r="P50" s="89"/>
      <c r="Q50" s="89"/>
      <c r="R50" s="89"/>
      <c r="S50" s="89"/>
      <c r="T50" s="89"/>
      <c r="U50" s="193"/>
      <c r="V50" s="174"/>
    </row>
    <row r="51" spans="1:23" ht="15.75" thickBot="1">
      <c r="A51" s="227"/>
      <c r="B51" s="41"/>
      <c r="C51" s="158" t="s">
        <v>108</v>
      </c>
      <c r="D51" s="158"/>
      <c r="E51" s="158"/>
      <c r="F51" s="49"/>
      <c r="G51" s="164" t="s">
        <v>109</v>
      </c>
      <c r="H51" s="89"/>
      <c r="I51" s="89"/>
      <c r="J51" s="20"/>
      <c r="K51" s="164" t="s">
        <v>110</v>
      </c>
      <c r="L51" s="165"/>
      <c r="M51" s="166"/>
      <c r="N51" s="20"/>
      <c r="O51" s="164" t="s">
        <v>111</v>
      </c>
      <c r="P51" s="165"/>
      <c r="Q51" s="166"/>
      <c r="R51" s="20"/>
      <c r="S51" s="50"/>
      <c r="T51" s="41"/>
      <c r="U51" s="193"/>
      <c r="V51" s="174"/>
    </row>
    <row r="52" spans="1:23" ht="6" customHeight="1" thickBot="1">
      <c r="A52" s="227"/>
      <c r="B52" s="89"/>
      <c r="C52" s="89"/>
      <c r="D52" s="89"/>
      <c r="E52" s="89"/>
      <c r="F52" s="89"/>
      <c r="G52" s="89"/>
      <c r="H52" s="89"/>
      <c r="I52" s="89"/>
      <c r="J52" s="89"/>
      <c r="K52" s="89"/>
      <c r="L52" s="89"/>
      <c r="M52" s="89"/>
      <c r="N52" s="89"/>
      <c r="O52" s="89"/>
      <c r="P52" s="89"/>
      <c r="Q52" s="89"/>
      <c r="R52" s="89"/>
      <c r="S52" s="89"/>
      <c r="T52" s="89"/>
      <c r="U52" s="193"/>
      <c r="V52" s="174"/>
    </row>
    <row r="53" spans="1:23" ht="15.75" thickBot="1">
      <c r="A53" s="227"/>
      <c r="B53" s="41" t="s">
        <v>112</v>
      </c>
      <c r="C53" s="89" t="s">
        <v>119</v>
      </c>
      <c r="D53" s="89"/>
      <c r="E53" s="89"/>
      <c r="F53" s="89"/>
      <c r="G53" s="89"/>
      <c r="H53" s="89"/>
      <c r="I53" s="89"/>
      <c r="J53" s="158" t="s">
        <v>117</v>
      </c>
      <c r="K53" s="158"/>
      <c r="L53" s="158"/>
      <c r="M53" s="158"/>
      <c r="N53" s="158"/>
      <c r="O53" s="46"/>
      <c r="P53" s="169" t="s">
        <v>118</v>
      </c>
      <c r="Q53" s="169"/>
      <c r="R53" s="169"/>
      <c r="S53" s="169"/>
      <c r="T53" s="169"/>
      <c r="U53" s="193"/>
      <c r="V53" s="174"/>
    </row>
    <row r="54" spans="1:23" ht="15.75" thickBot="1">
      <c r="A54" s="227"/>
      <c r="B54" s="41"/>
      <c r="C54" s="165" t="s">
        <v>120</v>
      </c>
      <c r="D54" s="165"/>
      <c r="E54" s="165"/>
      <c r="F54" s="165"/>
      <c r="G54" s="165"/>
      <c r="H54" s="165"/>
      <c r="I54" s="165"/>
      <c r="J54" s="165"/>
      <c r="K54" s="165"/>
      <c r="L54" s="165"/>
      <c r="M54" s="165"/>
      <c r="N54" s="165"/>
      <c r="O54" s="165"/>
      <c r="P54" s="165"/>
      <c r="Q54" s="165"/>
      <c r="R54" s="165"/>
      <c r="S54" s="165"/>
      <c r="T54" s="165"/>
      <c r="U54" s="193"/>
      <c r="V54" s="174"/>
    </row>
    <row r="55" spans="1:23" ht="15.75" thickBot="1">
      <c r="A55" s="227"/>
      <c r="B55" s="41"/>
      <c r="C55" s="119" t="s">
        <v>129</v>
      </c>
      <c r="D55" s="119"/>
      <c r="E55" s="170"/>
      <c r="F55" s="46"/>
      <c r="G55" s="159" t="s">
        <v>122</v>
      </c>
      <c r="H55" s="159"/>
      <c r="I55" s="159"/>
      <c r="J55" s="20"/>
      <c r="K55" s="171" t="s">
        <v>123</v>
      </c>
      <c r="L55" s="159"/>
      <c r="M55" s="172"/>
      <c r="N55" s="20"/>
      <c r="O55" s="171" t="s">
        <v>124</v>
      </c>
      <c r="P55" s="159"/>
      <c r="Q55" s="20"/>
      <c r="R55" s="171" t="s">
        <v>125</v>
      </c>
      <c r="S55" s="159"/>
      <c r="T55" s="20"/>
      <c r="U55" s="193"/>
      <c r="V55" s="174"/>
    </row>
    <row r="56" spans="1:23" ht="6" customHeight="1" thickBot="1">
      <c r="A56" s="227"/>
      <c r="B56" s="89"/>
      <c r="C56" s="89"/>
      <c r="D56" s="89"/>
      <c r="E56" s="89"/>
      <c r="F56" s="89"/>
      <c r="G56" s="89"/>
      <c r="H56" s="89"/>
      <c r="I56" s="89"/>
      <c r="J56" s="89"/>
      <c r="K56" s="89"/>
      <c r="L56" s="89"/>
      <c r="M56" s="89"/>
      <c r="N56" s="89"/>
      <c r="O56" s="89"/>
      <c r="P56" s="89"/>
      <c r="Q56" s="89"/>
      <c r="R56" s="89"/>
      <c r="S56" s="89"/>
      <c r="T56" s="89"/>
      <c r="U56" s="193"/>
      <c r="V56" s="174"/>
    </row>
    <row r="57" spans="1:23" ht="15.75" thickBot="1">
      <c r="A57" s="227"/>
      <c r="B57" s="41"/>
      <c r="C57" s="158" t="s">
        <v>126</v>
      </c>
      <c r="D57" s="158"/>
      <c r="E57" s="158"/>
      <c r="F57" s="161"/>
      <c r="G57" s="46"/>
      <c r="H57" s="173" t="s">
        <v>127</v>
      </c>
      <c r="I57" s="163"/>
      <c r="J57" s="163"/>
      <c r="K57" s="163"/>
      <c r="L57" s="163"/>
      <c r="M57" s="48"/>
      <c r="N57" s="157" t="s">
        <v>128</v>
      </c>
      <c r="O57" s="158"/>
      <c r="P57" s="158"/>
      <c r="Q57" s="158"/>
      <c r="R57" s="158"/>
      <c r="S57" s="161"/>
      <c r="T57" s="20"/>
      <c r="U57" s="193"/>
      <c r="V57" s="174"/>
    </row>
    <row r="58" spans="1:23" ht="6" customHeight="1" thickBot="1">
      <c r="A58" s="227"/>
      <c r="B58" s="89"/>
      <c r="C58" s="89"/>
      <c r="D58" s="89"/>
      <c r="E58" s="89"/>
      <c r="F58" s="89"/>
      <c r="G58" s="89"/>
      <c r="H58" s="89"/>
      <c r="I58" s="89"/>
      <c r="J58" s="89"/>
      <c r="K58" s="89"/>
      <c r="L58" s="89"/>
      <c r="M58" s="89"/>
      <c r="N58" s="89"/>
      <c r="O58" s="89"/>
      <c r="P58" s="89"/>
      <c r="Q58" s="89"/>
      <c r="R58" s="89"/>
      <c r="S58" s="89"/>
      <c r="T58" s="89"/>
      <c r="U58" s="193"/>
      <c r="V58" s="174"/>
    </row>
    <row r="59" spans="1:23" ht="15.75" thickBot="1">
      <c r="A59" s="227"/>
      <c r="B59" s="41"/>
      <c r="C59" s="119" t="s">
        <v>130</v>
      </c>
      <c r="D59" s="119"/>
      <c r="E59" s="170"/>
      <c r="F59" s="46"/>
      <c r="G59" s="158" t="s">
        <v>131</v>
      </c>
      <c r="H59" s="158"/>
      <c r="I59" s="158"/>
      <c r="J59" s="20"/>
      <c r="K59" s="158" t="s">
        <v>132</v>
      </c>
      <c r="L59" s="158"/>
      <c r="M59" s="158"/>
      <c r="N59" s="20"/>
      <c r="O59" s="142"/>
      <c r="P59" s="143"/>
      <c r="Q59" s="143"/>
      <c r="R59" s="143"/>
      <c r="S59" s="143"/>
      <c r="T59" s="143"/>
      <c r="U59" s="193"/>
      <c r="V59" s="174"/>
    </row>
    <row r="60" spans="1:23" ht="6.75" customHeight="1" thickBot="1">
      <c r="A60" s="227"/>
      <c r="B60" s="89"/>
      <c r="C60" s="89"/>
      <c r="D60" s="89"/>
      <c r="E60" s="89"/>
      <c r="F60" s="89"/>
      <c r="G60" s="89"/>
      <c r="H60" s="89"/>
      <c r="I60" s="89"/>
      <c r="J60" s="89"/>
      <c r="K60" s="89"/>
      <c r="L60" s="89"/>
      <c r="M60" s="89"/>
      <c r="N60" s="89"/>
      <c r="O60" s="89"/>
      <c r="P60" s="89"/>
      <c r="Q60" s="89"/>
      <c r="R60" s="89"/>
      <c r="S60" s="89"/>
      <c r="T60" s="89"/>
      <c r="U60" s="193"/>
      <c r="V60" s="174"/>
    </row>
    <row r="61" spans="1:23" ht="15.75" thickBot="1">
      <c r="A61" s="227"/>
      <c r="B61" s="41" t="s">
        <v>133</v>
      </c>
      <c r="C61" s="160" t="s">
        <v>138</v>
      </c>
      <c r="D61" s="160"/>
      <c r="E61" s="160"/>
      <c r="F61" s="160"/>
      <c r="G61" s="160"/>
      <c r="H61" s="165" t="s">
        <v>134</v>
      </c>
      <c r="I61" s="89"/>
      <c r="J61" s="44" t="str">
        <f>IF(W61="N","","Yes")</f>
        <v>Yes</v>
      </c>
      <c r="K61" s="147"/>
      <c r="L61" s="89"/>
      <c r="M61" s="165" t="s">
        <v>135</v>
      </c>
      <c r="N61" s="89"/>
      <c r="O61" s="44" t="str">
        <f>IF(W61="Y","","Yes")</f>
        <v>Yes</v>
      </c>
      <c r="P61" s="147"/>
      <c r="Q61" s="89"/>
      <c r="R61" s="89"/>
      <c r="S61" s="89"/>
      <c r="T61" s="89"/>
      <c r="U61" s="193"/>
      <c r="V61" s="174"/>
      <c r="W61" s="1">
        <f>VLOOKUP(B2,'Deta From Shala Dar. Class-12'!$A$2:$AE$201,27,0)</f>
        <v>0</v>
      </c>
    </row>
    <row r="62" spans="1:23" ht="6.75" customHeight="1" thickBot="1">
      <c r="A62" s="227"/>
      <c r="B62" s="89"/>
      <c r="C62" s="89"/>
      <c r="D62" s="89"/>
      <c r="E62" s="89"/>
      <c r="F62" s="89"/>
      <c r="G62" s="89"/>
      <c r="H62" s="89"/>
      <c r="I62" s="89"/>
      <c r="J62" s="89"/>
      <c r="K62" s="89"/>
      <c r="L62" s="89"/>
      <c r="M62" s="89"/>
      <c r="N62" s="89"/>
      <c r="O62" s="89"/>
      <c r="P62" s="89"/>
      <c r="Q62" s="89"/>
      <c r="R62" s="89"/>
      <c r="S62" s="89"/>
      <c r="T62" s="89"/>
      <c r="U62" s="193"/>
      <c r="V62" s="174"/>
    </row>
    <row r="63" spans="1:23" ht="15.75" thickBot="1">
      <c r="A63" s="227"/>
      <c r="B63" s="41" t="s">
        <v>136</v>
      </c>
      <c r="C63" s="169" t="s">
        <v>137</v>
      </c>
      <c r="D63" s="160"/>
      <c r="E63" s="160"/>
      <c r="F63" s="160"/>
      <c r="G63" s="160"/>
      <c r="H63" s="165" t="s">
        <v>134</v>
      </c>
      <c r="I63" s="89"/>
      <c r="J63" s="20"/>
      <c r="K63" s="147"/>
      <c r="L63" s="89"/>
      <c r="M63" s="165" t="s">
        <v>135</v>
      </c>
      <c r="N63" s="89"/>
      <c r="O63" s="20"/>
      <c r="P63" s="147"/>
      <c r="Q63" s="89"/>
      <c r="R63" s="89"/>
      <c r="S63" s="89"/>
      <c r="T63" s="89"/>
      <c r="U63" s="193"/>
      <c r="V63" s="174"/>
    </row>
    <row r="64" spans="1:23" ht="6.75" customHeight="1" thickBot="1">
      <c r="A64" s="227"/>
      <c r="B64" s="89"/>
      <c r="C64" s="89"/>
      <c r="D64" s="89"/>
      <c r="E64" s="89"/>
      <c r="F64" s="89"/>
      <c r="G64" s="89"/>
      <c r="H64" s="89"/>
      <c r="I64" s="89"/>
      <c r="J64" s="89"/>
      <c r="K64" s="89"/>
      <c r="L64" s="89"/>
      <c r="M64" s="89"/>
      <c r="N64" s="89"/>
      <c r="O64" s="89"/>
      <c r="P64" s="89"/>
      <c r="Q64" s="89"/>
      <c r="R64" s="89"/>
      <c r="S64" s="89"/>
      <c r="T64" s="89"/>
      <c r="U64" s="193"/>
      <c r="V64" s="174"/>
    </row>
    <row r="65" spans="1:23" ht="15.75" thickBot="1">
      <c r="A65" s="227"/>
      <c r="B65" s="41" t="s">
        <v>139</v>
      </c>
      <c r="C65" s="160" t="s">
        <v>140</v>
      </c>
      <c r="D65" s="160"/>
      <c r="E65" s="160"/>
      <c r="F65" s="160"/>
      <c r="G65" s="160"/>
      <c r="H65" s="165" t="s">
        <v>134</v>
      </c>
      <c r="I65" s="89"/>
      <c r="J65" s="20"/>
      <c r="K65" s="147"/>
      <c r="L65" s="89"/>
      <c r="M65" s="165" t="s">
        <v>135</v>
      </c>
      <c r="N65" s="89"/>
      <c r="O65" s="20"/>
      <c r="P65" s="147"/>
      <c r="Q65" s="89"/>
      <c r="R65" s="89"/>
      <c r="S65" s="89"/>
      <c r="T65" s="89"/>
      <c r="U65" s="193"/>
      <c r="V65" s="174"/>
    </row>
    <row r="66" spans="1:23" ht="6.75" customHeight="1" thickBot="1">
      <c r="A66" s="227"/>
      <c r="B66" s="89"/>
      <c r="C66" s="89"/>
      <c r="D66" s="89"/>
      <c r="E66" s="89"/>
      <c r="F66" s="89"/>
      <c r="G66" s="89"/>
      <c r="H66" s="89"/>
      <c r="I66" s="89"/>
      <c r="J66" s="89"/>
      <c r="K66" s="89"/>
      <c r="L66" s="89"/>
      <c r="M66" s="89"/>
      <c r="N66" s="89"/>
      <c r="O66" s="89"/>
      <c r="P66" s="89"/>
      <c r="Q66" s="89"/>
      <c r="R66" s="89"/>
      <c r="S66" s="89"/>
      <c r="T66" s="89"/>
      <c r="U66" s="193"/>
      <c r="V66" s="174"/>
    </row>
    <row r="67" spans="1:23" ht="15.75" thickBot="1">
      <c r="A67" s="227"/>
      <c r="B67" s="41" t="s">
        <v>141</v>
      </c>
      <c r="C67" s="160" t="s">
        <v>142</v>
      </c>
      <c r="D67" s="160"/>
      <c r="E67" s="160"/>
      <c r="F67" s="127" t="s">
        <v>148</v>
      </c>
      <c r="G67" s="127"/>
      <c r="H67" s="128"/>
      <c r="I67" s="44" t="str">
        <f>IF($W67="GEN","YES","")</f>
        <v/>
      </c>
      <c r="J67" s="157" t="s">
        <v>143</v>
      </c>
      <c r="K67" s="158"/>
      <c r="L67" s="158"/>
      <c r="M67" s="161"/>
      <c r="N67" s="44" t="str">
        <f>IF($W67="MIN","YES","")</f>
        <v/>
      </c>
      <c r="O67" s="157" t="s">
        <v>144</v>
      </c>
      <c r="P67" s="158"/>
      <c r="Q67" s="158"/>
      <c r="R67" s="158"/>
      <c r="S67" s="161"/>
      <c r="T67" s="44" t="str">
        <f>IF($W67="SC","YES","")</f>
        <v/>
      </c>
      <c r="U67" s="193"/>
      <c r="V67" s="174"/>
      <c r="W67" s="1">
        <f>VLOOKUP(B2,'Deta From Shala Dar. Class-12'!$A$2:$AE$201,16,0)</f>
        <v>0</v>
      </c>
    </row>
    <row r="68" spans="1:23" ht="6.75" customHeight="1" thickBot="1">
      <c r="A68" s="227"/>
      <c r="B68" s="89"/>
      <c r="C68" s="89"/>
      <c r="D68" s="89"/>
      <c r="E68" s="89"/>
      <c r="F68" s="89"/>
      <c r="G68" s="89"/>
      <c r="H68" s="89"/>
      <c r="I68" s="89"/>
      <c r="J68" s="89"/>
      <c r="K68" s="89"/>
      <c r="L68" s="89"/>
      <c r="M68" s="89"/>
      <c r="N68" s="89"/>
      <c r="O68" s="89"/>
      <c r="P68" s="89"/>
      <c r="Q68" s="89"/>
      <c r="R68" s="89"/>
      <c r="S68" s="89"/>
      <c r="T68" s="89"/>
      <c r="U68" s="193"/>
      <c r="V68" s="174"/>
    </row>
    <row r="69" spans="1:23" ht="15.75" thickBot="1">
      <c r="A69" s="227"/>
      <c r="B69" s="41"/>
      <c r="C69" s="41"/>
      <c r="D69" s="41"/>
      <c r="E69" s="41"/>
      <c r="F69" s="158" t="s">
        <v>145</v>
      </c>
      <c r="G69" s="158"/>
      <c r="H69" s="161"/>
      <c r="I69" s="44" t="str">
        <f>IF($W67="ST","YES","")</f>
        <v/>
      </c>
      <c r="J69" s="157" t="s">
        <v>146</v>
      </c>
      <c r="K69" s="158"/>
      <c r="L69" s="158"/>
      <c r="M69" s="161"/>
      <c r="N69" s="44" t="str">
        <f>IF($W67="OBC","YES","")</f>
        <v/>
      </c>
      <c r="O69" s="157" t="s">
        <v>147</v>
      </c>
      <c r="P69" s="158"/>
      <c r="Q69" s="158"/>
      <c r="R69" s="158"/>
      <c r="S69" s="161"/>
      <c r="T69" s="44" t="str">
        <f>IF(OR($W67="MBC",$W$67="SBC"),"YES","")</f>
        <v/>
      </c>
      <c r="U69" s="193"/>
      <c r="V69" s="174"/>
    </row>
    <row r="70" spans="1:23">
      <c r="A70" s="227"/>
      <c r="B70" s="175" t="s">
        <v>149</v>
      </c>
      <c r="C70" s="175"/>
      <c r="D70" s="175"/>
      <c r="E70" s="175"/>
      <c r="F70" s="175"/>
      <c r="G70" s="175"/>
      <c r="H70" s="175"/>
      <c r="I70" s="175"/>
      <c r="J70" s="175"/>
      <c r="K70" s="175"/>
      <c r="L70" s="175"/>
      <c r="M70" s="175"/>
      <c r="N70" s="175"/>
      <c r="O70" s="175"/>
      <c r="P70" s="175"/>
      <c r="Q70" s="175"/>
      <c r="R70" s="175"/>
      <c r="S70" s="175"/>
      <c r="T70" s="175"/>
      <c r="U70" s="193"/>
      <c r="V70" s="174"/>
    </row>
    <row r="71" spans="1:23" ht="6.75" customHeight="1">
      <c r="A71" s="227"/>
      <c r="B71" s="89"/>
      <c r="C71" s="89"/>
      <c r="D71" s="89"/>
      <c r="E71" s="89"/>
      <c r="F71" s="89"/>
      <c r="G71" s="89"/>
      <c r="H71" s="89"/>
      <c r="I71" s="89"/>
      <c r="J71" s="89"/>
      <c r="K71" s="89"/>
      <c r="L71" s="89"/>
      <c r="M71" s="89"/>
      <c r="N71" s="89"/>
      <c r="O71" s="89"/>
      <c r="P71" s="89"/>
      <c r="Q71" s="89"/>
      <c r="R71" s="89"/>
      <c r="S71" s="89"/>
      <c r="T71" s="89"/>
      <c r="U71" s="193"/>
      <c r="V71" s="174"/>
    </row>
    <row r="72" spans="1:23">
      <c r="A72" s="227"/>
      <c r="B72" s="41" t="s">
        <v>157</v>
      </c>
      <c r="C72" s="178" t="s">
        <v>156</v>
      </c>
      <c r="D72" s="178"/>
      <c r="E72" s="178"/>
      <c r="F72" s="178"/>
      <c r="G72" s="178"/>
      <c r="H72" s="178"/>
      <c r="I72" s="178"/>
      <c r="J72" s="178"/>
      <c r="K72" s="178"/>
      <c r="L72" s="178"/>
      <c r="M72" s="178"/>
      <c r="N72" s="178"/>
      <c r="O72" s="178"/>
      <c r="P72" s="178"/>
      <c r="Q72" s="178"/>
      <c r="R72" s="178"/>
      <c r="S72" s="178"/>
      <c r="T72" s="178"/>
      <c r="U72" s="193"/>
      <c r="V72" s="174"/>
    </row>
    <row r="73" spans="1:23">
      <c r="A73" s="227"/>
      <c r="B73" s="41"/>
      <c r="C73" s="176" t="s">
        <v>150</v>
      </c>
      <c r="D73" s="176"/>
      <c r="E73" s="176"/>
      <c r="F73" s="176"/>
      <c r="G73" s="176"/>
      <c r="H73" s="176"/>
      <c r="I73" s="176"/>
      <c r="J73" s="176"/>
      <c r="K73" s="89">
        <f>VLOOKUP(B2,'Deta From Shala Dar. Class-12'!$A$2:$AE$201,24,0)</f>
        <v>0</v>
      </c>
      <c r="L73" s="89"/>
      <c r="M73" s="89"/>
      <c r="N73" s="89"/>
      <c r="O73" s="89"/>
      <c r="P73" s="89"/>
      <c r="Q73" s="89"/>
      <c r="R73" s="89"/>
      <c r="S73" s="89"/>
      <c r="T73" s="89"/>
      <c r="U73" s="193"/>
      <c r="V73" s="174"/>
    </row>
    <row r="74" spans="1:23">
      <c r="A74" s="227"/>
      <c r="B74" s="41"/>
      <c r="C74" s="176" t="s">
        <v>151</v>
      </c>
      <c r="D74" s="176"/>
      <c r="E74" s="176"/>
      <c r="F74" s="176"/>
      <c r="G74" s="176"/>
      <c r="H74" s="176"/>
      <c r="I74" s="176"/>
      <c r="J74" s="176"/>
      <c r="K74" s="89"/>
      <c r="L74" s="89"/>
      <c r="M74" s="89"/>
      <c r="N74" s="89"/>
      <c r="O74" s="89"/>
      <c r="P74" s="89"/>
      <c r="Q74" s="89"/>
      <c r="R74" s="89"/>
      <c r="S74" s="89"/>
      <c r="T74" s="89"/>
      <c r="U74" s="193"/>
      <c r="V74" s="174"/>
    </row>
    <row r="75" spans="1:23">
      <c r="A75" s="227"/>
      <c r="B75" s="41"/>
      <c r="C75" s="176" t="s">
        <v>152</v>
      </c>
      <c r="D75" s="176"/>
      <c r="E75" s="176"/>
      <c r="F75" s="89" t="s">
        <v>163</v>
      </c>
      <c r="G75" s="89"/>
      <c r="H75" s="89"/>
      <c r="I75" s="176" t="s">
        <v>153</v>
      </c>
      <c r="J75" s="176"/>
      <c r="K75" s="176"/>
      <c r="L75" s="89" t="s">
        <v>161</v>
      </c>
      <c r="M75" s="89"/>
      <c r="N75" s="89"/>
      <c r="O75" s="89"/>
      <c r="P75" s="158" t="s">
        <v>154</v>
      </c>
      <c r="Q75" s="158"/>
      <c r="R75" s="158"/>
      <c r="S75" s="89" t="s">
        <v>162</v>
      </c>
      <c r="T75" s="89"/>
      <c r="U75" s="193"/>
      <c r="V75" s="174"/>
    </row>
    <row r="76" spans="1:23" ht="6.75" customHeight="1">
      <c r="A76" s="227"/>
      <c r="B76" s="89"/>
      <c r="C76" s="89"/>
      <c r="D76" s="89"/>
      <c r="E76" s="89"/>
      <c r="F76" s="89"/>
      <c r="G76" s="89"/>
      <c r="H76" s="89"/>
      <c r="I76" s="89"/>
      <c r="J76" s="89"/>
      <c r="K76" s="89"/>
      <c r="L76" s="89"/>
      <c r="M76" s="89"/>
      <c r="N76" s="89"/>
      <c r="O76" s="89"/>
      <c r="P76" s="89"/>
      <c r="Q76" s="89"/>
      <c r="R76" s="89"/>
      <c r="S76" s="89"/>
      <c r="T76" s="89"/>
      <c r="U76" s="193"/>
      <c r="V76" s="174"/>
    </row>
    <row r="77" spans="1:23">
      <c r="A77" s="227"/>
      <c r="B77" s="41" t="s">
        <v>155</v>
      </c>
      <c r="C77" s="165" t="s">
        <v>158</v>
      </c>
      <c r="D77" s="165"/>
      <c r="E77" s="165"/>
      <c r="F77" s="165"/>
      <c r="G77" s="179">
        <f>VLOOKUP(B2,'Deta From Shala Dar. Class-12'!$A$2:$AE$201,21,0)</f>
        <v>0</v>
      </c>
      <c r="H77" s="179"/>
      <c r="I77" s="179"/>
      <c r="J77" s="179"/>
      <c r="K77" s="180" t="s">
        <v>159</v>
      </c>
      <c r="L77" s="180"/>
      <c r="M77" s="181">
        <f>VLOOKUP(B2,'Deta From Shala Dar. Class-12'!$A$2:$AE$201,22,0)</f>
        <v>0</v>
      </c>
      <c r="N77" s="89"/>
      <c r="O77" s="89"/>
      <c r="P77" s="165" t="s">
        <v>160</v>
      </c>
      <c r="Q77" s="165"/>
      <c r="R77" s="165"/>
      <c r="S77" s="182">
        <f>VLOOKUP(B2,'Deta From Shala Dar. Class-12'!$A$2:$AE$201,25,0)</f>
        <v>0</v>
      </c>
      <c r="T77" s="182"/>
      <c r="U77" s="193"/>
      <c r="V77" s="174"/>
    </row>
    <row r="78" spans="1:23" ht="6.75" customHeight="1">
      <c r="A78" s="227"/>
      <c r="B78" s="89"/>
      <c r="C78" s="89"/>
      <c r="D78" s="89"/>
      <c r="E78" s="89"/>
      <c r="F78" s="89"/>
      <c r="G78" s="89"/>
      <c r="H78" s="89"/>
      <c r="I78" s="89"/>
      <c r="J78" s="89"/>
      <c r="K78" s="89"/>
      <c r="L78" s="89"/>
      <c r="M78" s="89"/>
      <c r="N78" s="89"/>
      <c r="O78" s="89"/>
      <c r="P78" s="89"/>
      <c r="Q78" s="89"/>
      <c r="R78" s="89"/>
      <c r="S78" s="89"/>
      <c r="T78" s="89"/>
      <c r="U78" s="193"/>
      <c r="V78" s="174"/>
    </row>
    <row r="79" spans="1:23">
      <c r="A79" s="227"/>
      <c r="B79" s="41"/>
      <c r="C79" s="176" t="s">
        <v>164</v>
      </c>
      <c r="D79" s="176"/>
      <c r="E79" s="176"/>
      <c r="F79" s="176"/>
      <c r="G79" s="176"/>
      <c r="H79" s="176"/>
      <c r="I79" s="176"/>
      <c r="J79" s="176"/>
      <c r="K79" s="176"/>
      <c r="L79" s="176"/>
      <c r="M79" s="177">
        <f>VLOOKUP(B2,'Deta From Shala Dar. Class-12'!$A$2:$AE$201,23,0)</f>
        <v>0</v>
      </c>
      <c r="N79" s="177"/>
      <c r="O79" s="177"/>
      <c r="P79" s="177"/>
      <c r="Q79" s="177"/>
      <c r="R79" s="177"/>
      <c r="S79" s="177"/>
      <c r="T79" s="177"/>
      <c r="U79" s="193"/>
      <c r="V79" s="174"/>
    </row>
    <row r="80" spans="1:23" ht="6.75" customHeight="1">
      <c r="A80" s="227"/>
      <c r="B80" s="89"/>
      <c r="C80" s="89"/>
      <c r="D80" s="89"/>
      <c r="E80" s="89"/>
      <c r="F80" s="89"/>
      <c r="G80" s="89"/>
      <c r="H80" s="89"/>
      <c r="I80" s="89"/>
      <c r="J80" s="89"/>
      <c r="K80" s="89"/>
      <c r="L80" s="89"/>
      <c r="M80" s="89"/>
      <c r="N80" s="89"/>
      <c r="O80" s="89"/>
      <c r="P80" s="89"/>
      <c r="Q80" s="89"/>
      <c r="R80" s="89"/>
      <c r="S80" s="89"/>
      <c r="T80" s="89"/>
      <c r="U80" s="193"/>
      <c r="V80" s="174"/>
    </row>
    <row r="81" spans="1:22">
      <c r="A81" s="227"/>
      <c r="B81" s="41" t="s">
        <v>166</v>
      </c>
      <c r="C81" s="176" t="s">
        <v>167</v>
      </c>
      <c r="D81" s="176"/>
      <c r="E81" s="176"/>
      <c r="F81" s="176"/>
      <c r="G81" s="176"/>
      <c r="H81" s="176"/>
      <c r="I81" s="176"/>
      <c r="J81" s="176"/>
      <c r="K81" s="176"/>
      <c r="L81" s="176"/>
      <c r="M81" s="189" t="s">
        <v>165</v>
      </c>
      <c r="N81" s="189"/>
      <c r="O81" s="189"/>
      <c r="P81" s="189"/>
      <c r="Q81" s="189"/>
      <c r="R81" s="189"/>
      <c r="S81" s="189"/>
      <c r="T81" s="189"/>
      <c r="U81" s="193"/>
      <c r="V81" s="174"/>
    </row>
    <row r="82" spans="1:22" ht="6.75" customHeight="1" thickBot="1">
      <c r="A82" s="227"/>
      <c r="B82" s="89"/>
      <c r="C82" s="89"/>
      <c r="D82" s="89"/>
      <c r="E82" s="89"/>
      <c r="F82" s="89"/>
      <c r="G82" s="89"/>
      <c r="H82" s="89"/>
      <c r="I82" s="89"/>
      <c r="J82" s="89"/>
      <c r="K82" s="89"/>
      <c r="L82" s="89"/>
      <c r="M82" s="89"/>
      <c r="N82" s="89"/>
      <c r="O82" s="89"/>
      <c r="P82" s="89"/>
      <c r="Q82" s="89"/>
      <c r="R82" s="89"/>
      <c r="S82" s="89"/>
      <c r="T82" s="89"/>
      <c r="U82" s="193"/>
      <c r="V82" s="174"/>
    </row>
    <row r="83" spans="1:22">
      <c r="A83" s="227"/>
      <c r="B83" s="190" t="s">
        <v>168</v>
      </c>
      <c r="C83" s="191"/>
      <c r="D83" s="191"/>
      <c r="E83" s="191" t="s">
        <v>169</v>
      </c>
      <c r="F83" s="191"/>
      <c r="G83" s="191" t="s">
        <v>170</v>
      </c>
      <c r="H83" s="191"/>
      <c r="I83" s="191"/>
      <c r="J83" s="191" t="s">
        <v>171</v>
      </c>
      <c r="K83" s="191"/>
      <c r="L83" s="191"/>
      <c r="M83" s="191" t="s">
        <v>172</v>
      </c>
      <c r="N83" s="191"/>
      <c r="O83" s="191"/>
      <c r="P83" s="191"/>
      <c r="Q83" s="191"/>
      <c r="R83" s="191"/>
      <c r="S83" s="191"/>
      <c r="T83" s="192"/>
      <c r="U83" s="193"/>
      <c r="V83" s="174"/>
    </row>
    <row r="84" spans="1:22">
      <c r="A84" s="227"/>
      <c r="B84" s="186" t="s">
        <v>173</v>
      </c>
      <c r="C84" s="187"/>
      <c r="D84" s="187"/>
      <c r="E84" s="187"/>
      <c r="F84" s="187"/>
      <c r="G84" s="187"/>
      <c r="H84" s="187"/>
      <c r="I84" s="187"/>
      <c r="J84" s="187"/>
      <c r="K84" s="187"/>
      <c r="L84" s="187"/>
      <c r="M84" s="187"/>
      <c r="N84" s="187"/>
      <c r="O84" s="187"/>
      <c r="P84" s="187"/>
      <c r="Q84" s="187"/>
      <c r="R84" s="187"/>
      <c r="S84" s="187"/>
      <c r="T84" s="188"/>
      <c r="U84" s="193"/>
      <c r="V84" s="174"/>
    </row>
    <row r="85" spans="1:22">
      <c r="A85" s="227"/>
      <c r="B85" s="186" t="s">
        <v>175</v>
      </c>
      <c r="C85" s="187"/>
      <c r="D85" s="187"/>
      <c r="E85" s="187"/>
      <c r="F85" s="187"/>
      <c r="G85" s="187"/>
      <c r="H85" s="187"/>
      <c r="I85" s="187"/>
      <c r="J85" s="187"/>
      <c r="K85" s="187"/>
      <c r="L85" s="187"/>
      <c r="M85" s="187"/>
      <c r="N85" s="187"/>
      <c r="O85" s="187"/>
      <c r="P85" s="187"/>
      <c r="Q85" s="187"/>
      <c r="R85" s="187"/>
      <c r="S85" s="187"/>
      <c r="T85" s="188"/>
      <c r="U85" s="193"/>
      <c r="V85" s="174"/>
    </row>
    <row r="86" spans="1:22" ht="15.75" thickBot="1">
      <c r="A86" s="227"/>
      <c r="B86" s="183" t="s">
        <v>174</v>
      </c>
      <c r="C86" s="184"/>
      <c r="D86" s="184"/>
      <c r="E86" s="184"/>
      <c r="F86" s="184"/>
      <c r="G86" s="184"/>
      <c r="H86" s="184"/>
      <c r="I86" s="184"/>
      <c r="J86" s="184"/>
      <c r="K86" s="184"/>
      <c r="L86" s="184"/>
      <c r="M86" s="184"/>
      <c r="N86" s="184"/>
      <c r="O86" s="184"/>
      <c r="P86" s="184"/>
      <c r="Q86" s="184"/>
      <c r="R86" s="184"/>
      <c r="S86" s="184"/>
      <c r="T86" s="185"/>
      <c r="U86" s="193"/>
      <c r="V86" s="174"/>
    </row>
    <row r="87" spans="1:22" ht="6.75" customHeight="1" thickBot="1">
      <c r="A87" s="227"/>
      <c r="B87" s="89"/>
      <c r="C87" s="89"/>
      <c r="D87" s="89"/>
      <c r="E87" s="89"/>
      <c r="F87" s="89"/>
      <c r="G87" s="89"/>
      <c r="H87" s="89"/>
      <c r="I87" s="89"/>
      <c r="J87" s="89"/>
      <c r="K87" s="89"/>
      <c r="L87" s="89"/>
      <c r="M87" s="89"/>
      <c r="N87" s="89"/>
      <c r="O87" s="89"/>
      <c r="P87" s="89"/>
      <c r="Q87" s="89"/>
      <c r="R87" s="89"/>
      <c r="S87" s="89"/>
      <c r="T87" s="89"/>
      <c r="U87" s="193"/>
      <c r="V87" s="174"/>
    </row>
    <row r="88" spans="1:22" ht="15.75" thickBot="1">
      <c r="A88" s="227"/>
      <c r="B88" s="218" t="s">
        <v>176</v>
      </c>
      <c r="C88" s="218"/>
      <c r="D88" s="218"/>
      <c r="E88" s="218"/>
      <c r="F88" s="218"/>
      <c r="G88" s="218"/>
      <c r="H88" s="218"/>
      <c r="I88" s="218"/>
      <c r="J88" s="218"/>
      <c r="K88" s="218"/>
      <c r="L88" s="218"/>
      <c r="M88" s="197"/>
      <c r="N88" s="219"/>
      <c r="O88" s="198"/>
      <c r="P88" s="220" t="s">
        <v>177</v>
      </c>
      <c r="Q88" s="196"/>
      <c r="R88" s="221"/>
      <c r="S88" s="222"/>
      <c r="T88" s="223"/>
      <c r="U88" s="193"/>
      <c r="V88" s="174"/>
    </row>
    <row r="89" spans="1:22" ht="6.75" customHeight="1">
      <c r="A89" s="227"/>
      <c r="B89" s="89"/>
      <c r="C89" s="89"/>
      <c r="D89" s="89"/>
      <c r="E89" s="89"/>
      <c r="F89" s="89"/>
      <c r="G89" s="89"/>
      <c r="H89" s="89"/>
      <c r="I89" s="89"/>
      <c r="J89" s="89"/>
      <c r="K89" s="89"/>
      <c r="L89" s="89"/>
      <c r="M89" s="89"/>
      <c r="N89" s="89"/>
      <c r="O89" s="89"/>
      <c r="P89" s="89"/>
      <c r="Q89" s="89"/>
      <c r="R89" s="89"/>
      <c r="S89" s="89"/>
      <c r="T89" s="89"/>
      <c r="U89" s="193"/>
      <c r="V89" s="174"/>
    </row>
    <row r="90" spans="1:22">
      <c r="A90" s="227"/>
      <c r="B90" s="41" t="s">
        <v>178</v>
      </c>
      <c r="C90" s="176" t="s">
        <v>183</v>
      </c>
      <c r="D90" s="176"/>
      <c r="E90" s="176"/>
      <c r="F90" s="176"/>
      <c r="G90" s="176"/>
      <c r="H90" s="176"/>
      <c r="I90" s="176"/>
      <c r="J90" s="176"/>
      <c r="K90" s="176"/>
      <c r="L90" s="176"/>
      <c r="M90" s="165" t="s">
        <v>179</v>
      </c>
      <c r="N90" s="165"/>
      <c r="O90" s="165"/>
      <c r="P90" s="165"/>
      <c r="Q90" s="165"/>
      <c r="R90" s="165"/>
      <c r="S90" s="165"/>
      <c r="T90" s="165"/>
      <c r="U90" s="193"/>
      <c r="V90" s="174"/>
    </row>
    <row r="91" spans="1:22" ht="15.75" thickBot="1">
      <c r="A91" s="227"/>
      <c r="B91" s="200"/>
      <c r="C91" s="201"/>
      <c r="D91" s="201"/>
      <c r="E91" s="201"/>
      <c r="F91" s="201"/>
      <c r="G91" s="201"/>
      <c r="H91" s="201"/>
      <c r="I91" s="201"/>
      <c r="J91" s="202"/>
      <c r="K91" s="204" t="s">
        <v>180</v>
      </c>
      <c r="L91" s="89"/>
      <c r="M91" s="89"/>
      <c r="N91" s="89"/>
      <c r="O91" s="89"/>
      <c r="P91" s="89"/>
      <c r="Q91" s="89"/>
      <c r="R91" s="89"/>
      <c r="S91" s="89"/>
      <c r="T91" s="89"/>
      <c r="U91" s="193"/>
      <c r="V91" s="174"/>
    </row>
    <row r="92" spans="1:22" ht="22.5" customHeight="1">
      <c r="A92" s="227"/>
      <c r="B92" s="204"/>
      <c r="C92" s="152"/>
      <c r="D92" s="203" t="s">
        <v>182</v>
      </c>
      <c r="E92" s="91"/>
      <c r="F92" s="91"/>
      <c r="G92" s="92"/>
      <c r="H92" s="147"/>
      <c r="I92" s="89"/>
      <c r="J92" s="214"/>
      <c r="K92" s="204"/>
      <c r="L92" s="90"/>
      <c r="M92" s="91"/>
      <c r="N92" s="91"/>
      <c r="O92" s="91"/>
      <c r="P92" s="91"/>
      <c r="Q92" s="91"/>
      <c r="R92" s="91"/>
      <c r="S92" s="92"/>
      <c r="T92" s="143"/>
      <c r="U92" s="193"/>
      <c r="V92" s="174"/>
    </row>
    <row r="93" spans="1:22" ht="22.5" customHeight="1">
      <c r="A93" s="227"/>
      <c r="B93" s="204"/>
      <c r="C93" s="152"/>
      <c r="D93" s="147"/>
      <c r="E93" s="89"/>
      <c r="F93" s="89"/>
      <c r="G93" s="152"/>
      <c r="H93" s="147"/>
      <c r="I93" s="89"/>
      <c r="J93" s="214"/>
      <c r="K93" s="204"/>
      <c r="L93" s="147"/>
      <c r="M93" s="89"/>
      <c r="N93" s="89"/>
      <c r="O93" s="89"/>
      <c r="P93" s="89"/>
      <c r="Q93" s="89"/>
      <c r="R93" s="89"/>
      <c r="S93" s="152"/>
      <c r="T93" s="143"/>
      <c r="U93" s="193"/>
      <c r="V93" s="174"/>
    </row>
    <row r="94" spans="1:22" ht="22.5" customHeight="1">
      <c r="A94" s="227"/>
      <c r="B94" s="204"/>
      <c r="C94" s="152"/>
      <c r="D94" s="147"/>
      <c r="E94" s="89"/>
      <c r="F94" s="89"/>
      <c r="G94" s="152"/>
      <c r="H94" s="147"/>
      <c r="I94" s="89"/>
      <c r="J94" s="214"/>
      <c r="K94" s="204"/>
      <c r="L94" s="147"/>
      <c r="M94" s="89"/>
      <c r="N94" s="89"/>
      <c r="O94" s="89"/>
      <c r="P94" s="89"/>
      <c r="Q94" s="89"/>
      <c r="R94" s="89"/>
      <c r="S94" s="152"/>
      <c r="T94" s="143"/>
      <c r="U94" s="193"/>
      <c r="V94" s="174"/>
    </row>
    <row r="95" spans="1:22" ht="22.5" customHeight="1" thickBot="1">
      <c r="A95" s="227"/>
      <c r="B95" s="204"/>
      <c r="C95" s="152"/>
      <c r="D95" s="147"/>
      <c r="E95" s="89"/>
      <c r="F95" s="89"/>
      <c r="G95" s="152"/>
      <c r="H95" s="147"/>
      <c r="I95" s="89"/>
      <c r="J95" s="214"/>
      <c r="K95" s="204"/>
      <c r="L95" s="86"/>
      <c r="M95" s="87"/>
      <c r="N95" s="87"/>
      <c r="O95" s="87"/>
      <c r="P95" s="87"/>
      <c r="Q95" s="87"/>
      <c r="R95" s="87"/>
      <c r="S95" s="88"/>
      <c r="T95" s="143"/>
      <c r="U95" s="193"/>
      <c r="V95" s="174"/>
    </row>
    <row r="96" spans="1:22" ht="22.5" customHeight="1" thickBot="1">
      <c r="A96" s="227"/>
      <c r="B96" s="204"/>
      <c r="C96" s="152"/>
      <c r="D96" s="147"/>
      <c r="E96" s="89"/>
      <c r="F96" s="89"/>
      <c r="G96" s="152"/>
      <c r="H96" s="147"/>
      <c r="I96" s="89"/>
      <c r="J96" s="214"/>
      <c r="K96" s="204"/>
      <c r="L96" s="89"/>
      <c r="M96" s="89"/>
      <c r="N96" s="89"/>
      <c r="O96" s="89"/>
      <c r="P96" s="89"/>
      <c r="Q96" s="89"/>
      <c r="R96" s="89"/>
      <c r="S96" s="89"/>
      <c r="T96" s="143"/>
      <c r="U96" s="193"/>
      <c r="V96" s="174"/>
    </row>
    <row r="97" spans="1:22" ht="22.5" customHeight="1">
      <c r="A97" s="227"/>
      <c r="B97" s="204"/>
      <c r="C97" s="152"/>
      <c r="D97" s="147"/>
      <c r="E97" s="89"/>
      <c r="F97" s="89"/>
      <c r="G97" s="152"/>
      <c r="H97" s="147"/>
      <c r="I97" s="89"/>
      <c r="J97" s="214"/>
      <c r="K97" s="204"/>
      <c r="L97" s="205" t="s">
        <v>181</v>
      </c>
      <c r="M97" s="206"/>
      <c r="N97" s="206"/>
      <c r="O97" s="206"/>
      <c r="P97" s="206"/>
      <c r="Q97" s="206"/>
      <c r="R97" s="206"/>
      <c r="S97" s="207"/>
      <c r="T97" s="143"/>
      <c r="U97" s="193"/>
      <c r="V97" s="174"/>
    </row>
    <row r="98" spans="1:22" ht="22.5" customHeight="1">
      <c r="A98" s="227"/>
      <c r="B98" s="204"/>
      <c r="C98" s="152"/>
      <c r="D98" s="147"/>
      <c r="E98" s="89"/>
      <c r="F98" s="89"/>
      <c r="G98" s="152"/>
      <c r="H98" s="147"/>
      <c r="I98" s="89"/>
      <c r="J98" s="214"/>
      <c r="K98" s="204"/>
      <c r="L98" s="208"/>
      <c r="M98" s="209"/>
      <c r="N98" s="209"/>
      <c r="O98" s="209"/>
      <c r="P98" s="209"/>
      <c r="Q98" s="209"/>
      <c r="R98" s="209"/>
      <c r="S98" s="210"/>
      <c r="T98" s="143"/>
      <c r="U98" s="193"/>
      <c r="V98" s="174"/>
    </row>
    <row r="99" spans="1:22" ht="22.5" customHeight="1" thickBot="1">
      <c r="A99" s="227"/>
      <c r="B99" s="204"/>
      <c r="C99" s="152"/>
      <c r="D99" s="86"/>
      <c r="E99" s="87"/>
      <c r="F99" s="87"/>
      <c r="G99" s="88"/>
      <c r="H99" s="147"/>
      <c r="I99" s="89"/>
      <c r="J99" s="214"/>
      <c r="K99" s="204"/>
      <c r="L99" s="208"/>
      <c r="M99" s="209"/>
      <c r="N99" s="209"/>
      <c r="O99" s="209"/>
      <c r="P99" s="209"/>
      <c r="Q99" s="209"/>
      <c r="R99" s="209"/>
      <c r="S99" s="210"/>
      <c r="T99" s="143"/>
      <c r="U99" s="193"/>
      <c r="V99" s="174"/>
    </row>
    <row r="100" spans="1:22" ht="15.75" thickBot="1">
      <c r="A100" s="227"/>
      <c r="B100" s="215"/>
      <c r="C100" s="216"/>
      <c r="D100" s="216"/>
      <c r="E100" s="216"/>
      <c r="F100" s="216"/>
      <c r="G100" s="216"/>
      <c r="H100" s="216"/>
      <c r="I100" s="216"/>
      <c r="J100" s="217"/>
      <c r="K100" s="204"/>
      <c r="L100" s="211"/>
      <c r="M100" s="212"/>
      <c r="N100" s="212"/>
      <c r="O100" s="212"/>
      <c r="P100" s="212"/>
      <c r="Q100" s="212"/>
      <c r="R100" s="212"/>
      <c r="S100" s="213"/>
      <c r="T100" s="143"/>
      <c r="U100" s="193"/>
      <c r="V100" s="174"/>
    </row>
    <row r="101" spans="1:22" ht="6.75" customHeight="1" thickBot="1">
      <c r="A101" s="227"/>
      <c r="B101" s="89"/>
      <c r="C101" s="89"/>
      <c r="D101" s="89"/>
      <c r="E101" s="89"/>
      <c r="F101" s="89"/>
      <c r="G101" s="89"/>
      <c r="H101" s="89"/>
      <c r="I101" s="89"/>
      <c r="J101" s="89"/>
      <c r="K101" s="89"/>
      <c r="L101" s="89"/>
      <c r="M101" s="89"/>
      <c r="N101" s="89"/>
      <c r="O101" s="89"/>
      <c r="P101" s="89"/>
      <c r="Q101" s="89"/>
      <c r="R101" s="89"/>
      <c r="S101" s="89"/>
      <c r="T101" s="89"/>
      <c r="U101" s="193"/>
      <c r="V101" s="174"/>
    </row>
    <row r="102" spans="1:22" ht="16.5" thickBot="1">
      <c r="A102" s="227"/>
      <c r="B102" s="165" t="s">
        <v>184</v>
      </c>
      <c r="C102" s="165"/>
      <c r="D102" s="165"/>
      <c r="E102" s="127" t="str">
        <f>Info!$C$7</f>
        <v>Govt. Sr. Sec. School Raimalwada</v>
      </c>
      <c r="F102" s="127"/>
      <c r="G102" s="127"/>
      <c r="H102" s="127"/>
      <c r="I102" s="127"/>
      <c r="J102" s="127"/>
      <c r="K102" s="127"/>
      <c r="L102" s="165" t="s">
        <v>185</v>
      </c>
      <c r="M102" s="199"/>
      <c r="N102" s="15">
        <f>Info!$C$10</f>
        <v>1</v>
      </c>
      <c r="O102" s="16">
        <f>Info!$D$10</f>
        <v>7</v>
      </c>
      <c r="P102" s="16">
        <f>Info!$E$10</f>
        <v>0</v>
      </c>
      <c r="Q102" s="16">
        <f>Info!$F$10</f>
        <v>1</v>
      </c>
      <c r="R102" s="16">
        <f>Info!$G$10</f>
        <v>7</v>
      </c>
      <c r="S102" s="16">
        <f>Info!$H$10</f>
        <v>5</v>
      </c>
      <c r="T102" s="17">
        <f>Info!$I$10</f>
        <v>1</v>
      </c>
      <c r="U102" s="193"/>
      <c r="V102" s="174"/>
    </row>
    <row r="103" spans="1:22" ht="15.75" thickBot="1">
      <c r="A103" s="228"/>
      <c r="B103" s="87"/>
      <c r="C103" s="87"/>
      <c r="D103" s="87"/>
      <c r="E103" s="87"/>
      <c r="F103" s="87"/>
      <c r="G103" s="87"/>
      <c r="H103" s="87"/>
      <c r="I103" s="87"/>
      <c r="J103" s="87"/>
      <c r="K103" s="87"/>
      <c r="L103" s="87"/>
      <c r="M103" s="87"/>
      <c r="N103" s="87"/>
      <c r="O103" s="87"/>
      <c r="P103" s="87"/>
      <c r="Q103" s="87"/>
      <c r="R103" s="87"/>
      <c r="S103" s="87"/>
      <c r="T103" s="87"/>
      <c r="U103" s="88"/>
      <c r="V103" s="174"/>
    </row>
    <row r="104" spans="1:22">
      <c r="A104" s="224">
        <f>B2+1</f>
        <v>22</v>
      </c>
      <c r="B104" s="225"/>
      <c r="C104" s="225"/>
      <c r="D104" s="225"/>
      <c r="E104" s="225"/>
      <c r="F104" s="225"/>
      <c r="G104" s="225"/>
      <c r="H104" s="225"/>
      <c r="I104" s="225"/>
      <c r="J104" s="225"/>
      <c r="K104" s="225"/>
      <c r="L104" s="225"/>
      <c r="M104" s="225"/>
      <c r="N104" s="225"/>
      <c r="O104" s="225"/>
      <c r="P104" s="225"/>
      <c r="Q104" s="225"/>
      <c r="R104" s="225"/>
      <c r="S104" s="225"/>
      <c r="T104" s="225"/>
      <c r="U104" s="226"/>
      <c r="V104" s="174"/>
    </row>
    <row r="105" spans="1:22" ht="24.75" customHeight="1" thickBot="1">
      <c r="A105" s="227"/>
      <c r="B105" s="194" t="str">
        <f>CONCATENATE(Info!$B$7,Info!$C$7)</f>
        <v>School Name :-Govt. Sr. Sec. School Raimalwada</v>
      </c>
      <c r="C105" s="194"/>
      <c r="D105" s="194"/>
      <c r="E105" s="194"/>
      <c r="F105" s="194"/>
      <c r="G105" s="194"/>
      <c r="H105" s="194"/>
      <c r="I105" s="194"/>
      <c r="J105" s="194"/>
      <c r="K105" s="194"/>
      <c r="L105" s="194"/>
      <c r="M105" s="194"/>
      <c r="N105" s="194"/>
      <c r="O105" s="194"/>
      <c r="P105" s="194"/>
      <c r="Q105" s="194"/>
      <c r="R105" s="194"/>
      <c r="S105" s="194"/>
      <c r="T105" s="194"/>
      <c r="U105" s="193"/>
      <c r="V105" s="174"/>
    </row>
    <row r="106" spans="1:22" ht="28.5" customHeight="1" thickBot="1">
      <c r="A106" s="227"/>
      <c r="B106" s="89"/>
      <c r="C106" s="89"/>
      <c r="D106" s="116" t="s">
        <v>37</v>
      </c>
      <c r="E106" s="116"/>
      <c r="F106" s="116"/>
      <c r="G106" s="116"/>
      <c r="H106" s="116"/>
      <c r="I106" s="116"/>
      <c r="J106" s="116"/>
      <c r="K106" s="116"/>
      <c r="L106" s="116"/>
      <c r="M106" s="116"/>
      <c r="N106" s="116"/>
      <c r="O106" s="116"/>
      <c r="P106" s="116"/>
      <c r="Q106" s="93" t="s">
        <v>43</v>
      </c>
      <c r="R106" s="94"/>
      <c r="S106" s="94"/>
      <c r="T106" s="95"/>
      <c r="U106" s="193"/>
      <c r="V106" s="174"/>
    </row>
    <row r="107" spans="1:22" ht="21" thickBot="1">
      <c r="A107" s="227"/>
      <c r="B107" s="89"/>
      <c r="C107" s="89"/>
      <c r="D107" s="117" t="s">
        <v>38</v>
      </c>
      <c r="E107" s="117"/>
      <c r="F107" s="117"/>
      <c r="G107" s="117"/>
      <c r="H107" s="117"/>
      <c r="I107" s="117"/>
      <c r="J107" s="117"/>
      <c r="K107" s="117"/>
      <c r="L107" s="117"/>
      <c r="M107" s="117"/>
      <c r="N107" s="117"/>
      <c r="O107" s="117"/>
      <c r="P107" s="117"/>
      <c r="Q107" s="113" t="s">
        <v>44</v>
      </c>
      <c r="R107" s="114"/>
      <c r="S107" s="114"/>
      <c r="T107" s="115"/>
      <c r="U107" s="193"/>
      <c r="V107" s="174"/>
    </row>
    <row r="108" spans="1:22" ht="16.5" customHeight="1" thickBot="1">
      <c r="A108" s="227"/>
      <c r="B108" s="107" t="s">
        <v>39</v>
      </c>
      <c r="C108" s="108"/>
      <c r="D108" s="108"/>
      <c r="E108" s="109"/>
      <c r="F108" s="104" t="s">
        <v>40</v>
      </c>
      <c r="G108" s="105"/>
      <c r="H108" s="105"/>
      <c r="I108" s="105"/>
      <c r="J108" s="105"/>
      <c r="K108" s="105"/>
      <c r="L108" s="105"/>
      <c r="M108" s="106"/>
      <c r="N108" s="15">
        <f>Info!$C$10</f>
        <v>1</v>
      </c>
      <c r="O108" s="16">
        <f>Info!$D$10</f>
        <v>7</v>
      </c>
      <c r="P108" s="16">
        <f>Info!$E$10</f>
        <v>0</v>
      </c>
      <c r="Q108" s="16">
        <f>Info!$F$10</f>
        <v>1</v>
      </c>
      <c r="R108" s="16">
        <f>Info!$G$10</f>
        <v>7</v>
      </c>
      <c r="S108" s="16">
        <f>Info!$H$10</f>
        <v>5</v>
      </c>
      <c r="T108" s="17">
        <f>Info!$I$10</f>
        <v>1</v>
      </c>
      <c r="U108" s="193"/>
      <c r="V108" s="174"/>
    </row>
    <row r="109" spans="1:22" ht="18.75" customHeight="1" thickBot="1">
      <c r="A109" s="227"/>
      <c r="B109" s="110"/>
      <c r="C109" s="111"/>
      <c r="D109" s="111"/>
      <c r="E109" s="112"/>
      <c r="F109" s="102" t="s">
        <v>41</v>
      </c>
      <c r="G109" s="103"/>
      <c r="H109" s="103"/>
      <c r="I109" s="103"/>
      <c r="J109" s="103"/>
      <c r="K109" s="103"/>
      <c r="L109" s="103"/>
      <c r="M109" s="103"/>
      <c r="N109" s="103"/>
      <c r="O109" s="103"/>
      <c r="P109" s="103"/>
      <c r="Q109" s="18"/>
      <c r="R109" s="18"/>
      <c r="S109" s="18"/>
      <c r="T109" s="18"/>
      <c r="U109" s="193"/>
      <c r="V109" s="174"/>
    </row>
    <row r="110" spans="1:22" ht="16.5" customHeight="1" thickBot="1">
      <c r="A110" s="227"/>
      <c r="B110" s="89"/>
      <c r="C110" s="89"/>
      <c r="D110" s="89"/>
      <c r="E110" s="89"/>
      <c r="F110" s="89"/>
      <c r="G110" s="89"/>
      <c r="H110" s="89"/>
      <c r="I110" s="89"/>
      <c r="J110" s="89"/>
      <c r="K110" s="89"/>
      <c r="L110" s="89"/>
      <c r="M110" s="89"/>
      <c r="N110" s="97" t="s">
        <v>195</v>
      </c>
      <c r="O110" s="97"/>
      <c r="P110" s="97"/>
      <c r="Q110" s="98"/>
      <c r="R110" s="99">
        <f>Info!$C$9</f>
        <v>12345</v>
      </c>
      <c r="S110" s="100"/>
      <c r="T110" s="101"/>
      <c r="U110" s="193"/>
      <c r="V110" s="174"/>
    </row>
    <row r="111" spans="1:22" ht="18.75" thickBot="1">
      <c r="A111" s="227"/>
      <c r="B111" s="119" t="s">
        <v>42</v>
      </c>
      <c r="C111" s="119"/>
      <c r="D111" s="119"/>
      <c r="E111" s="119"/>
      <c r="F111" s="119"/>
      <c r="G111" s="119"/>
      <c r="H111" s="120">
        <f>VLOOKUP(A104,'Deta From Shala Dar. Class-12'!$A$2:$AE$201,4,0)</f>
        <v>0</v>
      </c>
      <c r="I111" s="121"/>
      <c r="J111" s="122"/>
      <c r="K111" s="123"/>
      <c r="L111" s="124"/>
      <c r="M111" s="124"/>
      <c r="N111" s="124"/>
      <c r="O111" s="124"/>
      <c r="P111" s="124"/>
      <c r="Q111" s="124"/>
      <c r="R111" s="124"/>
      <c r="S111" s="124"/>
      <c r="T111" s="124"/>
      <c r="U111" s="193"/>
      <c r="V111" s="174"/>
    </row>
    <row r="112" spans="1:22" ht="18">
      <c r="A112" s="227"/>
      <c r="B112" s="118" t="s">
        <v>116</v>
      </c>
      <c r="C112" s="118"/>
      <c r="D112" s="118"/>
      <c r="E112" s="118"/>
      <c r="F112" s="118"/>
      <c r="G112" s="118"/>
      <c r="H112" s="96">
        <f>VLOOKUP(A104,'Deta From Shala Dar. Class-12'!$A$2:$AE$201,6,0)</f>
        <v>0</v>
      </c>
      <c r="I112" s="96"/>
      <c r="J112" s="96"/>
      <c r="K112" s="96"/>
      <c r="L112" s="96"/>
      <c r="M112" s="96"/>
      <c r="N112" s="96"/>
      <c r="O112" s="96"/>
      <c r="P112" s="96"/>
      <c r="Q112" s="96"/>
      <c r="R112" s="96"/>
      <c r="S112" s="96"/>
      <c r="T112" s="96"/>
      <c r="U112" s="193"/>
      <c r="V112" s="174"/>
    </row>
    <row r="113" spans="1:22" ht="18">
      <c r="A113" s="227"/>
      <c r="B113" s="118" t="s">
        <v>115</v>
      </c>
      <c r="C113" s="118"/>
      <c r="D113" s="118"/>
      <c r="E113" s="118"/>
      <c r="F113" s="118"/>
      <c r="G113" s="118"/>
      <c r="H113" s="96">
        <f>VLOOKUP(A104,'Deta From Shala Dar. Class-12'!$A$2:$AE$201,8,0)</f>
        <v>0</v>
      </c>
      <c r="I113" s="96"/>
      <c r="J113" s="96"/>
      <c r="K113" s="96"/>
      <c r="L113" s="96"/>
      <c r="M113" s="96"/>
      <c r="N113" s="96"/>
      <c r="O113" s="96"/>
      <c r="P113" s="96"/>
      <c r="Q113" s="96"/>
      <c r="R113" s="96"/>
      <c r="S113" s="96"/>
      <c r="T113" s="96"/>
      <c r="U113" s="193"/>
      <c r="V113" s="174"/>
    </row>
    <row r="114" spans="1:22" ht="18.75" thickBot="1">
      <c r="A114" s="227"/>
      <c r="B114" s="118" t="s">
        <v>114</v>
      </c>
      <c r="C114" s="118"/>
      <c r="D114" s="118"/>
      <c r="E114" s="118"/>
      <c r="F114" s="118"/>
      <c r="G114" s="118"/>
      <c r="H114" s="96">
        <f>VLOOKUP(A104,'Deta From Shala Dar. Class-12'!$A$2:$AE$201,9,0)</f>
        <v>0</v>
      </c>
      <c r="I114" s="96"/>
      <c r="J114" s="96"/>
      <c r="K114" s="96"/>
      <c r="L114" s="96"/>
      <c r="M114" s="96"/>
      <c r="N114" s="96"/>
      <c r="O114" s="96"/>
      <c r="P114" s="96"/>
      <c r="Q114" s="96"/>
      <c r="R114" s="96"/>
      <c r="S114" s="96"/>
      <c r="T114" s="96"/>
      <c r="U114" s="193"/>
      <c r="V114" s="174"/>
    </row>
    <row r="115" spans="1:22" ht="15.75" thickBot="1">
      <c r="A115" s="227"/>
      <c r="B115" s="118" t="s">
        <v>189</v>
      </c>
      <c r="C115" s="118"/>
      <c r="D115" s="118"/>
      <c r="E115" s="118"/>
      <c r="F115" s="118"/>
      <c r="G115" s="118"/>
      <c r="H115" s="118"/>
      <c r="I115" s="118"/>
      <c r="J115" s="118"/>
      <c r="K115" s="143" t="s">
        <v>190</v>
      </c>
      <c r="L115" s="143"/>
      <c r="M115" s="143"/>
      <c r="N115" s="143"/>
      <c r="O115" s="143"/>
      <c r="P115" s="143"/>
      <c r="Q115" s="195" t="s">
        <v>188</v>
      </c>
      <c r="R115" s="196"/>
      <c r="S115" s="197"/>
      <c r="T115" s="198"/>
      <c r="U115" s="193"/>
      <c r="V115" s="174"/>
    </row>
    <row r="116" spans="1:22">
      <c r="A116" s="227"/>
      <c r="B116" s="118" t="s">
        <v>113</v>
      </c>
      <c r="C116" s="118"/>
      <c r="D116" s="118"/>
      <c r="E116" s="118"/>
      <c r="F116" s="118"/>
      <c r="G116" s="118"/>
      <c r="H116" s="118"/>
      <c r="I116" s="118"/>
      <c r="J116" s="118"/>
      <c r="K116" s="118"/>
      <c r="L116" s="118"/>
      <c r="M116" s="118"/>
      <c r="N116" s="118"/>
      <c r="O116" s="118"/>
      <c r="P116" s="118"/>
      <c r="Q116" s="118"/>
      <c r="R116" s="118"/>
      <c r="S116" s="118"/>
      <c r="T116" s="118"/>
      <c r="U116" s="193"/>
      <c r="V116" s="174"/>
    </row>
    <row r="117" spans="1:22" ht="32.25" customHeight="1" thickBot="1">
      <c r="A117" s="227"/>
      <c r="B117" s="125" t="s">
        <v>192</v>
      </c>
      <c r="C117" s="125"/>
      <c r="D117" s="125"/>
      <c r="E117" s="125"/>
      <c r="F117" s="125"/>
      <c r="G117" s="125"/>
      <c r="H117" s="125"/>
      <c r="I117" s="125"/>
      <c r="J117" s="125"/>
      <c r="K117" s="125"/>
      <c r="L117" s="125"/>
      <c r="M117" s="125"/>
      <c r="N117" s="125"/>
      <c r="O117" s="125"/>
      <c r="P117" s="125"/>
      <c r="Q117" s="125"/>
      <c r="R117" s="125"/>
      <c r="S117" s="125"/>
      <c r="T117" s="125"/>
      <c r="U117" s="193"/>
      <c r="V117" s="174"/>
    </row>
    <row r="118" spans="1:22" ht="6.75" customHeight="1" thickBot="1">
      <c r="A118" s="227"/>
      <c r="B118" s="90"/>
      <c r="C118" s="91"/>
      <c r="D118" s="91"/>
      <c r="E118" s="91"/>
      <c r="F118" s="91"/>
      <c r="G118" s="91"/>
      <c r="H118" s="91"/>
      <c r="I118" s="91"/>
      <c r="J118" s="91"/>
      <c r="K118" s="91"/>
      <c r="L118" s="91"/>
      <c r="M118" s="91"/>
      <c r="N118" s="91"/>
      <c r="O118" s="91"/>
      <c r="P118" s="91"/>
      <c r="Q118" s="91"/>
      <c r="R118" s="91"/>
      <c r="S118" s="91"/>
      <c r="T118" s="92"/>
      <c r="U118" s="193"/>
      <c r="V118" s="174"/>
    </row>
    <row r="119" spans="1:22" ht="15.75" thickBot="1">
      <c r="A119" s="227"/>
      <c r="B119" s="19"/>
      <c r="C119" s="20"/>
      <c r="D119" s="90" t="s">
        <v>49</v>
      </c>
      <c r="E119" s="91"/>
      <c r="F119" s="92"/>
      <c r="G119" s="20"/>
      <c r="H119" s="90" t="s">
        <v>48</v>
      </c>
      <c r="I119" s="91"/>
      <c r="J119" s="91"/>
      <c r="K119" s="92"/>
      <c r="L119" s="89"/>
      <c r="M119" s="20"/>
      <c r="N119" s="132" t="s">
        <v>52</v>
      </c>
      <c r="O119" s="133"/>
      <c r="P119" s="134"/>
      <c r="Q119" s="20"/>
      <c r="R119" s="135" t="s">
        <v>56</v>
      </c>
      <c r="S119" s="136"/>
      <c r="T119" s="137"/>
      <c r="U119" s="193"/>
      <c r="V119" s="174"/>
    </row>
    <row r="120" spans="1:22" ht="15.75" thickBot="1">
      <c r="A120" s="227"/>
      <c r="B120" s="21"/>
      <c r="C120" s="126" t="s">
        <v>45</v>
      </c>
      <c r="D120" s="127"/>
      <c r="E120" s="127"/>
      <c r="F120" s="128"/>
      <c r="G120" s="126" t="s">
        <v>50</v>
      </c>
      <c r="H120" s="127"/>
      <c r="I120" s="127"/>
      <c r="J120" s="128"/>
      <c r="K120" s="22">
        <v>30</v>
      </c>
      <c r="L120" s="89"/>
      <c r="M120" s="126" t="s">
        <v>53</v>
      </c>
      <c r="N120" s="127"/>
      <c r="O120" s="128"/>
      <c r="P120" s="23">
        <v>40</v>
      </c>
      <c r="Q120" s="126" t="s">
        <v>57</v>
      </c>
      <c r="R120" s="127"/>
      <c r="S120" s="128"/>
      <c r="T120" s="23">
        <v>84</v>
      </c>
      <c r="U120" s="193"/>
      <c r="V120" s="174"/>
    </row>
    <row r="121" spans="1:22" ht="15.75" thickBot="1">
      <c r="A121" s="227"/>
      <c r="B121" s="21"/>
      <c r="C121" s="126" t="s">
        <v>46</v>
      </c>
      <c r="D121" s="127"/>
      <c r="E121" s="127"/>
      <c r="F121" s="128"/>
      <c r="G121" s="126" t="s">
        <v>51</v>
      </c>
      <c r="H121" s="127"/>
      <c r="I121" s="127"/>
      <c r="J121" s="128"/>
      <c r="K121" s="22">
        <v>31</v>
      </c>
      <c r="L121" s="89"/>
      <c r="M121" s="126" t="s">
        <v>54</v>
      </c>
      <c r="N121" s="127"/>
      <c r="O121" s="128"/>
      <c r="P121" s="22">
        <v>41</v>
      </c>
      <c r="Q121" s="126" t="s">
        <v>58</v>
      </c>
      <c r="R121" s="127"/>
      <c r="S121" s="128"/>
      <c r="T121" s="22">
        <v>39</v>
      </c>
      <c r="U121" s="193"/>
      <c r="V121" s="174"/>
    </row>
    <row r="122" spans="1:22" ht="15.75" thickBot="1">
      <c r="A122" s="227"/>
      <c r="B122" s="21"/>
      <c r="C122" s="129" t="s">
        <v>47</v>
      </c>
      <c r="D122" s="130"/>
      <c r="E122" s="130"/>
      <c r="F122" s="131"/>
      <c r="G122" s="129" t="s">
        <v>47</v>
      </c>
      <c r="H122" s="130"/>
      <c r="I122" s="130"/>
      <c r="J122" s="131"/>
      <c r="K122" s="22"/>
      <c r="L122" s="89"/>
      <c r="M122" s="129" t="s">
        <v>55</v>
      </c>
      <c r="N122" s="130"/>
      <c r="O122" s="131"/>
      <c r="P122" s="22"/>
      <c r="Q122" s="129" t="s">
        <v>55</v>
      </c>
      <c r="R122" s="130"/>
      <c r="S122" s="131"/>
      <c r="T122" s="22"/>
      <c r="U122" s="193"/>
      <c r="V122" s="174"/>
    </row>
    <row r="123" spans="1:22" ht="6.75" customHeight="1" thickBot="1">
      <c r="A123" s="227"/>
      <c r="B123" s="86"/>
      <c r="C123" s="87"/>
      <c r="D123" s="87"/>
      <c r="E123" s="87"/>
      <c r="F123" s="87"/>
      <c r="G123" s="87"/>
      <c r="H123" s="87"/>
      <c r="I123" s="87"/>
      <c r="J123" s="87"/>
      <c r="K123" s="87"/>
      <c r="L123" s="87"/>
      <c r="M123" s="87"/>
      <c r="N123" s="87"/>
      <c r="O123" s="87"/>
      <c r="P123" s="87"/>
      <c r="Q123" s="87"/>
      <c r="R123" s="87"/>
      <c r="S123" s="87"/>
      <c r="T123" s="88"/>
      <c r="U123" s="193"/>
      <c r="V123" s="174"/>
    </row>
    <row r="124" spans="1:22" ht="6.75" customHeight="1" thickBot="1">
      <c r="A124" s="227"/>
      <c r="B124" s="89"/>
      <c r="C124" s="89"/>
      <c r="D124" s="89"/>
      <c r="E124" s="89"/>
      <c r="F124" s="89"/>
      <c r="G124" s="89"/>
      <c r="H124" s="89"/>
      <c r="I124" s="89"/>
      <c r="J124" s="89"/>
      <c r="K124" s="89"/>
      <c r="L124" s="89"/>
      <c r="M124" s="89"/>
      <c r="N124" s="89"/>
      <c r="O124" s="89"/>
      <c r="P124" s="89"/>
      <c r="Q124" s="89"/>
      <c r="R124" s="89"/>
      <c r="S124" s="89"/>
      <c r="T124" s="89"/>
      <c r="U124" s="193"/>
      <c r="V124" s="174"/>
    </row>
    <row r="125" spans="1:22" ht="6.75" customHeight="1" thickBot="1">
      <c r="A125" s="227"/>
      <c r="B125" s="90"/>
      <c r="C125" s="91"/>
      <c r="D125" s="91"/>
      <c r="E125" s="91"/>
      <c r="F125" s="91"/>
      <c r="G125" s="91"/>
      <c r="H125" s="91"/>
      <c r="I125" s="91"/>
      <c r="J125" s="91"/>
      <c r="K125" s="91"/>
      <c r="L125" s="91"/>
      <c r="M125" s="91"/>
      <c r="N125" s="91"/>
      <c r="O125" s="91"/>
      <c r="P125" s="91"/>
      <c r="Q125" s="91"/>
      <c r="R125" s="91"/>
      <c r="S125" s="91"/>
      <c r="T125" s="92"/>
      <c r="U125" s="193"/>
      <c r="V125" s="174"/>
    </row>
    <row r="126" spans="1:22" ht="15.75" thickBot="1">
      <c r="A126" s="227"/>
      <c r="B126" s="90"/>
      <c r="C126" s="91"/>
      <c r="D126" s="91"/>
      <c r="E126" s="91"/>
      <c r="F126" s="91"/>
      <c r="G126" s="91"/>
      <c r="H126" s="91"/>
      <c r="I126" s="91"/>
      <c r="J126" s="91"/>
      <c r="K126" s="92"/>
      <c r="L126" s="147"/>
      <c r="M126" s="20"/>
      <c r="N126" s="153" t="s">
        <v>62</v>
      </c>
      <c r="O126" s="154"/>
      <c r="P126" s="25" t="s">
        <v>69</v>
      </c>
      <c r="Q126" s="140" t="s">
        <v>71</v>
      </c>
      <c r="R126" s="141"/>
      <c r="S126" s="141"/>
      <c r="T126" s="26"/>
      <c r="U126" s="193"/>
      <c r="V126" s="174"/>
    </row>
    <row r="127" spans="1:22" ht="15.75" thickBot="1">
      <c r="A127" s="227"/>
      <c r="B127" s="21"/>
      <c r="C127" s="22"/>
      <c r="D127" s="147" t="s">
        <v>60</v>
      </c>
      <c r="E127" s="89"/>
      <c r="F127" s="89"/>
      <c r="G127" s="20"/>
      <c r="H127" s="27"/>
      <c r="I127" s="148" t="s">
        <v>59</v>
      </c>
      <c r="J127" s="148"/>
      <c r="K127" s="149"/>
      <c r="L127" s="147"/>
      <c r="M127" s="20"/>
      <c r="N127" s="155" t="s">
        <v>63</v>
      </c>
      <c r="O127" s="156"/>
      <c r="P127" s="28" t="s">
        <v>70</v>
      </c>
      <c r="Q127" s="142" t="s">
        <v>72</v>
      </c>
      <c r="R127" s="143"/>
      <c r="S127" s="143"/>
      <c r="T127" s="26"/>
      <c r="U127" s="193"/>
      <c r="V127" s="174"/>
    </row>
    <row r="128" spans="1:22" ht="15.75" thickBot="1">
      <c r="A128" s="227"/>
      <c r="B128" s="21"/>
      <c r="C128" s="89" t="s">
        <v>61</v>
      </c>
      <c r="D128" s="89"/>
      <c r="E128" s="89"/>
      <c r="F128" s="89"/>
      <c r="G128" s="89"/>
      <c r="H128" s="89"/>
      <c r="I128" s="89"/>
      <c r="J128" s="89"/>
      <c r="K128" s="152"/>
      <c r="L128" s="147"/>
      <c r="M128" s="20"/>
      <c r="N128" s="155" t="s">
        <v>64</v>
      </c>
      <c r="O128" s="156"/>
      <c r="P128" s="28" t="s">
        <v>67</v>
      </c>
      <c r="Q128" s="142" t="s">
        <v>55</v>
      </c>
      <c r="R128" s="143"/>
      <c r="S128" s="143"/>
      <c r="T128" s="26"/>
      <c r="U128" s="193"/>
      <c r="V128" s="174"/>
    </row>
    <row r="129" spans="1:24" ht="15.75" thickBot="1">
      <c r="A129" s="227"/>
      <c r="B129" s="21"/>
      <c r="C129" s="89"/>
      <c r="D129" s="89"/>
      <c r="E129" s="89"/>
      <c r="F129" s="89"/>
      <c r="G129" s="89"/>
      <c r="H129" s="89"/>
      <c r="I129" s="89"/>
      <c r="J129" s="89"/>
      <c r="K129" s="152"/>
      <c r="L129" s="147"/>
      <c r="M129" s="20"/>
      <c r="N129" s="155" t="s">
        <v>65</v>
      </c>
      <c r="O129" s="156"/>
      <c r="P129" s="28" t="s">
        <v>68</v>
      </c>
      <c r="Q129" s="142" t="s">
        <v>73</v>
      </c>
      <c r="R129" s="143"/>
      <c r="S129" s="143"/>
      <c r="T129" s="26"/>
      <c r="U129" s="193"/>
      <c r="V129" s="174"/>
    </row>
    <row r="130" spans="1:24" ht="15.75" thickBot="1">
      <c r="A130" s="227"/>
      <c r="B130" s="30"/>
      <c r="C130" s="87"/>
      <c r="D130" s="87"/>
      <c r="E130" s="87"/>
      <c r="F130" s="87"/>
      <c r="G130" s="87"/>
      <c r="H130" s="87"/>
      <c r="I130" s="87"/>
      <c r="J130" s="87"/>
      <c r="K130" s="88"/>
      <c r="L130" s="147"/>
      <c r="M130" s="129" t="s">
        <v>66</v>
      </c>
      <c r="N130" s="130"/>
      <c r="O130" s="130"/>
      <c r="P130" s="130"/>
      <c r="Q130" s="150"/>
      <c r="R130" s="151"/>
      <c r="S130" s="151"/>
      <c r="T130" s="31"/>
      <c r="U130" s="193"/>
      <c r="V130" s="174"/>
    </row>
    <row r="131" spans="1:24" ht="6.75" customHeight="1" thickBot="1">
      <c r="A131" s="227"/>
      <c r="B131" s="86"/>
      <c r="C131" s="87"/>
      <c r="D131" s="87"/>
      <c r="E131" s="87"/>
      <c r="F131" s="87"/>
      <c r="G131" s="87"/>
      <c r="H131" s="87"/>
      <c r="I131" s="87"/>
      <c r="J131" s="87"/>
      <c r="K131" s="87"/>
      <c r="L131" s="87"/>
      <c r="M131" s="87"/>
      <c r="N131" s="87"/>
      <c r="O131" s="87"/>
      <c r="P131" s="87"/>
      <c r="Q131" s="87"/>
      <c r="R131" s="87"/>
      <c r="S131" s="87"/>
      <c r="T131" s="88"/>
      <c r="U131" s="193"/>
      <c r="V131" s="174"/>
    </row>
    <row r="132" spans="1:24" ht="6.75" customHeight="1" thickBot="1">
      <c r="A132" s="227"/>
      <c r="B132" s="89"/>
      <c r="C132" s="89"/>
      <c r="D132" s="89"/>
      <c r="E132" s="89"/>
      <c r="F132" s="89"/>
      <c r="G132" s="89"/>
      <c r="H132" s="89"/>
      <c r="I132" s="89"/>
      <c r="J132" s="89"/>
      <c r="K132" s="89"/>
      <c r="L132" s="89"/>
      <c r="M132" s="89"/>
      <c r="N132" s="89"/>
      <c r="O132" s="89"/>
      <c r="P132" s="89"/>
      <c r="Q132" s="89"/>
      <c r="R132" s="89"/>
      <c r="S132" s="89"/>
      <c r="T132" s="89"/>
      <c r="U132" s="193"/>
      <c r="V132" s="174"/>
    </row>
    <row r="133" spans="1:24" ht="6.75" customHeight="1" thickBot="1">
      <c r="A133" s="227"/>
      <c r="B133" s="90"/>
      <c r="C133" s="91"/>
      <c r="D133" s="91"/>
      <c r="E133" s="91"/>
      <c r="F133" s="91"/>
      <c r="G133" s="91"/>
      <c r="H133" s="91"/>
      <c r="I133" s="91"/>
      <c r="J133" s="91"/>
      <c r="K133" s="92"/>
      <c r="L133" s="32"/>
      <c r="M133" s="33"/>
      <c r="N133" s="33"/>
      <c r="O133" s="33"/>
      <c r="P133" s="33"/>
      <c r="Q133" s="33"/>
      <c r="R133" s="33"/>
      <c r="S133" s="33"/>
      <c r="T133" s="34"/>
      <c r="U133" s="193"/>
      <c r="V133" s="174"/>
    </row>
    <row r="134" spans="1:24" ht="15.75" thickBot="1">
      <c r="A134" s="227"/>
      <c r="B134" s="144" t="s">
        <v>74</v>
      </c>
      <c r="C134" s="145"/>
      <c r="D134" s="145"/>
      <c r="E134" s="145"/>
      <c r="F134" s="145"/>
      <c r="G134" s="145"/>
      <c r="H134" s="145"/>
      <c r="I134" s="145"/>
      <c r="J134" s="145"/>
      <c r="K134" s="146"/>
      <c r="L134" s="35"/>
      <c r="M134" s="36"/>
      <c r="N134" s="138" t="s">
        <v>62</v>
      </c>
      <c r="O134" s="139"/>
      <c r="P134" s="37" t="s">
        <v>69</v>
      </c>
      <c r="Q134" s="140" t="s">
        <v>71</v>
      </c>
      <c r="R134" s="141"/>
      <c r="S134" s="141"/>
      <c r="T134" s="26"/>
      <c r="U134" s="193"/>
      <c r="V134" s="174"/>
    </row>
    <row r="135" spans="1:24" ht="15.75" thickBot="1">
      <c r="A135" s="227"/>
      <c r="B135" s="21"/>
      <c r="C135" s="22"/>
      <c r="D135" s="147" t="s">
        <v>60</v>
      </c>
      <c r="E135" s="89"/>
      <c r="F135" s="89"/>
      <c r="G135" s="20"/>
      <c r="H135" s="27"/>
      <c r="I135" s="148" t="s">
        <v>59</v>
      </c>
      <c r="J135" s="148"/>
      <c r="K135" s="149"/>
      <c r="L135" s="19"/>
      <c r="M135" s="20"/>
      <c r="N135" s="138" t="s">
        <v>63</v>
      </c>
      <c r="O135" s="139"/>
      <c r="P135" s="37" t="s">
        <v>70</v>
      </c>
      <c r="Q135" s="142" t="s">
        <v>72</v>
      </c>
      <c r="R135" s="143"/>
      <c r="S135" s="143"/>
      <c r="T135" s="26"/>
      <c r="U135" s="193"/>
      <c r="V135" s="174"/>
    </row>
    <row r="136" spans="1:24" ht="15.75" thickBot="1">
      <c r="A136" s="227"/>
      <c r="B136" s="21"/>
      <c r="C136" s="22"/>
      <c r="D136" s="144" t="s">
        <v>76</v>
      </c>
      <c r="E136" s="145"/>
      <c r="F136" s="145"/>
      <c r="G136" s="145"/>
      <c r="H136" s="145"/>
      <c r="I136" s="145"/>
      <c r="J136" s="145"/>
      <c r="K136" s="146"/>
      <c r="L136" s="19"/>
      <c r="M136" s="20"/>
      <c r="N136" s="138" t="s">
        <v>64</v>
      </c>
      <c r="O136" s="139"/>
      <c r="P136" s="37" t="s">
        <v>78</v>
      </c>
      <c r="Q136" s="142" t="s">
        <v>55</v>
      </c>
      <c r="R136" s="143"/>
      <c r="S136" s="143"/>
      <c r="T136" s="26"/>
      <c r="U136" s="193"/>
      <c r="V136" s="174"/>
    </row>
    <row r="137" spans="1:24" ht="15.75" thickBot="1">
      <c r="A137" s="227"/>
      <c r="B137" s="21"/>
      <c r="C137" s="22"/>
      <c r="D137" s="144" t="s">
        <v>75</v>
      </c>
      <c r="E137" s="145"/>
      <c r="F137" s="145"/>
      <c r="G137" s="145"/>
      <c r="H137" s="145"/>
      <c r="I137" s="145"/>
      <c r="J137" s="145"/>
      <c r="K137" s="146"/>
      <c r="L137" s="19"/>
      <c r="M137" s="38"/>
      <c r="N137" s="138" t="s">
        <v>77</v>
      </c>
      <c r="O137" s="139"/>
      <c r="P137" s="37" t="s">
        <v>79</v>
      </c>
      <c r="Q137" s="142" t="s">
        <v>73</v>
      </c>
      <c r="R137" s="143"/>
      <c r="S137" s="143"/>
      <c r="T137" s="26"/>
      <c r="U137" s="193"/>
      <c r="V137" s="174"/>
    </row>
    <row r="138" spans="1:24" ht="6.75" customHeight="1" thickBot="1">
      <c r="A138" s="227"/>
      <c r="B138" s="86"/>
      <c r="C138" s="87"/>
      <c r="D138" s="87"/>
      <c r="E138" s="87"/>
      <c r="F138" s="87"/>
      <c r="G138" s="87"/>
      <c r="H138" s="87"/>
      <c r="I138" s="87"/>
      <c r="J138" s="87"/>
      <c r="K138" s="88"/>
      <c r="L138" s="39"/>
      <c r="M138" s="40"/>
      <c r="N138" s="40"/>
      <c r="O138" s="40"/>
      <c r="P138" s="40"/>
      <c r="Q138" s="150"/>
      <c r="R138" s="151"/>
      <c r="S138" s="151"/>
      <c r="T138" s="31"/>
      <c r="U138" s="193"/>
      <c r="V138" s="174"/>
    </row>
    <row r="139" spans="1:24" ht="7.5" customHeight="1" thickBot="1">
      <c r="A139" s="227"/>
      <c r="B139" s="89"/>
      <c r="C139" s="89"/>
      <c r="D139" s="89"/>
      <c r="E139" s="89"/>
      <c r="F139" s="89"/>
      <c r="G139" s="89"/>
      <c r="H139" s="89"/>
      <c r="I139" s="89"/>
      <c r="J139" s="89"/>
      <c r="K139" s="89"/>
      <c r="L139" s="89"/>
      <c r="M139" s="89"/>
      <c r="N139" s="89"/>
      <c r="O139" s="89"/>
      <c r="P139" s="89"/>
      <c r="Q139" s="89"/>
      <c r="R139" s="89"/>
      <c r="S139" s="89"/>
      <c r="T139" s="89"/>
      <c r="U139" s="193"/>
      <c r="V139" s="174"/>
    </row>
    <row r="140" spans="1:24" ht="15.75" thickBot="1">
      <c r="A140" s="227"/>
      <c r="B140" s="41"/>
      <c r="C140" s="22"/>
      <c r="D140" s="147" t="s">
        <v>81</v>
      </c>
      <c r="E140" s="89"/>
      <c r="F140" s="89"/>
      <c r="G140" s="89"/>
      <c r="H140" s="89"/>
      <c r="I140" s="89"/>
      <c r="J140" s="89"/>
      <c r="K140" s="89"/>
      <c r="L140" s="89"/>
      <c r="M140" s="22"/>
      <c r="N140" s="42" t="s">
        <v>80</v>
      </c>
      <c r="O140" s="43"/>
      <c r="P140" s="43"/>
      <c r="Q140" s="43"/>
      <c r="R140" s="43"/>
      <c r="S140" s="43"/>
      <c r="T140" s="43"/>
      <c r="U140" s="193"/>
      <c r="V140" s="174"/>
    </row>
    <row r="141" spans="1:24" ht="8.25" customHeight="1" thickBot="1">
      <c r="A141" s="227"/>
      <c r="B141" s="89"/>
      <c r="C141" s="89"/>
      <c r="D141" s="89"/>
      <c r="E141" s="89"/>
      <c r="F141" s="89"/>
      <c r="G141" s="89"/>
      <c r="H141" s="89"/>
      <c r="I141" s="89"/>
      <c r="J141" s="89"/>
      <c r="K141" s="89"/>
      <c r="L141" s="89"/>
      <c r="M141" s="89"/>
      <c r="N141" s="89"/>
      <c r="O141" s="89"/>
      <c r="P141" s="89"/>
      <c r="Q141" s="89"/>
      <c r="R141" s="89"/>
      <c r="S141" s="89"/>
      <c r="T141" s="89"/>
      <c r="U141" s="193"/>
      <c r="V141" s="174"/>
    </row>
    <row r="142" spans="1:24" ht="15.75" thickBot="1">
      <c r="A142" s="227"/>
      <c r="B142" s="41" t="s">
        <v>82</v>
      </c>
      <c r="C142" s="160" t="s">
        <v>86</v>
      </c>
      <c r="D142" s="160"/>
      <c r="E142" s="160"/>
      <c r="F142" s="162"/>
      <c r="G142" s="22" t="str">
        <f>IF(W142="M","Yes","")</f>
        <v/>
      </c>
      <c r="H142" s="147" t="s">
        <v>83</v>
      </c>
      <c r="I142" s="89"/>
      <c r="J142" s="89"/>
      <c r="K142" s="44" t="str">
        <f>IF(W142="F","Yes","")</f>
        <v/>
      </c>
      <c r="L142" s="163" t="s">
        <v>85</v>
      </c>
      <c r="M142" s="163"/>
      <c r="N142" s="163"/>
      <c r="O142" s="163"/>
      <c r="P142" s="22" t="str">
        <f>IF(X142="Hindi","Yes","")</f>
        <v>Yes</v>
      </c>
      <c r="Q142" s="147" t="s">
        <v>84</v>
      </c>
      <c r="R142" s="89"/>
      <c r="S142" s="89"/>
      <c r="T142" s="22" t="str">
        <f>IF(X142="english","Yes","")</f>
        <v/>
      </c>
      <c r="U142" s="193"/>
      <c r="V142" s="174"/>
      <c r="W142" s="1">
        <f>VLOOKUP(A104,'Deta From Shala Dar. Class-12'!$A$2:$AE$201,10,0)</f>
        <v>0</v>
      </c>
      <c r="X142" s="1" t="str">
        <f>Info!$C$8</f>
        <v>Hindi</v>
      </c>
    </row>
    <row r="143" spans="1:24" ht="6.75" customHeight="1" thickBot="1">
      <c r="A143" s="227"/>
      <c r="B143" s="89"/>
      <c r="C143" s="89"/>
      <c r="D143" s="89"/>
      <c r="E143" s="89"/>
      <c r="F143" s="89"/>
      <c r="G143" s="89"/>
      <c r="H143" s="89"/>
      <c r="I143" s="89"/>
      <c r="J143" s="89"/>
      <c r="K143" s="89"/>
      <c r="L143" s="89"/>
      <c r="M143" s="89"/>
      <c r="N143" s="89"/>
      <c r="O143" s="89"/>
      <c r="P143" s="89"/>
      <c r="Q143" s="89"/>
      <c r="R143" s="89"/>
      <c r="S143" s="89"/>
      <c r="T143" s="89"/>
      <c r="U143" s="193"/>
      <c r="V143" s="174"/>
    </row>
    <row r="144" spans="1:24" ht="15.75" thickBot="1">
      <c r="A144" s="227"/>
      <c r="B144" s="41" t="s">
        <v>87</v>
      </c>
      <c r="C144" s="160" t="s">
        <v>88</v>
      </c>
      <c r="D144" s="160"/>
      <c r="E144" s="160"/>
      <c r="F144" s="160"/>
      <c r="G144" s="22"/>
      <c r="H144" s="147" t="s">
        <v>89</v>
      </c>
      <c r="I144" s="89"/>
      <c r="J144" s="20"/>
      <c r="K144" s="157" t="s">
        <v>90</v>
      </c>
      <c r="L144" s="158"/>
      <c r="M144" s="20"/>
      <c r="N144" s="157" t="s">
        <v>91</v>
      </c>
      <c r="O144" s="158"/>
      <c r="P144" s="20"/>
      <c r="Q144" s="157" t="s">
        <v>92</v>
      </c>
      <c r="R144" s="158"/>
      <c r="S144" s="161"/>
      <c r="T144" s="45"/>
      <c r="U144" s="193"/>
      <c r="V144" s="174"/>
    </row>
    <row r="145" spans="1:22" ht="6.75" customHeight="1" thickBot="1">
      <c r="A145" s="227"/>
      <c r="B145" s="89"/>
      <c r="C145" s="89"/>
      <c r="D145" s="89"/>
      <c r="E145" s="89"/>
      <c r="F145" s="89"/>
      <c r="G145" s="89"/>
      <c r="H145" s="89"/>
      <c r="I145" s="89"/>
      <c r="J145" s="89"/>
      <c r="K145" s="89"/>
      <c r="L145" s="89"/>
      <c r="M145" s="89"/>
      <c r="N145" s="89"/>
      <c r="O145" s="89"/>
      <c r="P145" s="89"/>
      <c r="Q145" s="89"/>
      <c r="R145" s="89"/>
      <c r="S145" s="89"/>
      <c r="T145" s="89"/>
      <c r="U145" s="193"/>
      <c r="V145" s="174"/>
    </row>
    <row r="146" spans="1:22" ht="15.75" thickBot="1">
      <c r="A146" s="227"/>
      <c r="B146" s="41"/>
      <c r="C146" s="158" t="s">
        <v>93</v>
      </c>
      <c r="D146" s="158"/>
      <c r="E146" s="22"/>
      <c r="F146" s="147" t="s">
        <v>94</v>
      </c>
      <c r="G146" s="89"/>
      <c r="H146" s="89"/>
      <c r="I146" s="152"/>
      <c r="J146" s="20"/>
      <c r="K146" s="147" t="s">
        <v>95</v>
      </c>
      <c r="L146" s="89"/>
      <c r="M146" s="152"/>
      <c r="N146" s="46"/>
      <c r="O146" s="159" t="s">
        <v>96</v>
      </c>
      <c r="P146" s="159"/>
      <c r="Q146" s="22"/>
      <c r="R146" s="158" t="s">
        <v>97</v>
      </c>
      <c r="S146" s="158"/>
      <c r="T146" s="22"/>
      <c r="U146" s="193"/>
      <c r="V146" s="174"/>
    </row>
    <row r="147" spans="1:22" ht="6" customHeight="1">
      <c r="A147" s="227"/>
      <c r="B147" s="89"/>
      <c r="C147" s="89"/>
      <c r="D147" s="89"/>
      <c r="E147" s="89"/>
      <c r="F147" s="89"/>
      <c r="G147" s="89"/>
      <c r="H147" s="89"/>
      <c r="I147" s="89"/>
      <c r="J147" s="89"/>
      <c r="K147" s="89"/>
      <c r="L147" s="89"/>
      <c r="M147" s="89"/>
      <c r="N147" s="89"/>
      <c r="O147" s="89"/>
      <c r="P147" s="89"/>
      <c r="Q147" s="89"/>
      <c r="R147" s="89"/>
      <c r="S147" s="89"/>
      <c r="T147" s="89"/>
      <c r="U147" s="193"/>
      <c r="V147" s="174"/>
    </row>
    <row r="148" spans="1:22" ht="6.75" customHeight="1" thickBot="1">
      <c r="A148" s="227"/>
      <c r="B148" s="89"/>
      <c r="C148" s="89"/>
      <c r="D148" s="89"/>
      <c r="E148" s="89"/>
      <c r="F148" s="89"/>
      <c r="G148" s="89"/>
      <c r="H148" s="89"/>
      <c r="I148" s="89"/>
      <c r="J148" s="89"/>
      <c r="K148" s="89"/>
      <c r="L148" s="89"/>
      <c r="M148" s="89"/>
      <c r="N148" s="89"/>
      <c r="O148" s="89"/>
      <c r="P148" s="89"/>
      <c r="Q148" s="89"/>
      <c r="R148" s="89"/>
      <c r="S148" s="89"/>
      <c r="T148" s="89"/>
      <c r="U148" s="193"/>
      <c r="V148" s="174"/>
    </row>
    <row r="149" spans="1:22" ht="15.75" thickBot="1">
      <c r="A149" s="227"/>
      <c r="B149" s="41" t="s">
        <v>98</v>
      </c>
      <c r="C149" s="160" t="s">
        <v>99</v>
      </c>
      <c r="D149" s="160"/>
      <c r="E149" s="160"/>
      <c r="F149" s="162"/>
      <c r="G149" s="22"/>
      <c r="H149" s="147" t="s">
        <v>121</v>
      </c>
      <c r="I149" s="89"/>
      <c r="J149" s="20"/>
      <c r="K149" s="157" t="s">
        <v>100</v>
      </c>
      <c r="L149" s="158"/>
      <c r="M149" s="20"/>
      <c r="N149" s="157" t="s">
        <v>101</v>
      </c>
      <c r="O149" s="158"/>
      <c r="P149" s="20"/>
      <c r="Q149" s="157" t="s">
        <v>102</v>
      </c>
      <c r="R149" s="158"/>
      <c r="S149" s="161"/>
      <c r="T149" s="45"/>
      <c r="U149" s="193"/>
      <c r="V149" s="174"/>
    </row>
    <row r="150" spans="1:22" ht="6.75" customHeight="1" thickBot="1">
      <c r="A150" s="227"/>
      <c r="B150" s="89"/>
      <c r="C150" s="89"/>
      <c r="D150" s="89"/>
      <c r="E150" s="89"/>
      <c r="F150" s="89"/>
      <c r="G150" s="89"/>
      <c r="H150" s="89"/>
      <c r="I150" s="89"/>
      <c r="J150" s="89"/>
      <c r="K150" s="89"/>
      <c r="L150" s="89"/>
      <c r="M150" s="89"/>
      <c r="N150" s="89"/>
      <c r="O150" s="89"/>
      <c r="P150" s="89"/>
      <c r="Q150" s="89"/>
      <c r="R150" s="89"/>
      <c r="S150" s="89"/>
      <c r="T150" s="89"/>
      <c r="U150" s="193"/>
      <c r="V150" s="174"/>
    </row>
    <row r="151" spans="1:22" ht="15.75" thickBot="1">
      <c r="A151" s="227"/>
      <c r="B151" s="41"/>
      <c r="C151" s="158" t="s">
        <v>103</v>
      </c>
      <c r="D151" s="158"/>
      <c r="E151" s="22"/>
      <c r="F151" s="164" t="s">
        <v>104</v>
      </c>
      <c r="G151" s="89"/>
      <c r="H151" s="89"/>
      <c r="I151" s="20"/>
      <c r="J151" s="164" t="s">
        <v>105</v>
      </c>
      <c r="K151" s="165"/>
      <c r="L151" s="166"/>
      <c r="M151" s="20"/>
      <c r="N151" s="167" t="s">
        <v>106</v>
      </c>
      <c r="O151" s="168"/>
      <c r="P151" s="48"/>
      <c r="Q151" s="164" t="s">
        <v>107</v>
      </c>
      <c r="R151" s="165"/>
      <c r="S151" s="166"/>
      <c r="T151" s="22"/>
      <c r="U151" s="193"/>
      <c r="V151" s="174"/>
    </row>
    <row r="152" spans="1:22" ht="6" customHeight="1" thickBot="1">
      <c r="A152" s="227"/>
      <c r="B152" s="89"/>
      <c r="C152" s="89"/>
      <c r="D152" s="89"/>
      <c r="E152" s="89"/>
      <c r="F152" s="89"/>
      <c r="G152" s="89"/>
      <c r="H152" s="89"/>
      <c r="I152" s="89"/>
      <c r="J152" s="89"/>
      <c r="K152" s="89"/>
      <c r="L152" s="89"/>
      <c r="M152" s="89"/>
      <c r="N152" s="89"/>
      <c r="O152" s="89"/>
      <c r="P152" s="89"/>
      <c r="Q152" s="89"/>
      <c r="R152" s="89"/>
      <c r="S152" s="89"/>
      <c r="T152" s="89"/>
      <c r="U152" s="193"/>
      <c r="V152" s="174"/>
    </row>
    <row r="153" spans="1:22" ht="15.75" thickBot="1">
      <c r="A153" s="227"/>
      <c r="B153" s="41"/>
      <c r="C153" s="158" t="s">
        <v>108</v>
      </c>
      <c r="D153" s="158"/>
      <c r="E153" s="158"/>
      <c r="F153" s="49"/>
      <c r="G153" s="164" t="s">
        <v>109</v>
      </c>
      <c r="H153" s="89"/>
      <c r="I153" s="89"/>
      <c r="J153" s="20"/>
      <c r="K153" s="164" t="s">
        <v>110</v>
      </c>
      <c r="L153" s="165"/>
      <c r="M153" s="166"/>
      <c r="N153" s="20"/>
      <c r="O153" s="164" t="s">
        <v>111</v>
      </c>
      <c r="P153" s="165"/>
      <c r="Q153" s="166"/>
      <c r="R153" s="20"/>
      <c r="S153" s="50"/>
      <c r="T153" s="41"/>
      <c r="U153" s="193"/>
      <c r="V153" s="174"/>
    </row>
    <row r="154" spans="1:22" ht="6" customHeight="1" thickBot="1">
      <c r="A154" s="227"/>
      <c r="B154" s="89"/>
      <c r="C154" s="89"/>
      <c r="D154" s="89"/>
      <c r="E154" s="89"/>
      <c r="F154" s="89"/>
      <c r="G154" s="89"/>
      <c r="H154" s="89"/>
      <c r="I154" s="89"/>
      <c r="J154" s="89"/>
      <c r="K154" s="89"/>
      <c r="L154" s="89"/>
      <c r="M154" s="89"/>
      <c r="N154" s="89"/>
      <c r="O154" s="89"/>
      <c r="P154" s="89"/>
      <c r="Q154" s="89"/>
      <c r="R154" s="89"/>
      <c r="S154" s="89"/>
      <c r="T154" s="89"/>
      <c r="U154" s="193"/>
      <c r="V154" s="174"/>
    </row>
    <row r="155" spans="1:22" ht="15.75" thickBot="1">
      <c r="A155" s="227"/>
      <c r="B155" s="41" t="s">
        <v>112</v>
      </c>
      <c r="C155" s="89" t="s">
        <v>119</v>
      </c>
      <c r="D155" s="89"/>
      <c r="E155" s="89"/>
      <c r="F155" s="89"/>
      <c r="G155" s="89"/>
      <c r="H155" s="89"/>
      <c r="I155" s="89"/>
      <c r="J155" s="158" t="s">
        <v>117</v>
      </c>
      <c r="K155" s="158"/>
      <c r="L155" s="158"/>
      <c r="M155" s="158"/>
      <c r="N155" s="158"/>
      <c r="O155" s="46"/>
      <c r="P155" s="169" t="s">
        <v>118</v>
      </c>
      <c r="Q155" s="169"/>
      <c r="R155" s="169"/>
      <c r="S155" s="169"/>
      <c r="T155" s="169"/>
      <c r="U155" s="193"/>
      <c r="V155" s="174"/>
    </row>
    <row r="156" spans="1:22" ht="15.75" thickBot="1">
      <c r="A156" s="227"/>
      <c r="B156" s="41"/>
      <c r="C156" s="165" t="s">
        <v>120</v>
      </c>
      <c r="D156" s="165"/>
      <c r="E156" s="165"/>
      <c r="F156" s="165"/>
      <c r="G156" s="165"/>
      <c r="H156" s="165"/>
      <c r="I156" s="165"/>
      <c r="J156" s="165"/>
      <c r="K156" s="165"/>
      <c r="L156" s="165"/>
      <c r="M156" s="165"/>
      <c r="N156" s="165"/>
      <c r="O156" s="165"/>
      <c r="P156" s="165"/>
      <c r="Q156" s="165"/>
      <c r="R156" s="165"/>
      <c r="S156" s="165"/>
      <c r="T156" s="165"/>
      <c r="U156" s="193"/>
      <c r="V156" s="174"/>
    </row>
    <row r="157" spans="1:22" ht="15.75" thickBot="1">
      <c r="A157" s="227"/>
      <c r="B157" s="41"/>
      <c r="C157" s="119" t="s">
        <v>129</v>
      </c>
      <c r="D157" s="119"/>
      <c r="E157" s="170"/>
      <c r="F157" s="46"/>
      <c r="G157" s="159" t="s">
        <v>122</v>
      </c>
      <c r="H157" s="159"/>
      <c r="I157" s="159"/>
      <c r="J157" s="20"/>
      <c r="K157" s="171" t="s">
        <v>123</v>
      </c>
      <c r="L157" s="159"/>
      <c r="M157" s="172"/>
      <c r="N157" s="20"/>
      <c r="O157" s="171" t="s">
        <v>124</v>
      </c>
      <c r="P157" s="159"/>
      <c r="Q157" s="20"/>
      <c r="R157" s="171" t="s">
        <v>125</v>
      </c>
      <c r="S157" s="159"/>
      <c r="T157" s="20"/>
      <c r="U157" s="193"/>
      <c r="V157" s="174"/>
    </row>
    <row r="158" spans="1:22" ht="6" customHeight="1" thickBot="1">
      <c r="A158" s="227"/>
      <c r="B158" s="89"/>
      <c r="C158" s="89"/>
      <c r="D158" s="89"/>
      <c r="E158" s="89"/>
      <c r="F158" s="89"/>
      <c r="G158" s="89"/>
      <c r="H158" s="89"/>
      <c r="I158" s="89"/>
      <c r="J158" s="89"/>
      <c r="K158" s="89"/>
      <c r="L158" s="89"/>
      <c r="M158" s="89"/>
      <c r="N158" s="89"/>
      <c r="O158" s="89"/>
      <c r="P158" s="89"/>
      <c r="Q158" s="89"/>
      <c r="R158" s="89"/>
      <c r="S158" s="89"/>
      <c r="T158" s="89"/>
      <c r="U158" s="193"/>
      <c r="V158" s="174"/>
    </row>
    <row r="159" spans="1:22" ht="15.75" thickBot="1">
      <c r="A159" s="227"/>
      <c r="B159" s="41"/>
      <c r="C159" s="158" t="s">
        <v>126</v>
      </c>
      <c r="D159" s="158"/>
      <c r="E159" s="158"/>
      <c r="F159" s="161"/>
      <c r="G159" s="46"/>
      <c r="H159" s="173" t="s">
        <v>127</v>
      </c>
      <c r="I159" s="163"/>
      <c r="J159" s="163"/>
      <c r="K159" s="163"/>
      <c r="L159" s="163"/>
      <c r="M159" s="48"/>
      <c r="N159" s="157" t="s">
        <v>128</v>
      </c>
      <c r="O159" s="158"/>
      <c r="P159" s="158"/>
      <c r="Q159" s="158"/>
      <c r="R159" s="158"/>
      <c r="S159" s="161"/>
      <c r="T159" s="20"/>
      <c r="U159" s="193"/>
      <c r="V159" s="174"/>
    </row>
    <row r="160" spans="1:22" ht="6" customHeight="1" thickBot="1">
      <c r="A160" s="227"/>
      <c r="B160" s="89"/>
      <c r="C160" s="89"/>
      <c r="D160" s="89"/>
      <c r="E160" s="89"/>
      <c r="F160" s="89"/>
      <c r="G160" s="89"/>
      <c r="H160" s="89"/>
      <c r="I160" s="89"/>
      <c r="J160" s="89"/>
      <c r="K160" s="89"/>
      <c r="L160" s="89"/>
      <c r="M160" s="89"/>
      <c r="N160" s="89"/>
      <c r="O160" s="89"/>
      <c r="P160" s="89"/>
      <c r="Q160" s="89"/>
      <c r="R160" s="89"/>
      <c r="S160" s="89"/>
      <c r="T160" s="89"/>
      <c r="U160" s="193"/>
      <c r="V160" s="174"/>
    </row>
    <row r="161" spans="1:23" ht="15.75" thickBot="1">
      <c r="A161" s="227"/>
      <c r="B161" s="41"/>
      <c r="C161" s="119" t="s">
        <v>130</v>
      </c>
      <c r="D161" s="119"/>
      <c r="E161" s="170"/>
      <c r="F161" s="46"/>
      <c r="G161" s="158" t="s">
        <v>131</v>
      </c>
      <c r="H161" s="158"/>
      <c r="I161" s="158"/>
      <c r="J161" s="20"/>
      <c r="K161" s="158" t="s">
        <v>132</v>
      </c>
      <c r="L161" s="158"/>
      <c r="M161" s="158"/>
      <c r="N161" s="20"/>
      <c r="O161" s="142"/>
      <c r="P161" s="143"/>
      <c r="Q161" s="143"/>
      <c r="R161" s="143"/>
      <c r="S161" s="143"/>
      <c r="T161" s="143"/>
      <c r="U161" s="193"/>
      <c r="V161" s="174"/>
    </row>
    <row r="162" spans="1:23" ht="6.75" customHeight="1" thickBot="1">
      <c r="A162" s="227"/>
      <c r="B162" s="89"/>
      <c r="C162" s="89"/>
      <c r="D162" s="89"/>
      <c r="E162" s="89"/>
      <c r="F162" s="89"/>
      <c r="G162" s="89"/>
      <c r="H162" s="89"/>
      <c r="I162" s="89"/>
      <c r="J162" s="89"/>
      <c r="K162" s="89"/>
      <c r="L162" s="89"/>
      <c r="M162" s="89"/>
      <c r="N162" s="89"/>
      <c r="O162" s="89"/>
      <c r="P162" s="89"/>
      <c r="Q162" s="89"/>
      <c r="R162" s="89"/>
      <c r="S162" s="89"/>
      <c r="T162" s="89"/>
      <c r="U162" s="193"/>
      <c r="V162" s="174"/>
    </row>
    <row r="163" spans="1:23" ht="15.75" thickBot="1">
      <c r="A163" s="227"/>
      <c r="B163" s="41" t="s">
        <v>133</v>
      </c>
      <c r="C163" s="160" t="s">
        <v>138</v>
      </c>
      <c r="D163" s="160"/>
      <c r="E163" s="160"/>
      <c r="F163" s="160"/>
      <c r="G163" s="160"/>
      <c r="H163" s="165" t="s">
        <v>134</v>
      </c>
      <c r="I163" s="89"/>
      <c r="J163" s="44" t="str">
        <f>IF(W163="N","","Yes")</f>
        <v>Yes</v>
      </c>
      <c r="K163" s="147"/>
      <c r="L163" s="89"/>
      <c r="M163" s="165" t="s">
        <v>135</v>
      </c>
      <c r="N163" s="89"/>
      <c r="O163" s="44" t="str">
        <f>IF(W163="Y","","Yes")</f>
        <v>Yes</v>
      </c>
      <c r="P163" s="147"/>
      <c r="Q163" s="89"/>
      <c r="R163" s="89"/>
      <c r="S163" s="89"/>
      <c r="T163" s="89"/>
      <c r="U163" s="193"/>
      <c r="V163" s="174"/>
      <c r="W163" s="1">
        <f>VLOOKUP(A104,'Deta From Shala Dar. Class-12'!$A$2:$AE$201,27,0)</f>
        <v>0</v>
      </c>
    </row>
    <row r="164" spans="1:23" ht="6.75" customHeight="1" thickBot="1">
      <c r="A164" s="227"/>
      <c r="B164" s="89"/>
      <c r="C164" s="89"/>
      <c r="D164" s="89"/>
      <c r="E164" s="89"/>
      <c r="F164" s="89"/>
      <c r="G164" s="89"/>
      <c r="H164" s="89"/>
      <c r="I164" s="89"/>
      <c r="J164" s="89"/>
      <c r="K164" s="89"/>
      <c r="L164" s="89"/>
      <c r="M164" s="89"/>
      <c r="N164" s="89"/>
      <c r="O164" s="89"/>
      <c r="P164" s="89"/>
      <c r="Q164" s="89"/>
      <c r="R164" s="89"/>
      <c r="S164" s="89"/>
      <c r="T164" s="89"/>
      <c r="U164" s="193"/>
      <c r="V164" s="174"/>
    </row>
    <row r="165" spans="1:23" ht="15.75" thickBot="1">
      <c r="A165" s="227"/>
      <c r="B165" s="41" t="s">
        <v>136</v>
      </c>
      <c r="C165" s="169" t="s">
        <v>137</v>
      </c>
      <c r="D165" s="160"/>
      <c r="E165" s="160"/>
      <c r="F165" s="160"/>
      <c r="G165" s="160"/>
      <c r="H165" s="165" t="s">
        <v>134</v>
      </c>
      <c r="I165" s="89"/>
      <c r="J165" s="20"/>
      <c r="K165" s="147"/>
      <c r="L165" s="89"/>
      <c r="M165" s="165" t="s">
        <v>135</v>
      </c>
      <c r="N165" s="89"/>
      <c r="O165" s="20"/>
      <c r="P165" s="147"/>
      <c r="Q165" s="89"/>
      <c r="R165" s="89"/>
      <c r="S165" s="89"/>
      <c r="T165" s="89"/>
      <c r="U165" s="193"/>
      <c r="V165" s="174"/>
    </row>
    <row r="166" spans="1:23" ht="6.75" customHeight="1" thickBot="1">
      <c r="A166" s="227"/>
      <c r="B166" s="89"/>
      <c r="C166" s="89"/>
      <c r="D166" s="89"/>
      <c r="E166" s="89"/>
      <c r="F166" s="89"/>
      <c r="G166" s="89"/>
      <c r="H166" s="89"/>
      <c r="I166" s="89"/>
      <c r="J166" s="89"/>
      <c r="K166" s="89"/>
      <c r="L166" s="89"/>
      <c r="M166" s="89"/>
      <c r="N166" s="89"/>
      <c r="O166" s="89"/>
      <c r="P166" s="89"/>
      <c r="Q166" s="89"/>
      <c r="R166" s="89"/>
      <c r="S166" s="89"/>
      <c r="T166" s="89"/>
      <c r="U166" s="193"/>
      <c r="V166" s="174"/>
    </row>
    <row r="167" spans="1:23" ht="15.75" thickBot="1">
      <c r="A167" s="227"/>
      <c r="B167" s="41" t="s">
        <v>139</v>
      </c>
      <c r="C167" s="160" t="s">
        <v>140</v>
      </c>
      <c r="D167" s="160"/>
      <c r="E167" s="160"/>
      <c r="F167" s="160"/>
      <c r="G167" s="160"/>
      <c r="H167" s="165" t="s">
        <v>134</v>
      </c>
      <c r="I167" s="89"/>
      <c r="J167" s="20"/>
      <c r="K167" s="147"/>
      <c r="L167" s="89"/>
      <c r="M167" s="165" t="s">
        <v>135</v>
      </c>
      <c r="N167" s="89"/>
      <c r="O167" s="20"/>
      <c r="P167" s="147"/>
      <c r="Q167" s="89"/>
      <c r="R167" s="89"/>
      <c r="S167" s="89"/>
      <c r="T167" s="89"/>
      <c r="U167" s="193"/>
      <c r="V167" s="174"/>
    </row>
    <row r="168" spans="1:23" ht="6.75" customHeight="1" thickBot="1">
      <c r="A168" s="227"/>
      <c r="B168" s="89"/>
      <c r="C168" s="89"/>
      <c r="D168" s="89"/>
      <c r="E168" s="89"/>
      <c r="F168" s="89"/>
      <c r="G168" s="89"/>
      <c r="H168" s="89"/>
      <c r="I168" s="89"/>
      <c r="J168" s="89"/>
      <c r="K168" s="89"/>
      <c r="L168" s="89"/>
      <c r="M168" s="89"/>
      <c r="N168" s="89"/>
      <c r="O168" s="89"/>
      <c r="P168" s="89"/>
      <c r="Q168" s="89"/>
      <c r="R168" s="89"/>
      <c r="S168" s="89"/>
      <c r="T168" s="89"/>
      <c r="U168" s="193"/>
      <c r="V168" s="174"/>
    </row>
    <row r="169" spans="1:23" ht="15.75" thickBot="1">
      <c r="A169" s="227"/>
      <c r="B169" s="41" t="s">
        <v>141</v>
      </c>
      <c r="C169" s="160" t="s">
        <v>142</v>
      </c>
      <c r="D169" s="160"/>
      <c r="E169" s="160"/>
      <c r="F169" s="127" t="s">
        <v>148</v>
      </c>
      <c r="G169" s="127"/>
      <c r="H169" s="128"/>
      <c r="I169" s="44" t="str">
        <f>IF($W169="GEN","YES","")</f>
        <v/>
      </c>
      <c r="J169" s="157" t="s">
        <v>143</v>
      </c>
      <c r="K169" s="158"/>
      <c r="L169" s="158"/>
      <c r="M169" s="161"/>
      <c r="N169" s="44" t="str">
        <f>IF($W169="MIN","YES","")</f>
        <v/>
      </c>
      <c r="O169" s="157" t="s">
        <v>144</v>
      </c>
      <c r="P169" s="158"/>
      <c r="Q169" s="158"/>
      <c r="R169" s="158"/>
      <c r="S169" s="161"/>
      <c r="T169" s="44" t="str">
        <f>IF($W169="SC","YES","")</f>
        <v/>
      </c>
      <c r="U169" s="193"/>
      <c r="V169" s="174"/>
      <c r="W169" s="1">
        <f>VLOOKUP(A104,'Deta From Shala Dar. Class-12'!$A$2:$AE$201,16,0)</f>
        <v>0</v>
      </c>
    </row>
    <row r="170" spans="1:23" ht="6.75" customHeight="1" thickBot="1">
      <c r="A170" s="227"/>
      <c r="B170" s="89"/>
      <c r="C170" s="89"/>
      <c r="D170" s="89"/>
      <c r="E170" s="89"/>
      <c r="F170" s="89"/>
      <c r="G170" s="89"/>
      <c r="H170" s="89"/>
      <c r="I170" s="89"/>
      <c r="J170" s="89"/>
      <c r="K170" s="89"/>
      <c r="L170" s="89"/>
      <c r="M170" s="89"/>
      <c r="N170" s="89"/>
      <c r="O170" s="89"/>
      <c r="P170" s="89"/>
      <c r="Q170" s="89"/>
      <c r="R170" s="89"/>
      <c r="S170" s="89"/>
      <c r="T170" s="89"/>
      <c r="U170" s="193"/>
      <c r="V170" s="174"/>
    </row>
    <row r="171" spans="1:23" ht="15.75" thickBot="1">
      <c r="A171" s="227"/>
      <c r="B171" s="41"/>
      <c r="C171" s="41"/>
      <c r="D171" s="41"/>
      <c r="E171" s="41"/>
      <c r="F171" s="158" t="s">
        <v>145</v>
      </c>
      <c r="G171" s="158"/>
      <c r="H171" s="161"/>
      <c r="I171" s="44" t="str">
        <f>IF($W169="ST","YES","")</f>
        <v/>
      </c>
      <c r="J171" s="157" t="s">
        <v>146</v>
      </c>
      <c r="K171" s="158"/>
      <c r="L171" s="158"/>
      <c r="M171" s="161"/>
      <c r="N171" s="44" t="str">
        <f>IF($W169="OBC","YES","")</f>
        <v/>
      </c>
      <c r="O171" s="157" t="s">
        <v>147</v>
      </c>
      <c r="P171" s="158"/>
      <c r="Q171" s="158"/>
      <c r="R171" s="158"/>
      <c r="S171" s="161"/>
      <c r="T171" s="44" t="str">
        <f>IF(OR($W169="MBC",$W$67="SBC"),"YES","")</f>
        <v/>
      </c>
      <c r="U171" s="193"/>
      <c r="V171" s="174"/>
    </row>
    <row r="172" spans="1:23">
      <c r="A172" s="227"/>
      <c r="B172" s="175" t="s">
        <v>149</v>
      </c>
      <c r="C172" s="175"/>
      <c r="D172" s="175"/>
      <c r="E172" s="175"/>
      <c r="F172" s="175"/>
      <c r="G172" s="175"/>
      <c r="H172" s="175"/>
      <c r="I172" s="175"/>
      <c r="J172" s="175"/>
      <c r="K172" s="175"/>
      <c r="L172" s="175"/>
      <c r="M172" s="175"/>
      <c r="N172" s="175"/>
      <c r="O172" s="175"/>
      <c r="P172" s="175"/>
      <c r="Q172" s="175"/>
      <c r="R172" s="175"/>
      <c r="S172" s="175"/>
      <c r="T172" s="175"/>
      <c r="U172" s="193"/>
      <c r="V172" s="174"/>
    </row>
    <row r="173" spans="1:23" ht="6.75" customHeight="1">
      <c r="A173" s="227"/>
      <c r="B173" s="89"/>
      <c r="C173" s="89"/>
      <c r="D173" s="89"/>
      <c r="E173" s="89"/>
      <c r="F173" s="89"/>
      <c r="G173" s="89"/>
      <c r="H173" s="89"/>
      <c r="I173" s="89"/>
      <c r="J173" s="89"/>
      <c r="K173" s="89"/>
      <c r="L173" s="89"/>
      <c r="M173" s="89"/>
      <c r="N173" s="89"/>
      <c r="O173" s="89"/>
      <c r="P173" s="89"/>
      <c r="Q173" s="89"/>
      <c r="R173" s="89"/>
      <c r="S173" s="89"/>
      <c r="T173" s="89"/>
      <c r="U173" s="193"/>
      <c r="V173" s="174"/>
    </row>
    <row r="174" spans="1:23">
      <c r="A174" s="227"/>
      <c r="B174" s="41" t="s">
        <v>157</v>
      </c>
      <c r="C174" s="178" t="s">
        <v>156</v>
      </c>
      <c r="D174" s="178"/>
      <c r="E174" s="178"/>
      <c r="F174" s="178"/>
      <c r="G174" s="178"/>
      <c r="H174" s="178"/>
      <c r="I174" s="178"/>
      <c r="J174" s="178"/>
      <c r="K174" s="178"/>
      <c r="L174" s="178"/>
      <c r="M174" s="178"/>
      <c r="N174" s="178"/>
      <c r="O174" s="178"/>
      <c r="P174" s="178"/>
      <c r="Q174" s="178"/>
      <c r="R174" s="178"/>
      <c r="S174" s="178"/>
      <c r="T174" s="178"/>
      <c r="U174" s="193"/>
      <c r="V174" s="174"/>
    </row>
    <row r="175" spans="1:23">
      <c r="A175" s="227"/>
      <c r="B175" s="41"/>
      <c r="C175" s="176" t="s">
        <v>150</v>
      </c>
      <c r="D175" s="176"/>
      <c r="E175" s="176"/>
      <c r="F175" s="176"/>
      <c r="G175" s="176"/>
      <c r="H175" s="176"/>
      <c r="I175" s="176"/>
      <c r="J175" s="176"/>
      <c r="K175" s="89">
        <f>VLOOKUP(A104,'Deta From Shala Dar. Class-12'!$A$2:$AE$201,24,0)</f>
        <v>0</v>
      </c>
      <c r="L175" s="89"/>
      <c r="M175" s="89"/>
      <c r="N175" s="89"/>
      <c r="O175" s="89"/>
      <c r="P175" s="89"/>
      <c r="Q175" s="89"/>
      <c r="R175" s="89"/>
      <c r="S175" s="89"/>
      <c r="T175" s="89"/>
      <c r="U175" s="193"/>
      <c r="V175" s="174"/>
    </row>
    <row r="176" spans="1:23">
      <c r="A176" s="227"/>
      <c r="B176" s="41"/>
      <c r="C176" s="176" t="s">
        <v>151</v>
      </c>
      <c r="D176" s="176"/>
      <c r="E176" s="176"/>
      <c r="F176" s="176"/>
      <c r="G176" s="176"/>
      <c r="H176" s="176"/>
      <c r="I176" s="176"/>
      <c r="J176" s="176"/>
      <c r="K176" s="89"/>
      <c r="L176" s="89"/>
      <c r="M176" s="89"/>
      <c r="N176" s="89"/>
      <c r="O176" s="89"/>
      <c r="P176" s="89"/>
      <c r="Q176" s="89"/>
      <c r="R176" s="89"/>
      <c r="S176" s="89"/>
      <c r="T176" s="89"/>
      <c r="U176" s="193"/>
      <c r="V176" s="174"/>
    </row>
    <row r="177" spans="1:22">
      <c r="A177" s="227"/>
      <c r="B177" s="41"/>
      <c r="C177" s="176" t="s">
        <v>152</v>
      </c>
      <c r="D177" s="176"/>
      <c r="E177" s="176"/>
      <c r="F177" s="89" t="s">
        <v>163</v>
      </c>
      <c r="G177" s="89"/>
      <c r="H177" s="89"/>
      <c r="I177" s="176" t="s">
        <v>153</v>
      </c>
      <c r="J177" s="176"/>
      <c r="K177" s="176"/>
      <c r="L177" s="89" t="s">
        <v>161</v>
      </c>
      <c r="M177" s="89"/>
      <c r="N177" s="89"/>
      <c r="O177" s="89"/>
      <c r="P177" s="158" t="s">
        <v>154</v>
      </c>
      <c r="Q177" s="158"/>
      <c r="R177" s="158"/>
      <c r="S177" s="89" t="s">
        <v>162</v>
      </c>
      <c r="T177" s="89"/>
      <c r="U177" s="193"/>
      <c r="V177" s="174"/>
    </row>
    <row r="178" spans="1:22" ht="6.75" customHeight="1">
      <c r="A178" s="227"/>
      <c r="B178" s="89"/>
      <c r="C178" s="89"/>
      <c r="D178" s="89"/>
      <c r="E178" s="89"/>
      <c r="F178" s="89"/>
      <c r="G178" s="89"/>
      <c r="H178" s="89"/>
      <c r="I178" s="89"/>
      <c r="J178" s="89"/>
      <c r="K178" s="89"/>
      <c r="L178" s="89"/>
      <c r="M178" s="89"/>
      <c r="N178" s="89"/>
      <c r="O178" s="89"/>
      <c r="P178" s="89"/>
      <c r="Q178" s="89"/>
      <c r="R178" s="89"/>
      <c r="S178" s="89"/>
      <c r="T178" s="89"/>
      <c r="U178" s="193"/>
      <c r="V178" s="174"/>
    </row>
    <row r="179" spans="1:22">
      <c r="A179" s="227"/>
      <c r="B179" s="41" t="s">
        <v>155</v>
      </c>
      <c r="C179" s="165" t="s">
        <v>158</v>
      </c>
      <c r="D179" s="165"/>
      <c r="E179" s="165"/>
      <c r="F179" s="165"/>
      <c r="G179" s="179">
        <f>VLOOKUP(A104,'Deta From Shala Dar. Class-12'!$A$2:$AE$201,21,0)</f>
        <v>0</v>
      </c>
      <c r="H179" s="179"/>
      <c r="I179" s="179"/>
      <c r="J179" s="179"/>
      <c r="K179" s="180" t="s">
        <v>159</v>
      </c>
      <c r="L179" s="180"/>
      <c r="M179" s="189">
        <f>VLOOKUP(A104,'Deta From Shala Dar. Class-12'!$A$2:$AE$201,22,0)</f>
        <v>0</v>
      </c>
      <c r="N179" s="165"/>
      <c r="O179" s="165"/>
      <c r="P179" s="165" t="s">
        <v>160</v>
      </c>
      <c r="Q179" s="165"/>
      <c r="R179" s="165"/>
      <c r="S179" s="230">
        <f>VLOOKUP(A104,'Deta From Shala Dar. Class-12'!$A$2:$AE$201,25,0)</f>
        <v>0</v>
      </c>
      <c r="T179" s="230"/>
      <c r="U179" s="193"/>
      <c r="V179" s="174"/>
    </row>
    <row r="180" spans="1:22" ht="6.75" customHeight="1">
      <c r="A180" s="227"/>
      <c r="B180" s="89"/>
      <c r="C180" s="89"/>
      <c r="D180" s="89"/>
      <c r="E180" s="89"/>
      <c r="F180" s="89"/>
      <c r="G180" s="89"/>
      <c r="H180" s="89"/>
      <c r="I180" s="89"/>
      <c r="J180" s="89"/>
      <c r="K180" s="89"/>
      <c r="L180" s="89"/>
      <c r="M180" s="89"/>
      <c r="N180" s="89"/>
      <c r="O180" s="89"/>
      <c r="P180" s="89"/>
      <c r="Q180" s="89"/>
      <c r="R180" s="89"/>
      <c r="S180" s="89"/>
      <c r="T180" s="89"/>
      <c r="U180" s="193"/>
      <c r="V180" s="174"/>
    </row>
    <row r="181" spans="1:22">
      <c r="A181" s="227"/>
      <c r="B181" s="41"/>
      <c r="C181" s="176" t="s">
        <v>164</v>
      </c>
      <c r="D181" s="176"/>
      <c r="E181" s="176"/>
      <c r="F181" s="176"/>
      <c r="G181" s="176"/>
      <c r="H181" s="176"/>
      <c r="I181" s="176"/>
      <c r="J181" s="176"/>
      <c r="K181" s="176"/>
      <c r="L181" s="176"/>
      <c r="M181" s="229">
        <f>VLOOKUP(A104,'Deta From Shala Dar. Class-12'!$A$2:$AE$201,23,0)</f>
        <v>0</v>
      </c>
      <c r="N181" s="229"/>
      <c r="O181" s="229"/>
      <c r="P181" s="229"/>
      <c r="Q181" s="229"/>
      <c r="R181" s="229"/>
      <c r="S181" s="229"/>
      <c r="T181" s="229"/>
      <c r="U181" s="193"/>
      <c r="V181" s="174"/>
    </row>
    <row r="182" spans="1:22" ht="6.75" customHeight="1">
      <c r="A182" s="227"/>
      <c r="B182" s="89"/>
      <c r="C182" s="89"/>
      <c r="D182" s="89"/>
      <c r="E182" s="89"/>
      <c r="F182" s="89"/>
      <c r="G182" s="89"/>
      <c r="H182" s="89"/>
      <c r="I182" s="89"/>
      <c r="J182" s="89"/>
      <c r="K182" s="89"/>
      <c r="L182" s="89"/>
      <c r="M182" s="89"/>
      <c r="N182" s="89"/>
      <c r="O182" s="89"/>
      <c r="P182" s="89"/>
      <c r="Q182" s="89"/>
      <c r="R182" s="89"/>
      <c r="S182" s="89"/>
      <c r="T182" s="89"/>
      <c r="U182" s="193"/>
      <c r="V182" s="174"/>
    </row>
    <row r="183" spans="1:22">
      <c r="A183" s="227"/>
      <c r="B183" s="41" t="s">
        <v>166</v>
      </c>
      <c r="C183" s="176" t="s">
        <v>167</v>
      </c>
      <c r="D183" s="176"/>
      <c r="E183" s="176"/>
      <c r="F183" s="176"/>
      <c r="G183" s="176"/>
      <c r="H183" s="176"/>
      <c r="I183" s="176"/>
      <c r="J183" s="176"/>
      <c r="K183" s="176"/>
      <c r="L183" s="176"/>
      <c r="M183" s="189" t="s">
        <v>165</v>
      </c>
      <c r="N183" s="189"/>
      <c r="O183" s="189"/>
      <c r="P183" s="189"/>
      <c r="Q183" s="189"/>
      <c r="R183" s="189"/>
      <c r="S183" s="189"/>
      <c r="T183" s="189"/>
      <c r="U183" s="193"/>
      <c r="V183" s="174"/>
    </row>
    <row r="184" spans="1:22" ht="6.75" customHeight="1" thickBot="1">
      <c r="A184" s="227"/>
      <c r="B184" s="89"/>
      <c r="C184" s="89"/>
      <c r="D184" s="89"/>
      <c r="E184" s="89"/>
      <c r="F184" s="89"/>
      <c r="G184" s="89"/>
      <c r="H184" s="89"/>
      <c r="I184" s="89"/>
      <c r="J184" s="89"/>
      <c r="K184" s="89"/>
      <c r="L184" s="89"/>
      <c r="M184" s="89"/>
      <c r="N184" s="89"/>
      <c r="O184" s="89"/>
      <c r="P184" s="89"/>
      <c r="Q184" s="89"/>
      <c r="R184" s="89"/>
      <c r="S184" s="89"/>
      <c r="T184" s="89"/>
      <c r="U184" s="193"/>
      <c r="V184" s="174"/>
    </row>
    <row r="185" spans="1:22">
      <c r="A185" s="227"/>
      <c r="B185" s="190" t="s">
        <v>168</v>
      </c>
      <c r="C185" s="191"/>
      <c r="D185" s="191"/>
      <c r="E185" s="191" t="s">
        <v>169</v>
      </c>
      <c r="F185" s="191"/>
      <c r="G185" s="191" t="s">
        <v>170</v>
      </c>
      <c r="H185" s="191"/>
      <c r="I185" s="191"/>
      <c r="J185" s="191" t="s">
        <v>171</v>
      </c>
      <c r="K185" s="191"/>
      <c r="L185" s="191"/>
      <c r="M185" s="191" t="s">
        <v>172</v>
      </c>
      <c r="N185" s="191"/>
      <c r="O185" s="191"/>
      <c r="P185" s="191"/>
      <c r="Q185" s="191"/>
      <c r="R185" s="191"/>
      <c r="S185" s="191"/>
      <c r="T185" s="192"/>
      <c r="U185" s="193"/>
      <c r="V185" s="174"/>
    </row>
    <row r="186" spans="1:22">
      <c r="A186" s="227"/>
      <c r="B186" s="186" t="s">
        <v>173</v>
      </c>
      <c r="C186" s="187"/>
      <c r="D186" s="187"/>
      <c r="E186" s="187"/>
      <c r="F186" s="187"/>
      <c r="G186" s="187"/>
      <c r="H186" s="187"/>
      <c r="I186" s="187"/>
      <c r="J186" s="187"/>
      <c r="K186" s="187"/>
      <c r="L186" s="187"/>
      <c r="M186" s="187"/>
      <c r="N186" s="187"/>
      <c r="O186" s="187"/>
      <c r="P186" s="187"/>
      <c r="Q186" s="187"/>
      <c r="R186" s="187"/>
      <c r="S186" s="187"/>
      <c r="T186" s="188"/>
      <c r="U186" s="193"/>
      <c r="V186" s="174"/>
    </row>
    <row r="187" spans="1:22">
      <c r="A187" s="227"/>
      <c r="B187" s="186" t="s">
        <v>175</v>
      </c>
      <c r="C187" s="187"/>
      <c r="D187" s="187"/>
      <c r="E187" s="187"/>
      <c r="F187" s="187"/>
      <c r="G187" s="187"/>
      <c r="H187" s="187"/>
      <c r="I187" s="187"/>
      <c r="J187" s="187"/>
      <c r="K187" s="187"/>
      <c r="L187" s="187"/>
      <c r="M187" s="187"/>
      <c r="N187" s="187"/>
      <c r="O187" s="187"/>
      <c r="P187" s="187"/>
      <c r="Q187" s="187"/>
      <c r="R187" s="187"/>
      <c r="S187" s="187"/>
      <c r="T187" s="188"/>
      <c r="U187" s="193"/>
      <c r="V187" s="174"/>
    </row>
    <row r="188" spans="1:22" ht="15.75" thickBot="1">
      <c r="A188" s="227"/>
      <c r="B188" s="183" t="s">
        <v>174</v>
      </c>
      <c r="C188" s="184"/>
      <c r="D188" s="184"/>
      <c r="E188" s="184"/>
      <c r="F188" s="184"/>
      <c r="G188" s="184"/>
      <c r="H188" s="184"/>
      <c r="I188" s="184"/>
      <c r="J188" s="184"/>
      <c r="K188" s="184"/>
      <c r="L188" s="184"/>
      <c r="M188" s="184"/>
      <c r="N188" s="184"/>
      <c r="O188" s="184"/>
      <c r="P188" s="184"/>
      <c r="Q188" s="184"/>
      <c r="R188" s="184"/>
      <c r="S188" s="184"/>
      <c r="T188" s="185"/>
      <c r="U188" s="193"/>
      <c r="V188" s="174"/>
    </row>
    <row r="189" spans="1:22" ht="6.75" customHeight="1" thickBot="1">
      <c r="A189" s="227"/>
      <c r="B189" s="89"/>
      <c r="C189" s="89"/>
      <c r="D189" s="89"/>
      <c r="E189" s="89"/>
      <c r="F189" s="89"/>
      <c r="G189" s="89"/>
      <c r="H189" s="89"/>
      <c r="I189" s="89"/>
      <c r="J189" s="89"/>
      <c r="K189" s="89"/>
      <c r="L189" s="89"/>
      <c r="M189" s="89"/>
      <c r="N189" s="89"/>
      <c r="O189" s="89"/>
      <c r="P189" s="89"/>
      <c r="Q189" s="89"/>
      <c r="R189" s="89"/>
      <c r="S189" s="89"/>
      <c r="T189" s="89"/>
      <c r="U189" s="193"/>
      <c r="V189" s="174"/>
    </row>
    <row r="190" spans="1:22" ht="15.75" thickBot="1">
      <c r="A190" s="227"/>
      <c r="B190" s="218" t="s">
        <v>176</v>
      </c>
      <c r="C190" s="218"/>
      <c r="D190" s="218"/>
      <c r="E190" s="218"/>
      <c r="F190" s="218"/>
      <c r="G190" s="218"/>
      <c r="H190" s="218"/>
      <c r="I190" s="218"/>
      <c r="J190" s="218"/>
      <c r="K190" s="218"/>
      <c r="L190" s="218"/>
      <c r="M190" s="197"/>
      <c r="N190" s="219"/>
      <c r="O190" s="198"/>
      <c r="P190" s="220" t="s">
        <v>177</v>
      </c>
      <c r="Q190" s="196"/>
      <c r="R190" s="221"/>
      <c r="S190" s="222"/>
      <c r="T190" s="223"/>
      <c r="U190" s="193"/>
      <c r="V190" s="174"/>
    </row>
    <row r="191" spans="1:22" ht="6.75" customHeight="1">
      <c r="A191" s="227"/>
      <c r="B191" s="89"/>
      <c r="C191" s="89"/>
      <c r="D191" s="89"/>
      <c r="E191" s="89"/>
      <c r="F191" s="89"/>
      <c r="G191" s="89"/>
      <c r="H191" s="89"/>
      <c r="I191" s="89"/>
      <c r="J191" s="89"/>
      <c r="K191" s="89"/>
      <c r="L191" s="89"/>
      <c r="M191" s="89"/>
      <c r="N191" s="89"/>
      <c r="O191" s="89"/>
      <c r="P191" s="89"/>
      <c r="Q191" s="89"/>
      <c r="R191" s="89"/>
      <c r="S191" s="89"/>
      <c r="T191" s="89"/>
      <c r="U191" s="193"/>
      <c r="V191" s="174"/>
    </row>
    <row r="192" spans="1:22">
      <c r="A192" s="227"/>
      <c r="B192" s="41" t="s">
        <v>178</v>
      </c>
      <c r="C192" s="176" t="s">
        <v>183</v>
      </c>
      <c r="D192" s="176"/>
      <c r="E192" s="176"/>
      <c r="F192" s="176"/>
      <c r="G192" s="176"/>
      <c r="H192" s="176"/>
      <c r="I192" s="176"/>
      <c r="J192" s="176"/>
      <c r="K192" s="176"/>
      <c r="L192" s="176"/>
      <c r="M192" s="165" t="s">
        <v>179</v>
      </c>
      <c r="N192" s="165"/>
      <c r="O192" s="165"/>
      <c r="P192" s="165"/>
      <c r="Q192" s="165"/>
      <c r="R192" s="165"/>
      <c r="S192" s="165"/>
      <c r="T192" s="165"/>
      <c r="U192" s="193"/>
      <c r="V192" s="174"/>
    </row>
    <row r="193" spans="1:22" ht="15.75" thickBot="1">
      <c r="A193" s="227"/>
      <c r="B193" s="200"/>
      <c r="C193" s="201"/>
      <c r="D193" s="201"/>
      <c r="E193" s="201"/>
      <c r="F193" s="201"/>
      <c r="G193" s="201"/>
      <c r="H193" s="201"/>
      <c r="I193" s="201"/>
      <c r="J193" s="202"/>
      <c r="K193" s="204" t="s">
        <v>180</v>
      </c>
      <c r="L193" s="89"/>
      <c r="M193" s="89"/>
      <c r="N193" s="89"/>
      <c r="O193" s="89"/>
      <c r="P193" s="89"/>
      <c r="Q193" s="89"/>
      <c r="R193" s="89"/>
      <c r="S193" s="89"/>
      <c r="T193" s="89"/>
      <c r="U193" s="193"/>
      <c r="V193" s="174"/>
    </row>
    <row r="194" spans="1:22" ht="22.5" customHeight="1">
      <c r="A194" s="227"/>
      <c r="B194" s="204"/>
      <c r="C194" s="152"/>
      <c r="D194" s="203" t="s">
        <v>182</v>
      </c>
      <c r="E194" s="91"/>
      <c r="F194" s="91"/>
      <c r="G194" s="92"/>
      <c r="H194" s="147"/>
      <c r="I194" s="89"/>
      <c r="J194" s="214"/>
      <c r="K194" s="204"/>
      <c r="L194" s="90"/>
      <c r="M194" s="91"/>
      <c r="N194" s="91"/>
      <c r="O194" s="91"/>
      <c r="P194" s="91"/>
      <c r="Q194" s="91"/>
      <c r="R194" s="91"/>
      <c r="S194" s="92"/>
      <c r="T194" s="143"/>
      <c r="U194" s="193"/>
      <c r="V194" s="174"/>
    </row>
    <row r="195" spans="1:22" ht="22.5" customHeight="1">
      <c r="A195" s="227"/>
      <c r="B195" s="204"/>
      <c r="C195" s="152"/>
      <c r="D195" s="147"/>
      <c r="E195" s="89"/>
      <c r="F195" s="89"/>
      <c r="G195" s="152"/>
      <c r="H195" s="147"/>
      <c r="I195" s="89"/>
      <c r="J195" s="214"/>
      <c r="K195" s="204"/>
      <c r="L195" s="147"/>
      <c r="M195" s="89"/>
      <c r="N195" s="89"/>
      <c r="O195" s="89"/>
      <c r="P195" s="89"/>
      <c r="Q195" s="89"/>
      <c r="R195" s="89"/>
      <c r="S195" s="152"/>
      <c r="T195" s="143"/>
      <c r="U195" s="193"/>
      <c r="V195" s="174"/>
    </row>
    <row r="196" spans="1:22" ht="22.5" customHeight="1">
      <c r="A196" s="227"/>
      <c r="B196" s="204"/>
      <c r="C196" s="152"/>
      <c r="D196" s="147"/>
      <c r="E196" s="89"/>
      <c r="F196" s="89"/>
      <c r="G196" s="152"/>
      <c r="H196" s="147"/>
      <c r="I196" s="89"/>
      <c r="J196" s="214"/>
      <c r="K196" s="204"/>
      <c r="L196" s="147"/>
      <c r="M196" s="89"/>
      <c r="N196" s="89"/>
      <c r="O196" s="89"/>
      <c r="P196" s="89"/>
      <c r="Q196" s="89"/>
      <c r="R196" s="89"/>
      <c r="S196" s="152"/>
      <c r="T196" s="143"/>
      <c r="U196" s="193"/>
      <c r="V196" s="174"/>
    </row>
    <row r="197" spans="1:22" ht="22.5" customHeight="1" thickBot="1">
      <c r="A197" s="227"/>
      <c r="B197" s="204"/>
      <c r="C197" s="152"/>
      <c r="D197" s="147"/>
      <c r="E197" s="89"/>
      <c r="F197" s="89"/>
      <c r="G197" s="152"/>
      <c r="H197" s="147"/>
      <c r="I197" s="89"/>
      <c r="J197" s="214"/>
      <c r="K197" s="204"/>
      <c r="L197" s="86"/>
      <c r="M197" s="87"/>
      <c r="N197" s="87"/>
      <c r="O197" s="87"/>
      <c r="P197" s="87"/>
      <c r="Q197" s="87"/>
      <c r="R197" s="87"/>
      <c r="S197" s="88"/>
      <c r="T197" s="143"/>
      <c r="U197" s="193"/>
      <c r="V197" s="174"/>
    </row>
    <row r="198" spans="1:22" ht="22.5" customHeight="1" thickBot="1">
      <c r="A198" s="227"/>
      <c r="B198" s="204"/>
      <c r="C198" s="152"/>
      <c r="D198" s="147"/>
      <c r="E198" s="89"/>
      <c r="F198" s="89"/>
      <c r="G198" s="152"/>
      <c r="H198" s="147"/>
      <c r="I198" s="89"/>
      <c r="J198" s="214"/>
      <c r="K198" s="204"/>
      <c r="L198" s="89"/>
      <c r="M198" s="89"/>
      <c r="N198" s="89"/>
      <c r="O198" s="89"/>
      <c r="P198" s="89"/>
      <c r="Q198" s="89"/>
      <c r="R198" s="89"/>
      <c r="S198" s="89"/>
      <c r="T198" s="143"/>
      <c r="U198" s="193"/>
      <c r="V198" s="174"/>
    </row>
    <row r="199" spans="1:22" ht="22.5" customHeight="1">
      <c r="A199" s="227"/>
      <c r="B199" s="204"/>
      <c r="C199" s="152"/>
      <c r="D199" s="147"/>
      <c r="E199" s="89"/>
      <c r="F199" s="89"/>
      <c r="G199" s="152"/>
      <c r="H199" s="147"/>
      <c r="I199" s="89"/>
      <c r="J199" s="214"/>
      <c r="K199" s="204"/>
      <c r="L199" s="205" t="s">
        <v>181</v>
      </c>
      <c r="M199" s="206"/>
      <c r="N199" s="206"/>
      <c r="O199" s="206"/>
      <c r="P199" s="206"/>
      <c r="Q199" s="206"/>
      <c r="R199" s="206"/>
      <c r="S199" s="207"/>
      <c r="T199" s="143"/>
      <c r="U199" s="193"/>
      <c r="V199" s="174"/>
    </row>
    <row r="200" spans="1:22" ht="22.5" customHeight="1">
      <c r="A200" s="227"/>
      <c r="B200" s="204"/>
      <c r="C200" s="152"/>
      <c r="D200" s="147"/>
      <c r="E200" s="89"/>
      <c r="F200" s="89"/>
      <c r="G200" s="152"/>
      <c r="H200" s="147"/>
      <c r="I200" s="89"/>
      <c r="J200" s="214"/>
      <c r="K200" s="204"/>
      <c r="L200" s="208"/>
      <c r="M200" s="209"/>
      <c r="N200" s="209"/>
      <c r="O200" s="209"/>
      <c r="P200" s="209"/>
      <c r="Q200" s="209"/>
      <c r="R200" s="209"/>
      <c r="S200" s="210"/>
      <c r="T200" s="143"/>
      <c r="U200" s="193"/>
      <c r="V200" s="174"/>
    </row>
    <row r="201" spans="1:22" ht="22.5" customHeight="1" thickBot="1">
      <c r="A201" s="227"/>
      <c r="B201" s="204"/>
      <c r="C201" s="152"/>
      <c r="D201" s="86"/>
      <c r="E201" s="87"/>
      <c r="F201" s="87"/>
      <c r="G201" s="88"/>
      <c r="H201" s="147"/>
      <c r="I201" s="89"/>
      <c r="J201" s="214"/>
      <c r="K201" s="204"/>
      <c r="L201" s="208"/>
      <c r="M201" s="209"/>
      <c r="N201" s="209"/>
      <c r="O201" s="209"/>
      <c r="P201" s="209"/>
      <c r="Q201" s="209"/>
      <c r="R201" s="209"/>
      <c r="S201" s="210"/>
      <c r="T201" s="143"/>
      <c r="U201" s="193"/>
      <c r="V201" s="174"/>
    </row>
    <row r="202" spans="1:22" ht="15.75" thickBot="1">
      <c r="A202" s="227"/>
      <c r="B202" s="215"/>
      <c r="C202" s="216"/>
      <c r="D202" s="216"/>
      <c r="E202" s="216"/>
      <c r="F202" s="216"/>
      <c r="G202" s="216"/>
      <c r="H202" s="216"/>
      <c r="I202" s="216"/>
      <c r="J202" s="217"/>
      <c r="K202" s="204"/>
      <c r="L202" s="211"/>
      <c r="M202" s="212"/>
      <c r="N202" s="212"/>
      <c r="O202" s="212"/>
      <c r="P202" s="212"/>
      <c r="Q202" s="212"/>
      <c r="R202" s="212"/>
      <c r="S202" s="213"/>
      <c r="T202" s="143"/>
      <c r="U202" s="193"/>
      <c r="V202" s="174"/>
    </row>
    <row r="203" spans="1:22" ht="6.75" customHeight="1" thickBot="1">
      <c r="A203" s="227"/>
      <c r="B203" s="89"/>
      <c r="C203" s="89"/>
      <c r="D203" s="89"/>
      <c r="E203" s="89"/>
      <c r="F203" s="89"/>
      <c r="G203" s="89"/>
      <c r="H203" s="89"/>
      <c r="I203" s="89"/>
      <c r="J203" s="89"/>
      <c r="K203" s="89"/>
      <c r="L203" s="89"/>
      <c r="M203" s="89"/>
      <c r="N203" s="89"/>
      <c r="O203" s="89"/>
      <c r="P203" s="89"/>
      <c r="Q203" s="89"/>
      <c r="R203" s="89"/>
      <c r="S203" s="89"/>
      <c r="T203" s="89"/>
      <c r="U203" s="193"/>
      <c r="V203" s="174"/>
    </row>
    <row r="204" spans="1:22" ht="16.5" thickBot="1">
      <c r="A204" s="227"/>
      <c r="B204" s="165" t="s">
        <v>184</v>
      </c>
      <c r="C204" s="165"/>
      <c r="D204" s="165"/>
      <c r="E204" s="127" t="str">
        <f>Info!$C$7</f>
        <v>Govt. Sr. Sec. School Raimalwada</v>
      </c>
      <c r="F204" s="127"/>
      <c r="G204" s="127"/>
      <c r="H204" s="127"/>
      <c r="I204" s="127"/>
      <c r="J204" s="127"/>
      <c r="K204" s="127"/>
      <c r="L204" s="165" t="s">
        <v>185</v>
      </c>
      <c r="M204" s="199"/>
      <c r="N204" s="15">
        <f>Info!$C$10</f>
        <v>1</v>
      </c>
      <c r="O204" s="16">
        <f>Info!$D$10</f>
        <v>7</v>
      </c>
      <c r="P204" s="16">
        <f>Info!$E$10</f>
        <v>0</v>
      </c>
      <c r="Q204" s="16">
        <f>Info!$F$10</f>
        <v>1</v>
      </c>
      <c r="R204" s="16">
        <f>Info!$G$10</f>
        <v>7</v>
      </c>
      <c r="S204" s="16">
        <f>Info!$H$10</f>
        <v>5</v>
      </c>
      <c r="T204" s="17">
        <f>Info!$I$10</f>
        <v>1</v>
      </c>
      <c r="U204" s="193"/>
      <c r="V204" s="174"/>
    </row>
    <row r="205" spans="1:22" ht="15.75" thickBot="1">
      <c r="A205" s="228"/>
      <c r="B205" s="87"/>
      <c r="C205" s="87"/>
      <c r="D205" s="87"/>
      <c r="E205" s="87"/>
      <c r="F205" s="87"/>
      <c r="G205" s="87"/>
      <c r="H205" s="87"/>
      <c r="I205" s="87"/>
      <c r="J205" s="87"/>
      <c r="K205" s="87"/>
      <c r="L205" s="87"/>
      <c r="M205" s="87"/>
      <c r="N205" s="87"/>
      <c r="O205" s="87"/>
      <c r="P205" s="87"/>
      <c r="Q205" s="87"/>
      <c r="R205" s="87"/>
      <c r="S205" s="87"/>
      <c r="T205" s="87"/>
      <c r="U205" s="88"/>
      <c r="V205" s="174"/>
    </row>
    <row r="206" spans="1:22">
      <c r="A206" s="224">
        <f>A104+1</f>
        <v>23</v>
      </c>
      <c r="B206" s="225"/>
      <c r="C206" s="225"/>
      <c r="D206" s="225"/>
      <c r="E206" s="225"/>
      <c r="F206" s="225"/>
      <c r="G206" s="225"/>
      <c r="H206" s="225"/>
      <c r="I206" s="225"/>
      <c r="J206" s="225"/>
      <c r="K206" s="225"/>
      <c r="L206" s="225"/>
      <c r="M206" s="225"/>
      <c r="N206" s="225"/>
      <c r="O206" s="225"/>
      <c r="P206" s="225"/>
      <c r="Q206" s="225"/>
      <c r="R206" s="225"/>
      <c r="S206" s="225"/>
      <c r="T206" s="225"/>
      <c r="U206" s="226"/>
      <c r="V206" s="174"/>
    </row>
    <row r="207" spans="1:22" ht="24.75" customHeight="1" thickBot="1">
      <c r="A207" s="227"/>
      <c r="B207" s="194" t="str">
        <f>CONCATENATE(Info!$B$7,Info!$C$7)</f>
        <v>School Name :-Govt. Sr. Sec. School Raimalwada</v>
      </c>
      <c r="C207" s="194"/>
      <c r="D207" s="194"/>
      <c r="E207" s="194"/>
      <c r="F207" s="194"/>
      <c r="G207" s="194"/>
      <c r="H207" s="194"/>
      <c r="I207" s="194"/>
      <c r="J207" s="194"/>
      <c r="K207" s="194"/>
      <c r="L207" s="194"/>
      <c r="M207" s="194"/>
      <c r="N207" s="194"/>
      <c r="O207" s="194"/>
      <c r="P207" s="194"/>
      <c r="Q207" s="194"/>
      <c r="R207" s="194"/>
      <c r="S207" s="194"/>
      <c r="T207" s="194"/>
      <c r="U207" s="193"/>
      <c r="V207" s="174"/>
    </row>
    <row r="208" spans="1:22" ht="28.5" customHeight="1" thickBot="1">
      <c r="A208" s="227"/>
      <c r="B208" s="89"/>
      <c r="C208" s="89"/>
      <c r="D208" s="116" t="s">
        <v>37</v>
      </c>
      <c r="E208" s="116"/>
      <c r="F208" s="116"/>
      <c r="G208" s="116"/>
      <c r="H208" s="116"/>
      <c r="I208" s="116"/>
      <c r="J208" s="116"/>
      <c r="K208" s="116"/>
      <c r="L208" s="116"/>
      <c r="M208" s="116"/>
      <c r="N208" s="116"/>
      <c r="O208" s="116"/>
      <c r="P208" s="116"/>
      <c r="Q208" s="93" t="s">
        <v>43</v>
      </c>
      <c r="R208" s="94"/>
      <c r="S208" s="94"/>
      <c r="T208" s="95"/>
      <c r="U208" s="193"/>
      <c r="V208" s="174"/>
    </row>
    <row r="209" spans="1:22" ht="21" thickBot="1">
      <c r="A209" s="227"/>
      <c r="B209" s="89"/>
      <c r="C209" s="89"/>
      <c r="D209" s="117" t="s">
        <v>38</v>
      </c>
      <c r="E209" s="117"/>
      <c r="F209" s="117"/>
      <c r="G209" s="117"/>
      <c r="H209" s="117"/>
      <c r="I209" s="117"/>
      <c r="J209" s="117"/>
      <c r="K209" s="117"/>
      <c r="L209" s="117"/>
      <c r="M209" s="117"/>
      <c r="N209" s="117"/>
      <c r="O209" s="117"/>
      <c r="P209" s="117"/>
      <c r="Q209" s="113" t="s">
        <v>44</v>
      </c>
      <c r="R209" s="114"/>
      <c r="S209" s="114"/>
      <c r="T209" s="115"/>
      <c r="U209" s="193"/>
      <c r="V209" s="174"/>
    </row>
    <row r="210" spans="1:22" ht="16.5" customHeight="1" thickBot="1">
      <c r="A210" s="227"/>
      <c r="B210" s="107" t="s">
        <v>39</v>
      </c>
      <c r="C210" s="108"/>
      <c r="D210" s="108"/>
      <c r="E210" s="109"/>
      <c r="F210" s="104" t="s">
        <v>40</v>
      </c>
      <c r="G210" s="105"/>
      <c r="H210" s="105"/>
      <c r="I210" s="105"/>
      <c r="J210" s="105"/>
      <c r="K210" s="105"/>
      <c r="L210" s="105"/>
      <c r="M210" s="106"/>
      <c r="N210" s="15">
        <f>Info!$C$10</f>
        <v>1</v>
      </c>
      <c r="O210" s="16">
        <f>Info!$D$10</f>
        <v>7</v>
      </c>
      <c r="P210" s="16">
        <f>Info!$E$10</f>
        <v>0</v>
      </c>
      <c r="Q210" s="16">
        <f>Info!$F$10</f>
        <v>1</v>
      </c>
      <c r="R210" s="16">
        <f>Info!$G$10</f>
        <v>7</v>
      </c>
      <c r="S210" s="16">
        <f>Info!$H$10</f>
        <v>5</v>
      </c>
      <c r="T210" s="17">
        <f>Info!$I$10</f>
        <v>1</v>
      </c>
      <c r="U210" s="193"/>
      <c r="V210" s="174"/>
    </row>
    <row r="211" spans="1:22" ht="18.75" customHeight="1" thickBot="1">
      <c r="A211" s="227"/>
      <c r="B211" s="110"/>
      <c r="C211" s="111"/>
      <c r="D211" s="111"/>
      <c r="E211" s="112"/>
      <c r="F211" s="102" t="s">
        <v>41</v>
      </c>
      <c r="G211" s="103"/>
      <c r="H211" s="103"/>
      <c r="I211" s="103"/>
      <c r="J211" s="103"/>
      <c r="K211" s="103"/>
      <c r="L211" s="103"/>
      <c r="M211" s="103"/>
      <c r="N211" s="103"/>
      <c r="O211" s="103"/>
      <c r="P211" s="103"/>
      <c r="Q211" s="18"/>
      <c r="R211" s="18"/>
      <c r="S211" s="18"/>
      <c r="T211" s="18"/>
      <c r="U211" s="193"/>
      <c r="V211" s="174"/>
    </row>
    <row r="212" spans="1:22" ht="16.5" customHeight="1" thickBot="1">
      <c r="A212" s="227"/>
      <c r="B212" s="89"/>
      <c r="C212" s="89"/>
      <c r="D212" s="89"/>
      <c r="E212" s="89"/>
      <c r="F212" s="89"/>
      <c r="G212" s="89"/>
      <c r="H212" s="89"/>
      <c r="I212" s="89"/>
      <c r="J212" s="89"/>
      <c r="K212" s="89"/>
      <c r="L212" s="89"/>
      <c r="M212" s="89"/>
      <c r="N212" s="97" t="s">
        <v>195</v>
      </c>
      <c r="O212" s="97"/>
      <c r="P212" s="97"/>
      <c r="Q212" s="98"/>
      <c r="R212" s="99">
        <f>Info!$C$9</f>
        <v>12345</v>
      </c>
      <c r="S212" s="100"/>
      <c r="T212" s="101"/>
      <c r="U212" s="193"/>
      <c r="V212" s="174"/>
    </row>
    <row r="213" spans="1:22" ht="18.75" thickBot="1">
      <c r="A213" s="227"/>
      <c r="B213" s="119" t="s">
        <v>42</v>
      </c>
      <c r="C213" s="119"/>
      <c r="D213" s="119"/>
      <c r="E213" s="119"/>
      <c r="F213" s="119"/>
      <c r="G213" s="119"/>
      <c r="H213" s="120">
        <f>VLOOKUP(A206,'Deta From Shala Dar. Class-12'!$A$2:$AE$201,4,0)</f>
        <v>0</v>
      </c>
      <c r="I213" s="121"/>
      <c r="J213" s="122"/>
      <c r="K213" s="123"/>
      <c r="L213" s="124"/>
      <c r="M213" s="124"/>
      <c r="N213" s="124"/>
      <c r="O213" s="124"/>
      <c r="P213" s="124"/>
      <c r="Q213" s="124"/>
      <c r="R213" s="124"/>
      <c r="S213" s="124"/>
      <c r="T213" s="124"/>
      <c r="U213" s="193"/>
      <c r="V213" s="174"/>
    </row>
    <row r="214" spans="1:22" ht="18">
      <c r="A214" s="227"/>
      <c r="B214" s="118" t="s">
        <v>116</v>
      </c>
      <c r="C214" s="118"/>
      <c r="D214" s="118"/>
      <c r="E214" s="118"/>
      <c r="F214" s="118"/>
      <c r="G214" s="118"/>
      <c r="H214" s="96">
        <f>VLOOKUP(A206,'Deta From Shala Dar. Class-12'!$A$2:$AE$201,6,0)</f>
        <v>0</v>
      </c>
      <c r="I214" s="96"/>
      <c r="J214" s="96"/>
      <c r="K214" s="96"/>
      <c r="L214" s="96"/>
      <c r="M214" s="96"/>
      <c r="N214" s="96"/>
      <c r="O214" s="96"/>
      <c r="P214" s="96"/>
      <c r="Q214" s="96"/>
      <c r="R214" s="96"/>
      <c r="S214" s="96"/>
      <c r="T214" s="96"/>
      <c r="U214" s="193"/>
      <c r="V214" s="174"/>
    </row>
    <row r="215" spans="1:22" ht="18">
      <c r="A215" s="227"/>
      <c r="B215" s="118" t="s">
        <v>115</v>
      </c>
      <c r="C215" s="118"/>
      <c r="D215" s="118"/>
      <c r="E215" s="118"/>
      <c r="F215" s="118"/>
      <c r="G215" s="118"/>
      <c r="H215" s="96">
        <f>VLOOKUP(A206,'Deta From Shala Dar. Class-12'!$A$2:$AE$201,8,0)</f>
        <v>0</v>
      </c>
      <c r="I215" s="96"/>
      <c r="J215" s="96"/>
      <c r="K215" s="96"/>
      <c r="L215" s="96"/>
      <c r="M215" s="96"/>
      <c r="N215" s="96"/>
      <c r="O215" s="96"/>
      <c r="P215" s="96"/>
      <c r="Q215" s="96"/>
      <c r="R215" s="96"/>
      <c r="S215" s="96"/>
      <c r="T215" s="96"/>
      <c r="U215" s="193"/>
      <c r="V215" s="174"/>
    </row>
    <row r="216" spans="1:22" ht="18.75" thickBot="1">
      <c r="A216" s="227"/>
      <c r="B216" s="118" t="s">
        <v>114</v>
      </c>
      <c r="C216" s="118"/>
      <c r="D216" s="118"/>
      <c r="E216" s="118"/>
      <c r="F216" s="118"/>
      <c r="G216" s="118"/>
      <c r="H216" s="96">
        <f>VLOOKUP(A206,'Deta From Shala Dar. Class-12'!$A$2:$AE$201,9,0)</f>
        <v>0</v>
      </c>
      <c r="I216" s="96"/>
      <c r="J216" s="96"/>
      <c r="K216" s="96"/>
      <c r="L216" s="96"/>
      <c r="M216" s="96"/>
      <c r="N216" s="96"/>
      <c r="O216" s="96"/>
      <c r="P216" s="96"/>
      <c r="Q216" s="96"/>
      <c r="R216" s="96"/>
      <c r="S216" s="96"/>
      <c r="T216" s="96"/>
      <c r="U216" s="193"/>
      <c r="V216" s="174"/>
    </row>
    <row r="217" spans="1:22" ht="15.75" thickBot="1">
      <c r="A217" s="227"/>
      <c r="B217" s="118" t="s">
        <v>189</v>
      </c>
      <c r="C217" s="118"/>
      <c r="D217" s="118"/>
      <c r="E217" s="118"/>
      <c r="F217" s="118"/>
      <c r="G217" s="118"/>
      <c r="H217" s="118"/>
      <c r="I217" s="118"/>
      <c r="J217" s="118"/>
      <c r="K217" s="143" t="s">
        <v>190</v>
      </c>
      <c r="L217" s="143"/>
      <c r="M217" s="143"/>
      <c r="N217" s="143"/>
      <c r="O217" s="143"/>
      <c r="P217" s="143"/>
      <c r="Q217" s="195" t="s">
        <v>188</v>
      </c>
      <c r="R217" s="196"/>
      <c r="S217" s="197"/>
      <c r="T217" s="198"/>
      <c r="U217" s="193"/>
      <c r="V217" s="174"/>
    </row>
    <row r="218" spans="1:22">
      <c r="A218" s="227"/>
      <c r="B218" s="118" t="s">
        <v>113</v>
      </c>
      <c r="C218" s="118"/>
      <c r="D218" s="118"/>
      <c r="E218" s="118"/>
      <c r="F218" s="118"/>
      <c r="G218" s="118"/>
      <c r="H218" s="118"/>
      <c r="I218" s="118"/>
      <c r="J218" s="118"/>
      <c r="K218" s="118"/>
      <c r="L218" s="118"/>
      <c r="M218" s="118"/>
      <c r="N218" s="118"/>
      <c r="O218" s="118"/>
      <c r="P218" s="118"/>
      <c r="Q218" s="118"/>
      <c r="R218" s="118"/>
      <c r="S218" s="118"/>
      <c r="T218" s="118"/>
      <c r="U218" s="193"/>
      <c r="V218" s="174"/>
    </row>
    <row r="219" spans="1:22" ht="32.25" customHeight="1" thickBot="1">
      <c r="A219" s="227"/>
      <c r="B219" s="125" t="s">
        <v>192</v>
      </c>
      <c r="C219" s="125"/>
      <c r="D219" s="125"/>
      <c r="E219" s="125"/>
      <c r="F219" s="125"/>
      <c r="G219" s="125"/>
      <c r="H219" s="125"/>
      <c r="I219" s="125"/>
      <c r="J219" s="125"/>
      <c r="K219" s="125"/>
      <c r="L219" s="125"/>
      <c r="M219" s="125"/>
      <c r="N219" s="125"/>
      <c r="O219" s="125"/>
      <c r="P219" s="125"/>
      <c r="Q219" s="125"/>
      <c r="R219" s="125"/>
      <c r="S219" s="125"/>
      <c r="T219" s="125"/>
      <c r="U219" s="193"/>
      <c r="V219" s="174"/>
    </row>
    <row r="220" spans="1:22" ht="6.75" customHeight="1" thickBot="1">
      <c r="A220" s="227"/>
      <c r="B220" s="90"/>
      <c r="C220" s="91"/>
      <c r="D220" s="91"/>
      <c r="E220" s="91"/>
      <c r="F220" s="91"/>
      <c r="G220" s="91"/>
      <c r="H220" s="91"/>
      <c r="I220" s="91"/>
      <c r="J220" s="91"/>
      <c r="K220" s="91"/>
      <c r="L220" s="91"/>
      <c r="M220" s="91"/>
      <c r="N220" s="91"/>
      <c r="O220" s="91"/>
      <c r="P220" s="91"/>
      <c r="Q220" s="91"/>
      <c r="R220" s="91"/>
      <c r="S220" s="91"/>
      <c r="T220" s="92"/>
      <c r="U220" s="193"/>
      <c r="V220" s="174"/>
    </row>
    <row r="221" spans="1:22" ht="15.75" thickBot="1">
      <c r="A221" s="227"/>
      <c r="B221" s="19"/>
      <c r="C221" s="20"/>
      <c r="D221" s="90" t="s">
        <v>49</v>
      </c>
      <c r="E221" s="91"/>
      <c r="F221" s="92"/>
      <c r="G221" s="20"/>
      <c r="H221" s="90" t="s">
        <v>48</v>
      </c>
      <c r="I221" s="91"/>
      <c r="J221" s="91"/>
      <c r="K221" s="92"/>
      <c r="L221" s="89"/>
      <c r="M221" s="20"/>
      <c r="N221" s="132" t="s">
        <v>52</v>
      </c>
      <c r="O221" s="133"/>
      <c r="P221" s="134"/>
      <c r="Q221" s="20"/>
      <c r="R221" s="135" t="s">
        <v>56</v>
      </c>
      <c r="S221" s="136"/>
      <c r="T221" s="137"/>
      <c r="U221" s="193"/>
      <c r="V221" s="174"/>
    </row>
    <row r="222" spans="1:22" ht="15.75" thickBot="1">
      <c r="A222" s="227"/>
      <c r="B222" s="21"/>
      <c r="C222" s="126" t="s">
        <v>45</v>
      </c>
      <c r="D222" s="127"/>
      <c r="E222" s="127"/>
      <c r="F222" s="128"/>
      <c r="G222" s="126" t="s">
        <v>50</v>
      </c>
      <c r="H222" s="127"/>
      <c r="I222" s="127"/>
      <c r="J222" s="128"/>
      <c r="K222" s="22">
        <v>30</v>
      </c>
      <c r="L222" s="89"/>
      <c r="M222" s="126" t="s">
        <v>53</v>
      </c>
      <c r="N222" s="127"/>
      <c r="O222" s="128"/>
      <c r="P222" s="23">
        <v>40</v>
      </c>
      <c r="Q222" s="126" t="s">
        <v>57</v>
      </c>
      <c r="R222" s="127"/>
      <c r="S222" s="128"/>
      <c r="T222" s="23">
        <v>84</v>
      </c>
      <c r="U222" s="193"/>
      <c r="V222" s="174"/>
    </row>
    <row r="223" spans="1:22" ht="15.75" thickBot="1">
      <c r="A223" s="227"/>
      <c r="B223" s="21"/>
      <c r="C223" s="126" t="s">
        <v>46</v>
      </c>
      <c r="D223" s="127"/>
      <c r="E223" s="127"/>
      <c r="F223" s="128"/>
      <c r="G223" s="126" t="s">
        <v>51</v>
      </c>
      <c r="H223" s="127"/>
      <c r="I223" s="127"/>
      <c r="J223" s="128"/>
      <c r="K223" s="22">
        <v>31</v>
      </c>
      <c r="L223" s="89"/>
      <c r="M223" s="126" t="s">
        <v>54</v>
      </c>
      <c r="N223" s="127"/>
      <c r="O223" s="128"/>
      <c r="P223" s="22">
        <v>41</v>
      </c>
      <c r="Q223" s="126" t="s">
        <v>58</v>
      </c>
      <c r="R223" s="127"/>
      <c r="S223" s="128"/>
      <c r="T223" s="22">
        <v>39</v>
      </c>
      <c r="U223" s="193"/>
      <c r="V223" s="174"/>
    </row>
    <row r="224" spans="1:22" ht="15.75" thickBot="1">
      <c r="A224" s="227"/>
      <c r="B224" s="21"/>
      <c r="C224" s="129" t="s">
        <v>47</v>
      </c>
      <c r="D224" s="130"/>
      <c r="E224" s="130"/>
      <c r="F224" s="131"/>
      <c r="G224" s="129" t="s">
        <v>47</v>
      </c>
      <c r="H224" s="130"/>
      <c r="I224" s="130"/>
      <c r="J224" s="131"/>
      <c r="K224" s="22"/>
      <c r="L224" s="89"/>
      <c r="M224" s="129" t="s">
        <v>55</v>
      </c>
      <c r="N224" s="130"/>
      <c r="O224" s="131"/>
      <c r="P224" s="22"/>
      <c r="Q224" s="129" t="s">
        <v>55</v>
      </c>
      <c r="R224" s="130"/>
      <c r="S224" s="131"/>
      <c r="T224" s="22"/>
      <c r="U224" s="193"/>
      <c r="V224" s="174"/>
    </row>
    <row r="225" spans="1:22" ht="6.75" customHeight="1" thickBot="1">
      <c r="A225" s="227"/>
      <c r="B225" s="86"/>
      <c r="C225" s="87"/>
      <c r="D225" s="87"/>
      <c r="E225" s="87"/>
      <c r="F225" s="87"/>
      <c r="G225" s="87"/>
      <c r="H225" s="87"/>
      <c r="I225" s="87"/>
      <c r="J225" s="87"/>
      <c r="K225" s="87"/>
      <c r="L225" s="87"/>
      <c r="M225" s="87"/>
      <c r="N225" s="87"/>
      <c r="O225" s="87"/>
      <c r="P225" s="87"/>
      <c r="Q225" s="87"/>
      <c r="R225" s="87"/>
      <c r="S225" s="87"/>
      <c r="T225" s="88"/>
      <c r="U225" s="193"/>
      <c r="V225" s="174"/>
    </row>
    <row r="226" spans="1:22" ht="6.75" customHeight="1" thickBot="1">
      <c r="A226" s="227"/>
      <c r="B226" s="89"/>
      <c r="C226" s="89"/>
      <c r="D226" s="89"/>
      <c r="E226" s="89"/>
      <c r="F226" s="89"/>
      <c r="G226" s="89"/>
      <c r="H226" s="89"/>
      <c r="I226" s="89"/>
      <c r="J226" s="89"/>
      <c r="K226" s="89"/>
      <c r="L226" s="89"/>
      <c r="M226" s="89"/>
      <c r="N226" s="89"/>
      <c r="O226" s="89"/>
      <c r="P226" s="89"/>
      <c r="Q226" s="89"/>
      <c r="R226" s="89"/>
      <c r="S226" s="89"/>
      <c r="T226" s="89"/>
      <c r="U226" s="193"/>
      <c r="V226" s="174"/>
    </row>
    <row r="227" spans="1:22" ht="6.75" customHeight="1" thickBot="1">
      <c r="A227" s="227"/>
      <c r="B227" s="90"/>
      <c r="C227" s="91"/>
      <c r="D227" s="91"/>
      <c r="E227" s="91"/>
      <c r="F227" s="91"/>
      <c r="G227" s="91"/>
      <c r="H227" s="91"/>
      <c r="I227" s="91"/>
      <c r="J227" s="91"/>
      <c r="K227" s="91"/>
      <c r="L227" s="91"/>
      <c r="M227" s="91"/>
      <c r="N227" s="91"/>
      <c r="O227" s="91"/>
      <c r="P227" s="91"/>
      <c r="Q227" s="91"/>
      <c r="R227" s="91"/>
      <c r="S227" s="91"/>
      <c r="T227" s="92"/>
      <c r="U227" s="193"/>
      <c r="V227" s="174"/>
    </row>
    <row r="228" spans="1:22" ht="15.75" thickBot="1">
      <c r="A228" s="227"/>
      <c r="B228" s="90"/>
      <c r="C228" s="91"/>
      <c r="D228" s="91"/>
      <c r="E228" s="91"/>
      <c r="F228" s="91"/>
      <c r="G228" s="91"/>
      <c r="H228" s="91"/>
      <c r="I228" s="91"/>
      <c r="J228" s="91"/>
      <c r="K228" s="92"/>
      <c r="L228" s="147"/>
      <c r="M228" s="20"/>
      <c r="N228" s="153" t="s">
        <v>62</v>
      </c>
      <c r="O228" s="154"/>
      <c r="P228" s="25" t="s">
        <v>69</v>
      </c>
      <c r="Q228" s="140" t="s">
        <v>71</v>
      </c>
      <c r="R228" s="141"/>
      <c r="S228" s="141"/>
      <c r="T228" s="26"/>
      <c r="U228" s="193"/>
      <c r="V228" s="174"/>
    </row>
    <row r="229" spans="1:22" ht="15.75" thickBot="1">
      <c r="A229" s="227"/>
      <c r="B229" s="21"/>
      <c r="C229" s="22"/>
      <c r="D229" s="147" t="s">
        <v>60</v>
      </c>
      <c r="E229" s="89"/>
      <c r="F229" s="89"/>
      <c r="G229" s="20"/>
      <c r="H229" s="27"/>
      <c r="I229" s="148" t="s">
        <v>59</v>
      </c>
      <c r="J229" s="148"/>
      <c r="K229" s="149"/>
      <c r="L229" s="147"/>
      <c r="M229" s="20"/>
      <c r="N229" s="155" t="s">
        <v>63</v>
      </c>
      <c r="O229" s="156"/>
      <c r="P229" s="28" t="s">
        <v>70</v>
      </c>
      <c r="Q229" s="142" t="s">
        <v>72</v>
      </c>
      <c r="R229" s="143"/>
      <c r="S229" s="143"/>
      <c r="T229" s="26"/>
      <c r="U229" s="193"/>
      <c r="V229" s="174"/>
    </row>
    <row r="230" spans="1:22" ht="15.75" thickBot="1">
      <c r="A230" s="227"/>
      <c r="B230" s="21"/>
      <c r="C230" s="89" t="s">
        <v>61</v>
      </c>
      <c r="D230" s="89"/>
      <c r="E230" s="89"/>
      <c r="F230" s="89"/>
      <c r="G230" s="89"/>
      <c r="H230" s="89"/>
      <c r="I230" s="89"/>
      <c r="J230" s="89"/>
      <c r="K230" s="152"/>
      <c r="L230" s="147"/>
      <c r="M230" s="20"/>
      <c r="N230" s="155" t="s">
        <v>64</v>
      </c>
      <c r="O230" s="156"/>
      <c r="P230" s="28" t="s">
        <v>67</v>
      </c>
      <c r="Q230" s="142" t="s">
        <v>55</v>
      </c>
      <c r="R230" s="143"/>
      <c r="S230" s="143"/>
      <c r="T230" s="26"/>
      <c r="U230" s="193"/>
      <c r="V230" s="174"/>
    </row>
    <row r="231" spans="1:22" ht="15.75" thickBot="1">
      <c r="A231" s="227"/>
      <c r="B231" s="21"/>
      <c r="C231" s="89"/>
      <c r="D231" s="89"/>
      <c r="E231" s="89"/>
      <c r="F231" s="89"/>
      <c r="G231" s="89"/>
      <c r="H231" s="89"/>
      <c r="I231" s="89"/>
      <c r="J231" s="89"/>
      <c r="K231" s="152"/>
      <c r="L231" s="147"/>
      <c r="M231" s="20"/>
      <c r="N231" s="155" t="s">
        <v>65</v>
      </c>
      <c r="O231" s="156"/>
      <c r="P231" s="28" t="s">
        <v>68</v>
      </c>
      <c r="Q231" s="142" t="s">
        <v>73</v>
      </c>
      <c r="R231" s="143"/>
      <c r="S231" s="143"/>
      <c r="T231" s="26"/>
      <c r="U231" s="193"/>
      <c r="V231" s="174"/>
    </row>
    <row r="232" spans="1:22" ht="15.75" thickBot="1">
      <c r="A232" s="227"/>
      <c r="B232" s="30"/>
      <c r="C232" s="87"/>
      <c r="D232" s="87"/>
      <c r="E232" s="87"/>
      <c r="F232" s="87"/>
      <c r="G232" s="87"/>
      <c r="H232" s="87"/>
      <c r="I232" s="87"/>
      <c r="J232" s="87"/>
      <c r="K232" s="88"/>
      <c r="L232" s="147"/>
      <c r="M232" s="129" t="s">
        <v>66</v>
      </c>
      <c r="N232" s="130"/>
      <c r="O232" s="130"/>
      <c r="P232" s="130"/>
      <c r="Q232" s="150"/>
      <c r="R232" s="151"/>
      <c r="S232" s="151"/>
      <c r="T232" s="31"/>
      <c r="U232" s="193"/>
      <c r="V232" s="174"/>
    </row>
    <row r="233" spans="1:22" ht="6.75" customHeight="1" thickBot="1">
      <c r="A233" s="227"/>
      <c r="B233" s="86"/>
      <c r="C233" s="87"/>
      <c r="D233" s="87"/>
      <c r="E233" s="87"/>
      <c r="F233" s="87"/>
      <c r="G233" s="87"/>
      <c r="H233" s="87"/>
      <c r="I233" s="87"/>
      <c r="J233" s="87"/>
      <c r="K233" s="87"/>
      <c r="L233" s="87"/>
      <c r="M233" s="87"/>
      <c r="N233" s="87"/>
      <c r="O233" s="87"/>
      <c r="P233" s="87"/>
      <c r="Q233" s="87"/>
      <c r="R233" s="87"/>
      <c r="S233" s="87"/>
      <c r="T233" s="88"/>
      <c r="U233" s="193"/>
      <c r="V233" s="174"/>
    </row>
    <row r="234" spans="1:22" ht="6.75" customHeight="1" thickBot="1">
      <c r="A234" s="227"/>
      <c r="B234" s="89"/>
      <c r="C234" s="89"/>
      <c r="D234" s="89"/>
      <c r="E234" s="89"/>
      <c r="F234" s="89"/>
      <c r="G234" s="89"/>
      <c r="H234" s="89"/>
      <c r="I234" s="89"/>
      <c r="J234" s="89"/>
      <c r="K234" s="89"/>
      <c r="L234" s="89"/>
      <c r="M234" s="89"/>
      <c r="N234" s="89"/>
      <c r="O234" s="89"/>
      <c r="P234" s="89"/>
      <c r="Q234" s="89"/>
      <c r="R234" s="89"/>
      <c r="S234" s="89"/>
      <c r="T234" s="89"/>
      <c r="U234" s="193"/>
      <c r="V234" s="174"/>
    </row>
    <row r="235" spans="1:22" ht="6.75" customHeight="1" thickBot="1">
      <c r="A235" s="227"/>
      <c r="B235" s="90"/>
      <c r="C235" s="91"/>
      <c r="D235" s="91"/>
      <c r="E235" s="91"/>
      <c r="F235" s="91"/>
      <c r="G235" s="91"/>
      <c r="H235" s="91"/>
      <c r="I235" s="91"/>
      <c r="J235" s="91"/>
      <c r="K235" s="92"/>
      <c r="L235" s="32"/>
      <c r="M235" s="33"/>
      <c r="N235" s="33"/>
      <c r="O235" s="33"/>
      <c r="P235" s="33"/>
      <c r="Q235" s="33"/>
      <c r="R235" s="33"/>
      <c r="S235" s="33"/>
      <c r="T235" s="34"/>
      <c r="U235" s="193"/>
      <c r="V235" s="174"/>
    </row>
    <row r="236" spans="1:22" ht="15.75" thickBot="1">
      <c r="A236" s="227"/>
      <c r="B236" s="144" t="s">
        <v>74</v>
      </c>
      <c r="C236" s="145"/>
      <c r="D236" s="145"/>
      <c r="E236" s="145"/>
      <c r="F236" s="145"/>
      <c r="G236" s="145"/>
      <c r="H236" s="145"/>
      <c r="I236" s="145"/>
      <c r="J236" s="145"/>
      <c r="K236" s="146"/>
      <c r="L236" s="35"/>
      <c r="M236" s="36"/>
      <c r="N236" s="138" t="s">
        <v>62</v>
      </c>
      <c r="O236" s="139"/>
      <c r="P236" s="37" t="s">
        <v>69</v>
      </c>
      <c r="Q236" s="140" t="s">
        <v>71</v>
      </c>
      <c r="R236" s="141"/>
      <c r="S236" s="141"/>
      <c r="T236" s="26"/>
      <c r="U236" s="193"/>
      <c r="V236" s="174"/>
    </row>
    <row r="237" spans="1:22" ht="15.75" thickBot="1">
      <c r="A237" s="227"/>
      <c r="B237" s="21"/>
      <c r="C237" s="22"/>
      <c r="D237" s="147" t="s">
        <v>60</v>
      </c>
      <c r="E237" s="89"/>
      <c r="F237" s="89"/>
      <c r="G237" s="20"/>
      <c r="H237" s="27"/>
      <c r="I237" s="148" t="s">
        <v>59</v>
      </c>
      <c r="J237" s="148"/>
      <c r="K237" s="149"/>
      <c r="L237" s="19"/>
      <c r="M237" s="20"/>
      <c r="N237" s="138" t="s">
        <v>63</v>
      </c>
      <c r="O237" s="139"/>
      <c r="P237" s="37" t="s">
        <v>70</v>
      </c>
      <c r="Q237" s="142" t="s">
        <v>72</v>
      </c>
      <c r="R237" s="143"/>
      <c r="S237" s="143"/>
      <c r="T237" s="26"/>
      <c r="U237" s="193"/>
      <c r="V237" s="174"/>
    </row>
    <row r="238" spans="1:22" ht="15.75" thickBot="1">
      <c r="A238" s="227"/>
      <c r="B238" s="21"/>
      <c r="C238" s="22"/>
      <c r="D238" s="144" t="s">
        <v>76</v>
      </c>
      <c r="E238" s="145"/>
      <c r="F238" s="145"/>
      <c r="G238" s="145"/>
      <c r="H238" s="145"/>
      <c r="I238" s="145"/>
      <c r="J238" s="145"/>
      <c r="K238" s="146"/>
      <c r="L238" s="19"/>
      <c r="M238" s="20"/>
      <c r="N238" s="138" t="s">
        <v>64</v>
      </c>
      <c r="O238" s="139"/>
      <c r="P238" s="37" t="s">
        <v>78</v>
      </c>
      <c r="Q238" s="142" t="s">
        <v>55</v>
      </c>
      <c r="R238" s="143"/>
      <c r="S238" s="143"/>
      <c r="T238" s="26"/>
      <c r="U238" s="193"/>
      <c r="V238" s="174"/>
    </row>
    <row r="239" spans="1:22" ht="15.75" thickBot="1">
      <c r="A239" s="227"/>
      <c r="B239" s="21"/>
      <c r="C239" s="22"/>
      <c r="D239" s="144" t="s">
        <v>75</v>
      </c>
      <c r="E239" s="145"/>
      <c r="F239" s="145"/>
      <c r="G239" s="145"/>
      <c r="H239" s="145"/>
      <c r="I239" s="145"/>
      <c r="J239" s="145"/>
      <c r="K239" s="146"/>
      <c r="L239" s="19"/>
      <c r="M239" s="38"/>
      <c r="N239" s="138" t="s">
        <v>77</v>
      </c>
      <c r="O239" s="139"/>
      <c r="P239" s="37" t="s">
        <v>79</v>
      </c>
      <c r="Q239" s="142" t="s">
        <v>73</v>
      </c>
      <c r="R239" s="143"/>
      <c r="S239" s="143"/>
      <c r="T239" s="26"/>
      <c r="U239" s="193"/>
      <c r="V239" s="174"/>
    </row>
    <row r="240" spans="1:22" ht="6.75" customHeight="1" thickBot="1">
      <c r="A240" s="227"/>
      <c r="B240" s="86"/>
      <c r="C240" s="87"/>
      <c r="D240" s="87"/>
      <c r="E240" s="87"/>
      <c r="F240" s="87"/>
      <c r="G240" s="87"/>
      <c r="H240" s="87"/>
      <c r="I240" s="87"/>
      <c r="J240" s="87"/>
      <c r="K240" s="88"/>
      <c r="L240" s="39"/>
      <c r="M240" s="40"/>
      <c r="N240" s="40"/>
      <c r="O240" s="40"/>
      <c r="P240" s="40"/>
      <c r="Q240" s="150"/>
      <c r="R240" s="151"/>
      <c r="S240" s="151"/>
      <c r="T240" s="31"/>
      <c r="U240" s="193"/>
      <c r="V240" s="174"/>
    </row>
    <row r="241" spans="1:24" ht="7.5" customHeight="1" thickBot="1">
      <c r="A241" s="227"/>
      <c r="B241" s="89"/>
      <c r="C241" s="89"/>
      <c r="D241" s="89"/>
      <c r="E241" s="89"/>
      <c r="F241" s="89"/>
      <c r="G241" s="89"/>
      <c r="H241" s="89"/>
      <c r="I241" s="89"/>
      <c r="J241" s="89"/>
      <c r="K241" s="89"/>
      <c r="L241" s="89"/>
      <c r="M241" s="89"/>
      <c r="N241" s="89"/>
      <c r="O241" s="89"/>
      <c r="P241" s="89"/>
      <c r="Q241" s="89"/>
      <c r="R241" s="89"/>
      <c r="S241" s="89"/>
      <c r="T241" s="89"/>
      <c r="U241" s="193"/>
      <c r="V241" s="174"/>
    </row>
    <row r="242" spans="1:24" ht="15.75" thickBot="1">
      <c r="A242" s="227"/>
      <c r="B242" s="41"/>
      <c r="C242" s="22"/>
      <c r="D242" s="147" t="s">
        <v>81</v>
      </c>
      <c r="E242" s="89"/>
      <c r="F242" s="89"/>
      <c r="G242" s="89"/>
      <c r="H242" s="89"/>
      <c r="I242" s="89"/>
      <c r="J242" s="89"/>
      <c r="K242" s="89"/>
      <c r="L242" s="89"/>
      <c r="M242" s="22"/>
      <c r="N242" s="42" t="s">
        <v>80</v>
      </c>
      <c r="O242" s="43"/>
      <c r="P242" s="43"/>
      <c r="Q242" s="43"/>
      <c r="R242" s="43"/>
      <c r="S242" s="43"/>
      <c r="T242" s="43"/>
      <c r="U242" s="193"/>
      <c r="V242" s="174"/>
    </row>
    <row r="243" spans="1:24" ht="8.25" customHeight="1" thickBot="1">
      <c r="A243" s="227"/>
      <c r="B243" s="89"/>
      <c r="C243" s="89"/>
      <c r="D243" s="89"/>
      <c r="E243" s="89"/>
      <c r="F243" s="89"/>
      <c r="G243" s="89"/>
      <c r="H243" s="89"/>
      <c r="I243" s="89"/>
      <c r="J243" s="89"/>
      <c r="K243" s="89"/>
      <c r="L243" s="89"/>
      <c r="M243" s="89"/>
      <c r="N243" s="89"/>
      <c r="O243" s="89"/>
      <c r="P243" s="89"/>
      <c r="Q243" s="89"/>
      <c r="R243" s="89"/>
      <c r="S243" s="89"/>
      <c r="T243" s="89"/>
      <c r="U243" s="193"/>
      <c r="V243" s="174"/>
    </row>
    <row r="244" spans="1:24" ht="15.75" thickBot="1">
      <c r="A244" s="227"/>
      <c r="B244" s="41" t="s">
        <v>82</v>
      </c>
      <c r="C244" s="160" t="s">
        <v>86</v>
      </c>
      <c r="D244" s="160"/>
      <c r="E244" s="160"/>
      <c r="F244" s="162"/>
      <c r="G244" s="22" t="str">
        <f>IF(W244="M","Yes","")</f>
        <v/>
      </c>
      <c r="H244" s="147" t="s">
        <v>83</v>
      </c>
      <c r="I244" s="89"/>
      <c r="J244" s="89"/>
      <c r="K244" s="44" t="str">
        <f>IF(W244="F","Yes","")</f>
        <v/>
      </c>
      <c r="L244" s="163" t="s">
        <v>85</v>
      </c>
      <c r="M244" s="163"/>
      <c r="N244" s="163"/>
      <c r="O244" s="163"/>
      <c r="P244" s="22" t="str">
        <f>IF(X244="Hindi","Yes","")</f>
        <v>Yes</v>
      </c>
      <c r="Q244" s="147" t="s">
        <v>84</v>
      </c>
      <c r="R244" s="89"/>
      <c r="S244" s="89"/>
      <c r="T244" s="22" t="str">
        <f>IF(X244="english","Yes","")</f>
        <v/>
      </c>
      <c r="U244" s="193"/>
      <c r="V244" s="174"/>
      <c r="W244" s="1">
        <f>VLOOKUP(A206,'Deta From Shala Dar. Class-12'!$A$2:$AE$201,10,0)</f>
        <v>0</v>
      </c>
      <c r="X244" s="1" t="str">
        <f>Info!$C$8</f>
        <v>Hindi</v>
      </c>
    </row>
    <row r="245" spans="1:24" ht="6.75" customHeight="1" thickBot="1">
      <c r="A245" s="227"/>
      <c r="B245" s="89"/>
      <c r="C245" s="89"/>
      <c r="D245" s="89"/>
      <c r="E245" s="89"/>
      <c r="F245" s="89"/>
      <c r="G245" s="89"/>
      <c r="H245" s="89"/>
      <c r="I245" s="89"/>
      <c r="J245" s="89"/>
      <c r="K245" s="89"/>
      <c r="L245" s="89"/>
      <c r="M245" s="89"/>
      <c r="N245" s="89"/>
      <c r="O245" s="89"/>
      <c r="P245" s="89"/>
      <c r="Q245" s="89"/>
      <c r="R245" s="89"/>
      <c r="S245" s="89"/>
      <c r="T245" s="89"/>
      <c r="U245" s="193"/>
      <c r="V245" s="174"/>
    </row>
    <row r="246" spans="1:24" ht="15.75" thickBot="1">
      <c r="A246" s="227"/>
      <c r="B246" s="41" t="s">
        <v>87</v>
      </c>
      <c r="C246" s="160" t="s">
        <v>88</v>
      </c>
      <c r="D246" s="160"/>
      <c r="E246" s="160"/>
      <c r="F246" s="160"/>
      <c r="G246" s="22"/>
      <c r="H246" s="147" t="s">
        <v>89</v>
      </c>
      <c r="I246" s="89"/>
      <c r="J246" s="20"/>
      <c r="K246" s="157" t="s">
        <v>90</v>
      </c>
      <c r="L246" s="158"/>
      <c r="M246" s="20"/>
      <c r="N246" s="157" t="s">
        <v>91</v>
      </c>
      <c r="O246" s="158"/>
      <c r="P246" s="20"/>
      <c r="Q246" s="157" t="s">
        <v>92</v>
      </c>
      <c r="R246" s="158"/>
      <c r="S246" s="161"/>
      <c r="T246" s="45"/>
      <c r="U246" s="193"/>
      <c r="V246" s="174"/>
    </row>
    <row r="247" spans="1:24" ht="6.75" customHeight="1" thickBot="1">
      <c r="A247" s="227"/>
      <c r="B247" s="89"/>
      <c r="C247" s="89"/>
      <c r="D247" s="89"/>
      <c r="E247" s="89"/>
      <c r="F247" s="89"/>
      <c r="G247" s="89"/>
      <c r="H247" s="89"/>
      <c r="I247" s="89"/>
      <c r="J247" s="89"/>
      <c r="K247" s="89"/>
      <c r="L247" s="89"/>
      <c r="M247" s="89"/>
      <c r="N247" s="89"/>
      <c r="O247" s="89"/>
      <c r="P247" s="89"/>
      <c r="Q247" s="89"/>
      <c r="R247" s="89"/>
      <c r="S247" s="89"/>
      <c r="T247" s="89"/>
      <c r="U247" s="193"/>
      <c r="V247" s="174"/>
    </row>
    <row r="248" spans="1:24" ht="15.75" thickBot="1">
      <c r="A248" s="227"/>
      <c r="B248" s="41"/>
      <c r="C248" s="158" t="s">
        <v>93</v>
      </c>
      <c r="D248" s="158"/>
      <c r="E248" s="22"/>
      <c r="F248" s="147" t="s">
        <v>94</v>
      </c>
      <c r="G248" s="89"/>
      <c r="H248" s="89"/>
      <c r="I248" s="152"/>
      <c r="J248" s="20"/>
      <c r="K248" s="147" t="s">
        <v>95</v>
      </c>
      <c r="L248" s="89"/>
      <c r="M248" s="152"/>
      <c r="N248" s="46"/>
      <c r="O248" s="159" t="s">
        <v>96</v>
      </c>
      <c r="P248" s="159"/>
      <c r="Q248" s="22"/>
      <c r="R248" s="158" t="s">
        <v>97</v>
      </c>
      <c r="S248" s="158"/>
      <c r="T248" s="22"/>
      <c r="U248" s="193"/>
      <c r="V248" s="174"/>
    </row>
    <row r="249" spans="1:24" ht="6" customHeight="1">
      <c r="A249" s="227"/>
      <c r="B249" s="89"/>
      <c r="C249" s="89"/>
      <c r="D249" s="89"/>
      <c r="E249" s="89"/>
      <c r="F249" s="89"/>
      <c r="G249" s="89"/>
      <c r="H249" s="89"/>
      <c r="I249" s="89"/>
      <c r="J249" s="89"/>
      <c r="K249" s="89"/>
      <c r="L249" s="89"/>
      <c r="M249" s="89"/>
      <c r="N249" s="89"/>
      <c r="O249" s="89"/>
      <c r="P249" s="89"/>
      <c r="Q249" s="89"/>
      <c r="R249" s="89"/>
      <c r="S249" s="89"/>
      <c r="T249" s="89"/>
      <c r="U249" s="193"/>
      <c r="V249" s="174"/>
    </row>
    <row r="250" spans="1:24" ht="6.75" customHeight="1" thickBot="1">
      <c r="A250" s="227"/>
      <c r="B250" s="89"/>
      <c r="C250" s="89"/>
      <c r="D250" s="89"/>
      <c r="E250" s="89"/>
      <c r="F250" s="89"/>
      <c r="G250" s="89"/>
      <c r="H250" s="89"/>
      <c r="I250" s="89"/>
      <c r="J250" s="89"/>
      <c r="K250" s="89"/>
      <c r="L250" s="89"/>
      <c r="M250" s="89"/>
      <c r="N250" s="89"/>
      <c r="O250" s="89"/>
      <c r="P250" s="89"/>
      <c r="Q250" s="89"/>
      <c r="R250" s="89"/>
      <c r="S250" s="89"/>
      <c r="T250" s="89"/>
      <c r="U250" s="193"/>
      <c r="V250" s="174"/>
    </row>
    <row r="251" spans="1:24" ht="15.75" thickBot="1">
      <c r="A251" s="227"/>
      <c r="B251" s="41" t="s">
        <v>98</v>
      </c>
      <c r="C251" s="160" t="s">
        <v>99</v>
      </c>
      <c r="D251" s="160"/>
      <c r="E251" s="160"/>
      <c r="F251" s="162"/>
      <c r="G251" s="22"/>
      <c r="H251" s="147" t="s">
        <v>121</v>
      </c>
      <c r="I251" s="89"/>
      <c r="J251" s="20"/>
      <c r="K251" s="157" t="s">
        <v>100</v>
      </c>
      <c r="L251" s="158"/>
      <c r="M251" s="20"/>
      <c r="N251" s="157" t="s">
        <v>101</v>
      </c>
      <c r="O251" s="158"/>
      <c r="P251" s="20"/>
      <c r="Q251" s="157" t="s">
        <v>102</v>
      </c>
      <c r="R251" s="158"/>
      <c r="S251" s="161"/>
      <c r="T251" s="45"/>
      <c r="U251" s="193"/>
      <c r="V251" s="174"/>
    </row>
    <row r="252" spans="1:24" ht="6.75" customHeight="1" thickBot="1">
      <c r="A252" s="227"/>
      <c r="B252" s="89"/>
      <c r="C252" s="89"/>
      <c r="D252" s="89"/>
      <c r="E252" s="89"/>
      <c r="F252" s="89"/>
      <c r="G252" s="89"/>
      <c r="H252" s="89"/>
      <c r="I252" s="89"/>
      <c r="J252" s="89"/>
      <c r="K252" s="89"/>
      <c r="L252" s="89"/>
      <c r="M252" s="89"/>
      <c r="N252" s="89"/>
      <c r="O252" s="89"/>
      <c r="P252" s="89"/>
      <c r="Q252" s="89"/>
      <c r="R252" s="89"/>
      <c r="S252" s="89"/>
      <c r="T252" s="89"/>
      <c r="U252" s="193"/>
      <c r="V252" s="174"/>
    </row>
    <row r="253" spans="1:24" ht="15.75" thickBot="1">
      <c r="A253" s="227"/>
      <c r="B253" s="41"/>
      <c r="C253" s="158" t="s">
        <v>103</v>
      </c>
      <c r="D253" s="158"/>
      <c r="E253" s="22"/>
      <c r="F253" s="164" t="s">
        <v>104</v>
      </c>
      <c r="G253" s="89"/>
      <c r="H253" s="89"/>
      <c r="I253" s="20"/>
      <c r="J253" s="164" t="s">
        <v>105</v>
      </c>
      <c r="K253" s="165"/>
      <c r="L253" s="166"/>
      <c r="M253" s="20"/>
      <c r="N253" s="167" t="s">
        <v>106</v>
      </c>
      <c r="O253" s="168"/>
      <c r="P253" s="48"/>
      <c r="Q253" s="164" t="s">
        <v>107</v>
      </c>
      <c r="R253" s="165"/>
      <c r="S253" s="166"/>
      <c r="T253" s="22"/>
      <c r="U253" s="193"/>
      <c r="V253" s="174"/>
    </row>
    <row r="254" spans="1:24" ht="6" customHeight="1" thickBot="1">
      <c r="A254" s="227"/>
      <c r="B254" s="89"/>
      <c r="C254" s="89"/>
      <c r="D254" s="89"/>
      <c r="E254" s="89"/>
      <c r="F254" s="89"/>
      <c r="G254" s="89"/>
      <c r="H254" s="89"/>
      <c r="I254" s="89"/>
      <c r="J254" s="89"/>
      <c r="K254" s="89"/>
      <c r="L254" s="89"/>
      <c r="M254" s="89"/>
      <c r="N254" s="89"/>
      <c r="O254" s="89"/>
      <c r="P254" s="89"/>
      <c r="Q254" s="89"/>
      <c r="R254" s="89"/>
      <c r="S254" s="89"/>
      <c r="T254" s="89"/>
      <c r="U254" s="193"/>
      <c r="V254" s="174"/>
    </row>
    <row r="255" spans="1:24" ht="15.75" thickBot="1">
      <c r="A255" s="227"/>
      <c r="B255" s="41"/>
      <c r="C255" s="158" t="s">
        <v>108</v>
      </c>
      <c r="D255" s="158"/>
      <c r="E255" s="158"/>
      <c r="F255" s="49"/>
      <c r="G255" s="164" t="s">
        <v>109</v>
      </c>
      <c r="H255" s="89"/>
      <c r="I255" s="89"/>
      <c r="J255" s="20"/>
      <c r="K255" s="164" t="s">
        <v>110</v>
      </c>
      <c r="L255" s="165"/>
      <c r="M255" s="166"/>
      <c r="N255" s="20"/>
      <c r="O255" s="164" t="s">
        <v>111</v>
      </c>
      <c r="P255" s="165"/>
      <c r="Q255" s="166"/>
      <c r="R255" s="20"/>
      <c r="S255" s="50"/>
      <c r="T255" s="41"/>
      <c r="U255" s="193"/>
      <c r="V255" s="174"/>
    </row>
    <row r="256" spans="1:24" ht="6" customHeight="1" thickBot="1">
      <c r="A256" s="227"/>
      <c r="B256" s="89"/>
      <c r="C256" s="89"/>
      <c r="D256" s="89"/>
      <c r="E256" s="89"/>
      <c r="F256" s="89"/>
      <c r="G256" s="89"/>
      <c r="H256" s="89"/>
      <c r="I256" s="89"/>
      <c r="J256" s="89"/>
      <c r="K256" s="89"/>
      <c r="L256" s="89"/>
      <c r="M256" s="89"/>
      <c r="N256" s="89"/>
      <c r="O256" s="89"/>
      <c r="P256" s="89"/>
      <c r="Q256" s="89"/>
      <c r="R256" s="89"/>
      <c r="S256" s="89"/>
      <c r="T256" s="89"/>
      <c r="U256" s="193"/>
      <c r="V256" s="174"/>
    </row>
    <row r="257" spans="1:23" ht="15.75" thickBot="1">
      <c r="A257" s="227"/>
      <c r="B257" s="41" t="s">
        <v>112</v>
      </c>
      <c r="C257" s="89" t="s">
        <v>119</v>
      </c>
      <c r="D257" s="89"/>
      <c r="E257" s="89"/>
      <c r="F257" s="89"/>
      <c r="G257" s="89"/>
      <c r="H257" s="89"/>
      <c r="I257" s="89"/>
      <c r="J257" s="158" t="s">
        <v>117</v>
      </c>
      <c r="K257" s="158"/>
      <c r="L257" s="158"/>
      <c r="M257" s="158"/>
      <c r="N257" s="158"/>
      <c r="O257" s="46"/>
      <c r="P257" s="169" t="s">
        <v>118</v>
      </c>
      <c r="Q257" s="169"/>
      <c r="R257" s="169"/>
      <c r="S257" s="169"/>
      <c r="T257" s="169"/>
      <c r="U257" s="193"/>
      <c r="V257" s="174"/>
    </row>
    <row r="258" spans="1:23" ht="15.75" thickBot="1">
      <c r="A258" s="227"/>
      <c r="B258" s="41"/>
      <c r="C258" s="165" t="s">
        <v>120</v>
      </c>
      <c r="D258" s="165"/>
      <c r="E258" s="165"/>
      <c r="F258" s="165"/>
      <c r="G258" s="165"/>
      <c r="H258" s="165"/>
      <c r="I258" s="165"/>
      <c r="J258" s="165"/>
      <c r="K258" s="165"/>
      <c r="L258" s="165"/>
      <c r="M258" s="165"/>
      <c r="N258" s="165"/>
      <c r="O258" s="165"/>
      <c r="P258" s="165"/>
      <c r="Q258" s="165"/>
      <c r="R258" s="165"/>
      <c r="S258" s="165"/>
      <c r="T258" s="165"/>
      <c r="U258" s="193"/>
      <c r="V258" s="174"/>
    </row>
    <row r="259" spans="1:23" ht="15.75" thickBot="1">
      <c r="A259" s="227"/>
      <c r="B259" s="41"/>
      <c r="C259" s="119" t="s">
        <v>129</v>
      </c>
      <c r="D259" s="119"/>
      <c r="E259" s="170"/>
      <c r="F259" s="46"/>
      <c r="G259" s="159" t="s">
        <v>122</v>
      </c>
      <c r="H259" s="159"/>
      <c r="I259" s="159"/>
      <c r="J259" s="20"/>
      <c r="K259" s="171" t="s">
        <v>123</v>
      </c>
      <c r="L259" s="159"/>
      <c r="M259" s="172"/>
      <c r="N259" s="20"/>
      <c r="O259" s="171" t="s">
        <v>124</v>
      </c>
      <c r="P259" s="159"/>
      <c r="Q259" s="20"/>
      <c r="R259" s="171" t="s">
        <v>125</v>
      </c>
      <c r="S259" s="159"/>
      <c r="T259" s="20"/>
      <c r="U259" s="193"/>
      <c r="V259" s="174"/>
    </row>
    <row r="260" spans="1:23" ht="6" customHeight="1" thickBot="1">
      <c r="A260" s="227"/>
      <c r="B260" s="89"/>
      <c r="C260" s="89"/>
      <c r="D260" s="89"/>
      <c r="E260" s="89"/>
      <c r="F260" s="89"/>
      <c r="G260" s="89"/>
      <c r="H260" s="89"/>
      <c r="I260" s="89"/>
      <c r="J260" s="89"/>
      <c r="K260" s="89"/>
      <c r="L260" s="89"/>
      <c r="M260" s="89"/>
      <c r="N260" s="89"/>
      <c r="O260" s="89"/>
      <c r="P260" s="89"/>
      <c r="Q260" s="89"/>
      <c r="R260" s="89"/>
      <c r="S260" s="89"/>
      <c r="T260" s="89"/>
      <c r="U260" s="193"/>
      <c r="V260" s="174"/>
    </row>
    <row r="261" spans="1:23" ht="15.75" thickBot="1">
      <c r="A261" s="227"/>
      <c r="B261" s="41"/>
      <c r="C261" s="158" t="s">
        <v>126</v>
      </c>
      <c r="D261" s="158"/>
      <c r="E261" s="158"/>
      <c r="F261" s="161"/>
      <c r="G261" s="46"/>
      <c r="H261" s="173" t="s">
        <v>127</v>
      </c>
      <c r="I261" s="163"/>
      <c r="J261" s="163"/>
      <c r="K261" s="163"/>
      <c r="L261" s="163"/>
      <c r="M261" s="48"/>
      <c r="N261" s="157" t="s">
        <v>128</v>
      </c>
      <c r="O261" s="158"/>
      <c r="P261" s="158"/>
      <c r="Q261" s="158"/>
      <c r="R261" s="158"/>
      <c r="S261" s="161"/>
      <c r="T261" s="20"/>
      <c r="U261" s="193"/>
      <c r="V261" s="174"/>
    </row>
    <row r="262" spans="1:23" ht="6" customHeight="1" thickBot="1">
      <c r="A262" s="227"/>
      <c r="B262" s="89"/>
      <c r="C262" s="89"/>
      <c r="D262" s="89"/>
      <c r="E262" s="89"/>
      <c r="F262" s="89"/>
      <c r="G262" s="89"/>
      <c r="H262" s="89"/>
      <c r="I262" s="89"/>
      <c r="J262" s="89"/>
      <c r="K262" s="89"/>
      <c r="L262" s="89"/>
      <c r="M262" s="89"/>
      <c r="N262" s="89"/>
      <c r="O262" s="89"/>
      <c r="P262" s="89"/>
      <c r="Q262" s="89"/>
      <c r="R262" s="89"/>
      <c r="S262" s="89"/>
      <c r="T262" s="89"/>
      <c r="U262" s="193"/>
      <c r="V262" s="174"/>
    </row>
    <row r="263" spans="1:23" ht="15.75" thickBot="1">
      <c r="A263" s="227"/>
      <c r="B263" s="41"/>
      <c r="C263" s="119" t="s">
        <v>130</v>
      </c>
      <c r="D263" s="119"/>
      <c r="E263" s="170"/>
      <c r="F263" s="46"/>
      <c r="G263" s="158" t="s">
        <v>131</v>
      </c>
      <c r="H263" s="158"/>
      <c r="I263" s="158"/>
      <c r="J263" s="20"/>
      <c r="K263" s="158" t="s">
        <v>132</v>
      </c>
      <c r="L263" s="158"/>
      <c r="M263" s="158"/>
      <c r="N263" s="20"/>
      <c r="O263" s="142"/>
      <c r="P263" s="143"/>
      <c r="Q263" s="143"/>
      <c r="R263" s="143"/>
      <c r="S263" s="143"/>
      <c r="T263" s="143"/>
      <c r="U263" s="193"/>
      <c r="V263" s="174"/>
    </row>
    <row r="264" spans="1:23" ht="6.75" customHeight="1" thickBot="1">
      <c r="A264" s="227"/>
      <c r="B264" s="89"/>
      <c r="C264" s="89"/>
      <c r="D264" s="89"/>
      <c r="E264" s="89"/>
      <c r="F264" s="89"/>
      <c r="G264" s="89"/>
      <c r="H264" s="89"/>
      <c r="I264" s="89"/>
      <c r="J264" s="89"/>
      <c r="K264" s="89"/>
      <c r="L264" s="89"/>
      <c r="M264" s="89"/>
      <c r="N264" s="89"/>
      <c r="O264" s="89"/>
      <c r="P264" s="89"/>
      <c r="Q264" s="89"/>
      <c r="R264" s="89"/>
      <c r="S264" s="89"/>
      <c r="T264" s="89"/>
      <c r="U264" s="193"/>
      <c r="V264" s="174"/>
    </row>
    <row r="265" spans="1:23" ht="15.75" thickBot="1">
      <c r="A265" s="227"/>
      <c r="B265" s="41" t="s">
        <v>133</v>
      </c>
      <c r="C265" s="160" t="s">
        <v>138</v>
      </c>
      <c r="D265" s="160"/>
      <c r="E265" s="160"/>
      <c r="F265" s="160"/>
      <c r="G265" s="160"/>
      <c r="H265" s="165" t="s">
        <v>134</v>
      </c>
      <c r="I265" s="89"/>
      <c r="J265" s="44" t="str">
        <f>IF(W265="N","","Yes")</f>
        <v>Yes</v>
      </c>
      <c r="K265" s="147"/>
      <c r="L265" s="89"/>
      <c r="M265" s="165" t="s">
        <v>135</v>
      </c>
      <c r="N265" s="89"/>
      <c r="O265" s="44" t="str">
        <f>IF(W265="Y","","Yes")</f>
        <v>Yes</v>
      </c>
      <c r="P265" s="147"/>
      <c r="Q265" s="89"/>
      <c r="R265" s="89"/>
      <c r="S265" s="89"/>
      <c r="T265" s="89"/>
      <c r="U265" s="193"/>
      <c r="V265" s="174"/>
      <c r="W265" s="1">
        <f>VLOOKUP(A206,'Deta From Shala Dar. Class-12'!$A$2:$AE$201,27,0)</f>
        <v>0</v>
      </c>
    </row>
    <row r="266" spans="1:23" ht="6.75" customHeight="1" thickBot="1">
      <c r="A266" s="227"/>
      <c r="B266" s="89"/>
      <c r="C266" s="89"/>
      <c r="D266" s="89"/>
      <c r="E266" s="89"/>
      <c r="F266" s="89"/>
      <c r="G266" s="89"/>
      <c r="H266" s="89"/>
      <c r="I266" s="89"/>
      <c r="J266" s="89"/>
      <c r="K266" s="89"/>
      <c r="L266" s="89"/>
      <c r="M266" s="89"/>
      <c r="N266" s="89"/>
      <c r="O266" s="89"/>
      <c r="P266" s="89"/>
      <c r="Q266" s="89"/>
      <c r="R266" s="89"/>
      <c r="S266" s="89"/>
      <c r="T266" s="89"/>
      <c r="U266" s="193"/>
      <c r="V266" s="174"/>
    </row>
    <row r="267" spans="1:23" ht="15.75" thickBot="1">
      <c r="A267" s="227"/>
      <c r="B267" s="41" t="s">
        <v>136</v>
      </c>
      <c r="C267" s="169" t="s">
        <v>137</v>
      </c>
      <c r="D267" s="160"/>
      <c r="E267" s="160"/>
      <c r="F267" s="160"/>
      <c r="G267" s="160"/>
      <c r="H267" s="165" t="s">
        <v>134</v>
      </c>
      <c r="I267" s="89"/>
      <c r="J267" s="20"/>
      <c r="K267" s="147"/>
      <c r="L267" s="89"/>
      <c r="M267" s="165" t="s">
        <v>135</v>
      </c>
      <c r="N267" s="89"/>
      <c r="O267" s="20"/>
      <c r="P267" s="147"/>
      <c r="Q267" s="89"/>
      <c r="R267" s="89"/>
      <c r="S267" s="89"/>
      <c r="T267" s="89"/>
      <c r="U267" s="193"/>
      <c r="V267" s="174"/>
    </row>
    <row r="268" spans="1:23" ht="6.75" customHeight="1" thickBot="1">
      <c r="A268" s="227"/>
      <c r="B268" s="89"/>
      <c r="C268" s="89"/>
      <c r="D268" s="89"/>
      <c r="E268" s="89"/>
      <c r="F268" s="89"/>
      <c r="G268" s="89"/>
      <c r="H268" s="89"/>
      <c r="I268" s="89"/>
      <c r="J268" s="89"/>
      <c r="K268" s="89"/>
      <c r="L268" s="89"/>
      <c r="M268" s="89"/>
      <c r="N268" s="89"/>
      <c r="O268" s="89"/>
      <c r="P268" s="89"/>
      <c r="Q268" s="89"/>
      <c r="R268" s="89"/>
      <c r="S268" s="89"/>
      <c r="T268" s="89"/>
      <c r="U268" s="193"/>
      <c r="V268" s="174"/>
    </row>
    <row r="269" spans="1:23" ht="15.75" thickBot="1">
      <c r="A269" s="227"/>
      <c r="B269" s="41" t="s">
        <v>139</v>
      </c>
      <c r="C269" s="160" t="s">
        <v>140</v>
      </c>
      <c r="D269" s="160"/>
      <c r="E269" s="160"/>
      <c r="F269" s="160"/>
      <c r="G269" s="160"/>
      <c r="H269" s="165" t="s">
        <v>134</v>
      </c>
      <c r="I269" s="89"/>
      <c r="J269" s="20"/>
      <c r="K269" s="147"/>
      <c r="L269" s="89"/>
      <c r="M269" s="165" t="s">
        <v>135</v>
      </c>
      <c r="N269" s="89"/>
      <c r="O269" s="20"/>
      <c r="P269" s="147"/>
      <c r="Q269" s="89"/>
      <c r="R269" s="89"/>
      <c r="S269" s="89"/>
      <c r="T269" s="89"/>
      <c r="U269" s="193"/>
      <c r="V269" s="174"/>
    </row>
    <row r="270" spans="1:23" ht="6.75" customHeight="1" thickBot="1">
      <c r="A270" s="227"/>
      <c r="B270" s="89"/>
      <c r="C270" s="89"/>
      <c r="D270" s="89"/>
      <c r="E270" s="89"/>
      <c r="F270" s="89"/>
      <c r="G270" s="89"/>
      <c r="H270" s="89"/>
      <c r="I270" s="89"/>
      <c r="J270" s="89"/>
      <c r="K270" s="89"/>
      <c r="L270" s="89"/>
      <c r="M270" s="89"/>
      <c r="N270" s="89"/>
      <c r="O270" s="89"/>
      <c r="P270" s="89"/>
      <c r="Q270" s="89"/>
      <c r="R270" s="89"/>
      <c r="S270" s="89"/>
      <c r="T270" s="89"/>
      <c r="U270" s="193"/>
      <c r="V270" s="174"/>
    </row>
    <row r="271" spans="1:23" ht="15.75" thickBot="1">
      <c r="A271" s="227"/>
      <c r="B271" s="41" t="s">
        <v>141</v>
      </c>
      <c r="C271" s="160" t="s">
        <v>142</v>
      </c>
      <c r="D271" s="160"/>
      <c r="E271" s="160"/>
      <c r="F271" s="127" t="s">
        <v>148</v>
      </c>
      <c r="G271" s="127"/>
      <c r="H271" s="128"/>
      <c r="I271" s="44" t="str">
        <f>IF($W271="GEN","YES","")</f>
        <v/>
      </c>
      <c r="J271" s="157" t="s">
        <v>143</v>
      </c>
      <c r="K271" s="158"/>
      <c r="L271" s="158"/>
      <c r="M271" s="161"/>
      <c r="N271" s="44" t="str">
        <f>IF($W271="MIN","YES","")</f>
        <v/>
      </c>
      <c r="O271" s="157" t="s">
        <v>144</v>
      </c>
      <c r="P271" s="158"/>
      <c r="Q271" s="158"/>
      <c r="R271" s="158"/>
      <c r="S271" s="161"/>
      <c r="T271" s="44" t="str">
        <f>IF($W271="SC","YES","")</f>
        <v/>
      </c>
      <c r="U271" s="193"/>
      <c r="V271" s="174"/>
      <c r="W271" s="1">
        <f>VLOOKUP(A206,'Deta From Shala Dar. Class-12'!$A$2:$AE$201,16,0)</f>
        <v>0</v>
      </c>
    </row>
    <row r="272" spans="1:23" ht="6.75" customHeight="1" thickBot="1">
      <c r="A272" s="227"/>
      <c r="B272" s="89"/>
      <c r="C272" s="89"/>
      <c r="D272" s="89"/>
      <c r="E272" s="89"/>
      <c r="F272" s="89"/>
      <c r="G272" s="89"/>
      <c r="H272" s="89"/>
      <c r="I272" s="89"/>
      <c r="J272" s="89"/>
      <c r="K272" s="89"/>
      <c r="L272" s="89"/>
      <c r="M272" s="89"/>
      <c r="N272" s="89"/>
      <c r="O272" s="89"/>
      <c r="P272" s="89"/>
      <c r="Q272" s="89"/>
      <c r="R272" s="89"/>
      <c r="S272" s="89"/>
      <c r="T272" s="89"/>
      <c r="U272" s="193"/>
      <c r="V272" s="174"/>
    </row>
    <row r="273" spans="1:22" ht="15.75" thickBot="1">
      <c r="A273" s="227"/>
      <c r="B273" s="41"/>
      <c r="C273" s="41"/>
      <c r="D273" s="41"/>
      <c r="E273" s="41"/>
      <c r="F273" s="158" t="s">
        <v>145</v>
      </c>
      <c r="G273" s="158"/>
      <c r="H273" s="161"/>
      <c r="I273" s="44" t="str">
        <f>IF($W271="ST","YES","")</f>
        <v/>
      </c>
      <c r="J273" s="157" t="s">
        <v>146</v>
      </c>
      <c r="K273" s="158"/>
      <c r="L273" s="158"/>
      <c r="M273" s="161"/>
      <c r="N273" s="44" t="str">
        <f>IF($W271="OBC","YES","")</f>
        <v/>
      </c>
      <c r="O273" s="157" t="s">
        <v>147</v>
      </c>
      <c r="P273" s="158"/>
      <c r="Q273" s="158"/>
      <c r="R273" s="158"/>
      <c r="S273" s="161"/>
      <c r="T273" s="44" t="str">
        <f>IF(OR($W271="MBC",$W$67="SBC"),"YES","")</f>
        <v/>
      </c>
      <c r="U273" s="193"/>
      <c r="V273" s="174"/>
    </row>
    <row r="274" spans="1:22">
      <c r="A274" s="227"/>
      <c r="B274" s="175" t="s">
        <v>149</v>
      </c>
      <c r="C274" s="175"/>
      <c r="D274" s="175"/>
      <c r="E274" s="175"/>
      <c r="F274" s="175"/>
      <c r="G274" s="175"/>
      <c r="H274" s="175"/>
      <c r="I274" s="175"/>
      <c r="J274" s="175"/>
      <c r="K274" s="175"/>
      <c r="L274" s="175"/>
      <c r="M274" s="175"/>
      <c r="N274" s="175"/>
      <c r="O274" s="175"/>
      <c r="P274" s="175"/>
      <c r="Q274" s="175"/>
      <c r="R274" s="175"/>
      <c r="S274" s="175"/>
      <c r="T274" s="175"/>
      <c r="U274" s="193"/>
      <c r="V274" s="174"/>
    </row>
    <row r="275" spans="1:22" ht="6.75" customHeight="1">
      <c r="A275" s="227"/>
      <c r="B275" s="89"/>
      <c r="C275" s="89"/>
      <c r="D275" s="89"/>
      <c r="E275" s="89"/>
      <c r="F275" s="89"/>
      <c r="G275" s="89"/>
      <c r="H275" s="89"/>
      <c r="I275" s="89"/>
      <c r="J275" s="89"/>
      <c r="K275" s="89"/>
      <c r="L275" s="89"/>
      <c r="M275" s="89"/>
      <c r="N275" s="89"/>
      <c r="O275" s="89"/>
      <c r="P275" s="89"/>
      <c r="Q275" s="89"/>
      <c r="R275" s="89"/>
      <c r="S275" s="89"/>
      <c r="T275" s="89"/>
      <c r="U275" s="193"/>
      <c r="V275" s="174"/>
    </row>
    <row r="276" spans="1:22">
      <c r="A276" s="227"/>
      <c r="B276" s="41" t="s">
        <v>157</v>
      </c>
      <c r="C276" s="178" t="s">
        <v>156</v>
      </c>
      <c r="D276" s="178"/>
      <c r="E276" s="178"/>
      <c r="F276" s="178"/>
      <c r="G276" s="178"/>
      <c r="H276" s="178"/>
      <c r="I276" s="178"/>
      <c r="J276" s="178"/>
      <c r="K276" s="178"/>
      <c r="L276" s="178"/>
      <c r="M276" s="178"/>
      <c r="N276" s="178"/>
      <c r="O276" s="178"/>
      <c r="P276" s="178"/>
      <c r="Q276" s="178"/>
      <c r="R276" s="178"/>
      <c r="S276" s="178"/>
      <c r="T276" s="178"/>
      <c r="U276" s="193"/>
      <c r="V276" s="174"/>
    </row>
    <row r="277" spans="1:22">
      <c r="A277" s="227"/>
      <c r="B277" s="41"/>
      <c r="C277" s="176" t="s">
        <v>150</v>
      </c>
      <c r="D277" s="176"/>
      <c r="E277" s="176"/>
      <c r="F277" s="176"/>
      <c r="G277" s="176"/>
      <c r="H277" s="176"/>
      <c r="I277" s="176"/>
      <c r="J277" s="176"/>
      <c r="K277" s="89">
        <f>VLOOKUP(A206,'Deta From Shala Dar. Class-12'!$A$2:$AE$201,24,0)</f>
        <v>0</v>
      </c>
      <c r="L277" s="89"/>
      <c r="M277" s="89"/>
      <c r="N277" s="89"/>
      <c r="O277" s="89"/>
      <c r="P277" s="89"/>
      <c r="Q277" s="89"/>
      <c r="R277" s="89"/>
      <c r="S277" s="89"/>
      <c r="T277" s="89"/>
      <c r="U277" s="193"/>
      <c r="V277" s="174"/>
    </row>
    <row r="278" spans="1:22">
      <c r="A278" s="227"/>
      <c r="B278" s="41"/>
      <c r="C278" s="176" t="s">
        <v>151</v>
      </c>
      <c r="D278" s="176"/>
      <c r="E278" s="176"/>
      <c r="F278" s="176"/>
      <c r="G278" s="176"/>
      <c r="H278" s="176"/>
      <c r="I278" s="176"/>
      <c r="J278" s="176"/>
      <c r="K278" s="89"/>
      <c r="L278" s="89"/>
      <c r="M278" s="89"/>
      <c r="N278" s="89"/>
      <c r="O278" s="89"/>
      <c r="P278" s="89"/>
      <c r="Q278" s="89"/>
      <c r="R278" s="89"/>
      <c r="S278" s="89"/>
      <c r="T278" s="89"/>
      <c r="U278" s="193"/>
      <c r="V278" s="174"/>
    </row>
    <row r="279" spans="1:22">
      <c r="A279" s="227"/>
      <c r="B279" s="41"/>
      <c r="C279" s="176" t="s">
        <v>152</v>
      </c>
      <c r="D279" s="176"/>
      <c r="E279" s="176"/>
      <c r="F279" s="89" t="s">
        <v>163</v>
      </c>
      <c r="G279" s="89"/>
      <c r="H279" s="89"/>
      <c r="I279" s="176" t="s">
        <v>153</v>
      </c>
      <c r="J279" s="176"/>
      <c r="K279" s="176"/>
      <c r="L279" s="89" t="s">
        <v>161</v>
      </c>
      <c r="M279" s="89"/>
      <c r="N279" s="89"/>
      <c r="O279" s="89"/>
      <c r="P279" s="158" t="s">
        <v>154</v>
      </c>
      <c r="Q279" s="158"/>
      <c r="R279" s="158"/>
      <c r="S279" s="89" t="s">
        <v>162</v>
      </c>
      <c r="T279" s="89"/>
      <c r="U279" s="193"/>
      <c r="V279" s="174"/>
    </row>
    <row r="280" spans="1:22" ht="6.75" customHeight="1">
      <c r="A280" s="227"/>
      <c r="B280" s="89"/>
      <c r="C280" s="89"/>
      <c r="D280" s="89"/>
      <c r="E280" s="89"/>
      <c r="F280" s="89"/>
      <c r="G280" s="89"/>
      <c r="H280" s="89"/>
      <c r="I280" s="89"/>
      <c r="J280" s="89"/>
      <c r="K280" s="89"/>
      <c r="L280" s="89"/>
      <c r="M280" s="89"/>
      <c r="N280" s="89"/>
      <c r="O280" s="89"/>
      <c r="P280" s="89"/>
      <c r="Q280" s="89"/>
      <c r="R280" s="89"/>
      <c r="S280" s="89"/>
      <c r="T280" s="89"/>
      <c r="U280" s="193"/>
      <c r="V280" s="174"/>
    </row>
    <row r="281" spans="1:22">
      <c r="A281" s="227"/>
      <c r="B281" s="41" t="s">
        <v>155</v>
      </c>
      <c r="C281" s="165" t="s">
        <v>158</v>
      </c>
      <c r="D281" s="165"/>
      <c r="E281" s="165"/>
      <c r="F281" s="165"/>
      <c r="G281" s="179">
        <f>VLOOKUP(A206,'Deta From Shala Dar. Class-12'!$A$2:$AE$201,21,0)</f>
        <v>0</v>
      </c>
      <c r="H281" s="179"/>
      <c r="I281" s="179"/>
      <c r="J281" s="179"/>
      <c r="K281" s="180" t="s">
        <v>159</v>
      </c>
      <c r="L281" s="180"/>
      <c r="M281" s="189">
        <f>VLOOKUP(A206,'Deta From Shala Dar. Class-12'!$A$2:$AE$201,22,0)</f>
        <v>0</v>
      </c>
      <c r="N281" s="165"/>
      <c r="O281" s="165"/>
      <c r="P281" s="165" t="s">
        <v>160</v>
      </c>
      <c r="Q281" s="165"/>
      <c r="R281" s="165"/>
      <c r="S281" s="230">
        <f>VLOOKUP(A206,'Deta From Shala Dar. Class-12'!$A$2:$AE$201,25,0)</f>
        <v>0</v>
      </c>
      <c r="T281" s="230"/>
      <c r="U281" s="193"/>
      <c r="V281" s="174"/>
    </row>
    <row r="282" spans="1:22" ht="6.75" customHeight="1">
      <c r="A282" s="227"/>
      <c r="B282" s="89"/>
      <c r="C282" s="89"/>
      <c r="D282" s="89"/>
      <c r="E282" s="89"/>
      <c r="F282" s="89"/>
      <c r="G282" s="89"/>
      <c r="H282" s="89"/>
      <c r="I282" s="89"/>
      <c r="J282" s="89"/>
      <c r="K282" s="89"/>
      <c r="L282" s="89"/>
      <c r="M282" s="89"/>
      <c r="N282" s="89"/>
      <c r="O282" s="89"/>
      <c r="P282" s="89"/>
      <c r="Q282" s="89"/>
      <c r="R282" s="89"/>
      <c r="S282" s="89"/>
      <c r="T282" s="89"/>
      <c r="U282" s="193"/>
      <c r="V282" s="174"/>
    </row>
    <row r="283" spans="1:22">
      <c r="A283" s="227"/>
      <c r="B283" s="41"/>
      <c r="C283" s="176" t="s">
        <v>164</v>
      </c>
      <c r="D283" s="176"/>
      <c r="E283" s="176"/>
      <c r="F283" s="176"/>
      <c r="G283" s="176"/>
      <c r="H283" s="176"/>
      <c r="I283" s="176"/>
      <c r="J283" s="176"/>
      <c r="K283" s="176"/>
      <c r="L283" s="176"/>
      <c r="M283" s="229">
        <f>VLOOKUP(A206,'Deta From Shala Dar. Class-12'!$A$2:$AE$201,23,0)</f>
        <v>0</v>
      </c>
      <c r="N283" s="229"/>
      <c r="O283" s="229"/>
      <c r="P283" s="229"/>
      <c r="Q283" s="229"/>
      <c r="R283" s="229"/>
      <c r="S283" s="229"/>
      <c r="T283" s="229"/>
      <c r="U283" s="193"/>
      <c r="V283" s="174"/>
    </row>
    <row r="284" spans="1:22" ht="6.75" customHeight="1">
      <c r="A284" s="227"/>
      <c r="B284" s="89"/>
      <c r="C284" s="89"/>
      <c r="D284" s="89"/>
      <c r="E284" s="89"/>
      <c r="F284" s="89"/>
      <c r="G284" s="89"/>
      <c r="H284" s="89"/>
      <c r="I284" s="89"/>
      <c r="J284" s="89"/>
      <c r="K284" s="89"/>
      <c r="L284" s="89"/>
      <c r="M284" s="89"/>
      <c r="N284" s="89"/>
      <c r="O284" s="89"/>
      <c r="P284" s="89"/>
      <c r="Q284" s="89"/>
      <c r="R284" s="89"/>
      <c r="S284" s="89"/>
      <c r="T284" s="89"/>
      <c r="U284" s="193"/>
      <c r="V284" s="174"/>
    </row>
    <row r="285" spans="1:22">
      <c r="A285" s="227"/>
      <c r="B285" s="41" t="s">
        <v>166</v>
      </c>
      <c r="C285" s="176" t="s">
        <v>167</v>
      </c>
      <c r="D285" s="176"/>
      <c r="E285" s="176"/>
      <c r="F285" s="176"/>
      <c r="G285" s="176"/>
      <c r="H285" s="176"/>
      <c r="I285" s="176"/>
      <c r="J285" s="176"/>
      <c r="K285" s="176"/>
      <c r="L285" s="176"/>
      <c r="M285" s="189" t="s">
        <v>165</v>
      </c>
      <c r="N285" s="189"/>
      <c r="O285" s="189"/>
      <c r="P285" s="189"/>
      <c r="Q285" s="189"/>
      <c r="R285" s="189"/>
      <c r="S285" s="189"/>
      <c r="T285" s="189"/>
      <c r="U285" s="193"/>
      <c r="V285" s="174"/>
    </row>
    <row r="286" spans="1:22" ht="6.75" customHeight="1" thickBot="1">
      <c r="A286" s="227"/>
      <c r="B286" s="89"/>
      <c r="C286" s="89"/>
      <c r="D286" s="89"/>
      <c r="E286" s="89"/>
      <c r="F286" s="89"/>
      <c r="G286" s="89"/>
      <c r="H286" s="89"/>
      <c r="I286" s="89"/>
      <c r="J286" s="89"/>
      <c r="K286" s="89"/>
      <c r="L286" s="89"/>
      <c r="M286" s="89"/>
      <c r="N286" s="89"/>
      <c r="O286" s="89"/>
      <c r="P286" s="89"/>
      <c r="Q286" s="89"/>
      <c r="R286" s="89"/>
      <c r="S286" s="89"/>
      <c r="T286" s="89"/>
      <c r="U286" s="193"/>
      <c r="V286" s="174"/>
    </row>
    <row r="287" spans="1:22">
      <c r="A287" s="227"/>
      <c r="B287" s="190" t="s">
        <v>168</v>
      </c>
      <c r="C287" s="191"/>
      <c r="D287" s="191"/>
      <c r="E287" s="191" t="s">
        <v>169</v>
      </c>
      <c r="F287" s="191"/>
      <c r="G287" s="191" t="s">
        <v>170</v>
      </c>
      <c r="H287" s="191"/>
      <c r="I287" s="191"/>
      <c r="J287" s="191" t="s">
        <v>171</v>
      </c>
      <c r="K287" s="191"/>
      <c r="L287" s="191"/>
      <c r="M287" s="191" t="s">
        <v>172</v>
      </c>
      <c r="N287" s="191"/>
      <c r="O287" s="191"/>
      <c r="P287" s="191"/>
      <c r="Q287" s="191"/>
      <c r="R287" s="191"/>
      <c r="S287" s="191"/>
      <c r="T287" s="192"/>
      <c r="U287" s="193"/>
      <c r="V287" s="174"/>
    </row>
    <row r="288" spans="1:22">
      <c r="A288" s="227"/>
      <c r="B288" s="186" t="s">
        <v>173</v>
      </c>
      <c r="C288" s="187"/>
      <c r="D288" s="187"/>
      <c r="E288" s="187"/>
      <c r="F288" s="187"/>
      <c r="G288" s="187"/>
      <c r="H288" s="187"/>
      <c r="I288" s="187"/>
      <c r="J288" s="187"/>
      <c r="K288" s="187"/>
      <c r="L288" s="187"/>
      <c r="M288" s="187"/>
      <c r="N288" s="187"/>
      <c r="O288" s="187"/>
      <c r="P288" s="187"/>
      <c r="Q288" s="187"/>
      <c r="R288" s="187"/>
      <c r="S288" s="187"/>
      <c r="T288" s="188"/>
      <c r="U288" s="193"/>
      <c r="V288" s="174"/>
    </row>
    <row r="289" spans="1:22">
      <c r="A289" s="227"/>
      <c r="B289" s="186" t="s">
        <v>175</v>
      </c>
      <c r="C289" s="187"/>
      <c r="D289" s="187"/>
      <c r="E289" s="187"/>
      <c r="F289" s="187"/>
      <c r="G289" s="187"/>
      <c r="H289" s="187"/>
      <c r="I289" s="187"/>
      <c r="J289" s="187"/>
      <c r="K289" s="187"/>
      <c r="L289" s="187"/>
      <c r="M289" s="187"/>
      <c r="N289" s="187"/>
      <c r="O289" s="187"/>
      <c r="P289" s="187"/>
      <c r="Q289" s="187"/>
      <c r="R289" s="187"/>
      <c r="S289" s="187"/>
      <c r="T289" s="188"/>
      <c r="U289" s="193"/>
      <c r="V289" s="174"/>
    </row>
    <row r="290" spans="1:22" ht="15.75" thickBot="1">
      <c r="A290" s="227"/>
      <c r="B290" s="183" t="s">
        <v>174</v>
      </c>
      <c r="C290" s="184"/>
      <c r="D290" s="184"/>
      <c r="E290" s="184"/>
      <c r="F290" s="184"/>
      <c r="G290" s="184"/>
      <c r="H290" s="184"/>
      <c r="I290" s="184"/>
      <c r="J290" s="184"/>
      <c r="K290" s="184"/>
      <c r="L290" s="184"/>
      <c r="M290" s="184"/>
      <c r="N290" s="184"/>
      <c r="O290" s="184"/>
      <c r="P290" s="184"/>
      <c r="Q290" s="184"/>
      <c r="R290" s="184"/>
      <c r="S290" s="184"/>
      <c r="T290" s="185"/>
      <c r="U290" s="193"/>
      <c r="V290" s="174"/>
    </row>
    <row r="291" spans="1:22" ht="6.75" customHeight="1" thickBot="1">
      <c r="A291" s="227"/>
      <c r="B291" s="89"/>
      <c r="C291" s="89"/>
      <c r="D291" s="89"/>
      <c r="E291" s="89"/>
      <c r="F291" s="89"/>
      <c r="G291" s="89"/>
      <c r="H291" s="89"/>
      <c r="I291" s="89"/>
      <c r="J291" s="89"/>
      <c r="K291" s="89"/>
      <c r="L291" s="89"/>
      <c r="M291" s="89"/>
      <c r="N291" s="89"/>
      <c r="O291" s="89"/>
      <c r="P291" s="89"/>
      <c r="Q291" s="89"/>
      <c r="R291" s="89"/>
      <c r="S291" s="89"/>
      <c r="T291" s="89"/>
      <c r="U291" s="193"/>
      <c r="V291" s="174"/>
    </row>
    <row r="292" spans="1:22" ht="15.75" thickBot="1">
      <c r="A292" s="227"/>
      <c r="B292" s="218" t="s">
        <v>176</v>
      </c>
      <c r="C292" s="218"/>
      <c r="D292" s="218"/>
      <c r="E292" s="218"/>
      <c r="F292" s="218"/>
      <c r="G292" s="218"/>
      <c r="H292" s="218"/>
      <c r="I292" s="218"/>
      <c r="J292" s="218"/>
      <c r="K292" s="218"/>
      <c r="L292" s="218"/>
      <c r="M292" s="197"/>
      <c r="N292" s="219"/>
      <c r="O292" s="198"/>
      <c r="P292" s="220" t="s">
        <v>177</v>
      </c>
      <c r="Q292" s="196"/>
      <c r="R292" s="221"/>
      <c r="S292" s="222"/>
      <c r="T292" s="223"/>
      <c r="U292" s="193"/>
      <c r="V292" s="174"/>
    </row>
    <row r="293" spans="1:22" ht="6.75" customHeight="1">
      <c r="A293" s="227"/>
      <c r="B293" s="89"/>
      <c r="C293" s="89"/>
      <c r="D293" s="89"/>
      <c r="E293" s="89"/>
      <c r="F293" s="89"/>
      <c r="G293" s="89"/>
      <c r="H293" s="89"/>
      <c r="I293" s="89"/>
      <c r="J293" s="89"/>
      <c r="K293" s="89"/>
      <c r="L293" s="89"/>
      <c r="M293" s="89"/>
      <c r="N293" s="89"/>
      <c r="O293" s="89"/>
      <c r="P293" s="89"/>
      <c r="Q293" s="89"/>
      <c r="R293" s="89"/>
      <c r="S293" s="89"/>
      <c r="T293" s="89"/>
      <c r="U293" s="193"/>
      <c r="V293" s="174"/>
    </row>
    <row r="294" spans="1:22">
      <c r="A294" s="227"/>
      <c r="B294" s="41" t="s">
        <v>178</v>
      </c>
      <c r="C294" s="176" t="s">
        <v>183</v>
      </c>
      <c r="D294" s="176"/>
      <c r="E294" s="176"/>
      <c r="F294" s="176"/>
      <c r="G294" s="176"/>
      <c r="H294" s="176"/>
      <c r="I294" s="176"/>
      <c r="J294" s="176"/>
      <c r="K294" s="176"/>
      <c r="L294" s="176"/>
      <c r="M294" s="165" t="s">
        <v>179</v>
      </c>
      <c r="N294" s="165"/>
      <c r="O294" s="165"/>
      <c r="P294" s="165"/>
      <c r="Q294" s="165"/>
      <c r="R294" s="165"/>
      <c r="S294" s="165"/>
      <c r="T294" s="165"/>
      <c r="U294" s="193"/>
      <c r="V294" s="174"/>
    </row>
    <row r="295" spans="1:22" ht="15.75" thickBot="1">
      <c r="A295" s="227"/>
      <c r="B295" s="200"/>
      <c r="C295" s="201"/>
      <c r="D295" s="201"/>
      <c r="E295" s="201"/>
      <c r="F295" s="201"/>
      <c r="G295" s="201"/>
      <c r="H295" s="201"/>
      <c r="I295" s="201"/>
      <c r="J295" s="202"/>
      <c r="K295" s="204" t="s">
        <v>180</v>
      </c>
      <c r="L295" s="89"/>
      <c r="M295" s="89"/>
      <c r="N295" s="89"/>
      <c r="O295" s="89"/>
      <c r="P295" s="89"/>
      <c r="Q295" s="89"/>
      <c r="R295" s="89"/>
      <c r="S295" s="89"/>
      <c r="T295" s="89"/>
      <c r="U295" s="193"/>
      <c r="V295" s="174"/>
    </row>
    <row r="296" spans="1:22" ht="22.5" customHeight="1">
      <c r="A296" s="227"/>
      <c r="B296" s="204"/>
      <c r="C296" s="152"/>
      <c r="D296" s="203" t="s">
        <v>182</v>
      </c>
      <c r="E296" s="91"/>
      <c r="F296" s="91"/>
      <c r="G296" s="92"/>
      <c r="H296" s="147"/>
      <c r="I296" s="89"/>
      <c r="J296" s="214"/>
      <c r="K296" s="204"/>
      <c r="L296" s="90"/>
      <c r="M296" s="91"/>
      <c r="N296" s="91"/>
      <c r="O296" s="91"/>
      <c r="P296" s="91"/>
      <c r="Q296" s="91"/>
      <c r="R296" s="91"/>
      <c r="S296" s="92"/>
      <c r="T296" s="143"/>
      <c r="U296" s="193"/>
      <c r="V296" s="174"/>
    </row>
    <row r="297" spans="1:22" ht="22.5" customHeight="1">
      <c r="A297" s="227"/>
      <c r="B297" s="204"/>
      <c r="C297" s="152"/>
      <c r="D297" s="147"/>
      <c r="E297" s="89"/>
      <c r="F297" s="89"/>
      <c r="G297" s="152"/>
      <c r="H297" s="147"/>
      <c r="I297" s="89"/>
      <c r="J297" s="214"/>
      <c r="K297" s="204"/>
      <c r="L297" s="147"/>
      <c r="M297" s="89"/>
      <c r="N297" s="89"/>
      <c r="O297" s="89"/>
      <c r="P297" s="89"/>
      <c r="Q297" s="89"/>
      <c r="R297" s="89"/>
      <c r="S297" s="152"/>
      <c r="T297" s="143"/>
      <c r="U297" s="193"/>
      <c r="V297" s="174"/>
    </row>
    <row r="298" spans="1:22" ht="22.5" customHeight="1">
      <c r="A298" s="227"/>
      <c r="B298" s="204"/>
      <c r="C298" s="152"/>
      <c r="D298" s="147"/>
      <c r="E298" s="89"/>
      <c r="F298" s="89"/>
      <c r="G298" s="152"/>
      <c r="H298" s="147"/>
      <c r="I298" s="89"/>
      <c r="J298" s="214"/>
      <c r="K298" s="204"/>
      <c r="L298" s="147"/>
      <c r="M298" s="89"/>
      <c r="N298" s="89"/>
      <c r="O298" s="89"/>
      <c r="P298" s="89"/>
      <c r="Q298" s="89"/>
      <c r="R298" s="89"/>
      <c r="S298" s="152"/>
      <c r="T298" s="143"/>
      <c r="U298" s="193"/>
      <c r="V298" s="174"/>
    </row>
    <row r="299" spans="1:22" ht="22.5" customHeight="1" thickBot="1">
      <c r="A299" s="227"/>
      <c r="B299" s="204"/>
      <c r="C299" s="152"/>
      <c r="D299" s="147"/>
      <c r="E299" s="89"/>
      <c r="F299" s="89"/>
      <c r="G299" s="152"/>
      <c r="H299" s="147"/>
      <c r="I299" s="89"/>
      <c r="J299" s="214"/>
      <c r="K299" s="204"/>
      <c r="L299" s="86"/>
      <c r="M299" s="87"/>
      <c r="N299" s="87"/>
      <c r="O299" s="87"/>
      <c r="P299" s="87"/>
      <c r="Q299" s="87"/>
      <c r="R299" s="87"/>
      <c r="S299" s="88"/>
      <c r="T299" s="143"/>
      <c r="U299" s="193"/>
      <c r="V299" s="174"/>
    </row>
    <row r="300" spans="1:22" ht="22.5" customHeight="1" thickBot="1">
      <c r="A300" s="227"/>
      <c r="B300" s="204"/>
      <c r="C300" s="152"/>
      <c r="D300" s="147"/>
      <c r="E300" s="89"/>
      <c r="F300" s="89"/>
      <c r="G300" s="152"/>
      <c r="H300" s="147"/>
      <c r="I300" s="89"/>
      <c r="J300" s="214"/>
      <c r="K300" s="204"/>
      <c r="L300" s="89"/>
      <c r="M300" s="89"/>
      <c r="N300" s="89"/>
      <c r="O300" s="89"/>
      <c r="P300" s="89"/>
      <c r="Q300" s="89"/>
      <c r="R300" s="89"/>
      <c r="S300" s="89"/>
      <c r="T300" s="143"/>
      <c r="U300" s="193"/>
      <c r="V300" s="174"/>
    </row>
    <row r="301" spans="1:22" ht="22.5" customHeight="1">
      <c r="A301" s="227"/>
      <c r="B301" s="204"/>
      <c r="C301" s="152"/>
      <c r="D301" s="147"/>
      <c r="E301" s="89"/>
      <c r="F301" s="89"/>
      <c r="G301" s="152"/>
      <c r="H301" s="147"/>
      <c r="I301" s="89"/>
      <c r="J301" s="214"/>
      <c r="K301" s="204"/>
      <c r="L301" s="205" t="s">
        <v>181</v>
      </c>
      <c r="M301" s="206"/>
      <c r="N301" s="206"/>
      <c r="O301" s="206"/>
      <c r="P301" s="206"/>
      <c r="Q301" s="206"/>
      <c r="R301" s="206"/>
      <c r="S301" s="207"/>
      <c r="T301" s="143"/>
      <c r="U301" s="193"/>
      <c r="V301" s="174"/>
    </row>
    <row r="302" spans="1:22" ht="22.5" customHeight="1">
      <c r="A302" s="227"/>
      <c r="B302" s="204"/>
      <c r="C302" s="152"/>
      <c r="D302" s="147"/>
      <c r="E302" s="89"/>
      <c r="F302" s="89"/>
      <c r="G302" s="152"/>
      <c r="H302" s="147"/>
      <c r="I302" s="89"/>
      <c r="J302" s="214"/>
      <c r="K302" s="204"/>
      <c r="L302" s="208"/>
      <c r="M302" s="209"/>
      <c r="N302" s="209"/>
      <c r="O302" s="209"/>
      <c r="P302" s="209"/>
      <c r="Q302" s="209"/>
      <c r="R302" s="209"/>
      <c r="S302" s="210"/>
      <c r="T302" s="143"/>
      <c r="U302" s="193"/>
      <c r="V302" s="174"/>
    </row>
    <row r="303" spans="1:22" ht="22.5" customHeight="1" thickBot="1">
      <c r="A303" s="227"/>
      <c r="B303" s="204"/>
      <c r="C303" s="152"/>
      <c r="D303" s="86"/>
      <c r="E303" s="87"/>
      <c r="F303" s="87"/>
      <c r="G303" s="88"/>
      <c r="H303" s="147"/>
      <c r="I303" s="89"/>
      <c r="J303" s="214"/>
      <c r="K303" s="204"/>
      <c r="L303" s="208"/>
      <c r="M303" s="209"/>
      <c r="N303" s="209"/>
      <c r="O303" s="209"/>
      <c r="P303" s="209"/>
      <c r="Q303" s="209"/>
      <c r="R303" s="209"/>
      <c r="S303" s="210"/>
      <c r="T303" s="143"/>
      <c r="U303" s="193"/>
      <c r="V303" s="174"/>
    </row>
    <row r="304" spans="1:22" ht="15.75" thickBot="1">
      <c r="A304" s="227"/>
      <c r="B304" s="215"/>
      <c r="C304" s="216"/>
      <c r="D304" s="216"/>
      <c r="E304" s="216"/>
      <c r="F304" s="216"/>
      <c r="G304" s="216"/>
      <c r="H304" s="216"/>
      <c r="I304" s="216"/>
      <c r="J304" s="217"/>
      <c r="K304" s="204"/>
      <c r="L304" s="211"/>
      <c r="M304" s="212"/>
      <c r="N304" s="212"/>
      <c r="O304" s="212"/>
      <c r="P304" s="212"/>
      <c r="Q304" s="212"/>
      <c r="R304" s="212"/>
      <c r="S304" s="213"/>
      <c r="T304" s="143"/>
      <c r="U304" s="193"/>
      <c r="V304" s="174"/>
    </row>
    <row r="305" spans="1:22" ht="6.75" customHeight="1" thickBot="1">
      <c r="A305" s="227"/>
      <c r="B305" s="89"/>
      <c r="C305" s="89"/>
      <c r="D305" s="89"/>
      <c r="E305" s="89"/>
      <c r="F305" s="89"/>
      <c r="G305" s="89"/>
      <c r="H305" s="89"/>
      <c r="I305" s="89"/>
      <c r="J305" s="89"/>
      <c r="K305" s="89"/>
      <c r="L305" s="89"/>
      <c r="M305" s="89"/>
      <c r="N305" s="89"/>
      <c r="O305" s="89"/>
      <c r="P305" s="89"/>
      <c r="Q305" s="89"/>
      <c r="R305" s="89"/>
      <c r="S305" s="89"/>
      <c r="T305" s="89"/>
      <c r="U305" s="193"/>
      <c r="V305" s="174"/>
    </row>
    <row r="306" spans="1:22" ht="16.5" thickBot="1">
      <c r="A306" s="227"/>
      <c r="B306" s="165" t="s">
        <v>184</v>
      </c>
      <c r="C306" s="165"/>
      <c r="D306" s="165"/>
      <c r="E306" s="127" t="str">
        <f>Info!$C$7</f>
        <v>Govt. Sr. Sec. School Raimalwada</v>
      </c>
      <c r="F306" s="127"/>
      <c r="G306" s="127"/>
      <c r="H306" s="127"/>
      <c r="I306" s="127"/>
      <c r="J306" s="127"/>
      <c r="K306" s="127"/>
      <c r="L306" s="165" t="s">
        <v>185</v>
      </c>
      <c r="M306" s="199"/>
      <c r="N306" s="15">
        <f>Info!$C$10</f>
        <v>1</v>
      </c>
      <c r="O306" s="16">
        <f>Info!$D$10</f>
        <v>7</v>
      </c>
      <c r="P306" s="16">
        <f>Info!$E$10</f>
        <v>0</v>
      </c>
      <c r="Q306" s="16">
        <f>Info!$F$10</f>
        <v>1</v>
      </c>
      <c r="R306" s="16">
        <f>Info!$G$10</f>
        <v>7</v>
      </c>
      <c r="S306" s="16">
        <f>Info!$H$10</f>
        <v>5</v>
      </c>
      <c r="T306" s="17">
        <f>Info!$I$10</f>
        <v>1</v>
      </c>
      <c r="U306" s="193"/>
      <c r="V306" s="174"/>
    </row>
    <row r="307" spans="1:22" ht="15.75" thickBot="1">
      <c r="A307" s="228"/>
      <c r="B307" s="87"/>
      <c r="C307" s="87"/>
      <c r="D307" s="87"/>
      <c r="E307" s="87"/>
      <c r="F307" s="87"/>
      <c r="G307" s="87"/>
      <c r="H307" s="87"/>
      <c r="I307" s="87"/>
      <c r="J307" s="87"/>
      <c r="K307" s="87"/>
      <c r="L307" s="87"/>
      <c r="M307" s="87"/>
      <c r="N307" s="87"/>
      <c r="O307" s="87"/>
      <c r="P307" s="87"/>
      <c r="Q307" s="87"/>
      <c r="R307" s="87"/>
      <c r="S307" s="87"/>
      <c r="T307" s="87"/>
      <c r="U307" s="88"/>
      <c r="V307" s="174"/>
    </row>
    <row r="308" spans="1:22">
      <c r="A308" s="224">
        <f>A206+1</f>
        <v>24</v>
      </c>
      <c r="B308" s="225"/>
      <c r="C308" s="225"/>
      <c r="D308" s="225"/>
      <c r="E308" s="225"/>
      <c r="F308" s="225"/>
      <c r="G308" s="225"/>
      <c r="H308" s="225"/>
      <c r="I308" s="225"/>
      <c r="J308" s="225"/>
      <c r="K308" s="225"/>
      <c r="L308" s="225"/>
      <c r="M308" s="225"/>
      <c r="N308" s="225"/>
      <c r="O308" s="225"/>
      <c r="P308" s="225"/>
      <c r="Q308" s="225"/>
      <c r="R308" s="225"/>
      <c r="S308" s="225"/>
      <c r="T308" s="225"/>
      <c r="U308" s="226"/>
      <c r="V308" s="174"/>
    </row>
    <row r="309" spans="1:22" ht="24.75" customHeight="1" thickBot="1">
      <c r="A309" s="227"/>
      <c r="B309" s="194" t="str">
        <f>CONCATENATE(Info!$B$7,Info!$C$7)</f>
        <v>School Name :-Govt. Sr. Sec. School Raimalwada</v>
      </c>
      <c r="C309" s="194"/>
      <c r="D309" s="194"/>
      <c r="E309" s="194"/>
      <c r="F309" s="194"/>
      <c r="G309" s="194"/>
      <c r="H309" s="194"/>
      <c r="I309" s="194"/>
      <c r="J309" s="194"/>
      <c r="K309" s="194"/>
      <c r="L309" s="194"/>
      <c r="M309" s="194"/>
      <c r="N309" s="194"/>
      <c r="O309" s="194"/>
      <c r="P309" s="194"/>
      <c r="Q309" s="194"/>
      <c r="R309" s="194"/>
      <c r="S309" s="194"/>
      <c r="T309" s="194"/>
      <c r="U309" s="193"/>
      <c r="V309" s="174"/>
    </row>
    <row r="310" spans="1:22" ht="28.5" customHeight="1" thickBot="1">
      <c r="A310" s="227"/>
      <c r="B310" s="89"/>
      <c r="C310" s="89"/>
      <c r="D310" s="116" t="s">
        <v>37</v>
      </c>
      <c r="E310" s="116"/>
      <c r="F310" s="116"/>
      <c r="G310" s="116"/>
      <c r="H310" s="116"/>
      <c r="I310" s="116"/>
      <c r="J310" s="116"/>
      <c r="K310" s="116"/>
      <c r="L310" s="116"/>
      <c r="M310" s="116"/>
      <c r="N310" s="116"/>
      <c r="O310" s="116"/>
      <c r="P310" s="116"/>
      <c r="Q310" s="93" t="s">
        <v>43</v>
      </c>
      <c r="R310" s="94"/>
      <c r="S310" s="94"/>
      <c r="T310" s="95"/>
      <c r="U310" s="193"/>
      <c r="V310" s="174"/>
    </row>
    <row r="311" spans="1:22" ht="21" thickBot="1">
      <c r="A311" s="227"/>
      <c r="B311" s="89"/>
      <c r="C311" s="89"/>
      <c r="D311" s="117" t="s">
        <v>38</v>
      </c>
      <c r="E311" s="117"/>
      <c r="F311" s="117"/>
      <c r="G311" s="117"/>
      <c r="H311" s="117"/>
      <c r="I311" s="117"/>
      <c r="J311" s="117"/>
      <c r="K311" s="117"/>
      <c r="L311" s="117"/>
      <c r="M311" s="117"/>
      <c r="N311" s="117"/>
      <c r="O311" s="117"/>
      <c r="P311" s="117"/>
      <c r="Q311" s="113" t="s">
        <v>44</v>
      </c>
      <c r="R311" s="114"/>
      <c r="S311" s="114"/>
      <c r="T311" s="115"/>
      <c r="U311" s="193"/>
      <c r="V311" s="174"/>
    </row>
    <row r="312" spans="1:22" ht="16.5" customHeight="1" thickBot="1">
      <c r="A312" s="227"/>
      <c r="B312" s="107" t="s">
        <v>39</v>
      </c>
      <c r="C312" s="108"/>
      <c r="D312" s="108"/>
      <c r="E312" s="109"/>
      <c r="F312" s="104" t="s">
        <v>40</v>
      </c>
      <c r="G312" s="105"/>
      <c r="H312" s="105"/>
      <c r="I312" s="105"/>
      <c r="J312" s="105"/>
      <c r="K312" s="105"/>
      <c r="L312" s="105"/>
      <c r="M312" s="106"/>
      <c r="N312" s="15">
        <f>Info!$C$10</f>
        <v>1</v>
      </c>
      <c r="O312" s="16">
        <f>Info!$D$10</f>
        <v>7</v>
      </c>
      <c r="P312" s="16">
        <f>Info!$E$10</f>
        <v>0</v>
      </c>
      <c r="Q312" s="16">
        <f>Info!$F$10</f>
        <v>1</v>
      </c>
      <c r="R312" s="16">
        <f>Info!$G$10</f>
        <v>7</v>
      </c>
      <c r="S312" s="16">
        <f>Info!$H$10</f>
        <v>5</v>
      </c>
      <c r="T312" s="17">
        <f>Info!$I$10</f>
        <v>1</v>
      </c>
      <c r="U312" s="193"/>
      <c r="V312" s="174"/>
    </row>
    <row r="313" spans="1:22" ht="18.75" customHeight="1" thickBot="1">
      <c r="A313" s="227"/>
      <c r="B313" s="110"/>
      <c r="C313" s="111"/>
      <c r="D313" s="111"/>
      <c r="E313" s="112"/>
      <c r="F313" s="102" t="s">
        <v>41</v>
      </c>
      <c r="G313" s="103"/>
      <c r="H313" s="103"/>
      <c r="I313" s="103"/>
      <c r="J313" s="103"/>
      <c r="K313" s="103"/>
      <c r="L313" s="103"/>
      <c r="M313" s="103"/>
      <c r="N313" s="103"/>
      <c r="O313" s="103"/>
      <c r="P313" s="103"/>
      <c r="Q313" s="18"/>
      <c r="R313" s="18"/>
      <c r="S313" s="18"/>
      <c r="T313" s="18"/>
      <c r="U313" s="193"/>
      <c r="V313" s="174"/>
    </row>
    <row r="314" spans="1:22" ht="16.5" customHeight="1" thickBot="1">
      <c r="A314" s="227"/>
      <c r="B314" s="89"/>
      <c r="C314" s="89"/>
      <c r="D314" s="89"/>
      <c r="E314" s="89"/>
      <c r="F314" s="89"/>
      <c r="G314" s="89"/>
      <c r="H314" s="89"/>
      <c r="I314" s="89"/>
      <c r="J314" s="89"/>
      <c r="K314" s="89"/>
      <c r="L314" s="89"/>
      <c r="M314" s="89"/>
      <c r="N314" s="97" t="s">
        <v>195</v>
      </c>
      <c r="O314" s="97"/>
      <c r="P314" s="97"/>
      <c r="Q314" s="98"/>
      <c r="R314" s="99">
        <f>Info!$C$9</f>
        <v>12345</v>
      </c>
      <c r="S314" s="100"/>
      <c r="T314" s="101"/>
      <c r="U314" s="193"/>
      <c r="V314" s="174"/>
    </row>
    <row r="315" spans="1:22" ht="18.75" thickBot="1">
      <c r="A315" s="227"/>
      <c r="B315" s="119" t="s">
        <v>42</v>
      </c>
      <c r="C315" s="119"/>
      <c r="D315" s="119"/>
      <c r="E315" s="119"/>
      <c r="F315" s="119"/>
      <c r="G315" s="119"/>
      <c r="H315" s="120">
        <f>VLOOKUP(A308,'Deta From Shala Dar. Class-12'!$A$2:$AE$201,4,0)</f>
        <v>0</v>
      </c>
      <c r="I315" s="121"/>
      <c r="J315" s="122"/>
      <c r="K315" s="123"/>
      <c r="L315" s="124"/>
      <c r="M315" s="124"/>
      <c r="N315" s="124"/>
      <c r="O315" s="124"/>
      <c r="P315" s="124"/>
      <c r="Q315" s="124"/>
      <c r="R315" s="124"/>
      <c r="S315" s="124"/>
      <c r="T315" s="124"/>
      <c r="U315" s="193"/>
      <c r="V315" s="174"/>
    </row>
    <row r="316" spans="1:22" ht="18">
      <c r="A316" s="227"/>
      <c r="B316" s="118" t="s">
        <v>116</v>
      </c>
      <c r="C316" s="118"/>
      <c r="D316" s="118"/>
      <c r="E316" s="118"/>
      <c r="F316" s="118"/>
      <c r="G316" s="118"/>
      <c r="H316" s="96">
        <f>VLOOKUP(A308,'Deta From Shala Dar. Class-12'!$A$2:$AE$201,6,0)</f>
        <v>0</v>
      </c>
      <c r="I316" s="96"/>
      <c r="J316" s="96"/>
      <c r="K316" s="96"/>
      <c r="L316" s="96"/>
      <c r="M316" s="96"/>
      <c r="N316" s="96"/>
      <c r="O316" s="96"/>
      <c r="P316" s="96"/>
      <c r="Q316" s="96"/>
      <c r="R316" s="96"/>
      <c r="S316" s="96"/>
      <c r="T316" s="96"/>
      <c r="U316" s="193"/>
      <c r="V316" s="174"/>
    </row>
    <row r="317" spans="1:22" ht="18">
      <c r="A317" s="227"/>
      <c r="B317" s="118" t="s">
        <v>115</v>
      </c>
      <c r="C317" s="118"/>
      <c r="D317" s="118"/>
      <c r="E317" s="118"/>
      <c r="F317" s="118"/>
      <c r="G317" s="118"/>
      <c r="H317" s="96">
        <f>VLOOKUP(A308,'Deta From Shala Dar. Class-12'!$A$2:$AE$201,8,0)</f>
        <v>0</v>
      </c>
      <c r="I317" s="96"/>
      <c r="J317" s="96"/>
      <c r="K317" s="96"/>
      <c r="L317" s="96"/>
      <c r="M317" s="96"/>
      <c r="N317" s="96"/>
      <c r="O317" s="96"/>
      <c r="P317" s="96"/>
      <c r="Q317" s="96"/>
      <c r="R317" s="96"/>
      <c r="S317" s="96"/>
      <c r="T317" s="96"/>
      <c r="U317" s="193"/>
      <c r="V317" s="174"/>
    </row>
    <row r="318" spans="1:22" ht="18.75" thickBot="1">
      <c r="A318" s="227"/>
      <c r="B318" s="118" t="s">
        <v>114</v>
      </c>
      <c r="C318" s="118"/>
      <c r="D318" s="118"/>
      <c r="E318" s="118"/>
      <c r="F318" s="118"/>
      <c r="G318" s="118"/>
      <c r="H318" s="96">
        <f>VLOOKUP(A308,'Deta From Shala Dar. Class-12'!$A$2:$AE$201,9,0)</f>
        <v>0</v>
      </c>
      <c r="I318" s="96"/>
      <c r="J318" s="96"/>
      <c r="K318" s="96"/>
      <c r="L318" s="96"/>
      <c r="M318" s="96"/>
      <c r="N318" s="96"/>
      <c r="O318" s="96"/>
      <c r="P318" s="96"/>
      <c r="Q318" s="96"/>
      <c r="R318" s="96"/>
      <c r="S318" s="96"/>
      <c r="T318" s="96"/>
      <c r="U318" s="193"/>
      <c r="V318" s="174"/>
    </row>
    <row r="319" spans="1:22" ht="15.75" thickBot="1">
      <c r="A319" s="227"/>
      <c r="B319" s="118" t="s">
        <v>189</v>
      </c>
      <c r="C319" s="118"/>
      <c r="D319" s="118"/>
      <c r="E319" s="118"/>
      <c r="F319" s="118"/>
      <c r="G319" s="118"/>
      <c r="H319" s="118"/>
      <c r="I319" s="118"/>
      <c r="J319" s="118"/>
      <c r="K319" s="143" t="s">
        <v>190</v>
      </c>
      <c r="L319" s="143"/>
      <c r="M319" s="143"/>
      <c r="N319" s="143"/>
      <c r="O319" s="143"/>
      <c r="P319" s="143"/>
      <c r="Q319" s="195" t="s">
        <v>188</v>
      </c>
      <c r="R319" s="196"/>
      <c r="S319" s="197"/>
      <c r="T319" s="198"/>
      <c r="U319" s="193"/>
      <c r="V319" s="174"/>
    </row>
    <row r="320" spans="1:22">
      <c r="A320" s="227"/>
      <c r="B320" s="118" t="s">
        <v>113</v>
      </c>
      <c r="C320" s="118"/>
      <c r="D320" s="118"/>
      <c r="E320" s="118"/>
      <c r="F320" s="118"/>
      <c r="G320" s="118"/>
      <c r="H320" s="118"/>
      <c r="I320" s="118"/>
      <c r="J320" s="118"/>
      <c r="K320" s="118"/>
      <c r="L320" s="118"/>
      <c r="M320" s="118"/>
      <c r="N320" s="118"/>
      <c r="O320" s="118"/>
      <c r="P320" s="118"/>
      <c r="Q320" s="118"/>
      <c r="R320" s="118"/>
      <c r="S320" s="118"/>
      <c r="T320" s="118"/>
      <c r="U320" s="193"/>
      <c r="V320" s="174"/>
    </row>
    <row r="321" spans="1:22" ht="32.25" customHeight="1" thickBot="1">
      <c r="A321" s="227"/>
      <c r="B321" s="125" t="s">
        <v>192</v>
      </c>
      <c r="C321" s="125"/>
      <c r="D321" s="125"/>
      <c r="E321" s="125"/>
      <c r="F321" s="125"/>
      <c r="G321" s="125"/>
      <c r="H321" s="125"/>
      <c r="I321" s="125"/>
      <c r="J321" s="125"/>
      <c r="K321" s="125"/>
      <c r="L321" s="125"/>
      <c r="M321" s="125"/>
      <c r="N321" s="125"/>
      <c r="O321" s="125"/>
      <c r="P321" s="125"/>
      <c r="Q321" s="125"/>
      <c r="R321" s="125"/>
      <c r="S321" s="125"/>
      <c r="T321" s="125"/>
      <c r="U321" s="193"/>
      <c r="V321" s="174"/>
    </row>
    <row r="322" spans="1:22" ht="6.75" customHeight="1" thickBot="1">
      <c r="A322" s="227"/>
      <c r="B322" s="90"/>
      <c r="C322" s="91"/>
      <c r="D322" s="91"/>
      <c r="E322" s="91"/>
      <c r="F322" s="91"/>
      <c r="G322" s="91"/>
      <c r="H322" s="91"/>
      <c r="I322" s="91"/>
      <c r="J322" s="91"/>
      <c r="K322" s="91"/>
      <c r="L322" s="91"/>
      <c r="M322" s="91"/>
      <c r="N322" s="91"/>
      <c r="O322" s="91"/>
      <c r="P322" s="91"/>
      <c r="Q322" s="91"/>
      <c r="R322" s="91"/>
      <c r="S322" s="91"/>
      <c r="T322" s="92"/>
      <c r="U322" s="193"/>
      <c r="V322" s="174"/>
    </row>
    <row r="323" spans="1:22" ht="15.75" thickBot="1">
      <c r="A323" s="227"/>
      <c r="B323" s="19"/>
      <c r="C323" s="20"/>
      <c r="D323" s="90" t="s">
        <v>49</v>
      </c>
      <c r="E323" s="91"/>
      <c r="F323" s="92"/>
      <c r="G323" s="20"/>
      <c r="H323" s="90" t="s">
        <v>48</v>
      </c>
      <c r="I323" s="91"/>
      <c r="J323" s="91"/>
      <c r="K323" s="92"/>
      <c r="L323" s="89"/>
      <c r="M323" s="20"/>
      <c r="N323" s="132" t="s">
        <v>52</v>
      </c>
      <c r="O323" s="133"/>
      <c r="P323" s="134"/>
      <c r="Q323" s="20"/>
      <c r="R323" s="135" t="s">
        <v>56</v>
      </c>
      <c r="S323" s="136"/>
      <c r="T323" s="137"/>
      <c r="U323" s="193"/>
      <c r="V323" s="174"/>
    </row>
    <row r="324" spans="1:22" ht="15.75" thickBot="1">
      <c r="A324" s="227"/>
      <c r="B324" s="21"/>
      <c r="C324" s="126" t="s">
        <v>45</v>
      </c>
      <c r="D324" s="127"/>
      <c r="E324" s="127"/>
      <c r="F324" s="128"/>
      <c r="G324" s="126" t="s">
        <v>50</v>
      </c>
      <c r="H324" s="127"/>
      <c r="I324" s="127"/>
      <c r="J324" s="128"/>
      <c r="K324" s="22">
        <v>30</v>
      </c>
      <c r="L324" s="89"/>
      <c r="M324" s="126" t="s">
        <v>53</v>
      </c>
      <c r="N324" s="127"/>
      <c r="O324" s="128"/>
      <c r="P324" s="23">
        <v>40</v>
      </c>
      <c r="Q324" s="126" t="s">
        <v>57</v>
      </c>
      <c r="R324" s="127"/>
      <c r="S324" s="128"/>
      <c r="T324" s="23">
        <v>84</v>
      </c>
      <c r="U324" s="193"/>
      <c r="V324" s="174"/>
    </row>
    <row r="325" spans="1:22" ht="15.75" thickBot="1">
      <c r="A325" s="227"/>
      <c r="B325" s="21"/>
      <c r="C325" s="126" t="s">
        <v>46</v>
      </c>
      <c r="D325" s="127"/>
      <c r="E325" s="127"/>
      <c r="F325" s="128"/>
      <c r="G325" s="126" t="s">
        <v>51</v>
      </c>
      <c r="H325" s="127"/>
      <c r="I325" s="127"/>
      <c r="J325" s="128"/>
      <c r="K325" s="22">
        <v>31</v>
      </c>
      <c r="L325" s="89"/>
      <c r="M325" s="126" t="s">
        <v>54</v>
      </c>
      <c r="N325" s="127"/>
      <c r="O325" s="128"/>
      <c r="P325" s="22">
        <v>41</v>
      </c>
      <c r="Q325" s="126" t="s">
        <v>58</v>
      </c>
      <c r="R325" s="127"/>
      <c r="S325" s="128"/>
      <c r="T325" s="22">
        <v>39</v>
      </c>
      <c r="U325" s="193"/>
      <c r="V325" s="174"/>
    </row>
    <row r="326" spans="1:22" ht="15.75" thickBot="1">
      <c r="A326" s="227"/>
      <c r="B326" s="21"/>
      <c r="C326" s="129" t="s">
        <v>47</v>
      </c>
      <c r="D326" s="130"/>
      <c r="E326" s="130"/>
      <c r="F326" s="131"/>
      <c r="G326" s="129" t="s">
        <v>47</v>
      </c>
      <c r="H326" s="130"/>
      <c r="I326" s="130"/>
      <c r="J326" s="131"/>
      <c r="K326" s="22"/>
      <c r="L326" s="89"/>
      <c r="M326" s="129" t="s">
        <v>55</v>
      </c>
      <c r="N326" s="130"/>
      <c r="O326" s="131"/>
      <c r="P326" s="22"/>
      <c r="Q326" s="129" t="s">
        <v>55</v>
      </c>
      <c r="R326" s="130"/>
      <c r="S326" s="131"/>
      <c r="T326" s="22"/>
      <c r="U326" s="193"/>
      <c r="V326" s="174"/>
    </row>
    <row r="327" spans="1:22" ht="6.75" customHeight="1" thickBot="1">
      <c r="A327" s="227"/>
      <c r="B327" s="86"/>
      <c r="C327" s="87"/>
      <c r="D327" s="87"/>
      <c r="E327" s="87"/>
      <c r="F327" s="87"/>
      <c r="G327" s="87"/>
      <c r="H327" s="87"/>
      <c r="I327" s="87"/>
      <c r="J327" s="87"/>
      <c r="K327" s="87"/>
      <c r="L327" s="87"/>
      <c r="M327" s="87"/>
      <c r="N327" s="87"/>
      <c r="O327" s="87"/>
      <c r="P327" s="87"/>
      <c r="Q327" s="87"/>
      <c r="R327" s="87"/>
      <c r="S327" s="87"/>
      <c r="T327" s="88"/>
      <c r="U327" s="193"/>
      <c r="V327" s="174"/>
    </row>
    <row r="328" spans="1:22" ht="6.75" customHeight="1" thickBot="1">
      <c r="A328" s="227"/>
      <c r="B328" s="89"/>
      <c r="C328" s="89"/>
      <c r="D328" s="89"/>
      <c r="E328" s="89"/>
      <c r="F328" s="89"/>
      <c r="G328" s="89"/>
      <c r="H328" s="89"/>
      <c r="I328" s="89"/>
      <c r="J328" s="89"/>
      <c r="K328" s="89"/>
      <c r="L328" s="89"/>
      <c r="M328" s="89"/>
      <c r="N328" s="89"/>
      <c r="O328" s="89"/>
      <c r="P328" s="89"/>
      <c r="Q328" s="89"/>
      <c r="R328" s="89"/>
      <c r="S328" s="89"/>
      <c r="T328" s="89"/>
      <c r="U328" s="193"/>
      <c r="V328" s="174"/>
    </row>
    <row r="329" spans="1:22" ht="6.75" customHeight="1" thickBot="1">
      <c r="A329" s="227"/>
      <c r="B329" s="90"/>
      <c r="C329" s="91"/>
      <c r="D329" s="91"/>
      <c r="E329" s="91"/>
      <c r="F329" s="91"/>
      <c r="G329" s="91"/>
      <c r="H329" s="91"/>
      <c r="I329" s="91"/>
      <c r="J329" s="91"/>
      <c r="K329" s="91"/>
      <c r="L329" s="91"/>
      <c r="M329" s="91"/>
      <c r="N329" s="91"/>
      <c r="O329" s="91"/>
      <c r="P329" s="91"/>
      <c r="Q329" s="91"/>
      <c r="R329" s="91"/>
      <c r="S329" s="91"/>
      <c r="T329" s="92"/>
      <c r="U329" s="193"/>
      <c r="V329" s="174"/>
    </row>
    <row r="330" spans="1:22" ht="15.75" thickBot="1">
      <c r="A330" s="227"/>
      <c r="B330" s="90"/>
      <c r="C330" s="91"/>
      <c r="D330" s="91"/>
      <c r="E330" s="91"/>
      <c r="F330" s="91"/>
      <c r="G330" s="91"/>
      <c r="H330" s="91"/>
      <c r="I330" s="91"/>
      <c r="J330" s="91"/>
      <c r="K330" s="92"/>
      <c r="L330" s="147"/>
      <c r="M330" s="20"/>
      <c r="N330" s="153" t="s">
        <v>62</v>
      </c>
      <c r="O330" s="154"/>
      <c r="P330" s="25" t="s">
        <v>69</v>
      </c>
      <c r="Q330" s="140" t="s">
        <v>71</v>
      </c>
      <c r="R330" s="141"/>
      <c r="S330" s="141"/>
      <c r="T330" s="26"/>
      <c r="U330" s="193"/>
      <c r="V330" s="174"/>
    </row>
    <row r="331" spans="1:22" ht="15.75" thickBot="1">
      <c r="A331" s="227"/>
      <c r="B331" s="21"/>
      <c r="C331" s="22"/>
      <c r="D331" s="147" t="s">
        <v>60</v>
      </c>
      <c r="E331" s="89"/>
      <c r="F331" s="89"/>
      <c r="G331" s="20"/>
      <c r="H331" s="27"/>
      <c r="I331" s="148" t="s">
        <v>59</v>
      </c>
      <c r="J331" s="148"/>
      <c r="K331" s="149"/>
      <c r="L331" s="147"/>
      <c r="M331" s="20"/>
      <c r="N331" s="155" t="s">
        <v>63</v>
      </c>
      <c r="O331" s="156"/>
      <c r="P331" s="28" t="s">
        <v>70</v>
      </c>
      <c r="Q331" s="142" t="s">
        <v>72</v>
      </c>
      <c r="R331" s="143"/>
      <c r="S331" s="143"/>
      <c r="T331" s="26"/>
      <c r="U331" s="193"/>
      <c r="V331" s="174"/>
    </row>
    <row r="332" spans="1:22" ht="15.75" thickBot="1">
      <c r="A332" s="227"/>
      <c r="B332" s="21"/>
      <c r="C332" s="89" t="s">
        <v>61</v>
      </c>
      <c r="D332" s="89"/>
      <c r="E332" s="89"/>
      <c r="F332" s="89"/>
      <c r="G332" s="89"/>
      <c r="H332" s="89"/>
      <c r="I332" s="89"/>
      <c r="J332" s="89"/>
      <c r="K332" s="152"/>
      <c r="L332" s="147"/>
      <c r="M332" s="20"/>
      <c r="N332" s="155" t="s">
        <v>64</v>
      </c>
      <c r="O332" s="156"/>
      <c r="P332" s="28" t="s">
        <v>67</v>
      </c>
      <c r="Q332" s="142" t="s">
        <v>55</v>
      </c>
      <c r="R332" s="143"/>
      <c r="S332" s="143"/>
      <c r="T332" s="26"/>
      <c r="U332" s="193"/>
      <c r="V332" s="174"/>
    </row>
    <row r="333" spans="1:22" ht="15.75" thickBot="1">
      <c r="A333" s="227"/>
      <c r="B333" s="21"/>
      <c r="C333" s="89"/>
      <c r="D333" s="89"/>
      <c r="E333" s="89"/>
      <c r="F333" s="89"/>
      <c r="G333" s="89"/>
      <c r="H333" s="89"/>
      <c r="I333" s="89"/>
      <c r="J333" s="89"/>
      <c r="K333" s="152"/>
      <c r="L333" s="147"/>
      <c r="M333" s="20"/>
      <c r="N333" s="155" t="s">
        <v>65</v>
      </c>
      <c r="O333" s="156"/>
      <c r="P333" s="28" t="s">
        <v>68</v>
      </c>
      <c r="Q333" s="142" t="s">
        <v>73</v>
      </c>
      <c r="R333" s="143"/>
      <c r="S333" s="143"/>
      <c r="T333" s="26"/>
      <c r="U333" s="193"/>
      <c r="V333" s="174"/>
    </row>
    <row r="334" spans="1:22" ht="15.75" thickBot="1">
      <c r="A334" s="227"/>
      <c r="B334" s="30"/>
      <c r="C334" s="87"/>
      <c r="D334" s="87"/>
      <c r="E334" s="87"/>
      <c r="F334" s="87"/>
      <c r="G334" s="87"/>
      <c r="H334" s="87"/>
      <c r="I334" s="87"/>
      <c r="J334" s="87"/>
      <c r="K334" s="88"/>
      <c r="L334" s="147"/>
      <c r="M334" s="129" t="s">
        <v>66</v>
      </c>
      <c r="N334" s="130"/>
      <c r="O334" s="130"/>
      <c r="P334" s="130"/>
      <c r="Q334" s="150"/>
      <c r="R334" s="151"/>
      <c r="S334" s="151"/>
      <c r="T334" s="31"/>
      <c r="U334" s="193"/>
      <c r="V334" s="174"/>
    </row>
    <row r="335" spans="1:22" ht="6.75" customHeight="1" thickBot="1">
      <c r="A335" s="227"/>
      <c r="B335" s="86"/>
      <c r="C335" s="87"/>
      <c r="D335" s="87"/>
      <c r="E335" s="87"/>
      <c r="F335" s="87"/>
      <c r="G335" s="87"/>
      <c r="H335" s="87"/>
      <c r="I335" s="87"/>
      <c r="J335" s="87"/>
      <c r="K335" s="87"/>
      <c r="L335" s="87"/>
      <c r="M335" s="87"/>
      <c r="N335" s="87"/>
      <c r="O335" s="87"/>
      <c r="P335" s="87"/>
      <c r="Q335" s="87"/>
      <c r="R335" s="87"/>
      <c r="S335" s="87"/>
      <c r="T335" s="88"/>
      <c r="U335" s="193"/>
      <c r="V335" s="174"/>
    </row>
    <row r="336" spans="1:22" ht="6.75" customHeight="1" thickBot="1">
      <c r="A336" s="227"/>
      <c r="B336" s="89"/>
      <c r="C336" s="89"/>
      <c r="D336" s="89"/>
      <c r="E336" s="89"/>
      <c r="F336" s="89"/>
      <c r="G336" s="89"/>
      <c r="H336" s="89"/>
      <c r="I336" s="89"/>
      <c r="J336" s="89"/>
      <c r="K336" s="89"/>
      <c r="L336" s="89"/>
      <c r="M336" s="89"/>
      <c r="N336" s="89"/>
      <c r="O336" s="89"/>
      <c r="P336" s="89"/>
      <c r="Q336" s="89"/>
      <c r="R336" s="89"/>
      <c r="S336" s="89"/>
      <c r="T336" s="89"/>
      <c r="U336" s="193"/>
      <c r="V336" s="174"/>
    </row>
    <row r="337" spans="1:24" ht="6.75" customHeight="1" thickBot="1">
      <c r="A337" s="227"/>
      <c r="B337" s="90"/>
      <c r="C337" s="91"/>
      <c r="D337" s="91"/>
      <c r="E337" s="91"/>
      <c r="F337" s="91"/>
      <c r="G337" s="91"/>
      <c r="H337" s="91"/>
      <c r="I337" s="91"/>
      <c r="J337" s="91"/>
      <c r="K337" s="92"/>
      <c r="L337" s="32"/>
      <c r="M337" s="33"/>
      <c r="N337" s="33"/>
      <c r="O337" s="33"/>
      <c r="P337" s="33"/>
      <c r="Q337" s="33"/>
      <c r="R337" s="33"/>
      <c r="S337" s="33"/>
      <c r="T337" s="34"/>
      <c r="U337" s="193"/>
      <c r="V337" s="174"/>
    </row>
    <row r="338" spans="1:24" ht="15.75" thickBot="1">
      <c r="A338" s="227"/>
      <c r="B338" s="144" t="s">
        <v>74</v>
      </c>
      <c r="C338" s="145"/>
      <c r="D338" s="145"/>
      <c r="E338" s="145"/>
      <c r="F338" s="145"/>
      <c r="G338" s="145"/>
      <c r="H338" s="145"/>
      <c r="I338" s="145"/>
      <c r="J338" s="145"/>
      <c r="K338" s="146"/>
      <c r="L338" s="35"/>
      <c r="M338" s="36"/>
      <c r="N338" s="138" t="s">
        <v>62</v>
      </c>
      <c r="O338" s="139"/>
      <c r="P338" s="37" t="s">
        <v>69</v>
      </c>
      <c r="Q338" s="140" t="s">
        <v>71</v>
      </c>
      <c r="R338" s="141"/>
      <c r="S338" s="141"/>
      <c r="T338" s="26"/>
      <c r="U338" s="193"/>
      <c r="V338" s="174"/>
    </row>
    <row r="339" spans="1:24" ht="15.75" thickBot="1">
      <c r="A339" s="227"/>
      <c r="B339" s="21"/>
      <c r="C339" s="22"/>
      <c r="D339" s="147" t="s">
        <v>60</v>
      </c>
      <c r="E339" s="89"/>
      <c r="F339" s="89"/>
      <c r="G339" s="20"/>
      <c r="H339" s="27"/>
      <c r="I339" s="148" t="s">
        <v>59</v>
      </c>
      <c r="J339" s="148"/>
      <c r="K339" s="149"/>
      <c r="L339" s="19"/>
      <c r="M339" s="20"/>
      <c r="N339" s="138" t="s">
        <v>63</v>
      </c>
      <c r="O339" s="139"/>
      <c r="P339" s="37" t="s">
        <v>70</v>
      </c>
      <c r="Q339" s="142" t="s">
        <v>72</v>
      </c>
      <c r="R339" s="143"/>
      <c r="S339" s="143"/>
      <c r="T339" s="26"/>
      <c r="U339" s="193"/>
      <c r="V339" s="174"/>
    </row>
    <row r="340" spans="1:24" ht="15.75" thickBot="1">
      <c r="A340" s="227"/>
      <c r="B340" s="21"/>
      <c r="C340" s="22"/>
      <c r="D340" s="144" t="s">
        <v>76</v>
      </c>
      <c r="E340" s="145"/>
      <c r="F340" s="145"/>
      <c r="G340" s="145"/>
      <c r="H340" s="145"/>
      <c r="I340" s="145"/>
      <c r="J340" s="145"/>
      <c r="K340" s="146"/>
      <c r="L340" s="19"/>
      <c r="M340" s="20"/>
      <c r="N340" s="138" t="s">
        <v>64</v>
      </c>
      <c r="O340" s="139"/>
      <c r="P340" s="37" t="s">
        <v>78</v>
      </c>
      <c r="Q340" s="142" t="s">
        <v>55</v>
      </c>
      <c r="R340" s="143"/>
      <c r="S340" s="143"/>
      <c r="T340" s="26"/>
      <c r="U340" s="193"/>
      <c r="V340" s="174"/>
    </row>
    <row r="341" spans="1:24" ht="15.75" thickBot="1">
      <c r="A341" s="227"/>
      <c r="B341" s="21"/>
      <c r="C341" s="22"/>
      <c r="D341" s="144" t="s">
        <v>75</v>
      </c>
      <c r="E341" s="145"/>
      <c r="F341" s="145"/>
      <c r="G341" s="145"/>
      <c r="H341" s="145"/>
      <c r="I341" s="145"/>
      <c r="J341" s="145"/>
      <c r="K341" s="146"/>
      <c r="L341" s="19"/>
      <c r="M341" s="38"/>
      <c r="N341" s="138" t="s">
        <v>77</v>
      </c>
      <c r="O341" s="139"/>
      <c r="P341" s="37" t="s">
        <v>79</v>
      </c>
      <c r="Q341" s="142" t="s">
        <v>73</v>
      </c>
      <c r="R341" s="143"/>
      <c r="S341" s="143"/>
      <c r="T341" s="26"/>
      <c r="U341" s="193"/>
      <c r="V341" s="174"/>
    </row>
    <row r="342" spans="1:24" ht="6.75" customHeight="1" thickBot="1">
      <c r="A342" s="227"/>
      <c r="B342" s="86"/>
      <c r="C342" s="87"/>
      <c r="D342" s="87"/>
      <c r="E342" s="87"/>
      <c r="F342" s="87"/>
      <c r="G342" s="87"/>
      <c r="H342" s="87"/>
      <c r="I342" s="87"/>
      <c r="J342" s="87"/>
      <c r="K342" s="88"/>
      <c r="L342" s="39"/>
      <c r="M342" s="40"/>
      <c r="N342" s="40"/>
      <c r="O342" s="40"/>
      <c r="P342" s="40"/>
      <c r="Q342" s="150"/>
      <c r="R342" s="151"/>
      <c r="S342" s="151"/>
      <c r="T342" s="31"/>
      <c r="U342" s="193"/>
      <c r="V342" s="174"/>
    </row>
    <row r="343" spans="1:24" ht="7.5" customHeight="1" thickBot="1">
      <c r="A343" s="227"/>
      <c r="B343" s="89"/>
      <c r="C343" s="89"/>
      <c r="D343" s="89"/>
      <c r="E343" s="89"/>
      <c r="F343" s="89"/>
      <c r="G343" s="89"/>
      <c r="H343" s="89"/>
      <c r="I343" s="89"/>
      <c r="J343" s="89"/>
      <c r="K343" s="89"/>
      <c r="L343" s="89"/>
      <c r="M343" s="89"/>
      <c r="N343" s="89"/>
      <c r="O343" s="89"/>
      <c r="P343" s="89"/>
      <c r="Q343" s="89"/>
      <c r="R343" s="89"/>
      <c r="S343" s="89"/>
      <c r="T343" s="89"/>
      <c r="U343" s="193"/>
      <c r="V343" s="174"/>
    </row>
    <row r="344" spans="1:24" ht="15.75" thickBot="1">
      <c r="A344" s="227"/>
      <c r="B344" s="41"/>
      <c r="C344" s="22"/>
      <c r="D344" s="147" t="s">
        <v>81</v>
      </c>
      <c r="E344" s="89"/>
      <c r="F344" s="89"/>
      <c r="G344" s="89"/>
      <c r="H344" s="89"/>
      <c r="I344" s="89"/>
      <c r="J344" s="89"/>
      <c r="K344" s="89"/>
      <c r="L344" s="89"/>
      <c r="M344" s="22"/>
      <c r="N344" s="42" t="s">
        <v>80</v>
      </c>
      <c r="O344" s="43"/>
      <c r="P344" s="43"/>
      <c r="Q344" s="43"/>
      <c r="R344" s="43"/>
      <c r="S344" s="43"/>
      <c r="T344" s="43"/>
      <c r="U344" s="193"/>
      <c r="V344" s="174"/>
    </row>
    <row r="345" spans="1:24" ht="8.25" customHeight="1" thickBot="1">
      <c r="A345" s="227"/>
      <c r="B345" s="89"/>
      <c r="C345" s="89"/>
      <c r="D345" s="89"/>
      <c r="E345" s="89"/>
      <c r="F345" s="89"/>
      <c r="G345" s="89"/>
      <c r="H345" s="89"/>
      <c r="I345" s="89"/>
      <c r="J345" s="89"/>
      <c r="K345" s="89"/>
      <c r="L345" s="89"/>
      <c r="M345" s="89"/>
      <c r="N345" s="89"/>
      <c r="O345" s="89"/>
      <c r="P345" s="89"/>
      <c r="Q345" s="89"/>
      <c r="R345" s="89"/>
      <c r="S345" s="89"/>
      <c r="T345" s="89"/>
      <c r="U345" s="193"/>
      <c r="V345" s="174"/>
    </row>
    <row r="346" spans="1:24" ht="15.75" thickBot="1">
      <c r="A346" s="227"/>
      <c r="B346" s="41" t="s">
        <v>82</v>
      </c>
      <c r="C346" s="160" t="s">
        <v>86</v>
      </c>
      <c r="D346" s="160"/>
      <c r="E346" s="160"/>
      <c r="F346" s="162"/>
      <c r="G346" s="22" t="str">
        <f>IF(W346="F","","Yes")</f>
        <v>Yes</v>
      </c>
      <c r="H346" s="147" t="s">
        <v>83</v>
      </c>
      <c r="I346" s="89"/>
      <c r="J346" s="89"/>
      <c r="K346" s="44" t="str">
        <f>IF(W346="M","","Yes")</f>
        <v>Yes</v>
      </c>
      <c r="L346" s="163" t="s">
        <v>85</v>
      </c>
      <c r="M346" s="163"/>
      <c r="N346" s="163"/>
      <c r="O346" s="163"/>
      <c r="P346" s="22" t="str">
        <f>IF(X346="Hindi","Yes","")</f>
        <v>Yes</v>
      </c>
      <c r="Q346" s="147" t="s">
        <v>84</v>
      </c>
      <c r="R346" s="89"/>
      <c r="S346" s="89"/>
      <c r="T346" s="22" t="str">
        <f>IF(X346="english","Yes","")</f>
        <v/>
      </c>
      <c r="U346" s="193"/>
      <c r="V346" s="174"/>
      <c r="W346" s="1">
        <f>VLOOKUP(A308,'Deta From Shala Dar. Class-12'!$A$2:$AE$201,10,0)</f>
        <v>0</v>
      </c>
      <c r="X346" s="1" t="str">
        <f>Info!$C$8</f>
        <v>Hindi</v>
      </c>
    </row>
    <row r="347" spans="1:24" ht="6.75" customHeight="1" thickBot="1">
      <c r="A347" s="227"/>
      <c r="B347" s="89"/>
      <c r="C347" s="89"/>
      <c r="D347" s="89"/>
      <c r="E347" s="89"/>
      <c r="F347" s="89"/>
      <c r="G347" s="89"/>
      <c r="H347" s="89"/>
      <c r="I347" s="89"/>
      <c r="J347" s="89"/>
      <c r="K347" s="89"/>
      <c r="L347" s="89"/>
      <c r="M347" s="89"/>
      <c r="N347" s="89"/>
      <c r="O347" s="89"/>
      <c r="P347" s="89"/>
      <c r="Q347" s="89"/>
      <c r="R347" s="89"/>
      <c r="S347" s="89"/>
      <c r="T347" s="89"/>
      <c r="U347" s="193"/>
      <c r="V347" s="174"/>
    </row>
    <row r="348" spans="1:24" ht="15.75" thickBot="1">
      <c r="A348" s="227"/>
      <c r="B348" s="41" t="s">
        <v>87</v>
      </c>
      <c r="C348" s="160" t="s">
        <v>88</v>
      </c>
      <c r="D348" s="160"/>
      <c r="E348" s="160"/>
      <c r="F348" s="160"/>
      <c r="G348" s="22"/>
      <c r="H348" s="147" t="s">
        <v>89</v>
      </c>
      <c r="I348" s="89"/>
      <c r="J348" s="20"/>
      <c r="K348" s="157" t="s">
        <v>90</v>
      </c>
      <c r="L348" s="158"/>
      <c r="M348" s="20"/>
      <c r="N348" s="157" t="s">
        <v>91</v>
      </c>
      <c r="O348" s="158"/>
      <c r="P348" s="20"/>
      <c r="Q348" s="157" t="s">
        <v>92</v>
      </c>
      <c r="R348" s="158"/>
      <c r="S348" s="161"/>
      <c r="T348" s="45"/>
      <c r="U348" s="193"/>
      <c r="V348" s="174"/>
    </row>
    <row r="349" spans="1:24" ht="6.75" customHeight="1" thickBot="1">
      <c r="A349" s="227"/>
      <c r="B349" s="89"/>
      <c r="C349" s="89"/>
      <c r="D349" s="89"/>
      <c r="E349" s="89"/>
      <c r="F349" s="89"/>
      <c r="G349" s="89"/>
      <c r="H349" s="89"/>
      <c r="I349" s="89"/>
      <c r="J349" s="89"/>
      <c r="K349" s="89"/>
      <c r="L349" s="89"/>
      <c r="M349" s="89"/>
      <c r="N349" s="89"/>
      <c r="O349" s="89"/>
      <c r="P349" s="89"/>
      <c r="Q349" s="89"/>
      <c r="R349" s="89"/>
      <c r="S349" s="89"/>
      <c r="T349" s="89"/>
      <c r="U349" s="193"/>
      <c r="V349" s="174"/>
    </row>
    <row r="350" spans="1:24" ht="15.75" thickBot="1">
      <c r="A350" s="227"/>
      <c r="B350" s="41"/>
      <c r="C350" s="158" t="s">
        <v>93</v>
      </c>
      <c r="D350" s="158"/>
      <c r="E350" s="22"/>
      <c r="F350" s="147" t="s">
        <v>94</v>
      </c>
      <c r="G350" s="89"/>
      <c r="H350" s="89"/>
      <c r="I350" s="152"/>
      <c r="J350" s="20"/>
      <c r="K350" s="147" t="s">
        <v>95</v>
      </c>
      <c r="L350" s="89"/>
      <c r="M350" s="152"/>
      <c r="N350" s="46"/>
      <c r="O350" s="159" t="s">
        <v>96</v>
      </c>
      <c r="P350" s="159"/>
      <c r="Q350" s="22"/>
      <c r="R350" s="158" t="s">
        <v>97</v>
      </c>
      <c r="S350" s="158"/>
      <c r="T350" s="22"/>
      <c r="U350" s="193"/>
      <c r="V350" s="174"/>
    </row>
    <row r="351" spans="1:24" ht="6" customHeight="1">
      <c r="A351" s="227"/>
      <c r="B351" s="89"/>
      <c r="C351" s="89"/>
      <c r="D351" s="89"/>
      <c r="E351" s="89"/>
      <c r="F351" s="89"/>
      <c r="G351" s="89"/>
      <c r="H351" s="89"/>
      <c r="I351" s="89"/>
      <c r="J351" s="89"/>
      <c r="K351" s="89"/>
      <c r="L351" s="89"/>
      <c r="M351" s="89"/>
      <c r="N351" s="89"/>
      <c r="O351" s="89"/>
      <c r="P351" s="89"/>
      <c r="Q351" s="89"/>
      <c r="R351" s="89"/>
      <c r="S351" s="89"/>
      <c r="T351" s="89"/>
      <c r="U351" s="193"/>
      <c r="V351" s="174"/>
    </row>
    <row r="352" spans="1:24" ht="6.75" customHeight="1" thickBot="1">
      <c r="A352" s="227"/>
      <c r="B352" s="89"/>
      <c r="C352" s="89"/>
      <c r="D352" s="89"/>
      <c r="E352" s="89"/>
      <c r="F352" s="89"/>
      <c r="G352" s="89"/>
      <c r="H352" s="89"/>
      <c r="I352" s="89"/>
      <c r="J352" s="89"/>
      <c r="K352" s="89"/>
      <c r="L352" s="89"/>
      <c r="M352" s="89"/>
      <c r="N352" s="89"/>
      <c r="O352" s="89"/>
      <c r="P352" s="89"/>
      <c r="Q352" s="89"/>
      <c r="R352" s="89"/>
      <c r="S352" s="89"/>
      <c r="T352" s="89"/>
      <c r="U352" s="193"/>
      <c r="V352" s="174"/>
    </row>
    <row r="353" spans="1:23" ht="15.75" thickBot="1">
      <c r="A353" s="227"/>
      <c r="B353" s="41" t="s">
        <v>98</v>
      </c>
      <c r="C353" s="160" t="s">
        <v>99</v>
      </c>
      <c r="D353" s="160"/>
      <c r="E353" s="160"/>
      <c r="F353" s="162"/>
      <c r="G353" s="22"/>
      <c r="H353" s="147" t="s">
        <v>121</v>
      </c>
      <c r="I353" s="89"/>
      <c r="J353" s="20"/>
      <c r="K353" s="157" t="s">
        <v>100</v>
      </c>
      <c r="L353" s="158"/>
      <c r="M353" s="20"/>
      <c r="N353" s="157" t="s">
        <v>101</v>
      </c>
      <c r="O353" s="158"/>
      <c r="P353" s="20"/>
      <c r="Q353" s="157" t="s">
        <v>102</v>
      </c>
      <c r="R353" s="158"/>
      <c r="S353" s="161"/>
      <c r="T353" s="45"/>
      <c r="U353" s="193"/>
      <c r="V353" s="174"/>
    </row>
    <row r="354" spans="1:23" ht="6.75" customHeight="1" thickBot="1">
      <c r="A354" s="227"/>
      <c r="B354" s="89"/>
      <c r="C354" s="89"/>
      <c r="D354" s="89"/>
      <c r="E354" s="89"/>
      <c r="F354" s="89"/>
      <c r="G354" s="89"/>
      <c r="H354" s="89"/>
      <c r="I354" s="89"/>
      <c r="J354" s="89"/>
      <c r="K354" s="89"/>
      <c r="L354" s="89"/>
      <c r="M354" s="89"/>
      <c r="N354" s="89"/>
      <c r="O354" s="89"/>
      <c r="P354" s="89"/>
      <c r="Q354" s="89"/>
      <c r="R354" s="89"/>
      <c r="S354" s="89"/>
      <c r="T354" s="89"/>
      <c r="U354" s="193"/>
      <c r="V354" s="174"/>
    </row>
    <row r="355" spans="1:23" ht="15.75" thickBot="1">
      <c r="A355" s="227"/>
      <c r="B355" s="41"/>
      <c r="C355" s="158" t="s">
        <v>103</v>
      </c>
      <c r="D355" s="158"/>
      <c r="E355" s="22"/>
      <c r="F355" s="164" t="s">
        <v>104</v>
      </c>
      <c r="G355" s="89"/>
      <c r="H355" s="89"/>
      <c r="I355" s="20"/>
      <c r="J355" s="164" t="s">
        <v>105</v>
      </c>
      <c r="K355" s="165"/>
      <c r="L355" s="166"/>
      <c r="M355" s="20"/>
      <c r="N355" s="167" t="s">
        <v>106</v>
      </c>
      <c r="O355" s="168"/>
      <c r="P355" s="48"/>
      <c r="Q355" s="164" t="s">
        <v>107</v>
      </c>
      <c r="R355" s="165"/>
      <c r="S355" s="166"/>
      <c r="T355" s="22"/>
      <c r="U355" s="193"/>
      <c r="V355" s="174"/>
    </row>
    <row r="356" spans="1:23" ht="6" customHeight="1" thickBot="1">
      <c r="A356" s="227"/>
      <c r="B356" s="89"/>
      <c r="C356" s="89"/>
      <c r="D356" s="89"/>
      <c r="E356" s="89"/>
      <c r="F356" s="89"/>
      <c r="G356" s="89"/>
      <c r="H356" s="89"/>
      <c r="I356" s="89"/>
      <c r="J356" s="89"/>
      <c r="K356" s="89"/>
      <c r="L356" s="89"/>
      <c r="M356" s="89"/>
      <c r="N356" s="89"/>
      <c r="O356" s="89"/>
      <c r="P356" s="89"/>
      <c r="Q356" s="89"/>
      <c r="R356" s="89"/>
      <c r="S356" s="89"/>
      <c r="T356" s="89"/>
      <c r="U356" s="193"/>
      <c r="V356" s="174"/>
    </row>
    <row r="357" spans="1:23" ht="15.75" thickBot="1">
      <c r="A357" s="227"/>
      <c r="B357" s="41"/>
      <c r="C357" s="158" t="s">
        <v>108</v>
      </c>
      <c r="D357" s="158"/>
      <c r="E357" s="158"/>
      <c r="F357" s="49"/>
      <c r="G357" s="164" t="s">
        <v>109</v>
      </c>
      <c r="H357" s="89"/>
      <c r="I357" s="89"/>
      <c r="J357" s="20"/>
      <c r="K357" s="164" t="s">
        <v>110</v>
      </c>
      <c r="L357" s="165"/>
      <c r="M357" s="166"/>
      <c r="N357" s="20"/>
      <c r="O357" s="164" t="s">
        <v>111</v>
      </c>
      <c r="P357" s="165"/>
      <c r="Q357" s="166"/>
      <c r="R357" s="20"/>
      <c r="S357" s="50"/>
      <c r="T357" s="41"/>
      <c r="U357" s="193"/>
      <c r="V357" s="174"/>
    </row>
    <row r="358" spans="1:23" ht="6" customHeight="1" thickBot="1">
      <c r="A358" s="227"/>
      <c r="B358" s="89"/>
      <c r="C358" s="89"/>
      <c r="D358" s="89"/>
      <c r="E358" s="89"/>
      <c r="F358" s="89"/>
      <c r="G358" s="89"/>
      <c r="H358" s="89"/>
      <c r="I358" s="89"/>
      <c r="J358" s="89"/>
      <c r="K358" s="89"/>
      <c r="L358" s="89"/>
      <c r="M358" s="89"/>
      <c r="N358" s="89"/>
      <c r="O358" s="89"/>
      <c r="P358" s="89"/>
      <c r="Q358" s="89"/>
      <c r="R358" s="89"/>
      <c r="S358" s="89"/>
      <c r="T358" s="89"/>
      <c r="U358" s="193"/>
      <c r="V358" s="174"/>
    </row>
    <row r="359" spans="1:23" ht="15.75" thickBot="1">
      <c r="A359" s="227"/>
      <c r="B359" s="41" t="s">
        <v>112</v>
      </c>
      <c r="C359" s="89" t="s">
        <v>119</v>
      </c>
      <c r="D359" s="89"/>
      <c r="E359" s="89"/>
      <c r="F359" s="89"/>
      <c r="G359" s="89"/>
      <c r="H359" s="89"/>
      <c r="I359" s="89"/>
      <c r="J359" s="158" t="s">
        <v>117</v>
      </c>
      <c r="K359" s="158"/>
      <c r="L359" s="158"/>
      <c r="M359" s="158"/>
      <c r="N359" s="158"/>
      <c r="O359" s="46"/>
      <c r="P359" s="169" t="s">
        <v>118</v>
      </c>
      <c r="Q359" s="169"/>
      <c r="R359" s="169"/>
      <c r="S359" s="169"/>
      <c r="T359" s="169"/>
      <c r="U359" s="193"/>
      <c r="V359" s="174"/>
    </row>
    <row r="360" spans="1:23" ht="15.75" thickBot="1">
      <c r="A360" s="227"/>
      <c r="B360" s="41"/>
      <c r="C360" s="165" t="s">
        <v>120</v>
      </c>
      <c r="D360" s="165"/>
      <c r="E360" s="165"/>
      <c r="F360" s="165"/>
      <c r="G360" s="165"/>
      <c r="H360" s="165"/>
      <c r="I360" s="165"/>
      <c r="J360" s="165"/>
      <c r="K360" s="165"/>
      <c r="L360" s="165"/>
      <c r="M360" s="165"/>
      <c r="N360" s="165"/>
      <c r="O360" s="165"/>
      <c r="P360" s="165"/>
      <c r="Q360" s="165"/>
      <c r="R360" s="165"/>
      <c r="S360" s="165"/>
      <c r="T360" s="165"/>
      <c r="U360" s="193"/>
      <c r="V360" s="174"/>
    </row>
    <row r="361" spans="1:23" ht="15.75" thickBot="1">
      <c r="A361" s="227"/>
      <c r="B361" s="41"/>
      <c r="C361" s="119" t="s">
        <v>129</v>
      </c>
      <c r="D361" s="119"/>
      <c r="E361" s="170"/>
      <c r="F361" s="46"/>
      <c r="G361" s="159" t="s">
        <v>122</v>
      </c>
      <c r="H361" s="159"/>
      <c r="I361" s="159"/>
      <c r="J361" s="20"/>
      <c r="K361" s="171" t="s">
        <v>123</v>
      </c>
      <c r="L361" s="159"/>
      <c r="M361" s="172"/>
      <c r="N361" s="20"/>
      <c r="O361" s="171" t="s">
        <v>124</v>
      </c>
      <c r="P361" s="159"/>
      <c r="Q361" s="20"/>
      <c r="R361" s="171" t="s">
        <v>125</v>
      </c>
      <c r="S361" s="159"/>
      <c r="T361" s="20"/>
      <c r="U361" s="193"/>
      <c r="V361" s="174"/>
    </row>
    <row r="362" spans="1:23" ht="6" customHeight="1" thickBot="1">
      <c r="A362" s="227"/>
      <c r="B362" s="89"/>
      <c r="C362" s="89"/>
      <c r="D362" s="89"/>
      <c r="E362" s="89"/>
      <c r="F362" s="89"/>
      <c r="G362" s="89"/>
      <c r="H362" s="89"/>
      <c r="I362" s="89"/>
      <c r="J362" s="89"/>
      <c r="K362" s="89"/>
      <c r="L362" s="89"/>
      <c r="M362" s="89"/>
      <c r="N362" s="89"/>
      <c r="O362" s="89"/>
      <c r="P362" s="89"/>
      <c r="Q362" s="89"/>
      <c r="R362" s="89"/>
      <c r="S362" s="89"/>
      <c r="T362" s="89"/>
      <c r="U362" s="193"/>
      <c r="V362" s="174"/>
    </row>
    <row r="363" spans="1:23" ht="15.75" thickBot="1">
      <c r="A363" s="227"/>
      <c r="B363" s="41"/>
      <c r="C363" s="158" t="s">
        <v>126</v>
      </c>
      <c r="D363" s="158"/>
      <c r="E363" s="158"/>
      <c r="F363" s="161"/>
      <c r="G363" s="46"/>
      <c r="H363" s="173" t="s">
        <v>127</v>
      </c>
      <c r="I363" s="163"/>
      <c r="J363" s="163"/>
      <c r="K363" s="163"/>
      <c r="L363" s="163"/>
      <c r="M363" s="48"/>
      <c r="N363" s="157" t="s">
        <v>128</v>
      </c>
      <c r="O363" s="158"/>
      <c r="P363" s="158"/>
      <c r="Q363" s="158"/>
      <c r="R363" s="158"/>
      <c r="S363" s="161"/>
      <c r="T363" s="20"/>
      <c r="U363" s="193"/>
      <c r="V363" s="174"/>
    </row>
    <row r="364" spans="1:23" ht="6" customHeight="1" thickBot="1">
      <c r="A364" s="227"/>
      <c r="B364" s="89"/>
      <c r="C364" s="89"/>
      <c r="D364" s="89"/>
      <c r="E364" s="89"/>
      <c r="F364" s="89"/>
      <c r="G364" s="89"/>
      <c r="H364" s="89"/>
      <c r="I364" s="89"/>
      <c r="J364" s="89"/>
      <c r="K364" s="89"/>
      <c r="L364" s="89"/>
      <c r="M364" s="89"/>
      <c r="N364" s="89"/>
      <c r="O364" s="89"/>
      <c r="P364" s="89"/>
      <c r="Q364" s="89"/>
      <c r="R364" s="89"/>
      <c r="S364" s="89"/>
      <c r="T364" s="89"/>
      <c r="U364" s="193"/>
      <c r="V364" s="174"/>
    </row>
    <row r="365" spans="1:23" ht="15.75" thickBot="1">
      <c r="A365" s="227"/>
      <c r="B365" s="41"/>
      <c r="C365" s="119" t="s">
        <v>130</v>
      </c>
      <c r="D365" s="119"/>
      <c r="E365" s="170"/>
      <c r="F365" s="46"/>
      <c r="G365" s="158" t="s">
        <v>131</v>
      </c>
      <c r="H365" s="158"/>
      <c r="I365" s="158"/>
      <c r="J365" s="20"/>
      <c r="K365" s="158" t="s">
        <v>132</v>
      </c>
      <c r="L365" s="158"/>
      <c r="M365" s="158"/>
      <c r="N365" s="20"/>
      <c r="O365" s="142"/>
      <c r="P365" s="143"/>
      <c r="Q365" s="143"/>
      <c r="R365" s="143"/>
      <c r="S365" s="143"/>
      <c r="T365" s="143"/>
      <c r="U365" s="193"/>
      <c r="V365" s="174"/>
    </row>
    <row r="366" spans="1:23" ht="6.75" customHeight="1" thickBot="1">
      <c r="A366" s="227"/>
      <c r="B366" s="89"/>
      <c r="C366" s="89"/>
      <c r="D366" s="89"/>
      <c r="E366" s="89"/>
      <c r="F366" s="89"/>
      <c r="G366" s="89"/>
      <c r="H366" s="89"/>
      <c r="I366" s="89"/>
      <c r="J366" s="89"/>
      <c r="K366" s="89"/>
      <c r="L366" s="89"/>
      <c r="M366" s="89"/>
      <c r="N366" s="89"/>
      <c r="O366" s="89"/>
      <c r="P366" s="89"/>
      <c r="Q366" s="89"/>
      <c r="R366" s="89"/>
      <c r="S366" s="89"/>
      <c r="T366" s="89"/>
      <c r="U366" s="193"/>
      <c r="V366" s="174"/>
    </row>
    <row r="367" spans="1:23" ht="15.75" thickBot="1">
      <c r="A367" s="227"/>
      <c r="B367" s="41" t="s">
        <v>133</v>
      </c>
      <c r="C367" s="160" t="s">
        <v>138</v>
      </c>
      <c r="D367" s="160"/>
      <c r="E367" s="160"/>
      <c r="F367" s="160"/>
      <c r="G367" s="160"/>
      <c r="H367" s="165" t="s">
        <v>134</v>
      </c>
      <c r="I367" s="89"/>
      <c r="J367" s="44" t="str">
        <f>IF(W367="N","","Yes")</f>
        <v>Yes</v>
      </c>
      <c r="K367" s="147"/>
      <c r="L367" s="89"/>
      <c r="M367" s="165" t="s">
        <v>135</v>
      </c>
      <c r="N367" s="89"/>
      <c r="O367" s="44" t="str">
        <f>IF(W367="Y","","Yes")</f>
        <v>Yes</v>
      </c>
      <c r="P367" s="147"/>
      <c r="Q367" s="89"/>
      <c r="R367" s="89"/>
      <c r="S367" s="89"/>
      <c r="T367" s="89"/>
      <c r="U367" s="193"/>
      <c r="V367" s="174"/>
      <c r="W367" s="1">
        <f>VLOOKUP(A308,'Deta From Shala Dar. Class-12'!$A$2:$AE$201,27,0)</f>
        <v>0</v>
      </c>
    </row>
    <row r="368" spans="1:23" ht="6.75" customHeight="1" thickBot="1">
      <c r="A368" s="227"/>
      <c r="B368" s="89"/>
      <c r="C368" s="89"/>
      <c r="D368" s="89"/>
      <c r="E368" s="89"/>
      <c r="F368" s="89"/>
      <c r="G368" s="89"/>
      <c r="H368" s="89"/>
      <c r="I368" s="89"/>
      <c r="J368" s="89"/>
      <c r="K368" s="89"/>
      <c r="L368" s="89"/>
      <c r="M368" s="89"/>
      <c r="N368" s="89"/>
      <c r="O368" s="89"/>
      <c r="P368" s="89"/>
      <c r="Q368" s="89"/>
      <c r="R368" s="89"/>
      <c r="S368" s="89"/>
      <c r="T368" s="89"/>
      <c r="U368" s="193"/>
      <c r="V368" s="174"/>
    </row>
    <row r="369" spans="1:23" ht="15.75" thickBot="1">
      <c r="A369" s="227"/>
      <c r="B369" s="41" t="s">
        <v>136</v>
      </c>
      <c r="C369" s="169" t="s">
        <v>137</v>
      </c>
      <c r="D369" s="160"/>
      <c r="E369" s="160"/>
      <c r="F369" s="160"/>
      <c r="G369" s="160"/>
      <c r="H369" s="165" t="s">
        <v>134</v>
      </c>
      <c r="I369" s="89"/>
      <c r="J369" s="20"/>
      <c r="K369" s="147"/>
      <c r="L369" s="89"/>
      <c r="M369" s="165" t="s">
        <v>135</v>
      </c>
      <c r="N369" s="89"/>
      <c r="O369" s="20"/>
      <c r="P369" s="147"/>
      <c r="Q369" s="89"/>
      <c r="R369" s="89"/>
      <c r="S369" s="89"/>
      <c r="T369" s="89"/>
      <c r="U369" s="193"/>
      <c r="V369" s="174"/>
    </row>
    <row r="370" spans="1:23" ht="6.75" customHeight="1" thickBot="1">
      <c r="A370" s="227"/>
      <c r="B370" s="89"/>
      <c r="C370" s="89"/>
      <c r="D370" s="89"/>
      <c r="E370" s="89"/>
      <c r="F370" s="89"/>
      <c r="G370" s="89"/>
      <c r="H370" s="89"/>
      <c r="I370" s="89"/>
      <c r="J370" s="89"/>
      <c r="K370" s="89"/>
      <c r="L370" s="89"/>
      <c r="M370" s="89"/>
      <c r="N370" s="89"/>
      <c r="O370" s="89"/>
      <c r="P370" s="89"/>
      <c r="Q370" s="89"/>
      <c r="R370" s="89"/>
      <c r="S370" s="89"/>
      <c r="T370" s="89"/>
      <c r="U370" s="193"/>
      <c r="V370" s="174"/>
    </row>
    <row r="371" spans="1:23" ht="15.75" thickBot="1">
      <c r="A371" s="227"/>
      <c r="B371" s="41" t="s">
        <v>139</v>
      </c>
      <c r="C371" s="160" t="s">
        <v>140</v>
      </c>
      <c r="D371" s="160"/>
      <c r="E371" s="160"/>
      <c r="F371" s="160"/>
      <c r="G371" s="160"/>
      <c r="H371" s="165" t="s">
        <v>134</v>
      </c>
      <c r="I371" s="89"/>
      <c r="J371" s="20"/>
      <c r="K371" s="147"/>
      <c r="L371" s="89"/>
      <c r="M371" s="165" t="s">
        <v>135</v>
      </c>
      <c r="N371" s="89"/>
      <c r="O371" s="20"/>
      <c r="P371" s="147"/>
      <c r="Q371" s="89"/>
      <c r="R371" s="89"/>
      <c r="S371" s="89"/>
      <c r="T371" s="89"/>
      <c r="U371" s="193"/>
      <c r="V371" s="174"/>
    </row>
    <row r="372" spans="1:23" ht="6.75" customHeight="1" thickBot="1">
      <c r="A372" s="227"/>
      <c r="B372" s="89"/>
      <c r="C372" s="89"/>
      <c r="D372" s="89"/>
      <c r="E372" s="89"/>
      <c r="F372" s="89"/>
      <c r="G372" s="89"/>
      <c r="H372" s="89"/>
      <c r="I372" s="89"/>
      <c r="J372" s="89"/>
      <c r="K372" s="89"/>
      <c r="L372" s="89"/>
      <c r="M372" s="89"/>
      <c r="N372" s="89"/>
      <c r="O372" s="89"/>
      <c r="P372" s="89"/>
      <c r="Q372" s="89"/>
      <c r="R372" s="89"/>
      <c r="S372" s="89"/>
      <c r="T372" s="89"/>
      <c r="U372" s="193"/>
      <c r="V372" s="174"/>
    </row>
    <row r="373" spans="1:23" ht="15.75" thickBot="1">
      <c r="A373" s="227"/>
      <c r="B373" s="41" t="s">
        <v>141</v>
      </c>
      <c r="C373" s="160" t="s">
        <v>142</v>
      </c>
      <c r="D373" s="160"/>
      <c r="E373" s="160"/>
      <c r="F373" s="127" t="s">
        <v>148</v>
      </c>
      <c r="G373" s="127"/>
      <c r="H373" s="128"/>
      <c r="I373" s="44" t="str">
        <f>IF($W373="GEN","YES","")</f>
        <v/>
      </c>
      <c r="J373" s="157" t="s">
        <v>143</v>
      </c>
      <c r="K373" s="158"/>
      <c r="L373" s="158"/>
      <c r="M373" s="161"/>
      <c r="N373" s="44" t="str">
        <f>IF($W373="MIN","YES","")</f>
        <v/>
      </c>
      <c r="O373" s="157" t="s">
        <v>144</v>
      </c>
      <c r="P373" s="158"/>
      <c r="Q373" s="158"/>
      <c r="R373" s="158"/>
      <c r="S373" s="161"/>
      <c r="T373" s="44" t="str">
        <f>IF($W373="SC","YES","")</f>
        <v/>
      </c>
      <c r="U373" s="193"/>
      <c r="V373" s="174"/>
      <c r="W373" s="1">
        <f>VLOOKUP(A308,'Deta From Shala Dar. Class-12'!$A$2:$AE$201,16,0)</f>
        <v>0</v>
      </c>
    </row>
    <row r="374" spans="1:23" ht="6.75" customHeight="1" thickBot="1">
      <c r="A374" s="227"/>
      <c r="B374" s="89"/>
      <c r="C374" s="89"/>
      <c r="D374" s="89"/>
      <c r="E374" s="89"/>
      <c r="F374" s="89"/>
      <c r="G374" s="89"/>
      <c r="H374" s="89"/>
      <c r="I374" s="89"/>
      <c r="J374" s="89"/>
      <c r="K374" s="89"/>
      <c r="L374" s="89"/>
      <c r="M374" s="89"/>
      <c r="N374" s="89"/>
      <c r="O374" s="89"/>
      <c r="P374" s="89"/>
      <c r="Q374" s="89"/>
      <c r="R374" s="89"/>
      <c r="S374" s="89"/>
      <c r="T374" s="89"/>
      <c r="U374" s="193"/>
      <c r="V374" s="174"/>
    </row>
    <row r="375" spans="1:23" ht="15.75" thickBot="1">
      <c r="A375" s="227"/>
      <c r="B375" s="41"/>
      <c r="C375" s="41"/>
      <c r="D375" s="41"/>
      <c r="E375" s="41"/>
      <c r="F375" s="158" t="s">
        <v>145</v>
      </c>
      <c r="G375" s="158"/>
      <c r="H375" s="161"/>
      <c r="I375" s="44" t="str">
        <f>IF($W373="ST","YES","")</f>
        <v/>
      </c>
      <c r="J375" s="157" t="s">
        <v>146</v>
      </c>
      <c r="K375" s="158"/>
      <c r="L375" s="158"/>
      <c r="M375" s="161"/>
      <c r="N375" s="44" t="str">
        <f>IF($W373="OBC","YES","")</f>
        <v/>
      </c>
      <c r="O375" s="157" t="s">
        <v>147</v>
      </c>
      <c r="P375" s="158"/>
      <c r="Q375" s="158"/>
      <c r="R375" s="158"/>
      <c r="S375" s="161"/>
      <c r="T375" s="44" t="str">
        <f>IF(OR($W373="MBC",$W$67="SBC"),"YES","")</f>
        <v/>
      </c>
      <c r="U375" s="193"/>
      <c r="V375" s="174"/>
    </row>
    <row r="376" spans="1:23">
      <c r="A376" s="227"/>
      <c r="B376" s="175" t="s">
        <v>149</v>
      </c>
      <c r="C376" s="175"/>
      <c r="D376" s="175"/>
      <c r="E376" s="175"/>
      <c r="F376" s="175"/>
      <c r="G376" s="175"/>
      <c r="H376" s="175"/>
      <c r="I376" s="175"/>
      <c r="J376" s="175"/>
      <c r="K376" s="175"/>
      <c r="L376" s="175"/>
      <c r="M376" s="175"/>
      <c r="N376" s="175"/>
      <c r="O376" s="175"/>
      <c r="P376" s="175"/>
      <c r="Q376" s="175"/>
      <c r="R376" s="175"/>
      <c r="S376" s="175"/>
      <c r="T376" s="175"/>
      <c r="U376" s="193"/>
      <c r="V376" s="174"/>
    </row>
    <row r="377" spans="1:23" ht="6.75" customHeight="1">
      <c r="A377" s="227"/>
      <c r="B377" s="89"/>
      <c r="C377" s="89"/>
      <c r="D377" s="89"/>
      <c r="E377" s="89"/>
      <c r="F377" s="89"/>
      <c r="G377" s="89"/>
      <c r="H377" s="89"/>
      <c r="I377" s="89"/>
      <c r="J377" s="89"/>
      <c r="K377" s="89"/>
      <c r="L377" s="89"/>
      <c r="M377" s="89"/>
      <c r="N377" s="89"/>
      <c r="O377" s="89"/>
      <c r="P377" s="89"/>
      <c r="Q377" s="89"/>
      <c r="R377" s="89"/>
      <c r="S377" s="89"/>
      <c r="T377" s="89"/>
      <c r="U377" s="193"/>
      <c r="V377" s="174"/>
    </row>
    <row r="378" spans="1:23">
      <c r="A378" s="227"/>
      <c r="B378" s="41" t="s">
        <v>157</v>
      </c>
      <c r="C378" s="178" t="s">
        <v>156</v>
      </c>
      <c r="D378" s="178"/>
      <c r="E378" s="178"/>
      <c r="F378" s="178"/>
      <c r="G378" s="178"/>
      <c r="H378" s="178"/>
      <c r="I378" s="178"/>
      <c r="J378" s="178"/>
      <c r="K378" s="178"/>
      <c r="L378" s="178"/>
      <c r="M378" s="178"/>
      <c r="N378" s="178"/>
      <c r="O378" s="178"/>
      <c r="P378" s="178"/>
      <c r="Q378" s="178"/>
      <c r="R378" s="178"/>
      <c r="S378" s="178"/>
      <c r="T378" s="178"/>
      <c r="U378" s="193"/>
      <c r="V378" s="174"/>
    </row>
    <row r="379" spans="1:23">
      <c r="A379" s="227"/>
      <c r="B379" s="41"/>
      <c r="C379" s="176" t="s">
        <v>150</v>
      </c>
      <c r="D379" s="176"/>
      <c r="E379" s="176"/>
      <c r="F379" s="176"/>
      <c r="G379" s="176"/>
      <c r="H379" s="176"/>
      <c r="I379" s="176"/>
      <c r="J379" s="176"/>
      <c r="K379" s="89">
        <f>VLOOKUP(A308,'Deta From Shala Dar. Class-12'!$A$2:$AE$201,24,0)</f>
        <v>0</v>
      </c>
      <c r="L379" s="89"/>
      <c r="M379" s="89"/>
      <c r="N379" s="89"/>
      <c r="O379" s="89"/>
      <c r="P379" s="89"/>
      <c r="Q379" s="89"/>
      <c r="R379" s="89"/>
      <c r="S379" s="89"/>
      <c r="T379" s="89"/>
      <c r="U379" s="193"/>
      <c r="V379" s="174"/>
    </row>
    <row r="380" spans="1:23">
      <c r="A380" s="227"/>
      <c r="B380" s="41"/>
      <c r="C380" s="176" t="s">
        <v>151</v>
      </c>
      <c r="D380" s="176"/>
      <c r="E380" s="176"/>
      <c r="F380" s="176"/>
      <c r="G380" s="176"/>
      <c r="H380" s="176"/>
      <c r="I380" s="176"/>
      <c r="J380" s="176"/>
      <c r="K380" s="89"/>
      <c r="L380" s="89"/>
      <c r="M380" s="89"/>
      <c r="N380" s="89"/>
      <c r="O380" s="89"/>
      <c r="P380" s="89"/>
      <c r="Q380" s="89"/>
      <c r="R380" s="89"/>
      <c r="S380" s="89"/>
      <c r="T380" s="89"/>
      <c r="U380" s="193"/>
      <c r="V380" s="174"/>
    </row>
    <row r="381" spans="1:23">
      <c r="A381" s="227"/>
      <c r="B381" s="41"/>
      <c r="C381" s="176" t="s">
        <v>152</v>
      </c>
      <c r="D381" s="176"/>
      <c r="E381" s="176"/>
      <c r="F381" s="89" t="s">
        <v>163</v>
      </c>
      <c r="G381" s="89"/>
      <c r="H381" s="89"/>
      <c r="I381" s="176" t="s">
        <v>153</v>
      </c>
      <c r="J381" s="176"/>
      <c r="K381" s="176"/>
      <c r="L381" s="89" t="s">
        <v>161</v>
      </c>
      <c r="M381" s="89"/>
      <c r="N381" s="89"/>
      <c r="O381" s="89"/>
      <c r="P381" s="158" t="s">
        <v>154</v>
      </c>
      <c r="Q381" s="158"/>
      <c r="R381" s="158"/>
      <c r="S381" s="89" t="s">
        <v>162</v>
      </c>
      <c r="T381" s="89"/>
      <c r="U381" s="193"/>
      <c r="V381" s="174"/>
    </row>
    <row r="382" spans="1:23" ht="6.75" customHeight="1">
      <c r="A382" s="227"/>
      <c r="B382" s="89"/>
      <c r="C382" s="89"/>
      <c r="D382" s="89"/>
      <c r="E382" s="89"/>
      <c r="F382" s="89"/>
      <c r="G382" s="89"/>
      <c r="H382" s="89"/>
      <c r="I382" s="89"/>
      <c r="J382" s="89"/>
      <c r="K382" s="89"/>
      <c r="L382" s="89"/>
      <c r="M382" s="89"/>
      <c r="N382" s="89"/>
      <c r="O382" s="89"/>
      <c r="P382" s="89"/>
      <c r="Q382" s="89"/>
      <c r="R382" s="89"/>
      <c r="S382" s="89"/>
      <c r="T382" s="89"/>
      <c r="U382" s="193"/>
      <c r="V382" s="174"/>
    </row>
    <row r="383" spans="1:23">
      <c r="A383" s="227"/>
      <c r="B383" s="41" t="s">
        <v>155</v>
      </c>
      <c r="C383" s="165" t="s">
        <v>158</v>
      </c>
      <c r="D383" s="165"/>
      <c r="E383" s="165"/>
      <c r="F383" s="165"/>
      <c r="G383" s="179">
        <f>VLOOKUP(A308,'Deta From Shala Dar. Class-12'!$A$2:$AE$201,21,0)</f>
        <v>0</v>
      </c>
      <c r="H383" s="179"/>
      <c r="I383" s="179"/>
      <c r="J383" s="179"/>
      <c r="K383" s="180" t="s">
        <v>159</v>
      </c>
      <c r="L383" s="180"/>
      <c r="M383" s="189">
        <f>VLOOKUP(A308,'Deta From Shala Dar. Class-12'!$A$2:$AE$201,22,0)</f>
        <v>0</v>
      </c>
      <c r="N383" s="165"/>
      <c r="O383" s="165"/>
      <c r="P383" s="165" t="s">
        <v>160</v>
      </c>
      <c r="Q383" s="165"/>
      <c r="R383" s="165"/>
      <c r="S383" s="230">
        <f>VLOOKUP(A308,'Deta From Shala Dar. Class-12'!$A$2:$AE$201,25,0)</f>
        <v>0</v>
      </c>
      <c r="T383" s="230"/>
      <c r="U383" s="193"/>
      <c r="V383" s="174"/>
    </row>
    <row r="384" spans="1:23" ht="6.75" customHeight="1">
      <c r="A384" s="227"/>
      <c r="B384" s="89"/>
      <c r="C384" s="89"/>
      <c r="D384" s="89"/>
      <c r="E384" s="89"/>
      <c r="F384" s="89"/>
      <c r="G384" s="89"/>
      <c r="H384" s="89"/>
      <c r="I384" s="89"/>
      <c r="J384" s="89"/>
      <c r="K384" s="89"/>
      <c r="L384" s="89"/>
      <c r="M384" s="89"/>
      <c r="N384" s="89"/>
      <c r="O384" s="89"/>
      <c r="P384" s="89"/>
      <c r="Q384" s="89"/>
      <c r="R384" s="89"/>
      <c r="S384" s="89"/>
      <c r="T384" s="89"/>
      <c r="U384" s="193"/>
      <c r="V384" s="174"/>
    </row>
    <row r="385" spans="1:22">
      <c r="A385" s="227"/>
      <c r="B385" s="41"/>
      <c r="C385" s="176" t="s">
        <v>164</v>
      </c>
      <c r="D385" s="176"/>
      <c r="E385" s="176"/>
      <c r="F385" s="176"/>
      <c r="G385" s="176"/>
      <c r="H385" s="176"/>
      <c r="I385" s="176"/>
      <c r="J385" s="176"/>
      <c r="K385" s="176"/>
      <c r="L385" s="176"/>
      <c r="M385" s="229">
        <f>VLOOKUP(A308,'Deta From Shala Dar. Class-12'!$A$2:$AE$201,23,0)</f>
        <v>0</v>
      </c>
      <c r="N385" s="229"/>
      <c r="O385" s="229"/>
      <c r="P385" s="229"/>
      <c r="Q385" s="229"/>
      <c r="R385" s="229"/>
      <c r="S385" s="229"/>
      <c r="T385" s="229"/>
      <c r="U385" s="193"/>
      <c r="V385" s="174"/>
    </row>
    <row r="386" spans="1:22" ht="6.75" customHeight="1">
      <c r="A386" s="227"/>
      <c r="B386" s="89"/>
      <c r="C386" s="89"/>
      <c r="D386" s="89"/>
      <c r="E386" s="89"/>
      <c r="F386" s="89"/>
      <c r="G386" s="89"/>
      <c r="H386" s="89"/>
      <c r="I386" s="89"/>
      <c r="J386" s="89"/>
      <c r="K386" s="89"/>
      <c r="L386" s="89"/>
      <c r="M386" s="89"/>
      <c r="N386" s="89"/>
      <c r="O386" s="89"/>
      <c r="P386" s="89"/>
      <c r="Q386" s="89"/>
      <c r="R386" s="89"/>
      <c r="S386" s="89"/>
      <c r="T386" s="89"/>
      <c r="U386" s="193"/>
      <c r="V386" s="174"/>
    </row>
    <row r="387" spans="1:22">
      <c r="A387" s="227"/>
      <c r="B387" s="41" t="s">
        <v>166</v>
      </c>
      <c r="C387" s="176" t="s">
        <v>167</v>
      </c>
      <c r="D387" s="176"/>
      <c r="E387" s="176"/>
      <c r="F387" s="176"/>
      <c r="G387" s="176"/>
      <c r="H387" s="176"/>
      <c r="I387" s="176"/>
      <c r="J387" s="176"/>
      <c r="K387" s="176"/>
      <c r="L387" s="176"/>
      <c r="M387" s="189" t="s">
        <v>165</v>
      </c>
      <c r="N387" s="189"/>
      <c r="O387" s="189"/>
      <c r="P387" s="189"/>
      <c r="Q387" s="189"/>
      <c r="R387" s="189"/>
      <c r="S387" s="189"/>
      <c r="T387" s="189"/>
      <c r="U387" s="193"/>
      <c r="V387" s="174"/>
    </row>
    <row r="388" spans="1:22" ht="6.75" customHeight="1" thickBot="1">
      <c r="A388" s="227"/>
      <c r="B388" s="89"/>
      <c r="C388" s="89"/>
      <c r="D388" s="89"/>
      <c r="E388" s="89"/>
      <c r="F388" s="89"/>
      <c r="G388" s="89"/>
      <c r="H388" s="89"/>
      <c r="I388" s="89"/>
      <c r="J388" s="89"/>
      <c r="K388" s="89"/>
      <c r="L388" s="89"/>
      <c r="M388" s="89"/>
      <c r="N388" s="89"/>
      <c r="O388" s="89"/>
      <c r="P388" s="89"/>
      <c r="Q388" s="89"/>
      <c r="R388" s="89"/>
      <c r="S388" s="89"/>
      <c r="T388" s="89"/>
      <c r="U388" s="193"/>
      <c r="V388" s="174"/>
    </row>
    <row r="389" spans="1:22">
      <c r="A389" s="227"/>
      <c r="B389" s="190" t="s">
        <v>168</v>
      </c>
      <c r="C389" s="191"/>
      <c r="D389" s="191"/>
      <c r="E389" s="191" t="s">
        <v>169</v>
      </c>
      <c r="F389" s="191"/>
      <c r="G389" s="191" t="s">
        <v>170</v>
      </c>
      <c r="H389" s="191"/>
      <c r="I389" s="191"/>
      <c r="J389" s="191" t="s">
        <v>171</v>
      </c>
      <c r="K389" s="191"/>
      <c r="L389" s="191"/>
      <c r="M389" s="191" t="s">
        <v>172</v>
      </c>
      <c r="N389" s="191"/>
      <c r="O389" s="191"/>
      <c r="P389" s="191"/>
      <c r="Q389" s="191"/>
      <c r="R389" s="191"/>
      <c r="S389" s="191"/>
      <c r="T389" s="192"/>
      <c r="U389" s="193"/>
      <c r="V389" s="174"/>
    </row>
    <row r="390" spans="1:22">
      <c r="A390" s="227"/>
      <c r="B390" s="186" t="s">
        <v>173</v>
      </c>
      <c r="C390" s="187"/>
      <c r="D390" s="187"/>
      <c r="E390" s="187"/>
      <c r="F390" s="187"/>
      <c r="G390" s="187"/>
      <c r="H390" s="187"/>
      <c r="I390" s="187"/>
      <c r="J390" s="187"/>
      <c r="K390" s="187"/>
      <c r="L390" s="187"/>
      <c r="M390" s="187"/>
      <c r="N390" s="187"/>
      <c r="O390" s="187"/>
      <c r="P390" s="187"/>
      <c r="Q390" s="187"/>
      <c r="R390" s="187"/>
      <c r="S390" s="187"/>
      <c r="T390" s="188"/>
      <c r="U390" s="193"/>
      <c r="V390" s="174"/>
    </row>
    <row r="391" spans="1:22">
      <c r="A391" s="227"/>
      <c r="B391" s="186" t="s">
        <v>175</v>
      </c>
      <c r="C391" s="187"/>
      <c r="D391" s="187"/>
      <c r="E391" s="187"/>
      <c r="F391" s="187"/>
      <c r="G391" s="187"/>
      <c r="H391" s="187"/>
      <c r="I391" s="187"/>
      <c r="J391" s="187"/>
      <c r="K391" s="187"/>
      <c r="L391" s="187"/>
      <c r="M391" s="187"/>
      <c r="N391" s="187"/>
      <c r="O391" s="187"/>
      <c r="P391" s="187"/>
      <c r="Q391" s="187"/>
      <c r="R391" s="187"/>
      <c r="S391" s="187"/>
      <c r="T391" s="188"/>
      <c r="U391" s="193"/>
      <c r="V391" s="174"/>
    </row>
    <row r="392" spans="1:22" ht="15.75" thickBot="1">
      <c r="A392" s="227"/>
      <c r="B392" s="183" t="s">
        <v>174</v>
      </c>
      <c r="C392" s="184"/>
      <c r="D392" s="184"/>
      <c r="E392" s="184"/>
      <c r="F392" s="184"/>
      <c r="G392" s="184"/>
      <c r="H392" s="184"/>
      <c r="I392" s="184"/>
      <c r="J392" s="184"/>
      <c r="K392" s="184"/>
      <c r="L392" s="184"/>
      <c r="M392" s="184"/>
      <c r="N392" s="184"/>
      <c r="O392" s="184"/>
      <c r="P392" s="184"/>
      <c r="Q392" s="184"/>
      <c r="R392" s="184"/>
      <c r="S392" s="184"/>
      <c r="T392" s="185"/>
      <c r="U392" s="193"/>
      <c r="V392" s="174"/>
    </row>
    <row r="393" spans="1:22" ht="6.75" customHeight="1" thickBot="1">
      <c r="A393" s="227"/>
      <c r="B393" s="89"/>
      <c r="C393" s="89"/>
      <c r="D393" s="89"/>
      <c r="E393" s="89"/>
      <c r="F393" s="89"/>
      <c r="G393" s="89"/>
      <c r="H393" s="89"/>
      <c r="I393" s="89"/>
      <c r="J393" s="89"/>
      <c r="K393" s="89"/>
      <c r="L393" s="89"/>
      <c r="M393" s="89"/>
      <c r="N393" s="89"/>
      <c r="O393" s="89"/>
      <c r="P393" s="89"/>
      <c r="Q393" s="89"/>
      <c r="R393" s="89"/>
      <c r="S393" s="89"/>
      <c r="T393" s="89"/>
      <c r="U393" s="193"/>
      <c r="V393" s="174"/>
    </row>
    <row r="394" spans="1:22" ht="15.75" thickBot="1">
      <c r="A394" s="227"/>
      <c r="B394" s="218" t="s">
        <v>176</v>
      </c>
      <c r="C394" s="218"/>
      <c r="D394" s="218"/>
      <c r="E394" s="218"/>
      <c r="F394" s="218"/>
      <c r="G394" s="218"/>
      <c r="H394" s="218"/>
      <c r="I394" s="218"/>
      <c r="J394" s="218"/>
      <c r="K394" s="218"/>
      <c r="L394" s="218"/>
      <c r="M394" s="197"/>
      <c r="N394" s="219"/>
      <c r="O394" s="198"/>
      <c r="P394" s="220" t="s">
        <v>177</v>
      </c>
      <c r="Q394" s="196"/>
      <c r="R394" s="221"/>
      <c r="S394" s="222"/>
      <c r="T394" s="223"/>
      <c r="U394" s="193"/>
      <c r="V394" s="174"/>
    </row>
    <row r="395" spans="1:22" ht="6.75" customHeight="1">
      <c r="A395" s="227"/>
      <c r="B395" s="89"/>
      <c r="C395" s="89"/>
      <c r="D395" s="89"/>
      <c r="E395" s="89"/>
      <c r="F395" s="89"/>
      <c r="G395" s="89"/>
      <c r="H395" s="89"/>
      <c r="I395" s="89"/>
      <c r="J395" s="89"/>
      <c r="K395" s="89"/>
      <c r="L395" s="89"/>
      <c r="M395" s="89"/>
      <c r="N395" s="89"/>
      <c r="O395" s="89"/>
      <c r="P395" s="89"/>
      <c r="Q395" s="89"/>
      <c r="R395" s="89"/>
      <c r="S395" s="89"/>
      <c r="T395" s="89"/>
      <c r="U395" s="193"/>
      <c r="V395" s="174"/>
    </row>
    <row r="396" spans="1:22">
      <c r="A396" s="227"/>
      <c r="B396" s="41" t="s">
        <v>178</v>
      </c>
      <c r="C396" s="176" t="s">
        <v>183</v>
      </c>
      <c r="D396" s="176"/>
      <c r="E396" s="176"/>
      <c r="F396" s="176"/>
      <c r="G396" s="176"/>
      <c r="H396" s="176"/>
      <c r="I396" s="176"/>
      <c r="J396" s="176"/>
      <c r="K396" s="176"/>
      <c r="L396" s="176"/>
      <c r="M396" s="165" t="s">
        <v>179</v>
      </c>
      <c r="N396" s="165"/>
      <c r="O396" s="165"/>
      <c r="P396" s="165"/>
      <c r="Q396" s="165"/>
      <c r="R396" s="165"/>
      <c r="S396" s="165"/>
      <c r="T396" s="165"/>
      <c r="U396" s="193"/>
      <c r="V396" s="174"/>
    </row>
    <row r="397" spans="1:22" ht="15.75" thickBot="1">
      <c r="A397" s="227"/>
      <c r="B397" s="200"/>
      <c r="C397" s="201"/>
      <c r="D397" s="201"/>
      <c r="E397" s="201"/>
      <c r="F397" s="201"/>
      <c r="G397" s="201"/>
      <c r="H397" s="201"/>
      <c r="I397" s="201"/>
      <c r="J397" s="202"/>
      <c r="K397" s="204" t="s">
        <v>180</v>
      </c>
      <c r="L397" s="89"/>
      <c r="M397" s="89"/>
      <c r="N397" s="89"/>
      <c r="O397" s="89"/>
      <c r="P397" s="89"/>
      <c r="Q397" s="89"/>
      <c r="R397" s="89"/>
      <c r="S397" s="89"/>
      <c r="T397" s="89"/>
      <c r="U397" s="193"/>
      <c r="V397" s="174"/>
    </row>
    <row r="398" spans="1:22" ht="22.5" customHeight="1">
      <c r="A398" s="227"/>
      <c r="B398" s="204"/>
      <c r="C398" s="152"/>
      <c r="D398" s="203" t="s">
        <v>182</v>
      </c>
      <c r="E398" s="91"/>
      <c r="F398" s="91"/>
      <c r="G398" s="92"/>
      <c r="H398" s="147"/>
      <c r="I398" s="89"/>
      <c r="J398" s="214"/>
      <c r="K398" s="204"/>
      <c r="L398" s="90"/>
      <c r="M398" s="91"/>
      <c r="N398" s="91"/>
      <c r="O398" s="91"/>
      <c r="P398" s="91"/>
      <c r="Q398" s="91"/>
      <c r="R398" s="91"/>
      <c r="S398" s="92"/>
      <c r="T398" s="143"/>
      <c r="U398" s="193"/>
      <c r="V398" s="174"/>
    </row>
    <row r="399" spans="1:22" ht="22.5" customHeight="1">
      <c r="A399" s="227"/>
      <c r="B399" s="204"/>
      <c r="C399" s="152"/>
      <c r="D399" s="147"/>
      <c r="E399" s="89"/>
      <c r="F399" s="89"/>
      <c r="G399" s="152"/>
      <c r="H399" s="147"/>
      <c r="I399" s="89"/>
      <c r="J399" s="214"/>
      <c r="K399" s="204"/>
      <c r="L399" s="147"/>
      <c r="M399" s="89"/>
      <c r="N399" s="89"/>
      <c r="O399" s="89"/>
      <c r="P399" s="89"/>
      <c r="Q399" s="89"/>
      <c r="R399" s="89"/>
      <c r="S399" s="152"/>
      <c r="T399" s="143"/>
      <c r="U399" s="193"/>
      <c r="V399" s="174"/>
    </row>
    <row r="400" spans="1:22" ht="22.5" customHeight="1">
      <c r="A400" s="227"/>
      <c r="B400" s="204"/>
      <c r="C400" s="152"/>
      <c r="D400" s="147"/>
      <c r="E400" s="89"/>
      <c r="F400" s="89"/>
      <c r="G400" s="152"/>
      <c r="H400" s="147"/>
      <c r="I400" s="89"/>
      <c r="J400" s="214"/>
      <c r="K400" s="204"/>
      <c r="L400" s="147"/>
      <c r="M400" s="89"/>
      <c r="N400" s="89"/>
      <c r="O400" s="89"/>
      <c r="P400" s="89"/>
      <c r="Q400" s="89"/>
      <c r="R400" s="89"/>
      <c r="S400" s="152"/>
      <c r="T400" s="143"/>
      <c r="U400" s="193"/>
      <c r="V400" s="174"/>
    </row>
    <row r="401" spans="1:22" ht="22.5" customHeight="1" thickBot="1">
      <c r="A401" s="227"/>
      <c r="B401" s="204"/>
      <c r="C401" s="152"/>
      <c r="D401" s="147"/>
      <c r="E401" s="89"/>
      <c r="F401" s="89"/>
      <c r="G401" s="152"/>
      <c r="H401" s="147"/>
      <c r="I401" s="89"/>
      <c r="J401" s="214"/>
      <c r="K401" s="204"/>
      <c r="L401" s="86"/>
      <c r="M401" s="87"/>
      <c r="N401" s="87"/>
      <c r="O401" s="87"/>
      <c r="P401" s="87"/>
      <c r="Q401" s="87"/>
      <c r="R401" s="87"/>
      <c r="S401" s="88"/>
      <c r="T401" s="143"/>
      <c r="U401" s="193"/>
      <c r="V401" s="174"/>
    </row>
    <row r="402" spans="1:22" ht="22.5" customHeight="1" thickBot="1">
      <c r="A402" s="227"/>
      <c r="B402" s="204"/>
      <c r="C402" s="152"/>
      <c r="D402" s="147"/>
      <c r="E402" s="89"/>
      <c r="F402" s="89"/>
      <c r="G402" s="152"/>
      <c r="H402" s="147"/>
      <c r="I402" s="89"/>
      <c r="J402" s="214"/>
      <c r="K402" s="204"/>
      <c r="L402" s="89"/>
      <c r="M402" s="89"/>
      <c r="N402" s="89"/>
      <c r="O402" s="89"/>
      <c r="P402" s="89"/>
      <c r="Q402" s="89"/>
      <c r="R402" s="89"/>
      <c r="S402" s="89"/>
      <c r="T402" s="143"/>
      <c r="U402" s="193"/>
      <c r="V402" s="174"/>
    </row>
    <row r="403" spans="1:22" ht="22.5" customHeight="1">
      <c r="A403" s="227"/>
      <c r="B403" s="204"/>
      <c r="C403" s="152"/>
      <c r="D403" s="147"/>
      <c r="E403" s="89"/>
      <c r="F403" s="89"/>
      <c r="G403" s="152"/>
      <c r="H403" s="147"/>
      <c r="I403" s="89"/>
      <c r="J403" s="214"/>
      <c r="K403" s="204"/>
      <c r="L403" s="205" t="s">
        <v>181</v>
      </c>
      <c r="M403" s="206"/>
      <c r="N403" s="206"/>
      <c r="O403" s="206"/>
      <c r="P403" s="206"/>
      <c r="Q403" s="206"/>
      <c r="R403" s="206"/>
      <c r="S403" s="207"/>
      <c r="T403" s="143"/>
      <c r="U403" s="193"/>
      <c r="V403" s="174"/>
    </row>
    <row r="404" spans="1:22" ht="22.5" customHeight="1">
      <c r="A404" s="227"/>
      <c r="B404" s="204"/>
      <c r="C404" s="152"/>
      <c r="D404" s="147"/>
      <c r="E404" s="89"/>
      <c r="F404" s="89"/>
      <c r="G404" s="152"/>
      <c r="H404" s="147"/>
      <c r="I404" s="89"/>
      <c r="J404" s="214"/>
      <c r="K404" s="204"/>
      <c r="L404" s="208"/>
      <c r="M404" s="209"/>
      <c r="N404" s="209"/>
      <c r="O404" s="209"/>
      <c r="P404" s="209"/>
      <c r="Q404" s="209"/>
      <c r="R404" s="209"/>
      <c r="S404" s="210"/>
      <c r="T404" s="143"/>
      <c r="U404" s="193"/>
      <c r="V404" s="174"/>
    </row>
    <row r="405" spans="1:22" ht="22.5" customHeight="1" thickBot="1">
      <c r="A405" s="227"/>
      <c r="B405" s="204"/>
      <c r="C405" s="152"/>
      <c r="D405" s="86"/>
      <c r="E405" s="87"/>
      <c r="F405" s="87"/>
      <c r="G405" s="88"/>
      <c r="H405" s="147"/>
      <c r="I405" s="89"/>
      <c r="J405" s="214"/>
      <c r="K405" s="204"/>
      <c r="L405" s="208"/>
      <c r="M405" s="209"/>
      <c r="N405" s="209"/>
      <c r="O405" s="209"/>
      <c r="P405" s="209"/>
      <c r="Q405" s="209"/>
      <c r="R405" s="209"/>
      <c r="S405" s="210"/>
      <c r="T405" s="143"/>
      <c r="U405" s="193"/>
      <c r="V405" s="174"/>
    </row>
    <row r="406" spans="1:22" ht="15.75" thickBot="1">
      <c r="A406" s="227"/>
      <c r="B406" s="215"/>
      <c r="C406" s="216"/>
      <c r="D406" s="216"/>
      <c r="E406" s="216"/>
      <c r="F406" s="216"/>
      <c r="G406" s="216"/>
      <c r="H406" s="216"/>
      <c r="I406" s="216"/>
      <c r="J406" s="217"/>
      <c r="K406" s="204"/>
      <c r="L406" s="211"/>
      <c r="M406" s="212"/>
      <c r="N406" s="212"/>
      <c r="O406" s="212"/>
      <c r="P406" s="212"/>
      <c r="Q406" s="212"/>
      <c r="R406" s="212"/>
      <c r="S406" s="213"/>
      <c r="T406" s="143"/>
      <c r="U406" s="193"/>
      <c r="V406" s="174"/>
    </row>
    <row r="407" spans="1:22" ht="6.75" customHeight="1" thickBot="1">
      <c r="A407" s="227"/>
      <c r="B407" s="89"/>
      <c r="C407" s="89"/>
      <c r="D407" s="89"/>
      <c r="E407" s="89"/>
      <c r="F407" s="89"/>
      <c r="G407" s="89"/>
      <c r="H407" s="89"/>
      <c r="I407" s="89"/>
      <c r="J407" s="89"/>
      <c r="K407" s="89"/>
      <c r="L407" s="89"/>
      <c r="M407" s="89"/>
      <c r="N407" s="89"/>
      <c r="O407" s="89"/>
      <c r="P407" s="89"/>
      <c r="Q407" s="89"/>
      <c r="R407" s="89"/>
      <c r="S407" s="89"/>
      <c r="T407" s="89"/>
      <c r="U407" s="193"/>
      <c r="V407" s="174"/>
    </row>
    <row r="408" spans="1:22" ht="16.5" thickBot="1">
      <c r="A408" s="227"/>
      <c r="B408" s="165" t="s">
        <v>184</v>
      </c>
      <c r="C408" s="165"/>
      <c r="D408" s="165"/>
      <c r="E408" s="127" t="str">
        <f>Info!$C$7</f>
        <v>Govt. Sr. Sec. School Raimalwada</v>
      </c>
      <c r="F408" s="127"/>
      <c r="G408" s="127"/>
      <c r="H408" s="127"/>
      <c r="I408" s="127"/>
      <c r="J408" s="127"/>
      <c r="K408" s="127"/>
      <c r="L408" s="165" t="s">
        <v>185</v>
      </c>
      <c r="M408" s="199"/>
      <c r="N408" s="15">
        <f>Info!$C$10</f>
        <v>1</v>
      </c>
      <c r="O408" s="16">
        <f>Info!$D$10</f>
        <v>7</v>
      </c>
      <c r="P408" s="16">
        <f>Info!$E$10</f>
        <v>0</v>
      </c>
      <c r="Q408" s="16">
        <f>Info!$F$10</f>
        <v>1</v>
      </c>
      <c r="R408" s="16">
        <f>Info!$G$10</f>
        <v>7</v>
      </c>
      <c r="S408" s="16">
        <f>Info!$H$10</f>
        <v>5</v>
      </c>
      <c r="T408" s="17">
        <f>Info!$I$10</f>
        <v>1</v>
      </c>
      <c r="U408" s="193"/>
      <c r="V408" s="174"/>
    </row>
    <row r="409" spans="1:22" ht="15.75" thickBot="1">
      <c r="A409" s="228"/>
      <c r="B409" s="87"/>
      <c r="C409" s="87"/>
      <c r="D409" s="87"/>
      <c r="E409" s="87"/>
      <c r="F409" s="87"/>
      <c r="G409" s="87"/>
      <c r="H409" s="87"/>
      <c r="I409" s="87"/>
      <c r="J409" s="87"/>
      <c r="K409" s="87"/>
      <c r="L409" s="87"/>
      <c r="M409" s="87"/>
      <c r="N409" s="87"/>
      <c r="O409" s="87"/>
      <c r="P409" s="87"/>
      <c r="Q409" s="87"/>
      <c r="R409" s="87"/>
      <c r="S409" s="87"/>
      <c r="T409" s="87"/>
      <c r="U409" s="88"/>
      <c r="V409" s="174"/>
    </row>
    <row r="410" spans="1:22">
      <c r="A410" s="224">
        <f>A308+1</f>
        <v>25</v>
      </c>
      <c r="B410" s="225"/>
      <c r="C410" s="225"/>
      <c r="D410" s="225"/>
      <c r="E410" s="225"/>
      <c r="F410" s="225"/>
      <c r="G410" s="225"/>
      <c r="H410" s="225"/>
      <c r="I410" s="225"/>
      <c r="J410" s="225"/>
      <c r="K410" s="225"/>
      <c r="L410" s="225"/>
      <c r="M410" s="225"/>
      <c r="N410" s="225"/>
      <c r="O410" s="225"/>
      <c r="P410" s="225"/>
      <c r="Q410" s="225"/>
      <c r="R410" s="225"/>
      <c r="S410" s="225"/>
      <c r="T410" s="225"/>
      <c r="U410" s="226"/>
      <c r="V410" s="174"/>
    </row>
    <row r="411" spans="1:22" ht="24.75" customHeight="1" thickBot="1">
      <c r="A411" s="227"/>
      <c r="B411" s="194" t="str">
        <f>CONCATENATE(Info!$B$7,Info!$C$7)</f>
        <v>School Name :-Govt. Sr. Sec. School Raimalwada</v>
      </c>
      <c r="C411" s="194"/>
      <c r="D411" s="194"/>
      <c r="E411" s="194"/>
      <c r="F411" s="194"/>
      <c r="G411" s="194"/>
      <c r="H411" s="194"/>
      <c r="I411" s="194"/>
      <c r="J411" s="194"/>
      <c r="K411" s="194"/>
      <c r="L411" s="194"/>
      <c r="M411" s="194"/>
      <c r="N411" s="194"/>
      <c r="O411" s="194"/>
      <c r="P411" s="194"/>
      <c r="Q411" s="194"/>
      <c r="R411" s="194"/>
      <c r="S411" s="194"/>
      <c r="T411" s="194"/>
      <c r="U411" s="193"/>
      <c r="V411" s="174"/>
    </row>
    <row r="412" spans="1:22" ht="28.5" customHeight="1" thickBot="1">
      <c r="A412" s="227"/>
      <c r="B412" s="89"/>
      <c r="C412" s="89"/>
      <c r="D412" s="116" t="s">
        <v>37</v>
      </c>
      <c r="E412" s="116"/>
      <c r="F412" s="116"/>
      <c r="G412" s="116"/>
      <c r="H412" s="116"/>
      <c r="I412" s="116"/>
      <c r="J412" s="116"/>
      <c r="K412" s="116"/>
      <c r="L412" s="116"/>
      <c r="M412" s="116"/>
      <c r="N412" s="116"/>
      <c r="O412" s="116"/>
      <c r="P412" s="116"/>
      <c r="Q412" s="93" t="s">
        <v>43</v>
      </c>
      <c r="R412" s="94"/>
      <c r="S412" s="94"/>
      <c r="T412" s="95"/>
      <c r="U412" s="193"/>
      <c r="V412" s="174"/>
    </row>
    <row r="413" spans="1:22" ht="21" thickBot="1">
      <c r="A413" s="227"/>
      <c r="B413" s="89"/>
      <c r="C413" s="89"/>
      <c r="D413" s="117" t="s">
        <v>38</v>
      </c>
      <c r="E413" s="117"/>
      <c r="F413" s="117"/>
      <c r="G413" s="117"/>
      <c r="H413" s="117"/>
      <c r="I413" s="117"/>
      <c r="J413" s="117"/>
      <c r="K413" s="117"/>
      <c r="L413" s="117"/>
      <c r="M413" s="117"/>
      <c r="N413" s="117"/>
      <c r="O413" s="117"/>
      <c r="P413" s="117"/>
      <c r="Q413" s="113" t="s">
        <v>44</v>
      </c>
      <c r="R413" s="114"/>
      <c r="S413" s="114"/>
      <c r="T413" s="115"/>
      <c r="U413" s="193"/>
      <c r="V413" s="174"/>
    </row>
    <row r="414" spans="1:22" ht="16.5" customHeight="1" thickBot="1">
      <c r="A414" s="227"/>
      <c r="B414" s="107" t="s">
        <v>39</v>
      </c>
      <c r="C414" s="108"/>
      <c r="D414" s="108"/>
      <c r="E414" s="109"/>
      <c r="F414" s="104" t="s">
        <v>40</v>
      </c>
      <c r="G414" s="105"/>
      <c r="H414" s="105"/>
      <c r="I414" s="105"/>
      <c r="J414" s="105"/>
      <c r="K414" s="105"/>
      <c r="L414" s="105"/>
      <c r="M414" s="106"/>
      <c r="N414" s="15">
        <f>Info!$C$10</f>
        <v>1</v>
      </c>
      <c r="O414" s="16">
        <f>Info!$D$10</f>
        <v>7</v>
      </c>
      <c r="P414" s="16">
        <f>Info!$E$10</f>
        <v>0</v>
      </c>
      <c r="Q414" s="16">
        <f>Info!$F$10</f>
        <v>1</v>
      </c>
      <c r="R414" s="16">
        <f>Info!$G$10</f>
        <v>7</v>
      </c>
      <c r="S414" s="16">
        <f>Info!$H$10</f>
        <v>5</v>
      </c>
      <c r="T414" s="17">
        <f>Info!$I$10</f>
        <v>1</v>
      </c>
      <c r="U414" s="193"/>
      <c r="V414" s="174"/>
    </row>
    <row r="415" spans="1:22" ht="18.75" customHeight="1" thickBot="1">
      <c r="A415" s="227"/>
      <c r="B415" s="110"/>
      <c r="C415" s="111"/>
      <c r="D415" s="111"/>
      <c r="E415" s="112"/>
      <c r="F415" s="102" t="s">
        <v>41</v>
      </c>
      <c r="G415" s="103"/>
      <c r="H415" s="103"/>
      <c r="I415" s="103"/>
      <c r="J415" s="103"/>
      <c r="K415" s="103"/>
      <c r="L415" s="103"/>
      <c r="M415" s="103"/>
      <c r="N415" s="103"/>
      <c r="O415" s="103"/>
      <c r="P415" s="103"/>
      <c r="Q415" s="18"/>
      <c r="R415" s="18"/>
      <c r="S415" s="18"/>
      <c r="T415" s="18"/>
      <c r="U415" s="193"/>
      <c r="V415" s="174"/>
    </row>
    <row r="416" spans="1:22" ht="16.5" customHeight="1" thickBot="1">
      <c r="A416" s="227"/>
      <c r="B416" s="89"/>
      <c r="C416" s="89"/>
      <c r="D416" s="89"/>
      <c r="E416" s="89"/>
      <c r="F416" s="89"/>
      <c r="G416" s="89"/>
      <c r="H416" s="89"/>
      <c r="I416" s="89"/>
      <c r="J416" s="89"/>
      <c r="K416" s="89"/>
      <c r="L416" s="89"/>
      <c r="M416" s="89"/>
      <c r="N416" s="97" t="s">
        <v>195</v>
      </c>
      <c r="O416" s="97"/>
      <c r="P416" s="97"/>
      <c r="Q416" s="98"/>
      <c r="R416" s="99">
        <f>Info!$C$9</f>
        <v>12345</v>
      </c>
      <c r="S416" s="100"/>
      <c r="T416" s="101"/>
      <c r="U416" s="193"/>
      <c r="V416" s="174"/>
    </row>
    <row r="417" spans="1:22" ht="18.75" thickBot="1">
      <c r="A417" s="227"/>
      <c r="B417" s="119" t="s">
        <v>42</v>
      </c>
      <c r="C417" s="119"/>
      <c r="D417" s="119"/>
      <c r="E417" s="119"/>
      <c r="F417" s="119"/>
      <c r="G417" s="119"/>
      <c r="H417" s="120">
        <f>VLOOKUP(A410,'Deta From Shala Dar. Class-12'!$A$2:$AE$201,4,0)</f>
        <v>0</v>
      </c>
      <c r="I417" s="121"/>
      <c r="J417" s="122"/>
      <c r="K417" s="123"/>
      <c r="L417" s="124"/>
      <c r="M417" s="124"/>
      <c r="N417" s="124"/>
      <c r="O417" s="124"/>
      <c r="P417" s="124"/>
      <c r="Q417" s="124"/>
      <c r="R417" s="124"/>
      <c r="S417" s="124"/>
      <c r="T417" s="124"/>
      <c r="U417" s="193"/>
      <c r="V417" s="174"/>
    </row>
    <row r="418" spans="1:22" ht="18">
      <c r="A418" s="227"/>
      <c r="B418" s="118" t="s">
        <v>116</v>
      </c>
      <c r="C418" s="118"/>
      <c r="D418" s="118"/>
      <c r="E418" s="118"/>
      <c r="F418" s="118"/>
      <c r="G418" s="118"/>
      <c r="H418" s="96">
        <f>VLOOKUP(A410,'Deta From Shala Dar. Class-12'!$A$2:$AE$201,6,0)</f>
        <v>0</v>
      </c>
      <c r="I418" s="96"/>
      <c r="J418" s="96"/>
      <c r="K418" s="96"/>
      <c r="L418" s="96"/>
      <c r="M418" s="96"/>
      <c r="N418" s="96"/>
      <c r="O418" s="96"/>
      <c r="P418" s="96"/>
      <c r="Q418" s="96"/>
      <c r="R418" s="96"/>
      <c r="S418" s="96"/>
      <c r="T418" s="96"/>
      <c r="U418" s="193"/>
      <c r="V418" s="174"/>
    </row>
    <row r="419" spans="1:22" ht="18">
      <c r="A419" s="227"/>
      <c r="B419" s="118" t="s">
        <v>115</v>
      </c>
      <c r="C419" s="118"/>
      <c r="D419" s="118"/>
      <c r="E419" s="118"/>
      <c r="F419" s="118"/>
      <c r="G419" s="118"/>
      <c r="H419" s="96">
        <f>VLOOKUP(A410,'Deta From Shala Dar. Class-12'!$A$2:$AE$201,8,0)</f>
        <v>0</v>
      </c>
      <c r="I419" s="96"/>
      <c r="J419" s="96"/>
      <c r="K419" s="96"/>
      <c r="L419" s="96"/>
      <c r="M419" s="96"/>
      <c r="N419" s="96"/>
      <c r="O419" s="96"/>
      <c r="P419" s="96"/>
      <c r="Q419" s="96"/>
      <c r="R419" s="96"/>
      <c r="S419" s="96"/>
      <c r="T419" s="96"/>
      <c r="U419" s="193"/>
      <c r="V419" s="174"/>
    </row>
    <row r="420" spans="1:22" ht="18.75" thickBot="1">
      <c r="A420" s="227"/>
      <c r="B420" s="118" t="s">
        <v>114</v>
      </c>
      <c r="C420" s="118"/>
      <c r="D420" s="118"/>
      <c r="E420" s="118"/>
      <c r="F420" s="118"/>
      <c r="G420" s="118"/>
      <c r="H420" s="96">
        <f>VLOOKUP(A410,'Deta From Shala Dar. Class-12'!$A$2:$AE$201,9,0)</f>
        <v>0</v>
      </c>
      <c r="I420" s="96"/>
      <c r="J420" s="96"/>
      <c r="K420" s="96"/>
      <c r="L420" s="96"/>
      <c r="M420" s="96"/>
      <c r="N420" s="96"/>
      <c r="O420" s="96"/>
      <c r="P420" s="96"/>
      <c r="Q420" s="96"/>
      <c r="R420" s="96"/>
      <c r="S420" s="96"/>
      <c r="T420" s="96"/>
      <c r="U420" s="193"/>
      <c r="V420" s="174"/>
    </row>
    <row r="421" spans="1:22" ht="15.75" thickBot="1">
      <c r="A421" s="227"/>
      <c r="B421" s="118" t="s">
        <v>189</v>
      </c>
      <c r="C421" s="118"/>
      <c r="D421" s="118"/>
      <c r="E421" s="118"/>
      <c r="F421" s="118"/>
      <c r="G421" s="118"/>
      <c r="H421" s="118"/>
      <c r="I421" s="118"/>
      <c r="J421" s="118"/>
      <c r="K421" s="143" t="s">
        <v>190</v>
      </c>
      <c r="L421" s="143"/>
      <c r="M421" s="143"/>
      <c r="N421" s="143"/>
      <c r="O421" s="143"/>
      <c r="P421" s="143"/>
      <c r="Q421" s="195" t="s">
        <v>188</v>
      </c>
      <c r="R421" s="196"/>
      <c r="S421" s="197"/>
      <c r="T421" s="198"/>
      <c r="U421" s="193"/>
      <c r="V421" s="174"/>
    </row>
    <row r="422" spans="1:22">
      <c r="A422" s="227"/>
      <c r="B422" s="118" t="s">
        <v>113</v>
      </c>
      <c r="C422" s="118"/>
      <c r="D422" s="118"/>
      <c r="E422" s="118"/>
      <c r="F422" s="118"/>
      <c r="G422" s="118"/>
      <c r="H422" s="118"/>
      <c r="I422" s="118"/>
      <c r="J422" s="118"/>
      <c r="K422" s="118"/>
      <c r="L422" s="118"/>
      <c r="M422" s="118"/>
      <c r="N422" s="118"/>
      <c r="O422" s="118"/>
      <c r="P422" s="118"/>
      <c r="Q422" s="118"/>
      <c r="R422" s="118"/>
      <c r="S422" s="118"/>
      <c r="T422" s="118"/>
      <c r="U422" s="193"/>
      <c r="V422" s="174"/>
    </row>
    <row r="423" spans="1:22" ht="32.25" customHeight="1" thickBot="1">
      <c r="A423" s="227"/>
      <c r="B423" s="125" t="s">
        <v>192</v>
      </c>
      <c r="C423" s="125"/>
      <c r="D423" s="125"/>
      <c r="E423" s="125"/>
      <c r="F423" s="125"/>
      <c r="G423" s="125"/>
      <c r="H423" s="125"/>
      <c r="I423" s="125"/>
      <c r="J423" s="125"/>
      <c r="K423" s="125"/>
      <c r="L423" s="125"/>
      <c r="M423" s="125"/>
      <c r="N423" s="125"/>
      <c r="O423" s="125"/>
      <c r="P423" s="125"/>
      <c r="Q423" s="125"/>
      <c r="R423" s="125"/>
      <c r="S423" s="125"/>
      <c r="T423" s="125"/>
      <c r="U423" s="193"/>
      <c r="V423" s="174"/>
    </row>
    <row r="424" spans="1:22" ht="6.75" customHeight="1" thickBot="1">
      <c r="A424" s="227"/>
      <c r="B424" s="90"/>
      <c r="C424" s="91"/>
      <c r="D424" s="91"/>
      <c r="E424" s="91"/>
      <c r="F424" s="91"/>
      <c r="G424" s="91"/>
      <c r="H424" s="91"/>
      <c r="I424" s="91"/>
      <c r="J424" s="91"/>
      <c r="K424" s="91"/>
      <c r="L424" s="91"/>
      <c r="M424" s="91"/>
      <c r="N424" s="91"/>
      <c r="O424" s="91"/>
      <c r="P424" s="91"/>
      <c r="Q424" s="91"/>
      <c r="R424" s="91"/>
      <c r="S424" s="91"/>
      <c r="T424" s="92"/>
      <c r="U424" s="193"/>
      <c r="V424" s="174"/>
    </row>
    <row r="425" spans="1:22" ht="15.75" thickBot="1">
      <c r="A425" s="227"/>
      <c r="B425" s="19"/>
      <c r="C425" s="20"/>
      <c r="D425" s="90" t="s">
        <v>49</v>
      </c>
      <c r="E425" s="91"/>
      <c r="F425" s="92"/>
      <c r="G425" s="20"/>
      <c r="H425" s="90" t="s">
        <v>48</v>
      </c>
      <c r="I425" s="91"/>
      <c r="J425" s="91"/>
      <c r="K425" s="92"/>
      <c r="L425" s="89"/>
      <c r="M425" s="20"/>
      <c r="N425" s="132" t="s">
        <v>52</v>
      </c>
      <c r="O425" s="133"/>
      <c r="P425" s="134"/>
      <c r="Q425" s="20"/>
      <c r="R425" s="135" t="s">
        <v>56</v>
      </c>
      <c r="S425" s="136"/>
      <c r="T425" s="137"/>
      <c r="U425" s="193"/>
      <c r="V425" s="174"/>
    </row>
    <row r="426" spans="1:22" ht="15.75" thickBot="1">
      <c r="A426" s="227"/>
      <c r="B426" s="21"/>
      <c r="C426" s="126" t="s">
        <v>45</v>
      </c>
      <c r="D426" s="127"/>
      <c r="E426" s="127"/>
      <c r="F426" s="128"/>
      <c r="G426" s="126" t="s">
        <v>50</v>
      </c>
      <c r="H426" s="127"/>
      <c r="I426" s="127"/>
      <c r="J426" s="128"/>
      <c r="K426" s="22">
        <v>30</v>
      </c>
      <c r="L426" s="89"/>
      <c r="M426" s="126" t="s">
        <v>53</v>
      </c>
      <c r="N426" s="127"/>
      <c r="O426" s="128"/>
      <c r="P426" s="23">
        <v>40</v>
      </c>
      <c r="Q426" s="126" t="s">
        <v>57</v>
      </c>
      <c r="R426" s="127"/>
      <c r="S426" s="128"/>
      <c r="T426" s="23">
        <v>84</v>
      </c>
      <c r="U426" s="193"/>
      <c r="V426" s="174"/>
    </row>
    <row r="427" spans="1:22" ht="15.75" thickBot="1">
      <c r="A427" s="227"/>
      <c r="B427" s="21"/>
      <c r="C427" s="126" t="s">
        <v>46</v>
      </c>
      <c r="D427" s="127"/>
      <c r="E427" s="127"/>
      <c r="F427" s="128"/>
      <c r="G427" s="126" t="s">
        <v>51</v>
      </c>
      <c r="H427" s="127"/>
      <c r="I427" s="127"/>
      <c r="J427" s="128"/>
      <c r="K427" s="22">
        <v>31</v>
      </c>
      <c r="L427" s="89"/>
      <c r="M427" s="126" t="s">
        <v>54</v>
      </c>
      <c r="N427" s="127"/>
      <c r="O427" s="128"/>
      <c r="P427" s="22">
        <v>41</v>
      </c>
      <c r="Q427" s="126" t="s">
        <v>58</v>
      </c>
      <c r="R427" s="127"/>
      <c r="S427" s="128"/>
      <c r="T427" s="22">
        <v>39</v>
      </c>
      <c r="U427" s="193"/>
      <c r="V427" s="174"/>
    </row>
    <row r="428" spans="1:22" ht="15.75" thickBot="1">
      <c r="A428" s="227"/>
      <c r="B428" s="21"/>
      <c r="C428" s="129" t="s">
        <v>47</v>
      </c>
      <c r="D428" s="130"/>
      <c r="E428" s="130"/>
      <c r="F428" s="131"/>
      <c r="G428" s="129" t="s">
        <v>47</v>
      </c>
      <c r="H428" s="130"/>
      <c r="I428" s="130"/>
      <c r="J428" s="131"/>
      <c r="K428" s="22"/>
      <c r="L428" s="89"/>
      <c r="M428" s="129" t="s">
        <v>55</v>
      </c>
      <c r="N428" s="130"/>
      <c r="O428" s="131"/>
      <c r="P428" s="22"/>
      <c r="Q428" s="129" t="s">
        <v>55</v>
      </c>
      <c r="R428" s="130"/>
      <c r="S428" s="131"/>
      <c r="T428" s="22"/>
      <c r="U428" s="193"/>
      <c r="V428" s="174"/>
    </row>
    <row r="429" spans="1:22" ht="6.75" customHeight="1" thickBot="1">
      <c r="A429" s="227"/>
      <c r="B429" s="86"/>
      <c r="C429" s="87"/>
      <c r="D429" s="87"/>
      <c r="E429" s="87"/>
      <c r="F429" s="87"/>
      <c r="G429" s="87"/>
      <c r="H429" s="87"/>
      <c r="I429" s="87"/>
      <c r="J429" s="87"/>
      <c r="K429" s="87"/>
      <c r="L429" s="87"/>
      <c r="M429" s="87"/>
      <c r="N429" s="87"/>
      <c r="O429" s="87"/>
      <c r="P429" s="87"/>
      <c r="Q429" s="87"/>
      <c r="R429" s="87"/>
      <c r="S429" s="87"/>
      <c r="T429" s="88"/>
      <c r="U429" s="193"/>
      <c r="V429" s="174"/>
    </row>
    <row r="430" spans="1:22" ht="6.75" customHeight="1" thickBot="1">
      <c r="A430" s="227"/>
      <c r="B430" s="89"/>
      <c r="C430" s="89"/>
      <c r="D430" s="89"/>
      <c r="E430" s="89"/>
      <c r="F430" s="89"/>
      <c r="G430" s="89"/>
      <c r="H430" s="89"/>
      <c r="I430" s="89"/>
      <c r="J430" s="89"/>
      <c r="K430" s="89"/>
      <c r="L430" s="89"/>
      <c r="M430" s="89"/>
      <c r="N430" s="89"/>
      <c r="O430" s="89"/>
      <c r="P430" s="89"/>
      <c r="Q430" s="89"/>
      <c r="R430" s="89"/>
      <c r="S430" s="89"/>
      <c r="T430" s="89"/>
      <c r="U430" s="193"/>
      <c r="V430" s="174"/>
    </row>
    <row r="431" spans="1:22" ht="6.75" customHeight="1" thickBot="1">
      <c r="A431" s="227"/>
      <c r="B431" s="90"/>
      <c r="C431" s="91"/>
      <c r="D431" s="91"/>
      <c r="E431" s="91"/>
      <c r="F431" s="91"/>
      <c r="G431" s="91"/>
      <c r="H431" s="91"/>
      <c r="I431" s="91"/>
      <c r="J431" s="91"/>
      <c r="K431" s="91"/>
      <c r="L431" s="91"/>
      <c r="M431" s="91"/>
      <c r="N431" s="91"/>
      <c r="O431" s="91"/>
      <c r="P431" s="91"/>
      <c r="Q431" s="91"/>
      <c r="R431" s="91"/>
      <c r="S431" s="91"/>
      <c r="T431" s="92"/>
      <c r="U431" s="193"/>
      <c r="V431" s="174"/>
    </row>
    <row r="432" spans="1:22" ht="15.75" thickBot="1">
      <c r="A432" s="227"/>
      <c r="B432" s="90"/>
      <c r="C432" s="91"/>
      <c r="D432" s="91"/>
      <c r="E432" s="91"/>
      <c r="F432" s="91"/>
      <c r="G432" s="91"/>
      <c r="H432" s="91"/>
      <c r="I432" s="91"/>
      <c r="J432" s="91"/>
      <c r="K432" s="92"/>
      <c r="L432" s="147"/>
      <c r="M432" s="20"/>
      <c r="N432" s="153" t="s">
        <v>62</v>
      </c>
      <c r="O432" s="154"/>
      <c r="P432" s="25" t="s">
        <v>69</v>
      </c>
      <c r="Q432" s="140" t="s">
        <v>71</v>
      </c>
      <c r="R432" s="141"/>
      <c r="S432" s="141"/>
      <c r="T432" s="26"/>
      <c r="U432" s="193"/>
      <c r="V432" s="174"/>
    </row>
    <row r="433" spans="1:24" ht="15.75" thickBot="1">
      <c r="A433" s="227"/>
      <c r="B433" s="21"/>
      <c r="C433" s="22"/>
      <c r="D433" s="147" t="s">
        <v>60</v>
      </c>
      <c r="E433" s="89"/>
      <c r="F433" s="89"/>
      <c r="G433" s="20"/>
      <c r="H433" s="27"/>
      <c r="I433" s="148" t="s">
        <v>59</v>
      </c>
      <c r="J433" s="148"/>
      <c r="K433" s="149"/>
      <c r="L433" s="147"/>
      <c r="M433" s="20"/>
      <c r="N433" s="155" t="s">
        <v>63</v>
      </c>
      <c r="O433" s="156"/>
      <c r="P433" s="28" t="s">
        <v>70</v>
      </c>
      <c r="Q433" s="142" t="s">
        <v>72</v>
      </c>
      <c r="R433" s="143"/>
      <c r="S433" s="143"/>
      <c r="T433" s="26"/>
      <c r="U433" s="193"/>
      <c r="V433" s="174"/>
    </row>
    <row r="434" spans="1:24" ht="15.75" thickBot="1">
      <c r="A434" s="227"/>
      <c r="B434" s="21"/>
      <c r="C434" s="89" t="s">
        <v>61</v>
      </c>
      <c r="D434" s="89"/>
      <c r="E434" s="89"/>
      <c r="F434" s="89"/>
      <c r="G434" s="89"/>
      <c r="H434" s="89"/>
      <c r="I434" s="89"/>
      <c r="J434" s="89"/>
      <c r="K434" s="152"/>
      <c r="L434" s="147"/>
      <c r="M434" s="20"/>
      <c r="N434" s="155" t="s">
        <v>64</v>
      </c>
      <c r="O434" s="156"/>
      <c r="P434" s="28" t="s">
        <v>67</v>
      </c>
      <c r="Q434" s="142" t="s">
        <v>55</v>
      </c>
      <c r="R434" s="143"/>
      <c r="S434" s="143"/>
      <c r="T434" s="26"/>
      <c r="U434" s="193"/>
      <c r="V434" s="174"/>
    </row>
    <row r="435" spans="1:24" ht="15.75" thickBot="1">
      <c r="A435" s="227"/>
      <c r="B435" s="21"/>
      <c r="C435" s="89"/>
      <c r="D435" s="89"/>
      <c r="E435" s="89"/>
      <c r="F435" s="89"/>
      <c r="G435" s="89"/>
      <c r="H435" s="89"/>
      <c r="I435" s="89"/>
      <c r="J435" s="89"/>
      <c r="K435" s="152"/>
      <c r="L435" s="147"/>
      <c r="M435" s="20"/>
      <c r="N435" s="155" t="s">
        <v>65</v>
      </c>
      <c r="O435" s="156"/>
      <c r="P435" s="28" t="s">
        <v>68</v>
      </c>
      <c r="Q435" s="142" t="s">
        <v>73</v>
      </c>
      <c r="R435" s="143"/>
      <c r="S435" s="143"/>
      <c r="T435" s="26"/>
      <c r="U435" s="193"/>
      <c r="V435" s="174"/>
    </row>
    <row r="436" spans="1:24" ht="15.75" thickBot="1">
      <c r="A436" s="227"/>
      <c r="B436" s="30"/>
      <c r="C436" s="87"/>
      <c r="D436" s="87"/>
      <c r="E436" s="87"/>
      <c r="F436" s="87"/>
      <c r="G436" s="87"/>
      <c r="H436" s="87"/>
      <c r="I436" s="87"/>
      <c r="J436" s="87"/>
      <c r="K436" s="88"/>
      <c r="L436" s="147"/>
      <c r="M436" s="129" t="s">
        <v>66</v>
      </c>
      <c r="N436" s="130"/>
      <c r="O436" s="130"/>
      <c r="P436" s="130"/>
      <c r="Q436" s="150"/>
      <c r="R436" s="151"/>
      <c r="S436" s="151"/>
      <c r="T436" s="31"/>
      <c r="U436" s="193"/>
      <c r="V436" s="174"/>
    </row>
    <row r="437" spans="1:24" ht="6.75" customHeight="1" thickBot="1">
      <c r="A437" s="227"/>
      <c r="B437" s="86"/>
      <c r="C437" s="87"/>
      <c r="D437" s="87"/>
      <c r="E437" s="87"/>
      <c r="F437" s="87"/>
      <c r="G437" s="87"/>
      <c r="H437" s="87"/>
      <c r="I437" s="87"/>
      <c r="J437" s="87"/>
      <c r="K437" s="87"/>
      <c r="L437" s="87"/>
      <c r="M437" s="87"/>
      <c r="N437" s="87"/>
      <c r="O437" s="87"/>
      <c r="P437" s="87"/>
      <c r="Q437" s="87"/>
      <c r="R437" s="87"/>
      <c r="S437" s="87"/>
      <c r="T437" s="88"/>
      <c r="U437" s="193"/>
      <c r="V437" s="174"/>
    </row>
    <row r="438" spans="1:24" ht="6.75" customHeight="1" thickBot="1">
      <c r="A438" s="227"/>
      <c r="B438" s="89"/>
      <c r="C438" s="89"/>
      <c r="D438" s="89"/>
      <c r="E438" s="89"/>
      <c r="F438" s="89"/>
      <c r="G438" s="89"/>
      <c r="H438" s="89"/>
      <c r="I438" s="89"/>
      <c r="J438" s="89"/>
      <c r="K438" s="89"/>
      <c r="L438" s="89"/>
      <c r="M438" s="89"/>
      <c r="N438" s="89"/>
      <c r="O438" s="89"/>
      <c r="P438" s="89"/>
      <c r="Q438" s="89"/>
      <c r="R438" s="89"/>
      <c r="S438" s="89"/>
      <c r="T438" s="89"/>
      <c r="U438" s="193"/>
      <c r="V438" s="174"/>
    </row>
    <row r="439" spans="1:24" ht="6.75" customHeight="1" thickBot="1">
      <c r="A439" s="227"/>
      <c r="B439" s="90"/>
      <c r="C439" s="91"/>
      <c r="D439" s="91"/>
      <c r="E439" s="91"/>
      <c r="F439" s="91"/>
      <c r="G439" s="91"/>
      <c r="H439" s="91"/>
      <c r="I439" s="91"/>
      <c r="J439" s="91"/>
      <c r="K439" s="92"/>
      <c r="L439" s="32"/>
      <c r="M439" s="33"/>
      <c r="N439" s="33"/>
      <c r="O439" s="33"/>
      <c r="P439" s="33"/>
      <c r="Q439" s="33"/>
      <c r="R439" s="33"/>
      <c r="S439" s="33"/>
      <c r="T439" s="34"/>
      <c r="U439" s="193"/>
      <c r="V439" s="174"/>
    </row>
    <row r="440" spans="1:24" ht="15.75" thickBot="1">
      <c r="A440" s="227"/>
      <c r="B440" s="144" t="s">
        <v>74</v>
      </c>
      <c r="C440" s="145"/>
      <c r="D440" s="145"/>
      <c r="E440" s="145"/>
      <c r="F440" s="145"/>
      <c r="G440" s="145"/>
      <c r="H440" s="145"/>
      <c r="I440" s="145"/>
      <c r="J440" s="145"/>
      <c r="K440" s="146"/>
      <c r="L440" s="35"/>
      <c r="M440" s="36"/>
      <c r="N440" s="138" t="s">
        <v>62</v>
      </c>
      <c r="O440" s="139"/>
      <c r="P440" s="37" t="s">
        <v>69</v>
      </c>
      <c r="Q440" s="140" t="s">
        <v>71</v>
      </c>
      <c r="R440" s="141"/>
      <c r="S440" s="141"/>
      <c r="T440" s="26"/>
      <c r="U440" s="193"/>
      <c r="V440" s="174"/>
    </row>
    <row r="441" spans="1:24" ht="15.75" thickBot="1">
      <c r="A441" s="227"/>
      <c r="B441" s="21"/>
      <c r="C441" s="22"/>
      <c r="D441" s="147" t="s">
        <v>60</v>
      </c>
      <c r="E441" s="89"/>
      <c r="F441" s="89"/>
      <c r="G441" s="20"/>
      <c r="H441" s="27"/>
      <c r="I441" s="148" t="s">
        <v>59</v>
      </c>
      <c r="J441" s="148"/>
      <c r="K441" s="149"/>
      <c r="L441" s="19"/>
      <c r="M441" s="20"/>
      <c r="N441" s="138" t="s">
        <v>63</v>
      </c>
      <c r="O441" s="139"/>
      <c r="P441" s="37" t="s">
        <v>70</v>
      </c>
      <c r="Q441" s="142" t="s">
        <v>72</v>
      </c>
      <c r="R441" s="143"/>
      <c r="S441" s="143"/>
      <c r="T441" s="26"/>
      <c r="U441" s="193"/>
      <c r="V441" s="174"/>
    </row>
    <row r="442" spans="1:24" ht="15.75" thickBot="1">
      <c r="A442" s="227"/>
      <c r="B442" s="21"/>
      <c r="C442" s="22"/>
      <c r="D442" s="144" t="s">
        <v>76</v>
      </c>
      <c r="E442" s="145"/>
      <c r="F442" s="145"/>
      <c r="G442" s="145"/>
      <c r="H442" s="145"/>
      <c r="I442" s="145"/>
      <c r="J442" s="145"/>
      <c r="K442" s="146"/>
      <c r="L442" s="19"/>
      <c r="M442" s="20"/>
      <c r="N442" s="138" t="s">
        <v>64</v>
      </c>
      <c r="O442" s="139"/>
      <c r="P442" s="37" t="s">
        <v>78</v>
      </c>
      <c r="Q442" s="142" t="s">
        <v>55</v>
      </c>
      <c r="R442" s="143"/>
      <c r="S442" s="143"/>
      <c r="T442" s="26"/>
      <c r="U442" s="193"/>
      <c r="V442" s="174"/>
    </row>
    <row r="443" spans="1:24" ht="15.75" thickBot="1">
      <c r="A443" s="227"/>
      <c r="B443" s="21"/>
      <c r="C443" s="22"/>
      <c r="D443" s="144" t="s">
        <v>75</v>
      </c>
      <c r="E443" s="145"/>
      <c r="F443" s="145"/>
      <c r="G443" s="145"/>
      <c r="H443" s="145"/>
      <c r="I443" s="145"/>
      <c r="J443" s="145"/>
      <c r="K443" s="146"/>
      <c r="L443" s="19"/>
      <c r="M443" s="38"/>
      <c r="N443" s="138" t="s">
        <v>77</v>
      </c>
      <c r="O443" s="139"/>
      <c r="P443" s="37" t="s">
        <v>79</v>
      </c>
      <c r="Q443" s="142" t="s">
        <v>73</v>
      </c>
      <c r="R443" s="143"/>
      <c r="S443" s="143"/>
      <c r="T443" s="26"/>
      <c r="U443" s="193"/>
      <c r="V443" s="174"/>
    </row>
    <row r="444" spans="1:24" ht="6.75" customHeight="1" thickBot="1">
      <c r="A444" s="227"/>
      <c r="B444" s="86"/>
      <c r="C444" s="87"/>
      <c r="D444" s="87"/>
      <c r="E444" s="87"/>
      <c r="F444" s="87"/>
      <c r="G444" s="87"/>
      <c r="H444" s="87"/>
      <c r="I444" s="87"/>
      <c r="J444" s="87"/>
      <c r="K444" s="88"/>
      <c r="L444" s="39"/>
      <c r="M444" s="40"/>
      <c r="N444" s="40"/>
      <c r="O444" s="40"/>
      <c r="P444" s="40"/>
      <c r="Q444" s="150"/>
      <c r="R444" s="151"/>
      <c r="S444" s="151"/>
      <c r="T444" s="31"/>
      <c r="U444" s="193"/>
      <c r="V444" s="174"/>
    </row>
    <row r="445" spans="1:24" ht="7.5" customHeight="1" thickBot="1">
      <c r="A445" s="227"/>
      <c r="B445" s="89"/>
      <c r="C445" s="89"/>
      <c r="D445" s="89"/>
      <c r="E445" s="89"/>
      <c r="F445" s="89"/>
      <c r="G445" s="89"/>
      <c r="H445" s="89"/>
      <c r="I445" s="89"/>
      <c r="J445" s="89"/>
      <c r="K445" s="89"/>
      <c r="L445" s="89"/>
      <c r="M445" s="89"/>
      <c r="N445" s="89"/>
      <c r="O445" s="89"/>
      <c r="P445" s="89"/>
      <c r="Q445" s="89"/>
      <c r="R445" s="89"/>
      <c r="S445" s="89"/>
      <c r="T445" s="89"/>
      <c r="U445" s="193"/>
      <c r="V445" s="174"/>
    </row>
    <row r="446" spans="1:24" ht="15.75" thickBot="1">
      <c r="A446" s="227"/>
      <c r="B446" s="41"/>
      <c r="C446" s="22"/>
      <c r="D446" s="147" t="s">
        <v>81</v>
      </c>
      <c r="E446" s="89"/>
      <c r="F446" s="89"/>
      <c r="G446" s="89"/>
      <c r="H446" s="89"/>
      <c r="I446" s="89"/>
      <c r="J446" s="89"/>
      <c r="K446" s="89"/>
      <c r="L446" s="89"/>
      <c r="M446" s="22"/>
      <c r="N446" s="42" t="s">
        <v>80</v>
      </c>
      <c r="O446" s="43"/>
      <c r="P446" s="43"/>
      <c r="Q446" s="43"/>
      <c r="R446" s="43"/>
      <c r="S446" s="43"/>
      <c r="T446" s="43"/>
      <c r="U446" s="193"/>
      <c r="V446" s="174"/>
    </row>
    <row r="447" spans="1:24" ht="8.25" customHeight="1" thickBot="1">
      <c r="A447" s="227"/>
      <c r="B447" s="89"/>
      <c r="C447" s="89"/>
      <c r="D447" s="89"/>
      <c r="E447" s="89"/>
      <c r="F447" s="89"/>
      <c r="G447" s="89"/>
      <c r="H447" s="89"/>
      <c r="I447" s="89"/>
      <c r="J447" s="89"/>
      <c r="K447" s="89"/>
      <c r="L447" s="89"/>
      <c r="M447" s="89"/>
      <c r="N447" s="89"/>
      <c r="O447" s="89"/>
      <c r="P447" s="89"/>
      <c r="Q447" s="89"/>
      <c r="R447" s="89"/>
      <c r="S447" s="89"/>
      <c r="T447" s="89"/>
      <c r="U447" s="193"/>
      <c r="V447" s="174"/>
    </row>
    <row r="448" spans="1:24" ht="15.75" thickBot="1">
      <c r="A448" s="227"/>
      <c r="B448" s="41" t="s">
        <v>82</v>
      </c>
      <c r="C448" s="160" t="s">
        <v>86</v>
      </c>
      <c r="D448" s="160"/>
      <c r="E448" s="160"/>
      <c r="F448" s="162"/>
      <c r="G448" s="22" t="str">
        <f>IF(W448="F","","Yes")</f>
        <v>Yes</v>
      </c>
      <c r="H448" s="147" t="s">
        <v>83</v>
      </c>
      <c r="I448" s="89"/>
      <c r="J448" s="89"/>
      <c r="K448" s="44" t="str">
        <f>IF(W448="M","","Yes")</f>
        <v>Yes</v>
      </c>
      <c r="L448" s="163" t="s">
        <v>85</v>
      </c>
      <c r="M448" s="163"/>
      <c r="N448" s="163"/>
      <c r="O448" s="163"/>
      <c r="P448" s="22" t="str">
        <f>IF(X448="Hindi","Yes","")</f>
        <v>Yes</v>
      </c>
      <c r="Q448" s="147" t="s">
        <v>84</v>
      </c>
      <c r="R448" s="89"/>
      <c r="S448" s="89"/>
      <c r="T448" s="22" t="str">
        <f>IF(X448="english","Yes","")</f>
        <v/>
      </c>
      <c r="U448" s="193"/>
      <c r="V448" s="174"/>
      <c r="W448" s="1">
        <f>VLOOKUP(A410,'Deta From Shala Dar. Class-12'!$A$2:$AE$201,10,0)</f>
        <v>0</v>
      </c>
      <c r="X448" s="1" t="str">
        <f>Info!$C$8</f>
        <v>Hindi</v>
      </c>
    </row>
    <row r="449" spans="1:22" ht="6.75" customHeight="1" thickBot="1">
      <c r="A449" s="227"/>
      <c r="B449" s="89"/>
      <c r="C449" s="89"/>
      <c r="D449" s="89"/>
      <c r="E449" s="89"/>
      <c r="F449" s="89"/>
      <c r="G449" s="89"/>
      <c r="H449" s="89"/>
      <c r="I449" s="89"/>
      <c r="J449" s="89"/>
      <c r="K449" s="89"/>
      <c r="L449" s="89"/>
      <c r="M449" s="89"/>
      <c r="N449" s="89"/>
      <c r="O449" s="89"/>
      <c r="P449" s="89"/>
      <c r="Q449" s="89"/>
      <c r="R449" s="89"/>
      <c r="S449" s="89"/>
      <c r="T449" s="89"/>
      <c r="U449" s="193"/>
      <c r="V449" s="174"/>
    </row>
    <row r="450" spans="1:22" ht="15.75" thickBot="1">
      <c r="A450" s="227"/>
      <c r="B450" s="41" t="s">
        <v>87</v>
      </c>
      <c r="C450" s="160" t="s">
        <v>88</v>
      </c>
      <c r="D450" s="160"/>
      <c r="E450" s="160"/>
      <c r="F450" s="160"/>
      <c r="G450" s="22"/>
      <c r="H450" s="147" t="s">
        <v>89</v>
      </c>
      <c r="I450" s="89"/>
      <c r="J450" s="20"/>
      <c r="K450" s="157" t="s">
        <v>90</v>
      </c>
      <c r="L450" s="158"/>
      <c r="M450" s="20"/>
      <c r="N450" s="157" t="s">
        <v>91</v>
      </c>
      <c r="O450" s="158"/>
      <c r="P450" s="20"/>
      <c r="Q450" s="157" t="s">
        <v>92</v>
      </c>
      <c r="R450" s="158"/>
      <c r="S450" s="161"/>
      <c r="T450" s="45"/>
      <c r="U450" s="193"/>
      <c r="V450" s="174"/>
    </row>
    <row r="451" spans="1:22" ht="6.75" customHeight="1" thickBot="1">
      <c r="A451" s="227"/>
      <c r="B451" s="89"/>
      <c r="C451" s="89"/>
      <c r="D451" s="89"/>
      <c r="E451" s="89"/>
      <c r="F451" s="89"/>
      <c r="G451" s="89"/>
      <c r="H451" s="89"/>
      <c r="I451" s="89"/>
      <c r="J451" s="89"/>
      <c r="K451" s="89"/>
      <c r="L451" s="89"/>
      <c r="M451" s="89"/>
      <c r="N451" s="89"/>
      <c r="O451" s="89"/>
      <c r="P451" s="89"/>
      <c r="Q451" s="89"/>
      <c r="R451" s="89"/>
      <c r="S451" s="89"/>
      <c r="T451" s="89"/>
      <c r="U451" s="193"/>
      <c r="V451" s="174"/>
    </row>
    <row r="452" spans="1:22" ht="15.75" thickBot="1">
      <c r="A452" s="227"/>
      <c r="B452" s="41"/>
      <c r="C452" s="158" t="s">
        <v>93</v>
      </c>
      <c r="D452" s="158"/>
      <c r="E452" s="22"/>
      <c r="F452" s="147" t="s">
        <v>94</v>
      </c>
      <c r="G452" s="89"/>
      <c r="H452" s="89"/>
      <c r="I452" s="152"/>
      <c r="J452" s="20"/>
      <c r="K452" s="147" t="s">
        <v>95</v>
      </c>
      <c r="L452" s="89"/>
      <c r="M452" s="152"/>
      <c r="N452" s="46"/>
      <c r="O452" s="159" t="s">
        <v>96</v>
      </c>
      <c r="P452" s="159"/>
      <c r="Q452" s="22"/>
      <c r="R452" s="158" t="s">
        <v>97</v>
      </c>
      <c r="S452" s="158"/>
      <c r="T452" s="22"/>
      <c r="U452" s="193"/>
      <c r="V452" s="174"/>
    </row>
    <row r="453" spans="1:22" ht="6" customHeight="1">
      <c r="A453" s="227"/>
      <c r="B453" s="89"/>
      <c r="C453" s="89"/>
      <c r="D453" s="89"/>
      <c r="E453" s="89"/>
      <c r="F453" s="89"/>
      <c r="G453" s="89"/>
      <c r="H453" s="89"/>
      <c r="I453" s="89"/>
      <c r="J453" s="89"/>
      <c r="K453" s="89"/>
      <c r="L453" s="89"/>
      <c r="M453" s="89"/>
      <c r="N453" s="89"/>
      <c r="O453" s="89"/>
      <c r="P453" s="89"/>
      <c r="Q453" s="89"/>
      <c r="R453" s="89"/>
      <c r="S453" s="89"/>
      <c r="T453" s="89"/>
      <c r="U453" s="193"/>
      <c r="V453" s="174"/>
    </row>
    <row r="454" spans="1:22" ht="6.75" customHeight="1" thickBot="1">
      <c r="A454" s="227"/>
      <c r="B454" s="89"/>
      <c r="C454" s="89"/>
      <c r="D454" s="89"/>
      <c r="E454" s="89"/>
      <c r="F454" s="89"/>
      <c r="G454" s="89"/>
      <c r="H454" s="89"/>
      <c r="I454" s="89"/>
      <c r="J454" s="89"/>
      <c r="K454" s="89"/>
      <c r="L454" s="89"/>
      <c r="M454" s="89"/>
      <c r="N454" s="89"/>
      <c r="O454" s="89"/>
      <c r="P454" s="89"/>
      <c r="Q454" s="89"/>
      <c r="R454" s="89"/>
      <c r="S454" s="89"/>
      <c r="T454" s="89"/>
      <c r="U454" s="193"/>
      <c r="V454" s="174"/>
    </row>
    <row r="455" spans="1:22" ht="15.75" thickBot="1">
      <c r="A455" s="227"/>
      <c r="B455" s="41" t="s">
        <v>98</v>
      </c>
      <c r="C455" s="160" t="s">
        <v>99</v>
      </c>
      <c r="D455" s="160"/>
      <c r="E455" s="160"/>
      <c r="F455" s="162"/>
      <c r="G455" s="22"/>
      <c r="H455" s="147" t="s">
        <v>121</v>
      </c>
      <c r="I455" s="89"/>
      <c r="J455" s="20"/>
      <c r="K455" s="157" t="s">
        <v>100</v>
      </c>
      <c r="L455" s="158"/>
      <c r="M455" s="20"/>
      <c r="N455" s="157" t="s">
        <v>101</v>
      </c>
      <c r="O455" s="158"/>
      <c r="P455" s="20"/>
      <c r="Q455" s="157" t="s">
        <v>102</v>
      </c>
      <c r="R455" s="158"/>
      <c r="S455" s="161"/>
      <c r="T455" s="45"/>
      <c r="U455" s="193"/>
      <c r="V455" s="174"/>
    </row>
    <row r="456" spans="1:22" ht="6.75" customHeight="1" thickBot="1">
      <c r="A456" s="227"/>
      <c r="B456" s="89"/>
      <c r="C456" s="89"/>
      <c r="D456" s="89"/>
      <c r="E456" s="89"/>
      <c r="F456" s="89"/>
      <c r="G456" s="89"/>
      <c r="H456" s="89"/>
      <c r="I456" s="89"/>
      <c r="J456" s="89"/>
      <c r="K456" s="89"/>
      <c r="L456" s="89"/>
      <c r="M456" s="89"/>
      <c r="N456" s="89"/>
      <c r="O456" s="89"/>
      <c r="P456" s="89"/>
      <c r="Q456" s="89"/>
      <c r="R456" s="89"/>
      <c r="S456" s="89"/>
      <c r="T456" s="89"/>
      <c r="U456" s="193"/>
      <c r="V456" s="174"/>
    </row>
    <row r="457" spans="1:22" ht="15.75" thickBot="1">
      <c r="A457" s="227"/>
      <c r="B457" s="41"/>
      <c r="C457" s="158" t="s">
        <v>103</v>
      </c>
      <c r="D457" s="158"/>
      <c r="E457" s="22"/>
      <c r="F457" s="164" t="s">
        <v>104</v>
      </c>
      <c r="G457" s="89"/>
      <c r="H457" s="89"/>
      <c r="I457" s="20"/>
      <c r="J457" s="164" t="s">
        <v>105</v>
      </c>
      <c r="K457" s="165"/>
      <c r="L457" s="166"/>
      <c r="M457" s="20"/>
      <c r="N457" s="167" t="s">
        <v>106</v>
      </c>
      <c r="O457" s="168"/>
      <c r="P457" s="48"/>
      <c r="Q457" s="164" t="s">
        <v>107</v>
      </c>
      <c r="R457" s="165"/>
      <c r="S457" s="166"/>
      <c r="T457" s="22"/>
      <c r="U457" s="193"/>
      <c r="V457" s="174"/>
    </row>
    <row r="458" spans="1:22" ht="6" customHeight="1" thickBot="1">
      <c r="A458" s="227"/>
      <c r="B458" s="89"/>
      <c r="C458" s="89"/>
      <c r="D458" s="89"/>
      <c r="E458" s="89"/>
      <c r="F458" s="89"/>
      <c r="G458" s="89"/>
      <c r="H458" s="89"/>
      <c r="I458" s="89"/>
      <c r="J458" s="89"/>
      <c r="K458" s="89"/>
      <c r="L458" s="89"/>
      <c r="M458" s="89"/>
      <c r="N458" s="89"/>
      <c r="O458" s="89"/>
      <c r="P458" s="89"/>
      <c r="Q458" s="89"/>
      <c r="R458" s="89"/>
      <c r="S458" s="89"/>
      <c r="T458" s="89"/>
      <c r="U458" s="193"/>
      <c r="V458" s="174"/>
    </row>
    <row r="459" spans="1:22" ht="15.75" thickBot="1">
      <c r="A459" s="227"/>
      <c r="B459" s="41"/>
      <c r="C459" s="158" t="s">
        <v>108</v>
      </c>
      <c r="D459" s="158"/>
      <c r="E459" s="158"/>
      <c r="F459" s="49"/>
      <c r="G459" s="164" t="s">
        <v>109</v>
      </c>
      <c r="H459" s="89"/>
      <c r="I459" s="89"/>
      <c r="J459" s="20"/>
      <c r="K459" s="164" t="s">
        <v>110</v>
      </c>
      <c r="L459" s="165"/>
      <c r="M459" s="166"/>
      <c r="N459" s="20"/>
      <c r="O459" s="164" t="s">
        <v>111</v>
      </c>
      <c r="P459" s="165"/>
      <c r="Q459" s="166"/>
      <c r="R459" s="20"/>
      <c r="S459" s="50"/>
      <c r="T459" s="41"/>
      <c r="U459" s="193"/>
      <c r="V459" s="174"/>
    </row>
    <row r="460" spans="1:22" ht="6" customHeight="1" thickBot="1">
      <c r="A460" s="227"/>
      <c r="B460" s="89"/>
      <c r="C460" s="89"/>
      <c r="D460" s="89"/>
      <c r="E460" s="89"/>
      <c r="F460" s="89"/>
      <c r="G460" s="89"/>
      <c r="H460" s="89"/>
      <c r="I460" s="89"/>
      <c r="J460" s="89"/>
      <c r="K460" s="89"/>
      <c r="L460" s="89"/>
      <c r="M460" s="89"/>
      <c r="N460" s="89"/>
      <c r="O460" s="89"/>
      <c r="P460" s="89"/>
      <c r="Q460" s="89"/>
      <c r="R460" s="89"/>
      <c r="S460" s="89"/>
      <c r="T460" s="89"/>
      <c r="U460" s="193"/>
      <c r="V460" s="174"/>
    </row>
    <row r="461" spans="1:22" ht="15.75" thickBot="1">
      <c r="A461" s="227"/>
      <c r="B461" s="41" t="s">
        <v>112</v>
      </c>
      <c r="C461" s="89" t="s">
        <v>119</v>
      </c>
      <c r="D461" s="89"/>
      <c r="E461" s="89"/>
      <c r="F461" s="89"/>
      <c r="G461" s="89"/>
      <c r="H461" s="89"/>
      <c r="I461" s="89"/>
      <c r="J461" s="158" t="s">
        <v>117</v>
      </c>
      <c r="K461" s="158"/>
      <c r="L461" s="158"/>
      <c r="M461" s="158"/>
      <c r="N461" s="158"/>
      <c r="O461" s="46"/>
      <c r="P461" s="169" t="s">
        <v>118</v>
      </c>
      <c r="Q461" s="169"/>
      <c r="R461" s="169"/>
      <c r="S461" s="169"/>
      <c r="T461" s="169"/>
      <c r="U461" s="193"/>
      <c r="V461" s="174"/>
    </row>
    <row r="462" spans="1:22" ht="15.75" thickBot="1">
      <c r="A462" s="227"/>
      <c r="B462" s="41"/>
      <c r="C462" s="165" t="s">
        <v>120</v>
      </c>
      <c r="D462" s="165"/>
      <c r="E462" s="165"/>
      <c r="F462" s="165"/>
      <c r="G462" s="165"/>
      <c r="H462" s="165"/>
      <c r="I462" s="165"/>
      <c r="J462" s="165"/>
      <c r="K462" s="165"/>
      <c r="L462" s="165"/>
      <c r="M462" s="165"/>
      <c r="N462" s="165"/>
      <c r="O462" s="165"/>
      <c r="P462" s="165"/>
      <c r="Q462" s="165"/>
      <c r="R462" s="165"/>
      <c r="S462" s="165"/>
      <c r="T462" s="165"/>
      <c r="U462" s="193"/>
      <c r="V462" s="174"/>
    </row>
    <row r="463" spans="1:22" ht="15.75" thickBot="1">
      <c r="A463" s="227"/>
      <c r="B463" s="41"/>
      <c r="C463" s="119" t="s">
        <v>129</v>
      </c>
      <c r="D463" s="119"/>
      <c r="E463" s="170"/>
      <c r="F463" s="46"/>
      <c r="G463" s="159" t="s">
        <v>122</v>
      </c>
      <c r="H463" s="159"/>
      <c r="I463" s="159"/>
      <c r="J463" s="20"/>
      <c r="K463" s="171" t="s">
        <v>123</v>
      </c>
      <c r="L463" s="159"/>
      <c r="M463" s="172"/>
      <c r="N463" s="20"/>
      <c r="O463" s="171" t="s">
        <v>124</v>
      </c>
      <c r="P463" s="159"/>
      <c r="Q463" s="20"/>
      <c r="R463" s="171" t="s">
        <v>125</v>
      </c>
      <c r="S463" s="159"/>
      <c r="T463" s="20"/>
      <c r="U463" s="193"/>
      <c r="V463" s="174"/>
    </row>
    <row r="464" spans="1:22" ht="6" customHeight="1" thickBot="1">
      <c r="A464" s="227"/>
      <c r="B464" s="89"/>
      <c r="C464" s="89"/>
      <c r="D464" s="89"/>
      <c r="E464" s="89"/>
      <c r="F464" s="89"/>
      <c r="G464" s="89"/>
      <c r="H464" s="89"/>
      <c r="I464" s="89"/>
      <c r="J464" s="89"/>
      <c r="K464" s="89"/>
      <c r="L464" s="89"/>
      <c r="M464" s="89"/>
      <c r="N464" s="89"/>
      <c r="O464" s="89"/>
      <c r="P464" s="89"/>
      <c r="Q464" s="89"/>
      <c r="R464" s="89"/>
      <c r="S464" s="89"/>
      <c r="T464" s="89"/>
      <c r="U464" s="193"/>
      <c r="V464" s="174"/>
    </row>
    <row r="465" spans="1:23" ht="15.75" thickBot="1">
      <c r="A465" s="227"/>
      <c r="B465" s="41"/>
      <c r="C465" s="158" t="s">
        <v>126</v>
      </c>
      <c r="D465" s="158"/>
      <c r="E465" s="158"/>
      <c r="F465" s="161"/>
      <c r="G465" s="46"/>
      <c r="H465" s="173" t="s">
        <v>127</v>
      </c>
      <c r="I465" s="163"/>
      <c r="J465" s="163"/>
      <c r="K465" s="163"/>
      <c r="L465" s="163"/>
      <c r="M465" s="48"/>
      <c r="N465" s="157" t="s">
        <v>128</v>
      </c>
      <c r="O465" s="158"/>
      <c r="P465" s="158"/>
      <c r="Q465" s="158"/>
      <c r="R465" s="158"/>
      <c r="S465" s="161"/>
      <c r="T465" s="20"/>
      <c r="U465" s="193"/>
      <c r="V465" s="174"/>
    </row>
    <row r="466" spans="1:23" ht="6" customHeight="1" thickBot="1">
      <c r="A466" s="227"/>
      <c r="B466" s="89"/>
      <c r="C466" s="89"/>
      <c r="D466" s="89"/>
      <c r="E466" s="89"/>
      <c r="F466" s="89"/>
      <c r="G466" s="89"/>
      <c r="H466" s="89"/>
      <c r="I466" s="89"/>
      <c r="J466" s="89"/>
      <c r="K466" s="89"/>
      <c r="L466" s="89"/>
      <c r="M466" s="89"/>
      <c r="N466" s="89"/>
      <c r="O466" s="89"/>
      <c r="P466" s="89"/>
      <c r="Q466" s="89"/>
      <c r="R466" s="89"/>
      <c r="S466" s="89"/>
      <c r="T466" s="89"/>
      <c r="U466" s="193"/>
      <c r="V466" s="174"/>
    </row>
    <row r="467" spans="1:23" ht="15.75" thickBot="1">
      <c r="A467" s="227"/>
      <c r="B467" s="41"/>
      <c r="C467" s="119" t="s">
        <v>130</v>
      </c>
      <c r="D467" s="119"/>
      <c r="E467" s="170"/>
      <c r="F467" s="46"/>
      <c r="G467" s="158" t="s">
        <v>131</v>
      </c>
      <c r="H467" s="158"/>
      <c r="I467" s="158"/>
      <c r="J467" s="20"/>
      <c r="K467" s="158" t="s">
        <v>132</v>
      </c>
      <c r="L467" s="158"/>
      <c r="M467" s="158"/>
      <c r="N467" s="20"/>
      <c r="O467" s="142"/>
      <c r="P467" s="143"/>
      <c r="Q467" s="143"/>
      <c r="R467" s="143"/>
      <c r="S467" s="143"/>
      <c r="T467" s="143"/>
      <c r="U467" s="193"/>
      <c r="V467" s="174"/>
    </row>
    <row r="468" spans="1:23" ht="6.75" customHeight="1" thickBot="1">
      <c r="A468" s="227"/>
      <c r="B468" s="89"/>
      <c r="C468" s="89"/>
      <c r="D468" s="89"/>
      <c r="E468" s="89"/>
      <c r="F468" s="89"/>
      <c r="G468" s="89"/>
      <c r="H468" s="89"/>
      <c r="I468" s="89"/>
      <c r="J468" s="89"/>
      <c r="K468" s="89"/>
      <c r="L468" s="89"/>
      <c r="M468" s="89"/>
      <c r="N468" s="89"/>
      <c r="O468" s="89"/>
      <c r="P468" s="89"/>
      <c r="Q468" s="89"/>
      <c r="R468" s="89"/>
      <c r="S468" s="89"/>
      <c r="T468" s="89"/>
      <c r="U468" s="193"/>
      <c r="V468" s="174"/>
    </row>
    <row r="469" spans="1:23" ht="15.75" thickBot="1">
      <c r="A469" s="227"/>
      <c r="B469" s="41" t="s">
        <v>133</v>
      </c>
      <c r="C469" s="160" t="s">
        <v>138</v>
      </c>
      <c r="D469" s="160"/>
      <c r="E469" s="160"/>
      <c r="F469" s="160"/>
      <c r="G469" s="160"/>
      <c r="H469" s="165" t="s">
        <v>134</v>
      </c>
      <c r="I469" s="89"/>
      <c r="J469" s="44" t="str">
        <f>IF(W469="N","","Yes")</f>
        <v>Yes</v>
      </c>
      <c r="K469" s="147"/>
      <c r="L469" s="89"/>
      <c r="M469" s="165" t="s">
        <v>135</v>
      </c>
      <c r="N469" s="89"/>
      <c r="O469" s="44" t="str">
        <f>IF(W469="Y","","Yes")</f>
        <v>Yes</v>
      </c>
      <c r="P469" s="147"/>
      <c r="Q469" s="89"/>
      <c r="R469" s="89"/>
      <c r="S469" s="89"/>
      <c r="T469" s="89"/>
      <c r="U469" s="193"/>
      <c r="V469" s="174"/>
      <c r="W469" s="1">
        <f>VLOOKUP(A410,'Deta From Shala Dar. Class-12'!$A$2:$AE$201,27,0)</f>
        <v>0</v>
      </c>
    </row>
    <row r="470" spans="1:23" ht="6.75" customHeight="1" thickBot="1">
      <c r="A470" s="227"/>
      <c r="B470" s="89"/>
      <c r="C470" s="89"/>
      <c r="D470" s="89"/>
      <c r="E470" s="89"/>
      <c r="F470" s="89"/>
      <c r="G470" s="89"/>
      <c r="H470" s="89"/>
      <c r="I470" s="89"/>
      <c r="J470" s="89"/>
      <c r="K470" s="89"/>
      <c r="L470" s="89"/>
      <c r="M470" s="89"/>
      <c r="N470" s="89"/>
      <c r="O470" s="89"/>
      <c r="P470" s="89"/>
      <c r="Q470" s="89"/>
      <c r="R470" s="89"/>
      <c r="S470" s="89"/>
      <c r="T470" s="89"/>
      <c r="U470" s="193"/>
      <c r="V470" s="174"/>
    </row>
    <row r="471" spans="1:23" ht="15.75" thickBot="1">
      <c r="A471" s="227"/>
      <c r="B471" s="41" t="s">
        <v>136</v>
      </c>
      <c r="C471" s="169" t="s">
        <v>137</v>
      </c>
      <c r="D471" s="160"/>
      <c r="E471" s="160"/>
      <c r="F471" s="160"/>
      <c r="G471" s="160"/>
      <c r="H471" s="165" t="s">
        <v>134</v>
      </c>
      <c r="I471" s="89"/>
      <c r="J471" s="20"/>
      <c r="K471" s="147"/>
      <c r="L471" s="89"/>
      <c r="M471" s="165" t="s">
        <v>135</v>
      </c>
      <c r="N471" s="89"/>
      <c r="O471" s="20"/>
      <c r="P471" s="147"/>
      <c r="Q471" s="89"/>
      <c r="R471" s="89"/>
      <c r="S471" s="89"/>
      <c r="T471" s="89"/>
      <c r="U471" s="193"/>
      <c r="V471" s="174"/>
    </row>
    <row r="472" spans="1:23" ht="6.75" customHeight="1" thickBot="1">
      <c r="A472" s="227"/>
      <c r="B472" s="89"/>
      <c r="C472" s="89"/>
      <c r="D472" s="89"/>
      <c r="E472" s="89"/>
      <c r="F472" s="89"/>
      <c r="G472" s="89"/>
      <c r="H472" s="89"/>
      <c r="I472" s="89"/>
      <c r="J472" s="89"/>
      <c r="K472" s="89"/>
      <c r="L472" s="89"/>
      <c r="M472" s="89"/>
      <c r="N472" s="89"/>
      <c r="O472" s="89"/>
      <c r="P472" s="89"/>
      <c r="Q472" s="89"/>
      <c r="R472" s="89"/>
      <c r="S472" s="89"/>
      <c r="T472" s="89"/>
      <c r="U472" s="193"/>
      <c r="V472" s="174"/>
    </row>
    <row r="473" spans="1:23" ht="15.75" thickBot="1">
      <c r="A473" s="227"/>
      <c r="B473" s="41" t="s">
        <v>139</v>
      </c>
      <c r="C473" s="160" t="s">
        <v>140</v>
      </c>
      <c r="D473" s="160"/>
      <c r="E473" s="160"/>
      <c r="F473" s="160"/>
      <c r="G473" s="160"/>
      <c r="H473" s="165" t="s">
        <v>134</v>
      </c>
      <c r="I473" s="89"/>
      <c r="J473" s="20"/>
      <c r="K473" s="147"/>
      <c r="L473" s="89"/>
      <c r="M473" s="165" t="s">
        <v>135</v>
      </c>
      <c r="N473" s="89"/>
      <c r="O473" s="20"/>
      <c r="P473" s="147"/>
      <c r="Q473" s="89"/>
      <c r="R473" s="89"/>
      <c r="S473" s="89"/>
      <c r="T473" s="89"/>
      <c r="U473" s="193"/>
      <c r="V473" s="174"/>
    </row>
    <row r="474" spans="1:23" ht="6.75" customHeight="1" thickBot="1">
      <c r="A474" s="227"/>
      <c r="B474" s="89"/>
      <c r="C474" s="89"/>
      <c r="D474" s="89"/>
      <c r="E474" s="89"/>
      <c r="F474" s="89"/>
      <c r="G474" s="89"/>
      <c r="H474" s="89"/>
      <c r="I474" s="89"/>
      <c r="J474" s="89"/>
      <c r="K474" s="89"/>
      <c r="L474" s="89"/>
      <c r="M474" s="89"/>
      <c r="N474" s="89"/>
      <c r="O474" s="89"/>
      <c r="P474" s="89"/>
      <c r="Q474" s="89"/>
      <c r="R474" s="89"/>
      <c r="S474" s="89"/>
      <c r="T474" s="89"/>
      <c r="U474" s="193"/>
      <c r="V474" s="174"/>
    </row>
    <row r="475" spans="1:23" ht="15.75" thickBot="1">
      <c r="A475" s="227"/>
      <c r="B475" s="41" t="s">
        <v>141</v>
      </c>
      <c r="C475" s="160" t="s">
        <v>142</v>
      </c>
      <c r="D475" s="160"/>
      <c r="E475" s="160"/>
      <c r="F475" s="127" t="s">
        <v>148</v>
      </c>
      <c r="G475" s="127"/>
      <c r="H475" s="128"/>
      <c r="I475" s="44" t="str">
        <f>IF($W475="GEN","YES","")</f>
        <v/>
      </c>
      <c r="J475" s="157" t="s">
        <v>143</v>
      </c>
      <c r="K475" s="158"/>
      <c r="L475" s="158"/>
      <c r="M475" s="161"/>
      <c r="N475" s="44" t="str">
        <f>IF($W475="MIN","YES","")</f>
        <v/>
      </c>
      <c r="O475" s="157" t="s">
        <v>144</v>
      </c>
      <c r="P475" s="158"/>
      <c r="Q475" s="158"/>
      <c r="R475" s="158"/>
      <c r="S475" s="161"/>
      <c r="T475" s="44" t="str">
        <f>IF($W475="SC","YES","")</f>
        <v/>
      </c>
      <c r="U475" s="193"/>
      <c r="V475" s="174"/>
      <c r="W475" s="1">
        <f>VLOOKUP(A410,'Deta From Shala Dar. Class-12'!$A$2:$AE$201,16,0)</f>
        <v>0</v>
      </c>
    </row>
    <row r="476" spans="1:23" ht="6.75" customHeight="1" thickBot="1">
      <c r="A476" s="227"/>
      <c r="B476" s="89"/>
      <c r="C476" s="89"/>
      <c r="D476" s="89"/>
      <c r="E476" s="89"/>
      <c r="F476" s="89"/>
      <c r="G476" s="89"/>
      <c r="H476" s="89"/>
      <c r="I476" s="89"/>
      <c r="J476" s="89"/>
      <c r="K476" s="89"/>
      <c r="L476" s="89"/>
      <c r="M476" s="89"/>
      <c r="N476" s="89"/>
      <c r="O476" s="89"/>
      <c r="P476" s="89"/>
      <c r="Q476" s="89"/>
      <c r="R476" s="89"/>
      <c r="S476" s="89"/>
      <c r="T476" s="89"/>
      <c r="U476" s="193"/>
      <c r="V476" s="174"/>
    </row>
    <row r="477" spans="1:23" ht="15.75" thickBot="1">
      <c r="A477" s="227"/>
      <c r="B477" s="41"/>
      <c r="C477" s="41"/>
      <c r="D477" s="41"/>
      <c r="E477" s="41"/>
      <c r="F477" s="158" t="s">
        <v>145</v>
      </c>
      <c r="G477" s="158"/>
      <c r="H477" s="161"/>
      <c r="I477" s="44" t="str">
        <f>IF($W475="ST","YES","")</f>
        <v/>
      </c>
      <c r="J477" s="157" t="s">
        <v>146</v>
      </c>
      <c r="K477" s="158"/>
      <c r="L477" s="158"/>
      <c r="M477" s="161"/>
      <c r="N477" s="44" t="str">
        <f>IF($W475="OBC","YES","")</f>
        <v/>
      </c>
      <c r="O477" s="157" t="s">
        <v>147</v>
      </c>
      <c r="P477" s="158"/>
      <c r="Q477" s="158"/>
      <c r="R477" s="158"/>
      <c r="S477" s="161"/>
      <c r="T477" s="44" t="str">
        <f>IF(OR($W475="MBC",$W$67="SBC"),"YES","")</f>
        <v/>
      </c>
      <c r="U477" s="193"/>
      <c r="V477" s="174"/>
    </row>
    <row r="478" spans="1:23">
      <c r="A478" s="227"/>
      <c r="B478" s="175" t="s">
        <v>149</v>
      </c>
      <c r="C478" s="175"/>
      <c r="D478" s="175"/>
      <c r="E478" s="175"/>
      <c r="F478" s="175"/>
      <c r="G478" s="175"/>
      <c r="H478" s="175"/>
      <c r="I478" s="175"/>
      <c r="J478" s="175"/>
      <c r="K478" s="175"/>
      <c r="L478" s="175"/>
      <c r="M478" s="175"/>
      <c r="N478" s="175"/>
      <c r="O478" s="175"/>
      <c r="P478" s="175"/>
      <c r="Q478" s="175"/>
      <c r="R478" s="175"/>
      <c r="S478" s="175"/>
      <c r="T478" s="175"/>
      <c r="U478" s="193"/>
      <c r="V478" s="174"/>
    </row>
    <row r="479" spans="1:23" ht="6.75" customHeight="1">
      <c r="A479" s="227"/>
      <c r="B479" s="89"/>
      <c r="C479" s="89"/>
      <c r="D479" s="89"/>
      <c r="E479" s="89"/>
      <c r="F479" s="89"/>
      <c r="G479" s="89"/>
      <c r="H479" s="89"/>
      <c r="I479" s="89"/>
      <c r="J479" s="89"/>
      <c r="K479" s="89"/>
      <c r="L479" s="89"/>
      <c r="M479" s="89"/>
      <c r="N479" s="89"/>
      <c r="O479" s="89"/>
      <c r="P479" s="89"/>
      <c r="Q479" s="89"/>
      <c r="R479" s="89"/>
      <c r="S479" s="89"/>
      <c r="T479" s="89"/>
      <c r="U479" s="193"/>
      <c r="V479" s="174"/>
    </row>
    <row r="480" spans="1:23">
      <c r="A480" s="227"/>
      <c r="B480" s="41" t="s">
        <v>157</v>
      </c>
      <c r="C480" s="178" t="s">
        <v>156</v>
      </c>
      <c r="D480" s="178"/>
      <c r="E480" s="178"/>
      <c r="F480" s="178"/>
      <c r="G480" s="178"/>
      <c r="H480" s="178"/>
      <c r="I480" s="178"/>
      <c r="J480" s="178"/>
      <c r="K480" s="178"/>
      <c r="L480" s="178"/>
      <c r="M480" s="178"/>
      <c r="N480" s="178"/>
      <c r="O480" s="178"/>
      <c r="P480" s="178"/>
      <c r="Q480" s="178"/>
      <c r="R480" s="178"/>
      <c r="S480" s="178"/>
      <c r="T480" s="178"/>
      <c r="U480" s="193"/>
      <c r="V480" s="174"/>
    </row>
    <row r="481" spans="1:22">
      <c r="A481" s="227"/>
      <c r="B481" s="41"/>
      <c r="C481" s="176" t="s">
        <v>150</v>
      </c>
      <c r="D481" s="176"/>
      <c r="E481" s="176"/>
      <c r="F481" s="176"/>
      <c r="G481" s="176"/>
      <c r="H481" s="176"/>
      <c r="I481" s="176"/>
      <c r="J481" s="176"/>
      <c r="K481" s="89">
        <f>VLOOKUP(A410,'Deta From Shala Dar. Class-12'!$A$2:$AE$201,24,0)</f>
        <v>0</v>
      </c>
      <c r="L481" s="89"/>
      <c r="M481" s="89"/>
      <c r="N481" s="89"/>
      <c r="O481" s="89"/>
      <c r="P481" s="89"/>
      <c r="Q481" s="89"/>
      <c r="R481" s="89"/>
      <c r="S481" s="89"/>
      <c r="T481" s="89"/>
      <c r="U481" s="193"/>
      <c r="V481" s="174"/>
    </row>
    <row r="482" spans="1:22">
      <c r="A482" s="227"/>
      <c r="B482" s="41"/>
      <c r="C482" s="176" t="s">
        <v>151</v>
      </c>
      <c r="D482" s="176"/>
      <c r="E482" s="176"/>
      <c r="F482" s="176"/>
      <c r="G482" s="176"/>
      <c r="H482" s="176"/>
      <c r="I482" s="176"/>
      <c r="J482" s="176"/>
      <c r="K482" s="89"/>
      <c r="L482" s="89"/>
      <c r="M482" s="89"/>
      <c r="N482" s="89"/>
      <c r="O482" s="89"/>
      <c r="P482" s="89"/>
      <c r="Q482" s="89"/>
      <c r="R482" s="89"/>
      <c r="S482" s="89"/>
      <c r="T482" s="89"/>
      <c r="U482" s="193"/>
      <c r="V482" s="174"/>
    </row>
    <row r="483" spans="1:22">
      <c r="A483" s="227"/>
      <c r="B483" s="41"/>
      <c r="C483" s="176" t="s">
        <v>152</v>
      </c>
      <c r="D483" s="176"/>
      <c r="E483" s="176"/>
      <c r="F483" s="89" t="s">
        <v>163</v>
      </c>
      <c r="G483" s="89"/>
      <c r="H483" s="89"/>
      <c r="I483" s="176" t="s">
        <v>153</v>
      </c>
      <c r="J483" s="176"/>
      <c r="K483" s="176"/>
      <c r="L483" s="89" t="s">
        <v>161</v>
      </c>
      <c r="M483" s="89"/>
      <c r="N483" s="89"/>
      <c r="O483" s="89"/>
      <c r="P483" s="158" t="s">
        <v>154</v>
      </c>
      <c r="Q483" s="158"/>
      <c r="R483" s="158"/>
      <c r="S483" s="89" t="s">
        <v>162</v>
      </c>
      <c r="T483" s="89"/>
      <c r="U483" s="193"/>
      <c r="V483" s="174"/>
    </row>
    <row r="484" spans="1:22" ht="6.75" customHeight="1">
      <c r="A484" s="227"/>
      <c r="B484" s="89"/>
      <c r="C484" s="89"/>
      <c r="D484" s="89"/>
      <c r="E484" s="89"/>
      <c r="F484" s="89"/>
      <c r="G484" s="89"/>
      <c r="H484" s="89"/>
      <c r="I484" s="89"/>
      <c r="J484" s="89"/>
      <c r="K484" s="89"/>
      <c r="L484" s="89"/>
      <c r="M484" s="89"/>
      <c r="N484" s="89"/>
      <c r="O484" s="89"/>
      <c r="P484" s="89"/>
      <c r="Q484" s="89"/>
      <c r="R484" s="89"/>
      <c r="S484" s="89"/>
      <c r="T484" s="89"/>
      <c r="U484" s="193"/>
      <c r="V484" s="174"/>
    </row>
    <row r="485" spans="1:22">
      <c r="A485" s="227"/>
      <c r="B485" s="41" t="s">
        <v>155</v>
      </c>
      <c r="C485" s="165" t="s">
        <v>158</v>
      </c>
      <c r="D485" s="165"/>
      <c r="E485" s="165"/>
      <c r="F485" s="165"/>
      <c r="G485" s="179">
        <f>VLOOKUP(A410,'Deta From Shala Dar. Class-12'!$A$2:$AE$201,21,0)</f>
        <v>0</v>
      </c>
      <c r="H485" s="179"/>
      <c r="I485" s="179"/>
      <c r="J485" s="179"/>
      <c r="K485" s="180" t="s">
        <v>159</v>
      </c>
      <c r="L485" s="180"/>
      <c r="M485" s="189">
        <f>VLOOKUP(A410,'Deta From Shala Dar. Class-12'!$A$2:$AE$201,22,0)</f>
        <v>0</v>
      </c>
      <c r="N485" s="165"/>
      <c r="O485" s="165"/>
      <c r="P485" s="165" t="s">
        <v>160</v>
      </c>
      <c r="Q485" s="165"/>
      <c r="R485" s="165"/>
      <c r="S485" s="230">
        <f>VLOOKUP(A410,'Deta From Shala Dar. Class-12'!$A$2:$AE$201,25,0)</f>
        <v>0</v>
      </c>
      <c r="T485" s="230"/>
      <c r="U485" s="193"/>
      <c r="V485" s="174"/>
    </row>
    <row r="486" spans="1:22" ht="6.75" customHeight="1">
      <c r="A486" s="227"/>
      <c r="B486" s="89"/>
      <c r="C486" s="89"/>
      <c r="D486" s="89"/>
      <c r="E486" s="89"/>
      <c r="F486" s="89"/>
      <c r="G486" s="89"/>
      <c r="H486" s="89"/>
      <c r="I486" s="89"/>
      <c r="J486" s="89"/>
      <c r="K486" s="89"/>
      <c r="L486" s="89"/>
      <c r="M486" s="89"/>
      <c r="N486" s="89"/>
      <c r="O486" s="89"/>
      <c r="P486" s="89"/>
      <c r="Q486" s="89"/>
      <c r="R486" s="89"/>
      <c r="S486" s="89"/>
      <c r="T486" s="89"/>
      <c r="U486" s="193"/>
      <c r="V486" s="174"/>
    </row>
    <row r="487" spans="1:22">
      <c r="A487" s="227"/>
      <c r="B487" s="41"/>
      <c r="C487" s="176" t="s">
        <v>164</v>
      </c>
      <c r="D487" s="176"/>
      <c r="E487" s="176"/>
      <c r="F487" s="176"/>
      <c r="G487" s="176"/>
      <c r="H487" s="176"/>
      <c r="I487" s="176"/>
      <c r="J487" s="176"/>
      <c r="K487" s="176"/>
      <c r="L487" s="176"/>
      <c r="M487" s="229">
        <f>VLOOKUP(A410,'Deta From Shala Dar. Class-12'!$A$2:$AE$201,23,0)</f>
        <v>0</v>
      </c>
      <c r="N487" s="229"/>
      <c r="O487" s="229"/>
      <c r="P487" s="229"/>
      <c r="Q487" s="229"/>
      <c r="R487" s="229"/>
      <c r="S487" s="229"/>
      <c r="T487" s="229"/>
      <c r="U487" s="193"/>
      <c r="V487" s="174"/>
    </row>
    <row r="488" spans="1:22" ht="6.75" customHeight="1">
      <c r="A488" s="227"/>
      <c r="B488" s="89"/>
      <c r="C488" s="89"/>
      <c r="D488" s="89"/>
      <c r="E488" s="89"/>
      <c r="F488" s="89"/>
      <c r="G488" s="89"/>
      <c r="H488" s="89"/>
      <c r="I488" s="89"/>
      <c r="J488" s="89"/>
      <c r="K488" s="89"/>
      <c r="L488" s="89"/>
      <c r="M488" s="89"/>
      <c r="N488" s="89"/>
      <c r="O488" s="89"/>
      <c r="P488" s="89"/>
      <c r="Q488" s="89"/>
      <c r="R488" s="89"/>
      <c r="S488" s="89"/>
      <c r="T488" s="89"/>
      <c r="U488" s="193"/>
      <c r="V488" s="174"/>
    </row>
    <row r="489" spans="1:22">
      <c r="A489" s="227"/>
      <c r="B489" s="41" t="s">
        <v>166</v>
      </c>
      <c r="C489" s="176" t="s">
        <v>167</v>
      </c>
      <c r="D489" s="176"/>
      <c r="E489" s="176"/>
      <c r="F489" s="176"/>
      <c r="G489" s="176"/>
      <c r="H489" s="176"/>
      <c r="I489" s="176"/>
      <c r="J489" s="176"/>
      <c r="K489" s="176"/>
      <c r="L489" s="176"/>
      <c r="M489" s="189" t="s">
        <v>165</v>
      </c>
      <c r="N489" s="189"/>
      <c r="O489" s="189"/>
      <c r="P489" s="189"/>
      <c r="Q489" s="189"/>
      <c r="R489" s="189"/>
      <c r="S489" s="189"/>
      <c r="T489" s="189"/>
      <c r="U489" s="193"/>
      <c r="V489" s="174"/>
    </row>
    <row r="490" spans="1:22" ht="6.75" customHeight="1" thickBot="1">
      <c r="A490" s="227"/>
      <c r="B490" s="89"/>
      <c r="C490" s="89"/>
      <c r="D490" s="89"/>
      <c r="E490" s="89"/>
      <c r="F490" s="89"/>
      <c r="G490" s="89"/>
      <c r="H490" s="89"/>
      <c r="I490" s="89"/>
      <c r="J490" s="89"/>
      <c r="K490" s="89"/>
      <c r="L490" s="89"/>
      <c r="M490" s="89"/>
      <c r="N490" s="89"/>
      <c r="O490" s="89"/>
      <c r="P490" s="89"/>
      <c r="Q490" s="89"/>
      <c r="R490" s="89"/>
      <c r="S490" s="89"/>
      <c r="T490" s="89"/>
      <c r="U490" s="193"/>
      <c r="V490" s="174"/>
    </row>
    <row r="491" spans="1:22">
      <c r="A491" s="227"/>
      <c r="B491" s="190" t="s">
        <v>168</v>
      </c>
      <c r="C491" s="191"/>
      <c r="D491" s="191"/>
      <c r="E491" s="191" t="s">
        <v>169</v>
      </c>
      <c r="F491" s="191"/>
      <c r="G491" s="191" t="s">
        <v>170</v>
      </c>
      <c r="H491" s="191"/>
      <c r="I491" s="191"/>
      <c r="J491" s="191" t="s">
        <v>171</v>
      </c>
      <c r="K491" s="191"/>
      <c r="L491" s="191"/>
      <c r="M491" s="191" t="s">
        <v>172</v>
      </c>
      <c r="N491" s="191"/>
      <c r="O491" s="191"/>
      <c r="P491" s="191"/>
      <c r="Q491" s="191"/>
      <c r="R491" s="191"/>
      <c r="S491" s="191"/>
      <c r="T491" s="192"/>
      <c r="U491" s="193"/>
      <c r="V491" s="174"/>
    </row>
    <row r="492" spans="1:22">
      <c r="A492" s="227"/>
      <c r="B492" s="186" t="s">
        <v>173</v>
      </c>
      <c r="C492" s="187"/>
      <c r="D492" s="187"/>
      <c r="E492" s="187"/>
      <c r="F492" s="187"/>
      <c r="G492" s="187"/>
      <c r="H492" s="187"/>
      <c r="I492" s="187"/>
      <c r="J492" s="187"/>
      <c r="K492" s="187"/>
      <c r="L492" s="187"/>
      <c r="M492" s="187"/>
      <c r="N492" s="187"/>
      <c r="O492" s="187"/>
      <c r="P492" s="187"/>
      <c r="Q492" s="187"/>
      <c r="R492" s="187"/>
      <c r="S492" s="187"/>
      <c r="T492" s="188"/>
      <c r="U492" s="193"/>
      <c r="V492" s="174"/>
    </row>
    <row r="493" spans="1:22">
      <c r="A493" s="227"/>
      <c r="B493" s="186" t="s">
        <v>175</v>
      </c>
      <c r="C493" s="187"/>
      <c r="D493" s="187"/>
      <c r="E493" s="187"/>
      <c r="F493" s="187"/>
      <c r="G493" s="187"/>
      <c r="H493" s="187"/>
      <c r="I493" s="187"/>
      <c r="J493" s="187"/>
      <c r="K493" s="187"/>
      <c r="L493" s="187"/>
      <c r="M493" s="187"/>
      <c r="N493" s="187"/>
      <c r="O493" s="187"/>
      <c r="P493" s="187"/>
      <c r="Q493" s="187"/>
      <c r="R493" s="187"/>
      <c r="S493" s="187"/>
      <c r="T493" s="188"/>
      <c r="U493" s="193"/>
      <c r="V493" s="174"/>
    </row>
    <row r="494" spans="1:22" ht="15.75" thickBot="1">
      <c r="A494" s="227"/>
      <c r="B494" s="183" t="s">
        <v>174</v>
      </c>
      <c r="C494" s="184"/>
      <c r="D494" s="184"/>
      <c r="E494" s="184"/>
      <c r="F494" s="184"/>
      <c r="G494" s="184"/>
      <c r="H494" s="184"/>
      <c r="I494" s="184"/>
      <c r="J494" s="184"/>
      <c r="K494" s="184"/>
      <c r="L494" s="184"/>
      <c r="M494" s="184"/>
      <c r="N494" s="184"/>
      <c r="O494" s="184"/>
      <c r="P494" s="184"/>
      <c r="Q494" s="184"/>
      <c r="R494" s="184"/>
      <c r="S494" s="184"/>
      <c r="T494" s="185"/>
      <c r="U494" s="193"/>
      <c r="V494" s="174"/>
    </row>
    <row r="495" spans="1:22" ht="6.75" customHeight="1" thickBot="1">
      <c r="A495" s="227"/>
      <c r="B495" s="89"/>
      <c r="C495" s="89"/>
      <c r="D495" s="89"/>
      <c r="E495" s="89"/>
      <c r="F495" s="89"/>
      <c r="G495" s="89"/>
      <c r="H495" s="89"/>
      <c r="I495" s="89"/>
      <c r="J495" s="89"/>
      <c r="K495" s="89"/>
      <c r="L495" s="89"/>
      <c r="M495" s="89"/>
      <c r="N495" s="89"/>
      <c r="O495" s="89"/>
      <c r="P495" s="89"/>
      <c r="Q495" s="89"/>
      <c r="R495" s="89"/>
      <c r="S495" s="89"/>
      <c r="T495" s="89"/>
      <c r="U495" s="193"/>
      <c r="V495" s="174"/>
    </row>
    <row r="496" spans="1:22" ht="15.75" thickBot="1">
      <c r="A496" s="227"/>
      <c r="B496" s="218" t="s">
        <v>176</v>
      </c>
      <c r="C496" s="218"/>
      <c r="D496" s="218"/>
      <c r="E496" s="218"/>
      <c r="F496" s="218"/>
      <c r="G496" s="218"/>
      <c r="H496" s="218"/>
      <c r="I496" s="218"/>
      <c r="J496" s="218"/>
      <c r="K496" s="218"/>
      <c r="L496" s="218"/>
      <c r="M496" s="197"/>
      <c r="N496" s="219"/>
      <c r="O496" s="198"/>
      <c r="P496" s="220" t="s">
        <v>177</v>
      </c>
      <c r="Q496" s="196"/>
      <c r="R496" s="221"/>
      <c r="S496" s="222"/>
      <c r="T496" s="223"/>
      <c r="U496" s="193"/>
      <c r="V496" s="174"/>
    </row>
    <row r="497" spans="1:22" ht="6.75" customHeight="1">
      <c r="A497" s="227"/>
      <c r="B497" s="89"/>
      <c r="C497" s="89"/>
      <c r="D497" s="89"/>
      <c r="E497" s="89"/>
      <c r="F497" s="89"/>
      <c r="G497" s="89"/>
      <c r="H497" s="89"/>
      <c r="I497" s="89"/>
      <c r="J497" s="89"/>
      <c r="K497" s="89"/>
      <c r="L497" s="89"/>
      <c r="M497" s="89"/>
      <c r="N497" s="89"/>
      <c r="O497" s="89"/>
      <c r="P497" s="89"/>
      <c r="Q497" s="89"/>
      <c r="R497" s="89"/>
      <c r="S497" s="89"/>
      <c r="T497" s="89"/>
      <c r="U497" s="193"/>
      <c r="V497" s="174"/>
    </row>
    <row r="498" spans="1:22">
      <c r="A498" s="227"/>
      <c r="B498" s="41" t="s">
        <v>178</v>
      </c>
      <c r="C498" s="176" t="s">
        <v>183</v>
      </c>
      <c r="D498" s="176"/>
      <c r="E498" s="176"/>
      <c r="F498" s="176"/>
      <c r="G498" s="176"/>
      <c r="H498" s="176"/>
      <c r="I498" s="176"/>
      <c r="J498" s="176"/>
      <c r="K498" s="176"/>
      <c r="L498" s="176"/>
      <c r="M498" s="165" t="s">
        <v>179</v>
      </c>
      <c r="N498" s="165"/>
      <c r="O498" s="165"/>
      <c r="P498" s="165"/>
      <c r="Q498" s="165"/>
      <c r="R498" s="165"/>
      <c r="S498" s="165"/>
      <c r="T498" s="165"/>
      <c r="U498" s="193"/>
      <c r="V498" s="174"/>
    </row>
    <row r="499" spans="1:22" ht="15.75" thickBot="1">
      <c r="A499" s="227"/>
      <c r="B499" s="200"/>
      <c r="C499" s="201"/>
      <c r="D499" s="201"/>
      <c r="E499" s="201"/>
      <c r="F499" s="201"/>
      <c r="G499" s="201"/>
      <c r="H499" s="201"/>
      <c r="I499" s="201"/>
      <c r="J499" s="202"/>
      <c r="K499" s="204" t="s">
        <v>180</v>
      </c>
      <c r="L499" s="89"/>
      <c r="M499" s="89"/>
      <c r="N499" s="89"/>
      <c r="O499" s="89"/>
      <c r="P499" s="89"/>
      <c r="Q499" s="89"/>
      <c r="R499" s="89"/>
      <c r="S499" s="89"/>
      <c r="T499" s="89"/>
      <c r="U499" s="193"/>
      <c r="V499" s="174"/>
    </row>
    <row r="500" spans="1:22" ht="22.5" customHeight="1">
      <c r="A500" s="227"/>
      <c r="B500" s="204"/>
      <c r="C500" s="152"/>
      <c r="D500" s="203" t="s">
        <v>182</v>
      </c>
      <c r="E500" s="91"/>
      <c r="F500" s="91"/>
      <c r="G500" s="92"/>
      <c r="H500" s="147"/>
      <c r="I500" s="89"/>
      <c r="J500" s="214"/>
      <c r="K500" s="204"/>
      <c r="L500" s="90"/>
      <c r="M500" s="91"/>
      <c r="N500" s="91"/>
      <c r="O500" s="91"/>
      <c r="P500" s="91"/>
      <c r="Q500" s="91"/>
      <c r="R500" s="91"/>
      <c r="S500" s="92"/>
      <c r="T500" s="143"/>
      <c r="U500" s="193"/>
      <c r="V500" s="174"/>
    </row>
    <row r="501" spans="1:22" ht="22.5" customHeight="1">
      <c r="A501" s="227"/>
      <c r="B501" s="204"/>
      <c r="C501" s="152"/>
      <c r="D501" s="147"/>
      <c r="E501" s="89"/>
      <c r="F501" s="89"/>
      <c r="G501" s="152"/>
      <c r="H501" s="147"/>
      <c r="I501" s="89"/>
      <c r="J501" s="214"/>
      <c r="K501" s="204"/>
      <c r="L501" s="147"/>
      <c r="M501" s="89"/>
      <c r="N501" s="89"/>
      <c r="O501" s="89"/>
      <c r="P501" s="89"/>
      <c r="Q501" s="89"/>
      <c r="R501" s="89"/>
      <c r="S501" s="152"/>
      <c r="T501" s="143"/>
      <c r="U501" s="193"/>
      <c r="V501" s="174"/>
    </row>
    <row r="502" spans="1:22" ht="22.5" customHeight="1">
      <c r="A502" s="227"/>
      <c r="B502" s="204"/>
      <c r="C502" s="152"/>
      <c r="D502" s="147"/>
      <c r="E502" s="89"/>
      <c r="F502" s="89"/>
      <c r="G502" s="152"/>
      <c r="H502" s="147"/>
      <c r="I502" s="89"/>
      <c r="J502" s="214"/>
      <c r="K502" s="204"/>
      <c r="L502" s="147"/>
      <c r="M502" s="89"/>
      <c r="N502" s="89"/>
      <c r="O502" s="89"/>
      <c r="P502" s="89"/>
      <c r="Q502" s="89"/>
      <c r="R502" s="89"/>
      <c r="S502" s="152"/>
      <c r="T502" s="143"/>
      <c r="U502" s="193"/>
      <c r="V502" s="174"/>
    </row>
    <row r="503" spans="1:22" ht="22.5" customHeight="1" thickBot="1">
      <c r="A503" s="227"/>
      <c r="B503" s="204"/>
      <c r="C503" s="152"/>
      <c r="D503" s="147"/>
      <c r="E503" s="89"/>
      <c r="F503" s="89"/>
      <c r="G503" s="152"/>
      <c r="H503" s="147"/>
      <c r="I503" s="89"/>
      <c r="J503" s="214"/>
      <c r="K503" s="204"/>
      <c r="L503" s="86"/>
      <c r="M503" s="87"/>
      <c r="N503" s="87"/>
      <c r="O503" s="87"/>
      <c r="P503" s="87"/>
      <c r="Q503" s="87"/>
      <c r="R503" s="87"/>
      <c r="S503" s="88"/>
      <c r="T503" s="143"/>
      <c r="U503" s="193"/>
      <c r="V503" s="174"/>
    </row>
    <row r="504" spans="1:22" ht="22.5" customHeight="1" thickBot="1">
      <c r="A504" s="227"/>
      <c r="B504" s="204"/>
      <c r="C504" s="152"/>
      <c r="D504" s="147"/>
      <c r="E504" s="89"/>
      <c r="F504" s="89"/>
      <c r="G504" s="152"/>
      <c r="H504" s="147"/>
      <c r="I504" s="89"/>
      <c r="J504" s="214"/>
      <c r="K504" s="204"/>
      <c r="L504" s="89"/>
      <c r="M504" s="89"/>
      <c r="N504" s="89"/>
      <c r="O504" s="89"/>
      <c r="P504" s="89"/>
      <c r="Q504" s="89"/>
      <c r="R504" s="89"/>
      <c r="S504" s="89"/>
      <c r="T504" s="143"/>
      <c r="U504" s="193"/>
      <c r="V504" s="174"/>
    </row>
    <row r="505" spans="1:22" ht="22.5" customHeight="1">
      <c r="A505" s="227"/>
      <c r="B505" s="204"/>
      <c r="C505" s="152"/>
      <c r="D505" s="147"/>
      <c r="E505" s="89"/>
      <c r="F505" s="89"/>
      <c r="G505" s="152"/>
      <c r="H505" s="147"/>
      <c r="I505" s="89"/>
      <c r="J505" s="214"/>
      <c r="K505" s="204"/>
      <c r="L505" s="205" t="s">
        <v>181</v>
      </c>
      <c r="M505" s="206"/>
      <c r="N505" s="206"/>
      <c r="O505" s="206"/>
      <c r="P505" s="206"/>
      <c r="Q505" s="206"/>
      <c r="R505" s="206"/>
      <c r="S505" s="207"/>
      <c r="T505" s="143"/>
      <c r="U505" s="193"/>
      <c r="V505" s="174"/>
    </row>
    <row r="506" spans="1:22" ht="22.5" customHeight="1">
      <c r="A506" s="227"/>
      <c r="B506" s="204"/>
      <c r="C506" s="152"/>
      <c r="D506" s="147"/>
      <c r="E506" s="89"/>
      <c r="F506" s="89"/>
      <c r="G506" s="152"/>
      <c r="H506" s="147"/>
      <c r="I506" s="89"/>
      <c r="J506" s="214"/>
      <c r="K506" s="204"/>
      <c r="L506" s="208"/>
      <c r="M506" s="209"/>
      <c r="N506" s="209"/>
      <c r="O506" s="209"/>
      <c r="P506" s="209"/>
      <c r="Q506" s="209"/>
      <c r="R506" s="209"/>
      <c r="S506" s="210"/>
      <c r="T506" s="143"/>
      <c r="U506" s="193"/>
      <c r="V506" s="174"/>
    </row>
    <row r="507" spans="1:22" ht="22.5" customHeight="1" thickBot="1">
      <c r="A507" s="227"/>
      <c r="B507" s="204"/>
      <c r="C507" s="152"/>
      <c r="D507" s="86"/>
      <c r="E507" s="87"/>
      <c r="F507" s="87"/>
      <c r="G507" s="88"/>
      <c r="H507" s="147"/>
      <c r="I507" s="89"/>
      <c r="J507" s="214"/>
      <c r="K507" s="204"/>
      <c r="L507" s="208"/>
      <c r="M507" s="209"/>
      <c r="N507" s="209"/>
      <c r="O507" s="209"/>
      <c r="P507" s="209"/>
      <c r="Q507" s="209"/>
      <c r="R507" s="209"/>
      <c r="S507" s="210"/>
      <c r="T507" s="143"/>
      <c r="U507" s="193"/>
      <c r="V507" s="174"/>
    </row>
    <row r="508" spans="1:22" ht="15.75" thickBot="1">
      <c r="A508" s="227"/>
      <c r="B508" s="215"/>
      <c r="C508" s="216"/>
      <c r="D508" s="216"/>
      <c r="E508" s="216"/>
      <c r="F508" s="216"/>
      <c r="G508" s="216"/>
      <c r="H508" s="216"/>
      <c r="I508" s="216"/>
      <c r="J508" s="217"/>
      <c r="K508" s="204"/>
      <c r="L508" s="211"/>
      <c r="M508" s="212"/>
      <c r="N508" s="212"/>
      <c r="O508" s="212"/>
      <c r="P508" s="212"/>
      <c r="Q508" s="212"/>
      <c r="R508" s="212"/>
      <c r="S508" s="213"/>
      <c r="T508" s="143"/>
      <c r="U508" s="193"/>
      <c r="V508" s="174"/>
    </row>
    <row r="509" spans="1:22" ht="6.75" customHeight="1" thickBot="1">
      <c r="A509" s="227"/>
      <c r="B509" s="89"/>
      <c r="C509" s="89"/>
      <c r="D509" s="89"/>
      <c r="E509" s="89"/>
      <c r="F509" s="89"/>
      <c r="G509" s="89"/>
      <c r="H509" s="89"/>
      <c r="I509" s="89"/>
      <c r="J509" s="89"/>
      <c r="K509" s="89"/>
      <c r="L509" s="89"/>
      <c r="M509" s="89"/>
      <c r="N509" s="89"/>
      <c r="O509" s="89"/>
      <c r="P509" s="89"/>
      <c r="Q509" s="89"/>
      <c r="R509" s="89"/>
      <c r="S509" s="89"/>
      <c r="T509" s="89"/>
      <c r="U509" s="193"/>
      <c r="V509" s="174"/>
    </row>
    <row r="510" spans="1:22" ht="16.5" thickBot="1">
      <c r="A510" s="227"/>
      <c r="B510" s="165" t="s">
        <v>184</v>
      </c>
      <c r="C510" s="165"/>
      <c r="D510" s="165"/>
      <c r="E510" s="127" t="str">
        <f>Info!$C$7</f>
        <v>Govt. Sr. Sec. School Raimalwada</v>
      </c>
      <c r="F510" s="127"/>
      <c r="G510" s="127"/>
      <c r="H510" s="127"/>
      <c r="I510" s="127"/>
      <c r="J510" s="127"/>
      <c r="K510" s="127"/>
      <c r="L510" s="165" t="s">
        <v>185</v>
      </c>
      <c r="M510" s="199"/>
      <c r="N510" s="15">
        <f>Info!$C$10</f>
        <v>1</v>
      </c>
      <c r="O510" s="16">
        <f>Info!$D$10</f>
        <v>7</v>
      </c>
      <c r="P510" s="16">
        <f>Info!$E$10</f>
        <v>0</v>
      </c>
      <c r="Q510" s="16">
        <f>Info!$F$10</f>
        <v>1</v>
      </c>
      <c r="R510" s="16">
        <f>Info!$G$10</f>
        <v>7</v>
      </c>
      <c r="S510" s="16">
        <f>Info!$H$10</f>
        <v>5</v>
      </c>
      <c r="T510" s="17">
        <f>Info!$I$10</f>
        <v>1</v>
      </c>
      <c r="U510" s="193"/>
      <c r="V510" s="174"/>
    </row>
    <row r="511" spans="1:22" ht="15.75" thickBot="1">
      <c r="A511" s="228"/>
      <c r="B511" s="87"/>
      <c r="C511" s="87"/>
      <c r="D511" s="87"/>
      <c r="E511" s="87"/>
      <c r="F511" s="87"/>
      <c r="G511" s="87"/>
      <c r="H511" s="87"/>
      <c r="I511" s="87"/>
      <c r="J511" s="87"/>
      <c r="K511" s="87"/>
      <c r="L511" s="87"/>
      <c r="M511" s="87"/>
      <c r="N511" s="87"/>
      <c r="O511" s="87"/>
      <c r="P511" s="87"/>
      <c r="Q511" s="87"/>
      <c r="R511" s="87"/>
      <c r="S511" s="87"/>
      <c r="T511" s="87"/>
      <c r="U511" s="88"/>
      <c r="V511" s="174"/>
    </row>
    <row r="512" spans="1:22">
      <c r="A512" s="224">
        <f>A410+1</f>
        <v>26</v>
      </c>
      <c r="B512" s="225"/>
      <c r="C512" s="225"/>
      <c r="D512" s="225"/>
      <c r="E512" s="225"/>
      <c r="F512" s="225"/>
      <c r="G512" s="225"/>
      <c r="H512" s="225"/>
      <c r="I512" s="225"/>
      <c r="J512" s="225"/>
      <c r="K512" s="225"/>
      <c r="L512" s="225"/>
      <c r="M512" s="225"/>
      <c r="N512" s="225"/>
      <c r="O512" s="225"/>
      <c r="P512" s="225"/>
      <c r="Q512" s="225"/>
      <c r="R512" s="225"/>
      <c r="S512" s="225"/>
      <c r="T512" s="225"/>
      <c r="U512" s="226"/>
      <c r="V512" s="174"/>
    </row>
    <row r="513" spans="1:22" ht="24.75" customHeight="1" thickBot="1">
      <c r="A513" s="227"/>
      <c r="B513" s="194" t="str">
        <f>CONCATENATE(Info!$B$7,Info!$C$7)</f>
        <v>School Name :-Govt. Sr. Sec. School Raimalwada</v>
      </c>
      <c r="C513" s="194"/>
      <c r="D513" s="194"/>
      <c r="E513" s="194"/>
      <c r="F513" s="194"/>
      <c r="G513" s="194"/>
      <c r="H513" s="194"/>
      <c r="I513" s="194"/>
      <c r="J513" s="194"/>
      <c r="K513" s="194"/>
      <c r="L513" s="194"/>
      <c r="M513" s="194"/>
      <c r="N513" s="194"/>
      <c r="O513" s="194"/>
      <c r="P513" s="194"/>
      <c r="Q513" s="194"/>
      <c r="R513" s="194"/>
      <c r="S513" s="194"/>
      <c r="T513" s="194"/>
      <c r="U513" s="193"/>
      <c r="V513" s="174"/>
    </row>
    <row r="514" spans="1:22" ht="28.5" customHeight="1" thickBot="1">
      <c r="A514" s="227"/>
      <c r="B514" s="89"/>
      <c r="C514" s="89"/>
      <c r="D514" s="116" t="s">
        <v>37</v>
      </c>
      <c r="E514" s="116"/>
      <c r="F514" s="116"/>
      <c r="G514" s="116"/>
      <c r="H514" s="116"/>
      <c r="I514" s="116"/>
      <c r="J514" s="116"/>
      <c r="K514" s="116"/>
      <c r="L514" s="116"/>
      <c r="M514" s="116"/>
      <c r="N514" s="116"/>
      <c r="O514" s="116"/>
      <c r="P514" s="116"/>
      <c r="Q514" s="93" t="s">
        <v>43</v>
      </c>
      <c r="R514" s="94"/>
      <c r="S514" s="94"/>
      <c r="T514" s="95"/>
      <c r="U514" s="193"/>
      <c r="V514" s="174"/>
    </row>
    <row r="515" spans="1:22" ht="21" thickBot="1">
      <c r="A515" s="227"/>
      <c r="B515" s="89"/>
      <c r="C515" s="89"/>
      <c r="D515" s="117" t="s">
        <v>38</v>
      </c>
      <c r="E515" s="117"/>
      <c r="F515" s="117"/>
      <c r="G515" s="117"/>
      <c r="H515" s="117"/>
      <c r="I515" s="117"/>
      <c r="J515" s="117"/>
      <c r="K515" s="117"/>
      <c r="L515" s="117"/>
      <c r="M515" s="117"/>
      <c r="N515" s="117"/>
      <c r="O515" s="117"/>
      <c r="P515" s="117"/>
      <c r="Q515" s="113" t="s">
        <v>44</v>
      </c>
      <c r="R515" s="114"/>
      <c r="S515" s="114"/>
      <c r="T515" s="115"/>
      <c r="U515" s="193"/>
      <c r="V515" s="174"/>
    </row>
    <row r="516" spans="1:22" ht="16.5" customHeight="1" thickBot="1">
      <c r="A516" s="227"/>
      <c r="B516" s="107" t="s">
        <v>39</v>
      </c>
      <c r="C516" s="108"/>
      <c r="D516" s="108"/>
      <c r="E516" s="109"/>
      <c r="F516" s="104" t="s">
        <v>40</v>
      </c>
      <c r="G516" s="105"/>
      <c r="H516" s="105"/>
      <c r="I516" s="105"/>
      <c r="J516" s="105"/>
      <c r="K516" s="105"/>
      <c r="L516" s="105"/>
      <c r="M516" s="106"/>
      <c r="N516" s="15">
        <f>Info!$C$10</f>
        <v>1</v>
      </c>
      <c r="O516" s="16">
        <f>Info!$D$10</f>
        <v>7</v>
      </c>
      <c r="P516" s="16">
        <f>Info!$E$10</f>
        <v>0</v>
      </c>
      <c r="Q516" s="16">
        <f>Info!$F$10</f>
        <v>1</v>
      </c>
      <c r="R516" s="16">
        <f>Info!$G$10</f>
        <v>7</v>
      </c>
      <c r="S516" s="16">
        <f>Info!$H$10</f>
        <v>5</v>
      </c>
      <c r="T516" s="17">
        <f>Info!$I$10</f>
        <v>1</v>
      </c>
      <c r="U516" s="193"/>
      <c r="V516" s="174"/>
    </row>
    <row r="517" spans="1:22" ht="18.75" customHeight="1" thickBot="1">
      <c r="A517" s="227"/>
      <c r="B517" s="110"/>
      <c r="C517" s="111"/>
      <c r="D517" s="111"/>
      <c r="E517" s="112"/>
      <c r="F517" s="102" t="s">
        <v>41</v>
      </c>
      <c r="G517" s="103"/>
      <c r="H517" s="103"/>
      <c r="I517" s="103"/>
      <c r="J517" s="103"/>
      <c r="K517" s="103"/>
      <c r="L517" s="103"/>
      <c r="M517" s="103"/>
      <c r="N517" s="103"/>
      <c r="O517" s="103"/>
      <c r="P517" s="103"/>
      <c r="Q517" s="18"/>
      <c r="R517" s="18"/>
      <c r="S517" s="18"/>
      <c r="T517" s="18"/>
      <c r="U517" s="193"/>
      <c r="V517" s="174"/>
    </row>
    <row r="518" spans="1:22" ht="16.5" customHeight="1" thickBot="1">
      <c r="A518" s="227"/>
      <c r="B518" s="89"/>
      <c r="C518" s="89"/>
      <c r="D518" s="89"/>
      <c r="E518" s="89"/>
      <c r="F518" s="89"/>
      <c r="G518" s="89"/>
      <c r="H518" s="89"/>
      <c r="I518" s="89"/>
      <c r="J518" s="89"/>
      <c r="K518" s="89"/>
      <c r="L518" s="89"/>
      <c r="M518" s="89"/>
      <c r="N518" s="97" t="s">
        <v>195</v>
      </c>
      <c r="O518" s="97"/>
      <c r="P518" s="97"/>
      <c r="Q518" s="98"/>
      <c r="R518" s="99">
        <f>Info!$C$9</f>
        <v>12345</v>
      </c>
      <c r="S518" s="100"/>
      <c r="T518" s="101"/>
      <c r="U518" s="193"/>
      <c r="V518" s="174"/>
    </row>
    <row r="519" spans="1:22" ht="18.75" thickBot="1">
      <c r="A519" s="227"/>
      <c r="B519" s="119" t="s">
        <v>42</v>
      </c>
      <c r="C519" s="119"/>
      <c r="D519" s="119"/>
      <c r="E519" s="119"/>
      <c r="F519" s="119"/>
      <c r="G519" s="119"/>
      <c r="H519" s="120">
        <f>VLOOKUP(A512,'Deta From Shala Dar. Class-12'!$A$2:$AE$201,4,0)</f>
        <v>0</v>
      </c>
      <c r="I519" s="121"/>
      <c r="J519" s="122"/>
      <c r="K519" s="123"/>
      <c r="L519" s="124"/>
      <c r="M519" s="124"/>
      <c r="N519" s="124"/>
      <c r="O519" s="124"/>
      <c r="P519" s="124"/>
      <c r="Q519" s="124"/>
      <c r="R519" s="124"/>
      <c r="S519" s="124"/>
      <c r="T519" s="124"/>
      <c r="U519" s="193"/>
      <c r="V519" s="174"/>
    </row>
    <row r="520" spans="1:22" ht="18">
      <c r="A520" s="227"/>
      <c r="B520" s="118" t="s">
        <v>116</v>
      </c>
      <c r="C520" s="118"/>
      <c r="D520" s="118"/>
      <c r="E520" s="118"/>
      <c r="F520" s="118"/>
      <c r="G520" s="118"/>
      <c r="H520" s="96">
        <f>VLOOKUP(A512,'Deta From Shala Dar. Class-12'!$A$2:$AE$201,6,0)</f>
        <v>0</v>
      </c>
      <c r="I520" s="96"/>
      <c r="J520" s="96"/>
      <c r="K520" s="96"/>
      <c r="L520" s="96"/>
      <c r="M520" s="96"/>
      <c r="N520" s="96"/>
      <c r="O520" s="96"/>
      <c r="P520" s="96"/>
      <c r="Q520" s="96"/>
      <c r="R520" s="96"/>
      <c r="S520" s="96"/>
      <c r="T520" s="96"/>
      <c r="U520" s="193"/>
      <c r="V520" s="174"/>
    </row>
    <row r="521" spans="1:22" ht="18">
      <c r="A521" s="227"/>
      <c r="B521" s="118" t="s">
        <v>115</v>
      </c>
      <c r="C521" s="118"/>
      <c r="D521" s="118"/>
      <c r="E521" s="118"/>
      <c r="F521" s="118"/>
      <c r="G521" s="118"/>
      <c r="H521" s="96">
        <f>VLOOKUP(A512,'Deta From Shala Dar. Class-12'!$A$2:$AE$201,8,0)</f>
        <v>0</v>
      </c>
      <c r="I521" s="96"/>
      <c r="J521" s="96"/>
      <c r="K521" s="96"/>
      <c r="L521" s="96"/>
      <c r="M521" s="96"/>
      <c r="N521" s="96"/>
      <c r="O521" s="96"/>
      <c r="P521" s="96"/>
      <c r="Q521" s="96"/>
      <c r="R521" s="96"/>
      <c r="S521" s="96"/>
      <c r="T521" s="96"/>
      <c r="U521" s="193"/>
      <c r="V521" s="174"/>
    </row>
    <row r="522" spans="1:22" ht="18.75" thickBot="1">
      <c r="A522" s="227"/>
      <c r="B522" s="118" t="s">
        <v>114</v>
      </c>
      <c r="C522" s="118"/>
      <c r="D522" s="118"/>
      <c r="E522" s="118"/>
      <c r="F522" s="118"/>
      <c r="G522" s="118"/>
      <c r="H522" s="96">
        <f>VLOOKUP(A512,'Deta From Shala Dar. Class-12'!$A$2:$AE$201,9,0)</f>
        <v>0</v>
      </c>
      <c r="I522" s="96"/>
      <c r="J522" s="96"/>
      <c r="K522" s="96"/>
      <c r="L522" s="96"/>
      <c r="M522" s="96"/>
      <c r="N522" s="96"/>
      <c r="O522" s="96"/>
      <c r="P522" s="96"/>
      <c r="Q522" s="96"/>
      <c r="R522" s="96"/>
      <c r="S522" s="96"/>
      <c r="T522" s="96"/>
      <c r="U522" s="193"/>
      <c r="V522" s="174"/>
    </row>
    <row r="523" spans="1:22" ht="15.75" thickBot="1">
      <c r="A523" s="227"/>
      <c r="B523" s="118" t="s">
        <v>189</v>
      </c>
      <c r="C523" s="118"/>
      <c r="D523" s="118"/>
      <c r="E523" s="118"/>
      <c r="F523" s="118"/>
      <c r="G523" s="118"/>
      <c r="H523" s="118"/>
      <c r="I523" s="118"/>
      <c r="J523" s="118"/>
      <c r="K523" s="143" t="s">
        <v>190</v>
      </c>
      <c r="L523" s="143"/>
      <c r="M523" s="143"/>
      <c r="N523" s="143"/>
      <c r="O523" s="143"/>
      <c r="P523" s="143"/>
      <c r="Q523" s="195" t="s">
        <v>188</v>
      </c>
      <c r="R523" s="196"/>
      <c r="S523" s="197"/>
      <c r="T523" s="198"/>
      <c r="U523" s="193"/>
      <c r="V523" s="174"/>
    </row>
    <row r="524" spans="1:22">
      <c r="A524" s="227"/>
      <c r="B524" s="118" t="s">
        <v>113</v>
      </c>
      <c r="C524" s="118"/>
      <c r="D524" s="118"/>
      <c r="E524" s="118"/>
      <c r="F524" s="118"/>
      <c r="G524" s="118"/>
      <c r="H524" s="118"/>
      <c r="I524" s="118"/>
      <c r="J524" s="118"/>
      <c r="K524" s="118"/>
      <c r="L524" s="118"/>
      <c r="M524" s="118"/>
      <c r="N524" s="118"/>
      <c r="O524" s="118"/>
      <c r="P524" s="118"/>
      <c r="Q524" s="118"/>
      <c r="R524" s="118"/>
      <c r="S524" s="118"/>
      <c r="T524" s="118"/>
      <c r="U524" s="193"/>
      <c r="V524" s="174"/>
    </row>
    <row r="525" spans="1:22" ht="32.25" customHeight="1" thickBot="1">
      <c r="A525" s="227"/>
      <c r="B525" s="125" t="s">
        <v>192</v>
      </c>
      <c r="C525" s="125"/>
      <c r="D525" s="125"/>
      <c r="E525" s="125"/>
      <c r="F525" s="125"/>
      <c r="G525" s="125"/>
      <c r="H525" s="125"/>
      <c r="I525" s="125"/>
      <c r="J525" s="125"/>
      <c r="K525" s="125"/>
      <c r="L525" s="125"/>
      <c r="M525" s="125"/>
      <c r="N525" s="125"/>
      <c r="O525" s="125"/>
      <c r="P525" s="125"/>
      <c r="Q525" s="125"/>
      <c r="R525" s="125"/>
      <c r="S525" s="125"/>
      <c r="T525" s="125"/>
      <c r="U525" s="193"/>
      <c r="V525" s="174"/>
    </row>
    <row r="526" spans="1:22" ht="6.75" customHeight="1" thickBot="1">
      <c r="A526" s="227"/>
      <c r="B526" s="90"/>
      <c r="C526" s="91"/>
      <c r="D526" s="91"/>
      <c r="E526" s="91"/>
      <c r="F526" s="91"/>
      <c r="G526" s="91"/>
      <c r="H526" s="91"/>
      <c r="I526" s="91"/>
      <c r="J526" s="91"/>
      <c r="K526" s="91"/>
      <c r="L526" s="91"/>
      <c r="M526" s="91"/>
      <c r="N526" s="91"/>
      <c r="O526" s="91"/>
      <c r="P526" s="91"/>
      <c r="Q526" s="91"/>
      <c r="R526" s="91"/>
      <c r="S526" s="91"/>
      <c r="T526" s="92"/>
      <c r="U526" s="193"/>
      <c r="V526" s="174"/>
    </row>
    <row r="527" spans="1:22" ht="15.75" thickBot="1">
      <c r="A527" s="227"/>
      <c r="B527" s="19"/>
      <c r="C527" s="20"/>
      <c r="D527" s="90" t="s">
        <v>49</v>
      </c>
      <c r="E527" s="91"/>
      <c r="F527" s="92"/>
      <c r="G527" s="20"/>
      <c r="H527" s="90" t="s">
        <v>48</v>
      </c>
      <c r="I527" s="91"/>
      <c r="J527" s="91"/>
      <c r="K527" s="92"/>
      <c r="L527" s="89"/>
      <c r="M527" s="20"/>
      <c r="N527" s="132" t="s">
        <v>52</v>
      </c>
      <c r="O527" s="133"/>
      <c r="P527" s="134"/>
      <c r="Q527" s="20"/>
      <c r="R527" s="135" t="s">
        <v>56</v>
      </c>
      <c r="S527" s="136"/>
      <c r="T527" s="137"/>
      <c r="U527" s="193"/>
      <c r="V527" s="174"/>
    </row>
    <row r="528" spans="1:22" ht="15.75" thickBot="1">
      <c r="A528" s="227"/>
      <c r="B528" s="21"/>
      <c r="C528" s="126" t="s">
        <v>45</v>
      </c>
      <c r="D528" s="127"/>
      <c r="E528" s="127"/>
      <c r="F528" s="128"/>
      <c r="G528" s="126" t="s">
        <v>50</v>
      </c>
      <c r="H528" s="127"/>
      <c r="I528" s="127"/>
      <c r="J528" s="128"/>
      <c r="K528" s="22">
        <v>30</v>
      </c>
      <c r="L528" s="89"/>
      <c r="M528" s="126" t="s">
        <v>53</v>
      </c>
      <c r="N528" s="127"/>
      <c r="O528" s="128"/>
      <c r="P528" s="23">
        <v>40</v>
      </c>
      <c r="Q528" s="126" t="s">
        <v>57</v>
      </c>
      <c r="R528" s="127"/>
      <c r="S528" s="128"/>
      <c r="T528" s="23">
        <v>84</v>
      </c>
      <c r="U528" s="193"/>
      <c r="V528" s="174"/>
    </row>
    <row r="529" spans="1:22" ht="15.75" thickBot="1">
      <c r="A529" s="227"/>
      <c r="B529" s="21"/>
      <c r="C529" s="126" t="s">
        <v>46</v>
      </c>
      <c r="D529" s="127"/>
      <c r="E529" s="127"/>
      <c r="F529" s="128"/>
      <c r="G529" s="126" t="s">
        <v>51</v>
      </c>
      <c r="H529" s="127"/>
      <c r="I529" s="127"/>
      <c r="J529" s="128"/>
      <c r="K529" s="22">
        <v>31</v>
      </c>
      <c r="L529" s="89"/>
      <c r="M529" s="126" t="s">
        <v>54</v>
      </c>
      <c r="N529" s="127"/>
      <c r="O529" s="128"/>
      <c r="P529" s="22">
        <v>41</v>
      </c>
      <c r="Q529" s="126" t="s">
        <v>58</v>
      </c>
      <c r="R529" s="127"/>
      <c r="S529" s="128"/>
      <c r="T529" s="22">
        <v>39</v>
      </c>
      <c r="U529" s="193"/>
      <c r="V529" s="174"/>
    </row>
    <row r="530" spans="1:22" ht="15.75" thickBot="1">
      <c r="A530" s="227"/>
      <c r="B530" s="21"/>
      <c r="C530" s="129" t="s">
        <v>47</v>
      </c>
      <c r="D530" s="130"/>
      <c r="E530" s="130"/>
      <c r="F530" s="131"/>
      <c r="G530" s="129" t="s">
        <v>47</v>
      </c>
      <c r="H530" s="130"/>
      <c r="I530" s="130"/>
      <c r="J530" s="131"/>
      <c r="K530" s="22"/>
      <c r="L530" s="89"/>
      <c r="M530" s="129" t="s">
        <v>55</v>
      </c>
      <c r="N530" s="130"/>
      <c r="O530" s="131"/>
      <c r="P530" s="22"/>
      <c r="Q530" s="129" t="s">
        <v>55</v>
      </c>
      <c r="R530" s="130"/>
      <c r="S530" s="131"/>
      <c r="T530" s="22"/>
      <c r="U530" s="193"/>
      <c r="V530" s="174"/>
    </row>
    <row r="531" spans="1:22" ht="6.75" customHeight="1" thickBot="1">
      <c r="A531" s="227"/>
      <c r="B531" s="86"/>
      <c r="C531" s="87"/>
      <c r="D531" s="87"/>
      <c r="E531" s="87"/>
      <c r="F531" s="87"/>
      <c r="G531" s="87"/>
      <c r="H531" s="87"/>
      <c r="I531" s="87"/>
      <c r="J531" s="87"/>
      <c r="K531" s="87"/>
      <c r="L531" s="87"/>
      <c r="M531" s="87"/>
      <c r="N531" s="87"/>
      <c r="O531" s="87"/>
      <c r="P531" s="87"/>
      <c r="Q531" s="87"/>
      <c r="R531" s="87"/>
      <c r="S531" s="87"/>
      <c r="T531" s="88"/>
      <c r="U531" s="193"/>
      <c r="V531" s="174"/>
    </row>
    <row r="532" spans="1:22" ht="6.75" customHeight="1" thickBot="1">
      <c r="A532" s="227"/>
      <c r="B532" s="89"/>
      <c r="C532" s="89"/>
      <c r="D532" s="89"/>
      <c r="E532" s="89"/>
      <c r="F532" s="89"/>
      <c r="G532" s="89"/>
      <c r="H532" s="89"/>
      <c r="I532" s="89"/>
      <c r="J532" s="89"/>
      <c r="K532" s="89"/>
      <c r="L532" s="89"/>
      <c r="M532" s="89"/>
      <c r="N532" s="89"/>
      <c r="O532" s="89"/>
      <c r="P532" s="89"/>
      <c r="Q532" s="89"/>
      <c r="R532" s="89"/>
      <c r="S532" s="89"/>
      <c r="T532" s="89"/>
      <c r="U532" s="193"/>
      <c r="V532" s="174"/>
    </row>
    <row r="533" spans="1:22" ht="6.75" customHeight="1" thickBot="1">
      <c r="A533" s="227"/>
      <c r="B533" s="90"/>
      <c r="C533" s="91"/>
      <c r="D533" s="91"/>
      <c r="E533" s="91"/>
      <c r="F533" s="91"/>
      <c r="G533" s="91"/>
      <c r="H533" s="91"/>
      <c r="I533" s="91"/>
      <c r="J533" s="91"/>
      <c r="K533" s="91"/>
      <c r="L533" s="91"/>
      <c r="M533" s="91"/>
      <c r="N533" s="91"/>
      <c r="O533" s="91"/>
      <c r="P533" s="91"/>
      <c r="Q533" s="91"/>
      <c r="R533" s="91"/>
      <c r="S533" s="91"/>
      <c r="T533" s="92"/>
      <c r="U533" s="193"/>
      <c r="V533" s="174"/>
    </row>
    <row r="534" spans="1:22" ht="15.75" thickBot="1">
      <c r="A534" s="227"/>
      <c r="B534" s="90"/>
      <c r="C534" s="91"/>
      <c r="D534" s="91"/>
      <c r="E534" s="91"/>
      <c r="F534" s="91"/>
      <c r="G534" s="91"/>
      <c r="H534" s="91"/>
      <c r="I534" s="91"/>
      <c r="J534" s="91"/>
      <c r="K534" s="92"/>
      <c r="L534" s="147"/>
      <c r="M534" s="20"/>
      <c r="N534" s="153" t="s">
        <v>62</v>
      </c>
      <c r="O534" s="154"/>
      <c r="P534" s="25" t="s">
        <v>69</v>
      </c>
      <c r="Q534" s="140" t="s">
        <v>71</v>
      </c>
      <c r="R534" s="141"/>
      <c r="S534" s="141"/>
      <c r="T534" s="26"/>
      <c r="U534" s="193"/>
      <c r="V534" s="174"/>
    </row>
    <row r="535" spans="1:22" ht="15.75" thickBot="1">
      <c r="A535" s="227"/>
      <c r="B535" s="21"/>
      <c r="C535" s="22"/>
      <c r="D535" s="147" t="s">
        <v>60</v>
      </c>
      <c r="E535" s="89"/>
      <c r="F535" s="89"/>
      <c r="G535" s="20"/>
      <c r="H535" s="27"/>
      <c r="I535" s="148" t="s">
        <v>59</v>
      </c>
      <c r="J535" s="148"/>
      <c r="K535" s="149"/>
      <c r="L535" s="147"/>
      <c r="M535" s="20"/>
      <c r="N535" s="155" t="s">
        <v>63</v>
      </c>
      <c r="O535" s="156"/>
      <c r="P535" s="28" t="s">
        <v>70</v>
      </c>
      <c r="Q535" s="142" t="s">
        <v>72</v>
      </c>
      <c r="R535" s="143"/>
      <c r="S535" s="143"/>
      <c r="T535" s="26"/>
      <c r="U535" s="193"/>
      <c r="V535" s="174"/>
    </row>
    <row r="536" spans="1:22" ht="15.75" thickBot="1">
      <c r="A536" s="227"/>
      <c r="B536" s="21"/>
      <c r="C536" s="89" t="s">
        <v>61</v>
      </c>
      <c r="D536" s="89"/>
      <c r="E536" s="89"/>
      <c r="F536" s="89"/>
      <c r="G536" s="89"/>
      <c r="H536" s="89"/>
      <c r="I536" s="89"/>
      <c r="J536" s="89"/>
      <c r="K536" s="152"/>
      <c r="L536" s="147"/>
      <c r="M536" s="20"/>
      <c r="N536" s="155" t="s">
        <v>64</v>
      </c>
      <c r="O536" s="156"/>
      <c r="P536" s="28" t="s">
        <v>67</v>
      </c>
      <c r="Q536" s="142" t="s">
        <v>55</v>
      </c>
      <c r="R536" s="143"/>
      <c r="S536" s="143"/>
      <c r="T536" s="26"/>
      <c r="U536" s="193"/>
      <c r="V536" s="174"/>
    </row>
    <row r="537" spans="1:22" ht="15.75" thickBot="1">
      <c r="A537" s="227"/>
      <c r="B537" s="21"/>
      <c r="C537" s="89"/>
      <c r="D537" s="89"/>
      <c r="E537" s="89"/>
      <c r="F537" s="89"/>
      <c r="G537" s="89"/>
      <c r="H537" s="89"/>
      <c r="I537" s="89"/>
      <c r="J537" s="89"/>
      <c r="K537" s="152"/>
      <c r="L537" s="147"/>
      <c r="M537" s="20"/>
      <c r="N537" s="155" t="s">
        <v>65</v>
      </c>
      <c r="O537" s="156"/>
      <c r="P537" s="28" t="s">
        <v>68</v>
      </c>
      <c r="Q537" s="142" t="s">
        <v>73</v>
      </c>
      <c r="R537" s="143"/>
      <c r="S537" s="143"/>
      <c r="T537" s="26"/>
      <c r="U537" s="193"/>
      <c r="V537" s="174"/>
    </row>
    <row r="538" spans="1:22" ht="15.75" thickBot="1">
      <c r="A538" s="227"/>
      <c r="B538" s="30"/>
      <c r="C538" s="87"/>
      <c r="D538" s="87"/>
      <c r="E538" s="87"/>
      <c r="F538" s="87"/>
      <c r="G538" s="87"/>
      <c r="H538" s="87"/>
      <c r="I538" s="87"/>
      <c r="J538" s="87"/>
      <c r="K538" s="88"/>
      <c r="L538" s="147"/>
      <c r="M538" s="129" t="s">
        <v>66</v>
      </c>
      <c r="N538" s="130"/>
      <c r="O538" s="130"/>
      <c r="P538" s="130"/>
      <c r="Q538" s="150"/>
      <c r="R538" s="151"/>
      <c r="S538" s="151"/>
      <c r="T538" s="31"/>
      <c r="U538" s="193"/>
      <c r="V538" s="174"/>
    </row>
    <row r="539" spans="1:22" ht="6.75" customHeight="1" thickBot="1">
      <c r="A539" s="227"/>
      <c r="B539" s="86"/>
      <c r="C539" s="87"/>
      <c r="D539" s="87"/>
      <c r="E539" s="87"/>
      <c r="F539" s="87"/>
      <c r="G539" s="87"/>
      <c r="H539" s="87"/>
      <c r="I539" s="87"/>
      <c r="J539" s="87"/>
      <c r="K539" s="87"/>
      <c r="L539" s="87"/>
      <c r="M539" s="87"/>
      <c r="N539" s="87"/>
      <c r="O539" s="87"/>
      <c r="P539" s="87"/>
      <c r="Q539" s="87"/>
      <c r="R539" s="87"/>
      <c r="S539" s="87"/>
      <c r="T539" s="88"/>
      <c r="U539" s="193"/>
      <c r="V539" s="174"/>
    </row>
    <row r="540" spans="1:22" ht="6.75" customHeight="1" thickBot="1">
      <c r="A540" s="227"/>
      <c r="B540" s="89"/>
      <c r="C540" s="89"/>
      <c r="D540" s="89"/>
      <c r="E540" s="89"/>
      <c r="F540" s="89"/>
      <c r="G540" s="89"/>
      <c r="H540" s="89"/>
      <c r="I540" s="89"/>
      <c r="J540" s="89"/>
      <c r="K540" s="89"/>
      <c r="L540" s="89"/>
      <c r="M540" s="89"/>
      <c r="N540" s="89"/>
      <c r="O540" s="89"/>
      <c r="P540" s="89"/>
      <c r="Q540" s="89"/>
      <c r="R540" s="89"/>
      <c r="S540" s="89"/>
      <c r="T540" s="89"/>
      <c r="U540" s="193"/>
      <c r="V540" s="174"/>
    </row>
    <row r="541" spans="1:22" ht="6.75" customHeight="1" thickBot="1">
      <c r="A541" s="227"/>
      <c r="B541" s="90"/>
      <c r="C541" s="91"/>
      <c r="D541" s="91"/>
      <c r="E541" s="91"/>
      <c r="F541" s="91"/>
      <c r="G541" s="91"/>
      <c r="H541" s="91"/>
      <c r="I541" s="91"/>
      <c r="J541" s="91"/>
      <c r="K541" s="92"/>
      <c r="L541" s="32"/>
      <c r="M541" s="33"/>
      <c r="N541" s="33"/>
      <c r="O541" s="33"/>
      <c r="P541" s="33"/>
      <c r="Q541" s="33"/>
      <c r="R541" s="33"/>
      <c r="S541" s="33"/>
      <c r="T541" s="34"/>
      <c r="U541" s="193"/>
      <c r="V541" s="174"/>
    </row>
    <row r="542" spans="1:22" ht="15.75" thickBot="1">
      <c r="A542" s="227"/>
      <c r="B542" s="144" t="s">
        <v>74</v>
      </c>
      <c r="C542" s="145"/>
      <c r="D542" s="145"/>
      <c r="E542" s="145"/>
      <c r="F542" s="145"/>
      <c r="G542" s="145"/>
      <c r="H542" s="145"/>
      <c r="I542" s="145"/>
      <c r="J542" s="145"/>
      <c r="K542" s="146"/>
      <c r="L542" s="35"/>
      <c r="M542" s="36"/>
      <c r="N542" s="138" t="s">
        <v>62</v>
      </c>
      <c r="O542" s="139"/>
      <c r="P542" s="37" t="s">
        <v>69</v>
      </c>
      <c r="Q542" s="140" t="s">
        <v>71</v>
      </c>
      <c r="R542" s="141"/>
      <c r="S542" s="141"/>
      <c r="T542" s="26"/>
      <c r="U542" s="193"/>
      <c r="V542" s="174"/>
    </row>
    <row r="543" spans="1:22" ht="15.75" thickBot="1">
      <c r="A543" s="227"/>
      <c r="B543" s="21"/>
      <c r="C543" s="22"/>
      <c r="D543" s="147" t="s">
        <v>60</v>
      </c>
      <c r="E543" s="89"/>
      <c r="F543" s="89"/>
      <c r="G543" s="20"/>
      <c r="H543" s="27"/>
      <c r="I543" s="148" t="s">
        <v>59</v>
      </c>
      <c r="J543" s="148"/>
      <c r="K543" s="149"/>
      <c r="L543" s="19"/>
      <c r="M543" s="20"/>
      <c r="N543" s="138" t="s">
        <v>63</v>
      </c>
      <c r="O543" s="139"/>
      <c r="P543" s="37" t="s">
        <v>70</v>
      </c>
      <c r="Q543" s="142" t="s">
        <v>72</v>
      </c>
      <c r="R543" s="143"/>
      <c r="S543" s="143"/>
      <c r="T543" s="26"/>
      <c r="U543" s="193"/>
      <c r="V543" s="174"/>
    </row>
    <row r="544" spans="1:22" ht="15.75" thickBot="1">
      <c r="A544" s="227"/>
      <c r="B544" s="21"/>
      <c r="C544" s="22"/>
      <c r="D544" s="144" t="s">
        <v>76</v>
      </c>
      <c r="E544" s="145"/>
      <c r="F544" s="145"/>
      <c r="G544" s="145"/>
      <c r="H544" s="145"/>
      <c r="I544" s="145"/>
      <c r="J544" s="145"/>
      <c r="K544" s="146"/>
      <c r="L544" s="19"/>
      <c r="M544" s="20"/>
      <c r="N544" s="138" t="s">
        <v>64</v>
      </c>
      <c r="O544" s="139"/>
      <c r="P544" s="37" t="s">
        <v>78</v>
      </c>
      <c r="Q544" s="142" t="s">
        <v>55</v>
      </c>
      <c r="R544" s="143"/>
      <c r="S544" s="143"/>
      <c r="T544" s="26"/>
      <c r="U544" s="193"/>
      <c r="V544" s="174"/>
    </row>
    <row r="545" spans="1:24" ht="15.75" thickBot="1">
      <c r="A545" s="227"/>
      <c r="B545" s="21"/>
      <c r="C545" s="22"/>
      <c r="D545" s="144" t="s">
        <v>75</v>
      </c>
      <c r="E545" s="145"/>
      <c r="F545" s="145"/>
      <c r="G545" s="145"/>
      <c r="H545" s="145"/>
      <c r="I545" s="145"/>
      <c r="J545" s="145"/>
      <c r="K545" s="146"/>
      <c r="L545" s="19"/>
      <c r="M545" s="38"/>
      <c r="N545" s="138" t="s">
        <v>77</v>
      </c>
      <c r="O545" s="139"/>
      <c r="P545" s="37" t="s">
        <v>79</v>
      </c>
      <c r="Q545" s="142" t="s">
        <v>73</v>
      </c>
      <c r="R545" s="143"/>
      <c r="S545" s="143"/>
      <c r="T545" s="26"/>
      <c r="U545" s="193"/>
      <c r="V545" s="174"/>
    </row>
    <row r="546" spans="1:24" ht="6.75" customHeight="1" thickBot="1">
      <c r="A546" s="227"/>
      <c r="B546" s="86"/>
      <c r="C546" s="87"/>
      <c r="D546" s="87"/>
      <c r="E546" s="87"/>
      <c r="F546" s="87"/>
      <c r="G546" s="87"/>
      <c r="H546" s="87"/>
      <c r="I546" s="87"/>
      <c r="J546" s="87"/>
      <c r="K546" s="88"/>
      <c r="L546" s="39"/>
      <c r="M546" s="40"/>
      <c r="N546" s="40"/>
      <c r="O546" s="40"/>
      <c r="P546" s="40"/>
      <c r="Q546" s="150"/>
      <c r="R546" s="151"/>
      <c r="S546" s="151"/>
      <c r="T546" s="31"/>
      <c r="U546" s="193"/>
      <c r="V546" s="174"/>
    </row>
    <row r="547" spans="1:24" ht="7.5" customHeight="1" thickBot="1">
      <c r="A547" s="227"/>
      <c r="B547" s="89"/>
      <c r="C547" s="89"/>
      <c r="D547" s="89"/>
      <c r="E547" s="89"/>
      <c r="F547" s="89"/>
      <c r="G547" s="89"/>
      <c r="H547" s="89"/>
      <c r="I547" s="89"/>
      <c r="J547" s="89"/>
      <c r="K547" s="89"/>
      <c r="L547" s="89"/>
      <c r="M547" s="89"/>
      <c r="N547" s="89"/>
      <c r="O547" s="89"/>
      <c r="P547" s="89"/>
      <c r="Q547" s="89"/>
      <c r="R547" s="89"/>
      <c r="S547" s="89"/>
      <c r="T547" s="89"/>
      <c r="U547" s="193"/>
      <c r="V547" s="174"/>
    </row>
    <row r="548" spans="1:24" ht="15.75" thickBot="1">
      <c r="A548" s="227"/>
      <c r="B548" s="41"/>
      <c r="C548" s="22"/>
      <c r="D548" s="147" t="s">
        <v>81</v>
      </c>
      <c r="E548" s="89"/>
      <c r="F548" s="89"/>
      <c r="G548" s="89"/>
      <c r="H548" s="89"/>
      <c r="I548" s="89"/>
      <c r="J548" s="89"/>
      <c r="K548" s="89"/>
      <c r="L548" s="89"/>
      <c r="M548" s="22"/>
      <c r="N548" s="42" t="s">
        <v>80</v>
      </c>
      <c r="O548" s="43"/>
      <c r="P548" s="43"/>
      <c r="Q548" s="43"/>
      <c r="R548" s="43"/>
      <c r="S548" s="43"/>
      <c r="T548" s="43"/>
      <c r="U548" s="193"/>
      <c r="V548" s="174"/>
    </row>
    <row r="549" spans="1:24" ht="8.25" customHeight="1" thickBot="1">
      <c r="A549" s="227"/>
      <c r="B549" s="89"/>
      <c r="C549" s="89"/>
      <c r="D549" s="89"/>
      <c r="E549" s="89"/>
      <c r="F549" s="89"/>
      <c r="G549" s="89"/>
      <c r="H549" s="89"/>
      <c r="I549" s="89"/>
      <c r="J549" s="89"/>
      <c r="K549" s="89"/>
      <c r="L549" s="89"/>
      <c r="M549" s="89"/>
      <c r="N549" s="89"/>
      <c r="O549" s="89"/>
      <c r="P549" s="89"/>
      <c r="Q549" s="89"/>
      <c r="R549" s="89"/>
      <c r="S549" s="89"/>
      <c r="T549" s="89"/>
      <c r="U549" s="193"/>
      <c r="V549" s="174"/>
    </row>
    <row r="550" spans="1:24" ht="15.75" thickBot="1">
      <c r="A550" s="227"/>
      <c r="B550" s="41" t="s">
        <v>82</v>
      </c>
      <c r="C550" s="160" t="s">
        <v>86</v>
      </c>
      <c r="D550" s="160"/>
      <c r="E550" s="160"/>
      <c r="F550" s="162"/>
      <c r="G550" s="22" t="str">
        <f>IF(W550="M","Yes","")</f>
        <v/>
      </c>
      <c r="H550" s="147" t="s">
        <v>83</v>
      </c>
      <c r="I550" s="89"/>
      <c r="J550" s="89"/>
      <c r="K550" s="44" t="str">
        <f>IF(W550="F","Yes","")</f>
        <v/>
      </c>
      <c r="L550" s="163" t="s">
        <v>85</v>
      </c>
      <c r="M550" s="163"/>
      <c r="N550" s="163"/>
      <c r="O550" s="163"/>
      <c r="P550" s="22" t="str">
        <f>IF(X550="Hindi","Yes","")</f>
        <v>Yes</v>
      </c>
      <c r="Q550" s="147" t="s">
        <v>84</v>
      </c>
      <c r="R550" s="89"/>
      <c r="S550" s="89"/>
      <c r="T550" s="22" t="str">
        <f>IF(X550="english","Yes","")</f>
        <v/>
      </c>
      <c r="U550" s="193"/>
      <c r="V550" s="174"/>
      <c r="W550" s="1">
        <f>VLOOKUP(A512,'Deta From Shala Dar. Class-12'!$A$2:$AE$201,10,0)</f>
        <v>0</v>
      </c>
      <c r="X550" s="1" t="str">
        <f>Info!$C$8</f>
        <v>Hindi</v>
      </c>
    </row>
    <row r="551" spans="1:24" ht="6.75" customHeight="1" thickBot="1">
      <c r="A551" s="227"/>
      <c r="B551" s="89"/>
      <c r="C551" s="89"/>
      <c r="D551" s="89"/>
      <c r="E551" s="89"/>
      <c r="F551" s="89"/>
      <c r="G551" s="89"/>
      <c r="H551" s="89"/>
      <c r="I551" s="89"/>
      <c r="J551" s="89"/>
      <c r="K551" s="89"/>
      <c r="L551" s="89"/>
      <c r="M551" s="89"/>
      <c r="N551" s="89"/>
      <c r="O551" s="89"/>
      <c r="P551" s="89"/>
      <c r="Q551" s="89"/>
      <c r="R551" s="89"/>
      <c r="S551" s="89"/>
      <c r="T551" s="89"/>
      <c r="U551" s="193"/>
      <c r="V551" s="174"/>
    </row>
    <row r="552" spans="1:24" ht="15.75" thickBot="1">
      <c r="A552" s="227"/>
      <c r="B552" s="41" t="s">
        <v>87</v>
      </c>
      <c r="C552" s="160" t="s">
        <v>88</v>
      </c>
      <c r="D552" s="160"/>
      <c r="E552" s="160"/>
      <c r="F552" s="160"/>
      <c r="G552" s="22"/>
      <c r="H552" s="147" t="s">
        <v>89</v>
      </c>
      <c r="I552" s="89"/>
      <c r="J552" s="20"/>
      <c r="K552" s="157" t="s">
        <v>90</v>
      </c>
      <c r="L552" s="158"/>
      <c r="M552" s="20"/>
      <c r="N552" s="157" t="s">
        <v>91</v>
      </c>
      <c r="O552" s="158"/>
      <c r="P552" s="20"/>
      <c r="Q552" s="157" t="s">
        <v>92</v>
      </c>
      <c r="R552" s="158"/>
      <c r="S552" s="161"/>
      <c r="T552" s="45"/>
      <c r="U552" s="193"/>
      <c r="V552" s="174"/>
    </row>
    <row r="553" spans="1:24" ht="6.75" customHeight="1" thickBot="1">
      <c r="A553" s="227"/>
      <c r="B553" s="89"/>
      <c r="C553" s="89"/>
      <c r="D553" s="89"/>
      <c r="E553" s="89"/>
      <c r="F553" s="89"/>
      <c r="G553" s="89"/>
      <c r="H553" s="89"/>
      <c r="I553" s="89"/>
      <c r="J553" s="89"/>
      <c r="K553" s="89"/>
      <c r="L553" s="89"/>
      <c r="M553" s="89"/>
      <c r="N553" s="89"/>
      <c r="O553" s="89"/>
      <c r="P553" s="89"/>
      <c r="Q553" s="89"/>
      <c r="R553" s="89"/>
      <c r="S553" s="89"/>
      <c r="T553" s="89"/>
      <c r="U553" s="193"/>
      <c r="V553" s="174"/>
    </row>
    <row r="554" spans="1:24" ht="15.75" thickBot="1">
      <c r="A554" s="227"/>
      <c r="B554" s="41"/>
      <c r="C554" s="158" t="s">
        <v>93</v>
      </c>
      <c r="D554" s="158"/>
      <c r="E554" s="22"/>
      <c r="F554" s="147" t="s">
        <v>94</v>
      </c>
      <c r="G554" s="89"/>
      <c r="H554" s="89"/>
      <c r="I554" s="152"/>
      <c r="J554" s="20"/>
      <c r="K554" s="147" t="s">
        <v>95</v>
      </c>
      <c r="L554" s="89"/>
      <c r="M554" s="152"/>
      <c r="N554" s="46"/>
      <c r="O554" s="159" t="s">
        <v>96</v>
      </c>
      <c r="P554" s="159"/>
      <c r="Q554" s="22"/>
      <c r="R554" s="158" t="s">
        <v>97</v>
      </c>
      <c r="S554" s="158"/>
      <c r="T554" s="22"/>
      <c r="U554" s="193"/>
      <c r="V554" s="174"/>
    </row>
    <row r="555" spans="1:24" ht="6" customHeight="1">
      <c r="A555" s="227"/>
      <c r="B555" s="89"/>
      <c r="C555" s="89"/>
      <c r="D555" s="89"/>
      <c r="E555" s="89"/>
      <c r="F555" s="89"/>
      <c r="G555" s="89"/>
      <c r="H555" s="89"/>
      <c r="I555" s="89"/>
      <c r="J555" s="89"/>
      <c r="K555" s="89"/>
      <c r="L555" s="89"/>
      <c r="M555" s="89"/>
      <c r="N555" s="89"/>
      <c r="O555" s="89"/>
      <c r="P555" s="89"/>
      <c r="Q555" s="89"/>
      <c r="R555" s="89"/>
      <c r="S555" s="89"/>
      <c r="T555" s="89"/>
      <c r="U555" s="193"/>
      <c r="V555" s="174"/>
    </row>
    <row r="556" spans="1:24" ht="6.75" customHeight="1" thickBot="1">
      <c r="A556" s="227"/>
      <c r="B556" s="89"/>
      <c r="C556" s="89"/>
      <c r="D556" s="89"/>
      <c r="E556" s="89"/>
      <c r="F556" s="89"/>
      <c r="G556" s="89"/>
      <c r="H556" s="89"/>
      <c r="I556" s="89"/>
      <c r="J556" s="89"/>
      <c r="K556" s="89"/>
      <c r="L556" s="89"/>
      <c r="M556" s="89"/>
      <c r="N556" s="89"/>
      <c r="O556" s="89"/>
      <c r="P556" s="89"/>
      <c r="Q556" s="89"/>
      <c r="R556" s="89"/>
      <c r="S556" s="89"/>
      <c r="T556" s="89"/>
      <c r="U556" s="193"/>
      <c r="V556" s="174"/>
    </row>
    <row r="557" spans="1:24" ht="15.75" thickBot="1">
      <c r="A557" s="227"/>
      <c r="B557" s="41" t="s">
        <v>98</v>
      </c>
      <c r="C557" s="160" t="s">
        <v>99</v>
      </c>
      <c r="D557" s="160"/>
      <c r="E557" s="160"/>
      <c r="F557" s="162"/>
      <c r="G557" s="22"/>
      <c r="H557" s="147" t="s">
        <v>121</v>
      </c>
      <c r="I557" s="89"/>
      <c r="J557" s="20"/>
      <c r="K557" s="157" t="s">
        <v>100</v>
      </c>
      <c r="L557" s="158"/>
      <c r="M557" s="20"/>
      <c r="N557" s="157" t="s">
        <v>101</v>
      </c>
      <c r="O557" s="158"/>
      <c r="P557" s="20"/>
      <c r="Q557" s="157" t="s">
        <v>102</v>
      </c>
      <c r="R557" s="158"/>
      <c r="S557" s="161"/>
      <c r="T557" s="45"/>
      <c r="U557" s="193"/>
      <c r="V557" s="174"/>
    </row>
    <row r="558" spans="1:24" ht="6.75" customHeight="1" thickBot="1">
      <c r="A558" s="227"/>
      <c r="B558" s="89"/>
      <c r="C558" s="89"/>
      <c r="D558" s="89"/>
      <c r="E558" s="89"/>
      <c r="F558" s="89"/>
      <c r="G558" s="89"/>
      <c r="H558" s="89"/>
      <c r="I558" s="89"/>
      <c r="J558" s="89"/>
      <c r="K558" s="89"/>
      <c r="L558" s="89"/>
      <c r="M558" s="89"/>
      <c r="N558" s="89"/>
      <c r="O558" s="89"/>
      <c r="P558" s="89"/>
      <c r="Q558" s="89"/>
      <c r="R558" s="89"/>
      <c r="S558" s="89"/>
      <c r="T558" s="89"/>
      <c r="U558" s="193"/>
      <c r="V558" s="174"/>
    </row>
    <row r="559" spans="1:24" ht="15.75" thickBot="1">
      <c r="A559" s="227"/>
      <c r="B559" s="41"/>
      <c r="C559" s="158" t="s">
        <v>103</v>
      </c>
      <c r="D559" s="158"/>
      <c r="E559" s="22"/>
      <c r="F559" s="164" t="s">
        <v>104</v>
      </c>
      <c r="G559" s="89"/>
      <c r="H559" s="89"/>
      <c r="I559" s="20"/>
      <c r="J559" s="164" t="s">
        <v>105</v>
      </c>
      <c r="K559" s="165"/>
      <c r="L559" s="166"/>
      <c r="M559" s="20"/>
      <c r="N559" s="167" t="s">
        <v>106</v>
      </c>
      <c r="O559" s="168"/>
      <c r="P559" s="48"/>
      <c r="Q559" s="164" t="s">
        <v>107</v>
      </c>
      <c r="R559" s="165"/>
      <c r="S559" s="166"/>
      <c r="T559" s="22"/>
      <c r="U559" s="193"/>
      <c r="V559" s="174"/>
    </row>
    <row r="560" spans="1:24" ht="6" customHeight="1" thickBot="1">
      <c r="A560" s="227"/>
      <c r="B560" s="89"/>
      <c r="C560" s="89"/>
      <c r="D560" s="89"/>
      <c r="E560" s="89"/>
      <c r="F560" s="89"/>
      <c r="G560" s="89"/>
      <c r="H560" s="89"/>
      <c r="I560" s="89"/>
      <c r="J560" s="89"/>
      <c r="K560" s="89"/>
      <c r="L560" s="89"/>
      <c r="M560" s="89"/>
      <c r="N560" s="89"/>
      <c r="O560" s="89"/>
      <c r="P560" s="89"/>
      <c r="Q560" s="89"/>
      <c r="R560" s="89"/>
      <c r="S560" s="89"/>
      <c r="T560" s="89"/>
      <c r="U560" s="193"/>
      <c r="V560" s="174"/>
    </row>
    <row r="561" spans="1:23" ht="15.75" thickBot="1">
      <c r="A561" s="227"/>
      <c r="B561" s="41"/>
      <c r="C561" s="158" t="s">
        <v>108</v>
      </c>
      <c r="D561" s="158"/>
      <c r="E561" s="158"/>
      <c r="F561" s="49"/>
      <c r="G561" s="164" t="s">
        <v>109</v>
      </c>
      <c r="H561" s="89"/>
      <c r="I561" s="89"/>
      <c r="J561" s="20"/>
      <c r="K561" s="164" t="s">
        <v>110</v>
      </c>
      <c r="L561" s="165"/>
      <c r="M561" s="166"/>
      <c r="N561" s="20"/>
      <c r="O561" s="164" t="s">
        <v>111</v>
      </c>
      <c r="P561" s="165"/>
      <c r="Q561" s="166"/>
      <c r="R561" s="20"/>
      <c r="S561" s="50"/>
      <c r="T561" s="41"/>
      <c r="U561" s="193"/>
      <c r="V561" s="174"/>
    </row>
    <row r="562" spans="1:23" ht="6" customHeight="1" thickBot="1">
      <c r="A562" s="227"/>
      <c r="B562" s="89"/>
      <c r="C562" s="89"/>
      <c r="D562" s="89"/>
      <c r="E562" s="89"/>
      <c r="F562" s="89"/>
      <c r="G562" s="89"/>
      <c r="H562" s="89"/>
      <c r="I562" s="89"/>
      <c r="J562" s="89"/>
      <c r="K562" s="89"/>
      <c r="L562" s="89"/>
      <c r="M562" s="89"/>
      <c r="N562" s="89"/>
      <c r="O562" s="89"/>
      <c r="P562" s="89"/>
      <c r="Q562" s="89"/>
      <c r="R562" s="89"/>
      <c r="S562" s="89"/>
      <c r="T562" s="89"/>
      <c r="U562" s="193"/>
      <c r="V562" s="174"/>
    </row>
    <row r="563" spans="1:23" ht="15.75" thickBot="1">
      <c r="A563" s="227"/>
      <c r="B563" s="41" t="s">
        <v>112</v>
      </c>
      <c r="C563" s="89" t="s">
        <v>119</v>
      </c>
      <c r="D563" s="89"/>
      <c r="E563" s="89"/>
      <c r="F563" s="89"/>
      <c r="G563" s="89"/>
      <c r="H563" s="89"/>
      <c r="I563" s="89"/>
      <c r="J563" s="158" t="s">
        <v>117</v>
      </c>
      <c r="K563" s="158"/>
      <c r="L563" s="158"/>
      <c r="M563" s="158"/>
      <c r="N563" s="158"/>
      <c r="O563" s="46"/>
      <c r="P563" s="169" t="s">
        <v>118</v>
      </c>
      <c r="Q563" s="169"/>
      <c r="R563" s="169"/>
      <c r="S563" s="169"/>
      <c r="T563" s="169"/>
      <c r="U563" s="193"/>
      <c r="V563" s="174"/>
    </row>
    <row r="564" spans="1:23" ht="15.75" thickBot="1">
      <c r="A564" s="227"/>
      <c r="B564" s="41"/>
      <c r="C564" s="165" t="s">
        <v>120</v>
      </c>
      <c r="D564" s="165"/>
      <c r="E564" s="165"/>
      <c r="F564" s="165"/>
      <c r="G564" s="165"/>
      <c r="H564" s="165"/>
      <c r="I564" s="165"/>
      <c r="J564" s="165"/>
      <c r="K564" s="165"/>
      <c r="L564" s="165"/>
      <c r="M564" s="165"/>
      <c r="N564" s="165"/>
      <c r="O564" s="165"/>
      <c r="P564" s="165"/>
      <c r="Q564" s="165"/>
      <c r="R564" s="165"/>
      <c r="S564" s="165"/>
      <c r="T564" s="165"/>
      <c r="U564" s="193"/>
      <c r="V564" s="174"/>
    </row>
    <row r="565" spans="1:23" ht="15.75" thickBot="1">
      <c r="A565" s="227"/>
      <c r="B565" s="41"/>
      <c r="C565" s="119" t="s">
        <v>129</v>
      </c>
      <c r="D565" s="119"/>
      <c r="E565" s="170"/>
      <c r="F565" s="46"/>
      <c r="G565" s="159" t="s">
        <v>122</v>
      </c>
      <c r="H565" s="159"/>
      <c r="I565" s="159"/>
      <c r="J565" s="20"/>
      <c r="K565" s="171" t="s">
        <v>123</v>
      </c>
      <c r="L565" s="159"/>
      <c r="M565" s="172"/>
      <c r="N565" s="20"/>
      <c r="O565" s="171" t="s">
        <v>124</v>
      </c>
      <c r="P565" s="159"/>
      <c r="Q565" s="20"/>
      <c r="R565" s="171" t="s">
        <v>125</v>
      </c>
      <c r="S565" s="159"/>
      <c r="T565" s="20"/>
      <c r="U565" s="193"/>
      <c r="V565" s="174"/>
    </row>
    <row r="566" spans="1:23" ht="6" customHeight="1" thickBot="1">
      <c r="A566" s="227"/>
      <c r="B566" s="89"/>
      <c r="C566" s="89"/>
      <c r="D566" s="89"/>
      <c r="E566" s="89"/>
      <c r="F566" s="89"/>
      <c r="G566" s="89"/>
      <c r="H566" s="89"/>
      <c r="I566" s="89"/>
      <c r="J566" s="89"/>
      <c r="K566" s="89"/>
      <c r="L566" s="89"/>
      <c r="M566" s="89"/>
      <c r="N566" s="89"/>
      <c r="O566" s="89"/>
      <c r="P566" s="89"/>
      <c r="Q566" s="89"/>
      <c r="R566" s="89"/>
      <c r="S566" s="89"/>
      <c r="T566" s="89"/>
      <c r="U566" s="193"/>
      <c r="V566" s="174"/>
    </row>
    <row r="567" spans="1:23" ht="15.75" thickBot="1">
      <c r="A567" s="227"/>
      <c r="B567" s="41"/>
      <c r="C567" s="158" t="s">
        <v>126</v>
      </c>
      <c r="D567" s="158"/>
      <c r="E567" s="158"/>
      <c r="F567" s="161"/>
      <c r="G567" s="46"/>
      <c r="H567" s="173" t="s">
        <v>127</v>
      </c>
      <c r="I567" s="163"/>
      <c r="J567" s="163"/>
      <c r="K567" s="163"/>
      <c r="L567" s="163"/>
      <c r="M567" s="48"/>
      <c r="N567" s="157" t="s">
        <v>128</v>
      </c>
      <c r="O567" s="158"/>
      <c r="P567" s="158"/>
      <c r="Q567" s="158"/>
      <c r="R567" s="158"/>
      <c r="S567" s="161"/>
      <c r="T567" s="20"/>
      <c r="U567" s="193"/>
      <c r="V567" s="174"/>
    </row>
    <row r="568" spans="1:23" ht="6" customHeight="1" thickBot="1">
      <c r="A568" s="227"/>
      <c r="B568" s="89"/>
      <c r="C568" s="89"/>
      <c r="D568" s="89"/>
      <c r="E568" s="89"/>
      <c r="F568" s="89"/>
      <c r="G568" s="89"/>
      <c r="H568" s="89"/>
      <c r="I568" s="89"/>
      <c r="J568" s="89"/>
      <c r="K568" s="89"/>
      <c r="L568" s="89"/>
      <c r="M568" s="89"/>
      <c r="N568" s="89"/>
      <c r="O568" s="89"/>
      <c r="P568" s="89"/>
      <c r="Q568" s="89"/>
      <c r="R568" s="89"/>
      <c r="S568" s="89"/>
      <c r="T568" s="89"/>
      <c r="U568" s="193"/>
      <c r="V568" s="174"/>
    </row>
    <row r="569" spans="1:23" ht="15.75" thickBot="1">
      <c r="A569" s="227"/>
      <c r="B569" s="41"/>
      <c r="C569" s="119" t="s">
        <v>130</v>
      </c>
      <c r="D569" s="119"/>
      <c r="E569" s="170"/>
      <c r="F569" s="46"/>
      <c r="G569" s="158" t="s">
        <v>131</v>
      </c>
      <c r="H569" s="158"/>
      <c r="I569" s="158"/>
      <c r="J569" s="20"/>
      <c r="K569" s="158" t="s">
        <v>132</v>
      </c>
      <c r="L569" s="158"/>
      <c r="M569" s="158"/>
      <c r="N569" s="20"/>
      <c r="O569" s="142"/>
      <c r="P569" s="143"/>
      <c r="Q569" s="143"/>
      <c r="R569" s="143"/>
      <c r="S569" s="143"/>
      <c r="T569" s="143"/>
      <c r="U569" s="193"/>
      <c r="V569" s="174"/>
    </row>
    <row r="570" spans="1:23" ht="6.75" customHeight="1" thickBot="1">
      <c r="A570" s="227"/>
      <c r="B570" s="89"/>
      <c r="C570" s="89"/>
      <c r="D570" s="89"/>
      <c r="E570" s="89"/>
      <c r="F570" s="89"/>
      <c r="G570" s="89"/>
      <c r="H570" s="89"/>
      <c r="I570" s="89"/>
      <c r="J570" s="89"/>
      <c r="K570" s="89"/>
      <c r="L570" s="89"/>
      <c r="M570" s="89"/>
      <c r="N570" s="89"/>
      <c r="O570" s="89"/>
      <c r="P570" s="89"/>
      <c r="Q570" s="89"/>
      <c r="R570" s="89"/>
      <c r="S570" s="89"/>
      <c r="T570" s="89"/>
      <c r="U570" s="193"/>
      <c r="V570" s="174"/>
    </row>
    <row r="571" spans="1:23" ht="15.75" thickBot="1">
      <c r="A571" s="227"/>
      <c r="B571" s="41" t="s">
        <v>133</v>
      </c>
      <c r="C571" s="160" t="s">
        <v>138</v>
      </c>
      <c r="D571" s="160"/>
      <c r="E571" s="160"/>
      <c r="F571" s="160"/>
      <c r="G571" s="160"/>
      <c r="H571" s="165" t="s">
        <v>134</v>
      </c>
      <c r="I571" s="89"/>
      <c r="J571" s="44" t="str">
        <f>IF(W571="N","","Yes")</f>
        <v>Yes</v>
      </c>
      <c r="K571" s="147"/>
      <c r="L571" s="89"/>
      <c r="M571" s="165" t="s">
        <v>135</v>
      </c>
      <c r="N571" s="89"/>
      <c r="O571" s="44" t="str">
        <f>IF(W571="Y","","Yes")</f>
        <v>Yes</v>
      </c>
      <c r="P571" s="147"/>
      <c r="Q571" s="89"/>
      <c r="R571" s="89"/>
      <c r="S571" s="89"/>
      <c r="T571" s="89"/>
      <c r="U571" s="193"/>
      <c r="V571" s="174"/>
      <c r="W571" s="1">
        <f>VLOOKUP(A512,'Deta From Shala Dar. Class-12'!$A$2:$AE$201,27,0)</f>
        <v>0</v>
      </c>
    </row>
    <row r="572" spans="1:23" ht="6.75" customHeight="1" thickBot="1">
      <c r="A572" s="227"/>
      <c r="B572" s="89"/>
      <c r="C572" s="89"/>
      <c r="D572" s="89"/>
      <c r="E572" s="89"/>
      <c r="F572" s="89"/>
      <c r="G572" s="89"/>
      <c r="H572" s="89"/>
      <c r="I572" s="89"/>
      <c r="J572" s="89"/>
      <c r="K572" s="89"/>
      <c r="L572" s="89"/>
      <c r="M572" s="89"/>
      <c r="N572" s="89"/>
      <c r="O572" s="89"/>
      <c r="P572" s="89"/>
      <c r="Q572" s="89"/>
      <c r="R572" s="89"/>
      <c r="S572" s="89"/>
      <c r="T572" s="89"/>
      <c r="U572" s="193"/>
      <c r="V572" s="174"/>
    </row>
    <row r="573" spans="1:23" ht="15.75" thickBot="1">
      <c r="A573" s="227"/>
      <c r="B573" s="41" t="s">
        <v>136</v>
      </c>
      <c r="C573" s="169" t="s">
        <v>137</v>
      </c>
      <c r="D573" s="160"/>
      <c r="E573" s="160"/>
      <c r="F573" s="160"/>
      <c r="G573" s="160"/>
      <c r="H573" s="165" t="s">
        <v>134</v>
      </c>
      <c r="I573" s="89"/>
      <c r="J573" s="20"/>
      <c r="K573" s="147"/>
      <c r="L573" s="89"/>
      <c r="M573" s="165" t="s">
        <v>135</v>
      </c>
      <c r="N573" s="89"/>
      <c r="O573" s="20"/>
      <c r="P573" s="147"/>
      <c r="Q573" s="89"/>
      <c r="R573" s="89"/>
      <c r="S573" s="89"/>
      <c r="T573" s="89"/>
      <c r="U573" s="193"/>
      <c r="V573" s="174"/>
    </row>
    <row r="574" spans="1:23" ht="6.75" customHeight="1" thickBot="1">
      <c r="A574" s="227"/>
      <c r="B574" s="89"/>
      <c r="C574" s="89"/>
      <c r="D574" s="89"/>
      <c r="E574" s="89"/>
      <c r="F574" s="89"/>
      <c r="G574" s="89"/>
      <c r="H574" s="89"/>
      <c r="I574" s="89"/>
      <c r="J574" s="89"/>
      <c r="K574" s="89"/>
      <c r="L574" s="89"/>
      <c r="M574" s="89"/>
      <c r="N574" s="89"/>
      <c r="O574" s="89"/>
      <c r="P574" s="89"/>
      <c r="Q574" s="89"/>
      <c r="R574" s="89"/>
      <c r="S574" s="89"/>
      <c r="T574" s="89"/>
      <c r="U574" s="193"/>
      <c r="V574" s="174"/>
    </row>
    <row r="575" spans="1:23" ht="15.75" thickBot="1">
      <c r="A575" s="227"/>
      <c r="B575" s="41" t="s">
        <v>139</v>
      </c>
      <c r="C575" s="160" t="s">
        <v>140</v>
      </c>
      <c r="D575" s="160"/>
      <c r="E575" s="160"/>
      <c r="F575" s="160"/>
      <c r="G575" s="160"/>
      <c r="H575" s="165" t="s">
        <v>134</v>
      </c>
      <c r="I575" s="89"/>
      <c r="J575" s="20"/>
      <c r="K575" s="147"/>
      <c r="L575" s="89"/>
      <c r="M575" s="165" t="s">
        <v>135</v>
      </c>
      <c r="N575" s="89"/>
      <c r="O575" s="20"/>
      <c r="P575" s="147"/>
      <c r="Q575" s="89"/>
      <c r="R575" s="89"/>
      <c r="S575" s="89"/>
      <c r="T575" s="89"/>
      <c r="U575" s="193"/>
      <c r="V575" s="174"/>
    </row>
    <row r="576" spans="1:23" ht="6.75" customHeight="1" thickBot="1">
      <c r="A576" s="227"/>
      <c r="B576" s="89"/>
      <c r="C576" s="89"/>
      <c r="D576" s="89"/>
      <c r="E576" s="89"/>
      <c r="F576" s="89"/>
      <c r="G576" s="89"/>
      <c r="H576" s="89"/>
      <c r="I576" s="89"/>
      <c r="J576" s="89"/>
      <c r="K576" s="89"/>
      <c r="L576" s="89"/>
      <c r="M576" s="89"/>
      <c r="N576" s="89"/>
      <c r="O576" s="89"/>
      <c r="P576" s="89"/>
      <c r="Q576" s="89"/>
      <c r="R576" s="89"/>
      <c r="S576" s="89"/>
      <c r="T576" s="89"/>
      <c r="U576" s="193"/>
      <c r="V576" s="174"/>
    </row>
    <row r="577" spans="1:23" ht="15.75" thickBot="1">
      <c r="A577" s="227"/>
      <c r="B577" s="41" t="s">
        <v>141</v>
      </c>
      <c r="C577" s="160" t="s">
        <v>142</v>
      </c>
      <c r="D577" s="160"/>
      <c r="E577" s="160"/>
      <c r="F577" s="127" t="s">
        <v>148</v>
      </c>
      <c r="G577" s="127"/>
      <c r="H577" s="128"/>
      <c r="I577" s="44" t="str">
        <f>IF($W577="GEN","YES","")</f>
        <v/>
      </c>
      <c r="J577" s="157" t="s">
        <v>143</v>
      </c>
      <c r="K577" s="158"/>
      <c r="L577" s="158"/>
      <c r="M577" s="161"/>
      <c r="N577" s="44" t="str">
        <f>IF($W577="MIN","YES","")</f>
        <v/>
      </c>
      <c r="O577" s="157" t="s">
        <v>144</v>
      </c>
      <c r="P577" s="158"/>
      <c r="Q577" s="158"/>
      <c r="R577" s="158"/>
      <c r="S577" s="161"/>
      <c r="T577" s="44" t="str">
        <f>IF($W577="SC","YES","")</f>
        <v/>
      </c>
      <c r="U577" s="193"/>
      <c r="V577" s="174"/>
      <c r="W577" s="1">
        <f>VLOOKUP(A512,'Deta From Shala Dar. Class-12'!$A$2:$AE$201,16,0)</f>
        <v>0</v>
      </c>
    </row>
    <row r="578" spans="1:23" ht="6.75" customHeight="1" thickBot="1">
      <c r="A578" s="227"/>
      <c r="B578" s="89"/>
      <c r="C578" s="89"/>
      <c r="D578" s="89"/>
      <c r="E578" s="89"/>
      <c r="F578" s="89"/>
      <c r="G578" s="89"/>
      <c r="H578" s="89"/>
      <c r="I578" s="89"/>
      <c r="J578" s="89"/>
      <c r="K578" s="89"/>
      <c r="L578" s="89"/>
      <c r="M578" s="89"/>
      <c r="N578" s="89"/>
      <c r="O578" s="89"/>
      <c r="P578" s="89"/>
      <c r="Q578" s="89"/>
      <c r="R578" s="89"/>
      <c r="S578" s="89"/>
      <c r="T578" s="89"/>
      <c r="U578" s="193"/>
      <c r="V578" s="174"/>
    </row>
    <row r="579" spans="1:23" ht="15.75" thickBot="1">
      <c r="A579" s="227"/>
      <c r="B579" s="41"/>
      <c r="C579" s="41"/>
      <c r="D579" s="41"/>
      <c r="E579" s="41"/>
      <c r="F579" s="158" t="s">
        <v>145</v>
      </c>
      <c r="G579" s="158"/>
      <c r="H579" s="161"/>
      <c r="I579" s="44" t="str">
        <f>IF($W577="ST","YES","")</f>
        <v/>
      </c>
      <c r="J579" s="157" t="s">
        <v>146</v>
      </c>
      <c r="K579" s="158"/>
      <c r="L579" s="158"/>
      <c r="M579" s="161"/>
      <c r="N579" s="44" t="str">
        <f>IF($W577="OBC","YES","")</f>
        <v/>
      </c>
      <c r="O579" s="157" t="s">
        <v>147</v>
      </c>
      <c r="P579" s="158"/>
      <c r="Q579" s="158"/>
      <c r="R579" s="158"/>
      <c r="S579" s="161"/>
      <c r="T579" s="44" t="str">
        <f>IF(OR($W577="MBC",$W$67="SBC"),"YES","")</f>
        <v/>
      </c>
      <c r="U579" s="193"/>
      <c r="V579" s="174"/>
    </row>
    <row r="580" spans="1:23">
      <c r="A580" s="227"/>
      <c r="B580" s="175" t="s">
        <v>149</v>
      </c>
      <c r="C580" s="175"/>
      <c r="D580" s="175"/>
      <c r="E580" s="175"/>
      <c r="F580" s="175"/>
      <c r="G580" s="175"/>
      <c r="H580" s="175"/>
      <c r="I580" s="175"/>
      <c r="J580" s="175"/>
      <c r="K580" s="175"/>
      <c r="L580" s="175"/>
      <c r="M580" s="175"/>
      <c r="N580" s="175"/>
      <c r="O580" s="175"/>
      <c r="P580" s="175"/>
      <c r="Q580" s="175"/>
      <c r="R580" s="175"/>
      <c r="S580" s="175"/>
      <c r="T580" s="175"/>
      <c r="U580" s="193"/>
      <c r="V580" s="174"/>
    </row>
    <row r="581" spans="1:23" ht="6.75" customHeight="1">
      <c r="A581" s="227"/>
      <c r="B581" s="89"/>
      <c r="C581" s="89"/>
      <c r="D581" s="89"/>
      <c r="E581" s="89"/>
      <c r="F581" s="89"/>
      <c r="G581" s="89"/>
      <c r="H581" s="89"/>
      <c r="I581" s="89"/>
      <c r="J581" s="89"/>
      <c r="K581" s="89"/>
      <c r="L581" s="89"/>
      <c r="M581" s="89"/>
      <c r="N581" s="89"/>
      <c r="O581" s="89"/>
      <c r="P581" s="89"/>
      <c r="Q581" s="89"/>
      <c r="R581" s="89"/>
      <c r="S581" s="89"/>
      <c r="T581" s="89"/>
      <c r="U581" s="193"/>
      <c r="V581" s="174"/>
    </row>
    <row r="582" spans="1:23">
      <c r="A582" s="227"/>
      <c r="B582" s="41" t="s">
        <v>157</v>
      </c>
      <c r="C582" s="178" t="s">
        <v>156</v>
      </c>
      <c r="D582" s="178"/>
      <c r="E582" s="178"/>
      <c r="F582" s="178"/>
      <c r="G582" s="178"/>
      <c r="H582" s="178"/>
      <c r="I582" s="178"/>
      <c r="J582" s="178"/>
      <c r="K582" s="178"/>
      <c r="L582" s="178"/>
      <c r="M582" s="178"/>
      <c r="N582" s="178"/>
      <c r="O582" s="178"/>
      <c r="P582" s="178"/>
      <c r="Q582" s="178"/>
      <c r="R582" s="178"/>
      <c r="S582" s="178"/>
      <c r="T582" s="178"/>
      <c r="U582" s="193"/>
      <c r="V582" s="174"/>
    </row>
    <row r="583" spans="1:23">
      <c r="A583" s="227"/>
      <c r="B583" s="41"/>
      <c r="C583" s="176" t="s">
        <v>150</v>
      </c>
      <c r="D583" s="176"/>
      <c r="E583" s="176"/>
      <c r="F583" s="176"/>
      <c r="G583" s="176"/>
      <c r="H583" s="176"/>
      <c r="I583" s="176"/>
      <c r="J583" s="176"/>
      <c r="K583" s="89">
        <f>VLOOKUP(A512,'Deta From Shala Dar. Class-12'!$A$2:$AE$201,24,0)</f>
        <v>0</v>
      </c>
      <c r="L583" s="89"/>
      <c r="M583" s="89"/>
      <c r="N583" s="89"/>
      <c r="O583" s="89"/>
      <c r="P583" s="89"/>
      <c r="Q583" s="89"/>
      <c r="R583" s="89"/>
      <c r="S583" s="89"/>
      <c r="T583" s="89"/>
      <c r="U583" s="193"/>
      <c r="V583" s="174"/>
    </row>
    <row r="584" spans="1:23">
      <c r="A584" s="227"/>
      <c r="B584" s="41"/>
      <c r="C584" s="176" t="s">
        <v>151</v>
      </c>
      <c r="D584" s="176"/>
      <c r="E584" s="176"/>
      <c r="F584" s="176"/>
      <c r="G584" s="176"/>
      <c r="H584" s="176"/>
      <c r="I584" s="176"/>
      <c r="J584" s="176"/>
      <c r="K584" s="89"/>
      <c r="L584" s="89"/>
      <c r="M584" s="89"/>
      <c r="N584" s="89"/>
      <c r="O584" s="89"/>
      <c r="P584" s="89"/>
      <c r="Q584" s="89"/>
      <c r="R584" s="89"/>
      <c r="S584" s="89"/>
      <c r="T584" s="89"/>
      <c r="U584" s="193"/>
      <c r="V584" s="174"/>
    </row>
    <row r="585" spans="1:23">
      <c r="A585" s="227"/>
      <c r="B585" s="41"/>
      <c r="C585" s="176" t="s">
        <v>152</v>
      </c>
      <c r="D585" s="176"/>
      <c r="E585" s="176"/>
      <c r="F585" s="89" t="s">
        <v>163</v>
      </c>
      <c r="G585" s="89"/>
      <c r="H585" s="89"/>
      <c r="I585" s="176" t="s">
        <v>153</v>
      </c>
      <c r="J585" s="176"/>
      <c r="K585" s="176"/>
      <c r="L585" s="89" t="s">
        <v>161</v>
      </c>
      <c r="M585" s="89"/>
      <c r="N585" s="89"/>
      <c r="O585" s="89"/>
      <c r="P585" s="158" t="s">
        <v>154</v>
      </c>
      <c r="Q585" s="158"/>
      <c r="R585" s="158"/>
      <c r="S585" s="89" t="s">
        <v>162</v>
      </c>
      <c r="T585" s="89"/>
      <c r="U585" s="193"/>
      <c r="V585" s="174"/>
    </row>
    <row r="586" spans="1:23" ht="6.75" customHeight="1">
      <c r="A586" s="227"/>
      <c r="B586" s="89"/>
      <c r="C586" s="89"/>
      <c r="D586" s="89"/>
      <c r="E586" s="89"/>
      <c r="F586" s="89"/>
      <c r="G586" s="89"/>
      <c r="H586" s="89"/>
      <c r="I586" s="89"/>
      <c r="J586" s="89"/>
      <c r="K586" s="89"/>
      <c r="L586" s="89"/>
      <c r="M586" s="89"/>
      <c r="N586" s="89"/>
      <c r="O586" s="89"/>
      <c r="P586" s="89"/>
      <c r="Q586" s="89"/>
      <c r="R586" s="89"/>
      <c r="S586" s="89"/>
      <c r="T586" s="89"/>
      <c r="U586" s="193"/>
      <c r="V586" s="174"/>
    </row>
    <row r="587" spans="1:23">
      <c r="A587" s="227"/>
      <c r="B587" s="41" t="s">
        <v>155</v>
      </c>
      <c r="C587" s="165" t="s">
        <v>158</v>
      </c>
      <c r="D587" s="165"/>
      <c r="E587" s="165"/>
      <c r="F587" s="165"/>
      <c r="G587" s="179">
        <f>VLOOKUP(A512,'Deta From Shala Dar. Class-12'!$A$2:$AE$201,21,0)</f>
        <v>0</v>
      </c>
      <c r="H587" s="179"/>
      <c r="I587" s="179"/>
      <c r="J587" s="179"/>
      <c r="K587" s="180" t="s">
        <v>159</v>
      </c>
      <c r="L587" s="180"/>
      <c r="M587" s="189">
        <f>VLOOKUP(A512,'Deta From Shala Dar. Class-12'!$A$2:$AE$201,22,0)</f>
        <v>0</v>
      </c>
      <c r="N587" s="165"/>
      <c r="O587" s="165"/>
      <c r="P587" s="165" t="s">
        <v>160</v>
      </c>
      <c r="Q587" s="165"/>
      <c r="R587" s="165"/>
      <c r="S587" s="230">
        <f>VLOOKUP(A512,'Deta From Shala Dar. Class-12'!$A$2:$AE$201,25,0)</f>
        <v>0</v>
      </c>
      <c r="T587" s="230"/>
      <c r="U587" s="193"/>
      <c r="V587" s="174"/>
    </row>
    <row r="588" spans="1:23" ht="6.75" customHeight="1">
      <c r="A588" s="227"/>
      <c r="B588" s="89"/>
      <c r="C588" s="89"/>
      <c r="D588" s="89"/>
      <c r="E588" s="89"/>
      <c r="F588" s="89"/>
      <c r="G588" s="89"/>
      <c r="H588" s="89"/>
      <c r="I588" s="89"/>
      <c r="J588" s="89"/>
      <c r="K588" s="89"/>
      <c r="L588" s="89"/>
      <c r="M588" s="89"/>
      <c r="N588" s="89"/>
      <c r="O588" s="89"/>
      <c r="P588" s="89"/>
      <c r="Q588" s="89"/>
      <c r="R588" s="89"/>
      <c r="S588" s="89"/>
      <c r="T588" s="89"/>
      <c r="U588" s="193"/>
      <c r="V588" s="174"/>
    </row>
    <row r="589" spans="1:23">
      <c r="A589" s="227"/>
      <c r="B589" s="41"/>
      <c r="C589" s="176" t="s">
        <v>164</v>
      </c>
      <c r="D589" s="176"/>
      <c r="E589" s="176"/>
      <c r="F589" s="176"/>
      <c r="G589" s="176"/>
      <c r="H589" s="176"/>
      <c r="I589" s="176"/>
      <c r="J589" s="176"/>
      <c r="K589" s="176"/>
      <c r="L589" s="176"/>
      <c r="M589" s="229">
        <f>VLOOKUP(A512,'Deta From Shala Dar. Class-12'!$A$2:$AE$201,23,0)</f>
        <v>0</v>
      </c>
      <c r="N589" s="229"/>
      <c r="O589" s="229"/>
      <c r="P589" s="229"/>
      <c r="Q589" s="229"/>
      <c r="R589" s="229"/>
      <c r="S589" s="229"/>
      <c r="T589" s="229"/>
      <c r="U589" s="193"/>
      <c r="V589" s="174"/>
    </row>
    <row r="590" spans="1:23" ht="6.75" customHeight="1">
      <c r="A590" s="227"/>
      <c r="B590" s="89"/>
      <c r="C590" s="89"/>
      <c r="D590" s="89"/>
      <c r="E590" s="89"/>
      <c r="F590" s="89"/>
      <c r="G590" s="89"/>
      <c r="H590" s="89"/>
      <c r="I590" s="89"/>
      <c r="J590" s="89"/>
      <c r="K590" s="89"/>
      <c r="L590" s="89"/>
      <c r="M590" s="89"/>
      <c r="N590" s="89"/>
      <c r="O590" s="89"/>
      <c r="P590" s="89"/>
      <c r="Q590" s="89"/>
      <c r="R590" s="89"/>
      <c r="S590" s="89"/>
      <c r="T590" s="89"/>
      <c r="U590" s="193"/>
      <c r="V590" s="174"/>
    </row>
    <row r="591" spans="1:23">
      <c r="A591" s="227"/>
      <c r="B591" s="41" t="s">
        <v>166</v>
      </c>
      <c r="C591" s="176" t="s">
        <v>167</v>
      </c>
      <c r="D591" s="176"/>
      <c r="E591" s="176"/>
      <c r="F591" s="176"/>
      <c r="G591" s="176"/>
      <c r="H591" s="176"/>
      <c r="I591" s="176"/>
      <c r="J591" s="176"/>
      <c r="K591" s="176"/>
      <c r="L591" s="176"/>
      <c r="M591" s="189" t="s">
        <v>165</v>
      </c>
      <c r="N591" s="189"/>
      <c r="O591" s="189"/>
      <c r="P591" s="189"/>
      <c r="Q591" s="189"/>
      <c r="R591" s="189"/>
      <c r="S591" s="189"/>
      <c r="T591" s="189"/>
      <c r="U591" s="193"/>
      <c r="V591" s="174"/>
    </row>
    <row r="592" spans="1:23" ht="6.75" customHeight="1" thickBot="1">
      <c r="A592" s="227"/>
      <c r="B592" s="89"/>
      <c r="C592" s="89"/>
      <c r="D592" s="89"/>
      <c r="E592" s="89"/>
      <c r="F592" s="89"/>
      <c r="G592" s="89"/>
      <c r="H592" s="89"/>
      <c r="I592" s="89"/>
      <c r="J592" s="89"/>
      <c r="K592" s="89"/>
      <c r="L592" s="89"/>
      <c r="M592" s="89"/>
      <c r="N592" s="89"/>
      <c r="O592" s="89"/>
      <c r="P592" s="89"/>
      <c r="Q592" s="89"/>
      <c r="R592" s="89"/>
      <c r="S592" s="89"/>
      <c r="T592" s="89"/>
      <c r="U592" s="193"/>
      <c r="V592" s="174"/>
    </row>
    <row r="593" spans="1:22">
      <c r="A593" s="227"/>
      <c r="B593" s="190" t="s">
        <v>168</v>
      </c>
      <c r="C593" s="191"/>
      <c r="D593" s="191"/>
      <c r="E593" s="191" t="s">
        <v>169</v>
      </c>
      <c r="F593" s="191"/>
      <c r="G593" s="191" t="s">
        <v>170</v>
      </c>
      <c r="H593" s="191"/>
      <c r="I593" s="191"/>
      <c r="J593" s="191" t="s">
        <v>171</v>
      </c>
      <c r="K593" s="191"/>
      <c r="L593" s="191"/>
      <c r="M593" s="191" t="s">
        <v>172</v>
      </c>
      <c r="N593" s="191"/>
      <c r="O593" s="191"/>
      <c r="P593" s="191"/>
      <c r="Q593" s="191"/>
      <c r="R593" s="191"/>
      <c r="S593" s="191"/>
      <c r="T593" s="192"/>
      <c r="U593" s="193"/>
      <c r="V593" s="174"/>
    </row>
    <row r="594" spans="1:22">
      <c r="A594" s="227"/>
      <c r="B594" s="186" t="s">
        <v>173</v>
      </c>
      <c r="C594" s="187"/>
      <c r="D594" s="187"/>
      <c r="E594" s="187"/>
      <c r="F594" s="187"/>
      <c r="G594" s="187"/>
      <c r="H594" s="187"/>
      <c r="I594" s="187"/>
      <c r="J594" s="187"/>
      <c r="K594" s="187"/>
      <c r="L594" s="187"/>
      <c r="M594" s="187"/>
      <c r="N594" s="187"/>
      <c r="O594" s="187"/>
      <c r="P594" s="187"/>
      <c r="Q594" s="187"/>
      <c r="R594" s="187"/>
      <c r="S594" s="187"/>
      <c r="T594" s="188"/>
      <c r="U594" s="193"/>
      <c r="V594" s="174"/>
    </row>
    <row r="595" spans="1:22">
      <c r="A595" s="227"/>
      <c r="B595" s="186" t="s">
        <v>175</v>
      </c>
      <c r="C595" s="187"/>
      <c r="D595" s="187"/>
      <c r="E595" s="187"/>
      <c r="F595" s="187"/>
      <c r="G595" s="187"/>
      <c r="H595" s="187"/>
      <c r="I595" s="187"/>
      <c r="J595" s="187"/>
      <c r="K595" s="187"/>
      <c r="L595" s="187"/>
      <c r="M595" s="187"/>
      <c r="N595" s="187"/>
      <c r="O595" s="187"/>
      <c r="P595" s="187"/>
      <c r="Q595" s="187"/>
      <c r="R595" s="187"/>
      <c r="S595" s="187"/>
      <c r="T595" s="188"/>
      <c r="U595" s="193"/>
      <c r="V595" s="174"/>
    </row>
    <row r="596" spans="1:22" ht="15.75" thickBot="1">
      <c r="A596" s="227"/>
      <c r="B596" s="183" t="s">
        <v>174</v>
      </c>
      <c r="C596" s="184"/>
      <c r="D596" s="184"/>
      <c r="E596" s="184"/>
      <c r="F596" s="184"/>
      <c r="G596" s="184"/>
      <c r="H596" s="184"/>
      <c r="I596" s="184"/>
      <c r="J596" s="184"/>
      <c r="K596" s="184"/>
      <c r="L596" s="184"/>
      <c r="M596" s="184"/>
      <c r="N596" s="184"/>
      <c r="O596" s="184"/>
      <c r="P596" s="184"/>
      <c r="Q596" s="184"/>
      <c r="R596" s="184"/>
      <c r="S596" s="184"/>
      <c r="T596" s="185"/>
      <c r="U596" s="193"/>
      <c r="V596" s="174"/>
    </row>
    <row r="597" spans="1:22" ht="6.75" customHeight="1" thickBot="1">
      <c r="A597" s="227"/>
      <c r="B597" s="89"/>
      <c r="C597" s="89"/>
      <c r="D597" s="89"/>
      <c r="E597" s="89"/>
      <c r="F597" s="89"/>
      <c r="G597" s="89"/>
      <c r="H597" s="89"/>
      <c r="I597" s="89"/>
      <c r="J597" s="89"/>
      <c r="K597" s="89"/>
      <c r="L597" s="89"/>
      <c r="M597" s="89"/>
      <c r="N597" s="89"/>
      <c r="O597" s="89"/>
      <c r="P597" s="89"/>
      <c r="Q597" s="89"/>
      <c r="R597" s="89"/>
      <c r="S597" s="89"/>
      <c r="T597" s="89"/>
      <c r="U597" s="193"/>
      <c r="V597" s="174"/>
    </row>
    <row r="598" spans="1:22" ht="15.75" thickBot="1">
      <c r="A598" s="227"/>
      <c r="B598" s="218" t="s">
        <v>176</v>
      </c>
      <c r="C598" s="218"/>
      <c r="D598" s="218"/>
      <c r="E598" s="218"/>
      <c r="F598" s="218"/>
      <c r="G598" s="218"/>
      <c r="H598" s="218"/>
      <c r="I598" s="218"/>
      <c r="J598" s="218"/>
      <c r="K598" s="218"/>
      <c r="L598" s="218"/>
      <c r="M598" s="197"/>
      <c r="N598" s="219"/>
      <c r="O598" s="198"/>
      <c r="P598" s="220" t="s">
        <v>177</v>
      </c>
      <c r="Q598" s="196"/>
      <c r="R598" s="221"/>
      <c r="S598" s="222"/>
      <c r="T598" s="223"/>
      <c r="U598" s="193"/>
      <c r="V598" s="174"/>
    </row>
    <row r="599" spans="1:22" ht="6.75" customHeight="1">
      <c r="A599" s="227"/>
      <c r="B599" s="89"/>
      <c r="C599" s="89"/>
      <c r="D599" s="89"/>
      <c r="E599" s="89"/>
      <c r="F599" s="89"/>
      <c r="G599" s="89"/>
      <c r="H599" s="89"/>
      <c r="I599" s="89"/>
      <c r="J599" s="89"/>
      <c r="K599" s="89"/>
      <c r="L599" s="89"/>
      <c r="M599" s="89"/>
      <c r="N599" s="89"/>
      <c r="O599" s="89"/>
      <c r="P599" s="89"/>
      <c r="Q599" s="89"/>
      <c r="R599" s="89"/>
      <c r="S599" s="89"/>
      <c r="T599" s="89"/>
      <c r="U599" s="193"/>
      <c r="V599" s="174"/>
    </row>
    <row r="600" spans="1:22">
      <c r="A600" s="227"/>
      <c r="B600" s="41" t="s">
        <v>178</v>
      </c>
      <c r="C600" s="176" t="s">
        <v>183</v>
      </c>
      <c r="D600" s="176"/>
      <c r="E600" s="176"/>
      <c r="F600" s="176"/>
      <c r="G600" s="176"/>
      <c r="H600" s="176"/>
      <c r="I600" s="176"/>
      <c r="J600" s="176"/>
      <c r="K600" s="176"/>
      <c r="L600" s="176"/>
      <c r="M600" s="165" t="s">
        <v>179</v>
      </c>
      <c r="N600" s="165"/>
      <c r="O600" s="165"/>
      <c r="P600" s="165"/>
      <c r="Q600" s="165"/>
      <c r="R600" s="165"/>
      <c r="S600" s="165"/>
      <c r="T600" s="165"/>
      <c r="U600" s="193"/>
      <c r="V600" s="174"/>
    </row>
    <row r="601" spans="1:22" ht="15.75" thickBot="1">
      <c r="A601" s="227"/>
      <c r="B601" s="200"/>
      <c r="C601" s="201"/>
      <c r="D601" s="201"/>
      <c r="E601" s="201"/>
      <c r="F601" s="201"/>
      <c r="G601" s="201"/>
      <c r="H601" s="201"/>
      <c r="I601" s="201"/>
      <c r="J601" s="202"/>
      <c r="K601" s="204" t="s">
        <v>180</v>
      </c>
      <c r="L601" s="89"/>
      <c r="M601" s="89"/>
      <c r="N601" s="89"/>
      <c r="O601" s="89"/>
      <c r="P601" s="89"/>
      <c r="Q601" s="89"/>
      <c r="R601" s="89"/>
      <c r="S601" s="89"/>
      <c r="T601" s="89"/>
      <c r="U601" s="193"/>
      <c r="V601" s="174"/>
    </row>
    <row r="602" spans="1:22" ht="22.5" customHeight="1">
      <c r="A602" s="227"/>
      <c r="B602" s="204"/>
      <c r="C602" s="152"/>
      <c r="D602" s="203" t="s">
        <v>182</v>
      </c>
      <c r="E602" s="91"/>
      <c r="F602" s="91"/>
      <c r="G602" s="92"/>
      <c r="H602" s="147"/>
      <c r="I602" s="89"/>
      <c r="J602" s="214"/>
      <c r="K602" s="204"/>
      <c r="L602" s="90"/>
      <c r="M602" s="91"/>
      <c r="N602" s="91"/>
      <c r="O602" s="91"/>
      <c r="P602" s="91"/>
      <c r="Q602" s="91"/>
      <c r="R602" s="91"/>
      <c r="S602" s="92"/>
      <c r="T602" s="143"/>
      <c r="U602" s="193"/>
      <c r="V602" s="174"/>
    </row>
    <row r="603" spans="1:22" ht="22.5" customHeight="1">
      <c r="A603" s="227"/>
      <c r="B603" s="204"/>
      <c r="C603" s="152"/>
      <c r="D603" s="147"/>
      <c r="E603" s="89"/>
      <c r="F603" s="89"/>
      <c r="G603" s="152"/>
      <c r="H603" s="147"/>
      <c r="I603" s="89"/>
      <c r="J603" s="214"/>
      <c r="K603" s="204"/>
      <c r="L603" s="147"/>
      <c r="M603" s="89"/>
      <c r="N603" s="89"/>
      <c r="O603" s="89"/>
      <c r="P603" s="89"/>
      <c r="Q603" s="89"/>
      <c r="R603" s="89"/>
      <c r="S603" s="152"/>
      <c r="T603" s="143"/>
      <c r="U603" s="193"/>
      <c r="V603" s="174"/>
    </row>
    <row r="604" spans="1:22" ht="22.5" customHeight="1">
      <c r="A604" s="227"/>
      <c r="B604" s="204"/>
      <c r="C604" s="152"/>
      <c r="D604" s="147"/>
      <c r="E604" s="89"/>
      <c r="F604" s="89"/>
      <c r="G604" s="152"/>
      <c r="H604" s="147"/>
      <c r="I604" s="89"/>
      <c r="J604" s="214"/>
      <c r="K604" s="204"/>
      <c r="L604" s="147"/>
      <c r="M604" s="89"/>
      <c r="N604" s="89"/>
      <c r="O604" s="89"/>
      <c r="P604" s="89"/>
      <c r="Q604" s="89"/>
      <c r="R604" s="89"/>
      <c r="S604" s="152"/>
      <c r="T604" s="143"/>
      <c r="U604" s="193"/>
      <c r="V604" s="174"/>
    </row>
    <row r="605" spans="1:22" ht="22.5" customHeight="1" thickBot="1">
      <c r="A605" s="227"/>
      <c r="B605" s="204"/>
      <c r="C605" s="152"/>
      <c r="D605" s="147"/>
      <c r="E605" s="89"/>
      <c r="F605" s="89"/>
      <c r="G605" s="152"/>
      <c r="H605" s="147"/>
      <c r="I605" s="89"/>
      <c r="J605" s="214"/>
      <c r="K605" s="204"/>
      <c r="L605" s="86"/>
      <c r="M605" s="87"/>
      <c r="N605" s="87"/>
      <c r="O605" s="87"/>
      <c r="P605" s="87"/>
      <c r="Q605" s="87"/>
      <c r="R605" s="87"/>
      <c r="S605" s="88"/>
      <c r="T605" s="143"/>
      <c r="U605" s="193"/>
      <c r="V605" s="174"/>
    </row>
    <row r="606" spans="1:22" ht="22.5" customHeight="1" thickBot="1">
      <c r="A606" s="227"/>
      <c r="B606" s="204"/>
      <c r="C606" s="152"/>
      <c r="D606" s="147"/>
      <c r="E606" s="89"/>
      <c r="F606" s="89"/>
      <c r="G606" s="152"/>
      <c r="H606" s="147"/>
      <c r="I606" s="89"/>
      <c r="J606" s="214"/>
      <c r="K606" s="204"/>
      <c r="L606" s="89"/>
      <c r="M606" s="89"/>
      <c r="N606" s="89"/>
      <c r="O606" s="89"/>
      <c r="P606" s="89"/>
      <c r="Q606" s="89"/>
      <c r="R606" s="89"/>
      <c r="S606" s="89"/>
      <c r="T606" s="143"/>
      <c r="U606" s="193"/>
      <c r="V606" s="174"/>
    </row>
    <row r="607" spans="1:22" ht="22.5" customHeight="1">
      <c r="A607" s="227"/>
      <c r="B607" s="204"/>
      <c r="C607" s="152"/>
      <c r="D607" s="147"/>
      <c r="E607" s="89"/>
      <c r="F607" s="89"/>
      <c r="G607" s="152"/>
      <c r="H607" s="147"/>
      <c r="I607" s="89"/>
      <c r="J607" s="214"/>
      <c r="K607" s="204"/>
      <c r="L607" s="205" t="s">
        <v>181</v>
      </c>
      <c r="M607" s="206"/>
      <c r="N607" s="206"/>
      <c r="O607" s="206"/>
      <c r="P607" s="206"/>
      <c r="Q607" s="206"/>
      <c r="R607" s="206"/>
      <c r="S607" s="207"/>
      <c r="T607" s="143"/>
      <c r="U607" s="193"/>
      <c r="V607" s="174"/>
    </row>
    <row r="608" spans="1:22" ht="22.5" customHeight="1">
      <c r="A608" s="227"/>
      <c r="B608" s="204"/>
      <c r="C608" s="152"/>
      <c r="D608" s="147"/>
      <c r="E608" s="89"/>
      <c r="F608" s="89"/>
      <c r="G608" s="152"/>
      <c r="H608" s="147"/>
      <c r="I608" s="89"/>
      <c r="J608" s="214"/>
      <c r="K608" s="204"/>
      <c r="L608" s="208"/>
      <c r="M608" s="209"/>
      <c r="N608" s="209"/>
      <c r="O608" s="209"/>
      <c r="P608" s="209"/>
      <c r="Q608" s="209"/>
      <c r="R608" s="209"/>
      <c r="S608" s="210"/>
      <c r="T608" s="143"/>
      <c r="U608" s="193"/>
      <c r="V608" s="174"/>
    </row>
    <row r="609" spans="1:22" ht="22.5" customHeight="1" thickBot="1">
      <c r="A609" s="227"/>
      <c r="B609" s="204"/>
      <c r="C609" s="152"/>
      <c r="D609" s="86"/>
      <c r="E609" s="87"/>
      <c r="F609" s="87"/>
      <c r="G609" s="88"/>
      <c r="H609" s="147"/>
      <c r="I609" s="89"/>
      <c r="J609" s="214"/>
      <c r="K609" s="204"/>
      <c r="L609" s="208"/>
      <c r="M609" s="209"/>
      <c r="N609" s="209"/>
      <c r="O609" s="209"/>
      <c r="P609" s="209"/>
      <c r="Q609" s="209"/>
      <c r="R609" s="209"/>
      <c r="S609" s="210"/>
      <c r="T609" s="143"/>
      <c r="U609" s="193"/>
      <c r="V609" s="174"/>
    </row>
    <row r="610" spans="1:22" ht="15.75" thickBot="1">
      <c r="A610" s="227"/>
      <c r="B610" s="215"/>
      <c r="C610" s="216"/>
      <c r="D610" s="216"/>
      <c r="E610" s="216"/>
      <c r="F610" s="216"/>
      <c r="G610" s="216"/>
      <c r="H610" s="216"/>
      <c r="I610" s="216"/>
      <c r="J610" s="217"/>
      <c r="K610" s="204"/>
      <c r="L610" s="211"/>
      <c r="M610" s="212"/>
      <c r="N610" s="212"/>
      <c r="O610" s="212"/>
      <c r="P610" s="212"/>
      <c r="Q610" s="212"/>
      <c r="R610" s="212"/>
      <c r="S610" s="213"/>
      <c r="T610" s="143"/>
      <c r="U610" s="193"/>
      <c r="V610" s="174"/>
    </row>
    <row r="611" spans="1:22" ht="6.75" customHeight="1" thickBot="1">
      <c r="A611" s="227"/>
      <c r="B611" s="89"/>
      <c r="C611" s="89"/>
      <c r="D611" s="89"/>
      <c r="E611" s="89"/>
      <c r="F611" s="89"/>
      <c r="G611" s="89"/>
      <c r="H611" s="89"/>
      <c r="I611" s="89"/>
      <c r="J611" s="89"/>
      <c r="K611" s="89"/>
      <c r="L611" s="89"/>
      <c r="M611" s="89"/>
      <c r="N611" s="89"/>
      <c r="O611" s="89"/>
      <c r="P611" s="89"/>
      <c r="Q611" s="89"/>
      <c r="R611" s="89"/>
      <c r="S611" s="89"/>
      <c r="T611" s="89"/>
      <c r="U611" s="193"/>
      <c r="V611" s="174"/>
    </row>
    <row r="612" spans="1:22" ht="16.5" thickBot="1">
      <c r="A612" s="227"/>
      <c r="B612" s="165" t="s">
        <v>184</v>
      </c>
      <c r="C612" s="165"/>
      <c r="D612" s="165"/>
      <c r="E612" s="127" t="str">
        <f>Info!$C$7</f>
        <v>Govt. Sr. Sec. School Raimalwada</v>
      </c>
      <c r="F612" s="127"/>
      <c r="G612" s="127"/>
      <c r="H612" s="127"/>
      <c r="I612" s="127"/>
      <c r="J612" s="127"/>
      <c r="K612" s="127"/>
      <c r="L612" s="165" t="s">
        <v>185</v>
      </c>
      <c r="M612" s="199"/>
      <c r="N612" s="15">
        <f>Info!$C$10</f>
        <v>1</v>
      </c>
      <c r="O612" s="16">
        <f>Info!$D$10</f>
        <v>7</v>
      </c>
      <c r="P612" s="16">
        <f>Info!$E$10</f>
        <v>0</v>
      </c>
      <c r="Q612" s="16">
        <f>Info!$F$10</f>
        <v>1</v>
      </c>
      <c r="R612" s="16">
        <f>Info!$G$10</f>
        <v>7</v>
      </c>
      <c r="S612" s="16">
        <f>Info!$H$10</f>
        <v>5</v>
      </c>
      <c r="T612" s="17">
        <f>Info!$I$10</f>
        <v>1</v>
      </c>
      <c r="U612" s="193"/>
      <c r="V612" s="174"/>
    </row>
    <row r="613" spans="1:22" ht="15.75" thickBot="1">
      <c r="A613" s="228"/>
      <c r="B613" s="87"/>
      <c r="C613" s="87"/>
      <c r="D613" s="87"/>
      <c r="E613" s="87"/>
      <c r="F613" s="87"/>
      <c r="G613" s="87"/>
      <c r="H613" s="87"/>
      <c r="I613" s="87"/>
      <c r="J613" s="87"/>
      <c r="K613" s="87"/>
      <c r="L613" s="87"/>
      <c r="M613" s="87"/>
      <c r="N613" s="87"/>
      <c r="O613" s="87"/>
      <c r="P613" s="87"/>
      <c r="Q613" s="87"/>
      <c r="R613" s="87"/>
      <c r="S613" s="87"/>
      <c r="T613" s="87"/>
      <c r="U613" s="88"/>
      <c r="V613" s="174"/>
    </row>
    <row r="614" spans="1:22">
      <c r="A614" s="224">
        <f>A512+1</f>
        <v>27</v>
      </c>
      <c r="B614" s="225"/>
      <c r="C614" s="225"/>
      <c r="D614" s="225"/>
      <c r="E614" s="225"/>
      <c r="F614" s="225"/>
      <c r="G614" s="225"/>
      <c r="H614" s="225"/>
      <c r="I614" s="225"/>
      <c r="J614" s="225"/>
      <c r="K614" s="225"/>
      <c r="L614" s="225"/>
      <c r="M614" s="225"/>
      <c r="N614" s="225"/>
      <c r="O614" s="225"/>
      <c r="P614" s="225"/>
      <c r="Q614" s="225"/>
      <c r="R614" s="225"/>
      <c r="S614" s="225"/>
      <c r="T614" s="225"/>
      <c r="U614" s="226"/>
      <c r="V614" s="174"/>
    </row>
    <row r="615" spans="1:22" ht="24.75" customHeight="1" thickBot="1">
      <c r="A615" s="227"/>
      <c r="B615" s="194" t="str">
        <f>CONCATENATE(Info!$B$7,Info!$C$7)</f>
        <v>School Name :-Govt. Sr. Sec. School Raimalwada</v>
      </c>
      <c r="C615" s="194"/>
      <c r="D615" s="194"/>
      <c r="E615" s="194"/>
      <c r="F615" s="194"/>
      <c r="G615" s="194"/>
      <c r="H615" s="194"/>
      <c r="I615" s="194"/>
      <c r="J615" s="194"/>
      <c r="K615" s="194"/>
      <c r="L615" s="194"/>
      <c r="M615" s="194"/>
      <c r="N615" s="194"/>
      <c r="O615" s="194"/>
      <c r="P615" s="194"/>
      <c r="Q615" s="194"/>
      <c r="R615" s="194"/>
      <c r="S615" s="194"/>
      <c r="T615" s="194"/>
      <c r="U615" s="193"/>
      <c r="V615" s="174"/>
    </row>
    <row r="616" spans="1:22" ht="28.5" customHeight="1" thickBot="1">
      <c r="A616" s="227"/>
      <c r="B616" s="89"/>
      <c r="C616" s="89"/>
      <c r="D616" s="116" t="s">
        <v>37</v>
      </c>
      <c r="E616" s="116"/>
      <c r="F616" s="116"/>
      <c r="G616" s="116"/>
      <c r="H616" s="116"/>
      <c r="I616" s="116"/>
      <c r="J616" s="116"/>
      <c r="K616" s="116"/>
      <c r="L616" s="116"/>
      <c r="M616" s="116"/>
      <c r="N616" s="116"/>
      <c r="O616" s="116"/>
      <c r="P616" s="116"/>
      <c r="Q616" s="93" t="s">
        <v>43</v>
      </c>
      <c r="R616" s="94"/>
      <c r="S616" s="94"/>
      <c r="T616" s="95"/>
      <c r="U616" s="193"/>
      <c r="V616" s="174"/>
    </row>
    <row r="617" spans="1:22" ht="21" thickBot="1">
      <c r="A617" s="227"/>
      <c r="B617" s="89"/>
      <c r="C617" s="89"/>
      <c r="D617" s="117" t="s">
        <v>38</v>
      </c>
      <c r="E617" s="117"/>
      <c r="F617" s="117"/>
      <c r="G617" s="117"/>
      <c r="H617" s="117"/>
      <c r="I617" s="117"/>
      <c r="J617" s="117"/>
      <c r="K617" s="117"/>
      <c r="L617" s="117"/>
      <c r="M617" s="117"/>
      <c r="N617" s="117"/>
      <c r="O617" s="117"/>
      <c r="P617" s="117"/>
      <c r="Q617" s="113" t="s">
        <v>44</v>
      </c>
      <c r="R617" s="114"/>
      <c r="S617" s="114"/>
      <c r="T617" s="115"/>
      <c r="U617" s="193"/>
      <c r="V617" s="174"/>
    </row>
    <row r="618" spans="1:22" ht="16.5" customHeight="1" thickBot="1">
      <c r="A618" s="227"/>
      <c r="B618" s="107" t="s">
        <v>39</v>
      </c>
      <c r="C618" s="108"/>
      <c r="D618" s="108"/>
      <c r="E618" s="109"/>
      <c r="F618" s="104" t="s">
        <v>40</v>
      </c>
      <c r="G618" s="105"/>
      <c r="H618" s="105"/>
      <c r="I618" s="105"/>
      <c r="J618" s="105"/>
      <c r="K618" s="105"/>
      <c r="L618" s="105"/>
      <c r="M618" s="106"/>
      <c r="N618" s="15">
        <f>Info!$C$10</f>
        <v>1</v>
      </c>
      <c r="O618" s="16">
        <f>Info!$D$10</f>
        <v>7</v>
      </c>
      <c r="P618" s="16">
        <f>Info!$E$10</f>
        <v>0</v>
      </c>
      <c r="Q618" s="16">
        <f>Info!$F$10</f>
        <v>1</v>
      </c>
      <c r="R618" s="16">
        <f>Info!$G$10</f>
        <v>7</v>
      </c>
      <c r="S618" s="16">
        <f>Info!$H$10</f>
        <v>5</v>
      </c>
      <c r="T618" s="17">
        <f>Info!$I$10</f>
        <v>1</v>
      </c>
      <c r="U618" s="193"/>
      <c r="V618" s="174"/>
    </row>
    <row r="619" spans="1:22" ht="18.75" customHeight="1" thickBot="1">
      <c r="A619" s="227"/>
      <c r="B619" s="110"/>
      <c r="C619" s="111"/>
      <c r="D619" s="111"/>
      <c r="E619" s="112"/>
      <c r="F619" s="102" t="s">
        <v>41</v>
      </c>
      <c r="G619" s="103"/>
      <c r="H619" s="103"/>
      <c r="I619" s="103"/>
      <c r="J619" s="103"/>
      <c r="K619" s="103"/>
      <c r="L619" s="103"/>
      <c r="M619" s="103"/>
      <c r="N619" s="103"/>
      <c r="O619" s="103"/>
      <c r="P619" s="103"/>
      <c r="Q619" s="18"/>
      <c r="R619" s="18"/>
      <c r="S619" s="18"/>
      <c r="T619" s="18"/>
      <c r="U619" s="193"/>
      <c r="V619" s="174"/>
    </row>
    <row r="620" spans="1:22" ht="16.5" customHeight="1" thickBot="1">
      <c r="A620" s="227"/>
      <c r="B620" s="89"/>
      <c r="C620" s="89"/>
      <c r="D620" s="89"/>
      <c r="E620" s="89"/>
      <c r="F620" s="89"/>
      <c r="G620" s="89"/>
      <c r="H620" s="89"/>
      <c r="I620" s="89"/>
      <c r="J620" s="89"/>
      <c r="K620" s="89"/>
      <c r="L620" s="89"/>
      <c r="M620" s="89"/>
      <c r="N620" s="97" t="s">
        <v>195</v>
      </c>
      <c r="O620" s="97"/>
      <c r="P620" s="97"/>
      <c r="Q620" s="98"/>
      <c r="R620" s="99">
        <f>Info!$C$9</f>
        <v>12345</v>
      </c>
      <c r="S620" s="100"/>
      <c r="T620" s="101"/>
      <c r="U620" s="193"/>
      <c r="V620" s="174"/>
    </row>
    <row r="621" spans="1:22" ht="18.75" thickBot="1">
      <c r="A621" s="227"/>
      <c r="B621" s="119" t="s">
        <v>42</v>
      </c>
      <c r="C621" s="119"/>
      <c r="D621" s="119"/>
      <c r="E621" s="119"/>
      <c r="F621" s="119"/>
      <c r="G621" s="119"/>
      <c r="H621" s="120">
        <f>VLOOKUP(A614,'Deta From Shala Dar. Class-12'!$A$2:$AE$201,4,0)</f>
        <v>0</v>
      </c>
      <c r="I621" s="121"/>
      <c r="J621" s="122"/>
      <c r="K621" s="123"/>
      <c r="L621" s="124"/>
      <c r="M621" s="124"/>
      <c r="N621" s="124"/>
      <c r="O621" s="124"/>
      <c r="P621" s="124"/>
      <c r="Q621" s="124"/>
      <c r="R621" s="124"/>
      <c r="S621" s="124"/>
      <c r="T621" s="124"/>
      <c r="U621" s="193"/>
      <c r="V621" s="174"/>
    </row>
    <row r="622" spans="1:22" ht="18">
      <c r="A622" s="227"/>
      <c r="B622" s="118" t="s">
        <v>116</v>
      </c>
      <c r="C622" s="118"/>
      <c r="D622" s="118"/>
      <c r="E622" s="118"/>
      <c r="F622" s="118"/>
      <c r="G622" s="118"/>
      <c r="H622" s="96">
        <f>VLOOKUP(A614,'Deta From Shala Dar. Class-12'!$A$2:$AE$201,6,0)</f>
        <v>0</v>
      </c>
      <c r="I622" s="96"/>
      <c r="J622" s="96"/>
      <c r="K622" s="96"/>
      <c r="L622" s="96"/>
      <c r="M622" s="96"/>
      <c r="N622" s="96"/>
      <c r="O622" s="96"/>
      <c r="P622" s="96"/>
      <c r="Q622" s="96"/>
      <c r="R622" s="96"/>
      <c r="S622" s="96"/>
      <c r="T622" s="96"/>
      <c r="U622" s="193"/>
      <c r="V622" s="174"/>
    </row>
    <row r="623" spans="1:22" ht="18">
      <c r="A623" s="227"/>
      <c r="B623" s="118" t="s">
        <v>115</v>
      </c>
      <c r="C623" s="118"/>
      <c r="D623" s="118"/>
      <c r="E623" s="118"/>
      <c r="F623" s="118"/>
      <c r="G623" s="118"/>
      <c r="H623" s="96">
        <f>VLOOKUP(A614,'Deta From Shala Dar. Class-12'!$A$2:$AE$201,8,0)</f>
        <v>0</v>
      </c>
      <c r="I623" s="96"/>
      <c r="J623" s="96"/>
      <c r="K623" s="96"/>
      <c r="L623" s="96"/>
      <c r="M623" s="96"/>
      <c r="N623" s="96"/>
      <c r="O623" s="96"/>
      <c r="P623" s="96"/>
      <c r="Q623" s="96"/>
      <c r="R623" s="96"/>
      <c r="S623" s="96"/>
      <c r="T623" s="96"/>
      <c r="U623" s="193"/>
      <c r="V623" s="174"/>
    </row>
    <row r="624" spans="1:22" ht="18.75" thickBot="1">
      <c r="A624" s="227"/>
      <c r="B624" s="118" t="s">
        <v>114</v>
      </c>
      <c r="C624" s="118"/>
      <c r="D624" s="118"/>
      <c r="E624" s="118"/>
      <c r="F624" s="118"/>
      <c r="G624" s="118"/>
      <c r="H624" s="96">
        <f>VLOOKUP(A614,'Deta From Shala Dar. Class-12'!$A$2:$AE$201,9,0)</f>
        <v>0</v>
      </c>
      <c r="I624" s="96"/>
      <c r="J624" s="96"/>
      <c r="K624" s="96"/>
      <c r="L624" s="96"/>
      <c r="M624" s="96"/>
      <c r="N624" s="96"/>
      <c r="O624" s="96"/>
      <c r="P624" s="96"/>
      <c r="Q624" s="96"/>
      <c r="R624" s="96"/>
      <c r="S624" s="96"/>
      <c r="T624" s="96"/>
      <c r="U624" s="193"/>
      <c r="V624" s="174"/>
    </row>
    <row r="625" spans="1:22" ht="15.75" thickBot="1">
      <c r="A625" s="227"/>
      <c r="B625" s="118" t="s">
        <v>189</v>
      </c>
      <c r="C625" s="118"/>
      <c r="D625" s="118"/>
      <c r="E625" s="118"/>
      <c r="F625" s="118"/>
      <c r="G625" s="118"/>
      <c r="H625" s="118"/>
      <c r="I625" s="118"/>
      <c r="J625" s="118"/>
      <c r="K625" s="143" t="s">
        <v>190</v>
      </c>
      <c r="L625" s="143"/>
      <c r="M625" s="143"/>
      <c r="N625" s="143"/>
      <c r="O625" s="143"/>
      <c r="P625" s="143"/>
      <c r="Q625" s="195" t="s">
        <v>188</v>
      </c>
      <c r="R625" s="196"/>
      <c r="S625" s="197"/>
      <c r="T625" s="198"/>
      <c r="U625" s="193"/>
      <c r="V625" s="174"/>
    </row>
    <row r="626" spans="1:22">
      <c r="A626" s="227"/>
      <c r="B626" s="118" t="s">
        <v>113</v>
      </c>
      <c r="C626" s="118"/>
      <c r="D626" s="118"/>
      <c r="E626" s="118"/>
      <c r="F626" s="118"/>
      <c r="G626" s="118"/>
      <c r="H626" s="118"/>
      <c r="I626" s="118"/>
      <c r="J626" s="118"/>
      <c r="K626" s="118"/>
      <c r="L626" s="118"/>
      <c r="M626" s="118"/>
      <c r="N626" s="118"/>
      <c r="O626" s="118"/>
      <c r="P626" s="118"/>
      <c r="Q626" s="118"/>
      <c r="R626" s="118"/>
      <c r="S626" s="118"/>
      <c r="T626" s="118"/>
      <c r="U626" s="193"/>
      <c r="V626" s="174"/>
    </row>
    <row r="627" spans="1:22" ht="32.25" customHeight="1" thickBot="1">
      <c r="A627" s="227"/>
      <c r="B627" s="125" t="s">
        <v>192</v>
      </c>
      <c r="C627" s="125"/>
      <c r="D627" s="125"/>
      <c r="E627" s="125"/>
      <c r="F627" s="125"/>
      <c r="G627" s="125"/>
      <c r="H627" s="125"/>
      <c r="I627" s="125"/>
      <c r="J627" s="125"/>
      <c r="K627" s="125"/>
      <c r="L627" s="125"/>
      <c r="M627" s="125"/>
      <c r="N627" s="125"/>
      <c r="O627" s="125"/>
      <c r="P627" s="125"/>
      <c r="Q627" s="125"/>
      <c r="R627" s="125"/>
      <c r="S627" s="125"/>
      <c r="T627" s="125"/>
      <c r="U627" s="193"/>
      <c r="V627" s="174"/>
    </row>
    <row r="628" spans="1:22" ht="6.75" customHeight="1" thickBot="1">
      <c r="A628" s="227"/>
      <c r="B628" s="90"/>
      <c r="C628" s="91"/>
      <c r="D628" s="91"/>
      <c r="E628" s="91"/>
      <c r="F628" s="91"/>
      <c r="G628" s="91"/>
      <c r="H628" s="91"/>
      <c r="I628" s="91"/>
      <c r="J628" s="91"/>
      <c r="K628" s="91"/>
      <c r="L628" s="91"/>
      <c r="M628" s="91"/>
      <c r="N628" s="91"/>
      <c r="O628" s="91"/>
      <c r="P628" s="91"/>
      <c r="Q628" s="91"/>
      <c r="R628" s="91"/>
      <c r="S628" s="91"/>
      <c r="T628" s="92"/>
      <c r="U628" s="193"/>
      <c r="V628" s="174"/>
    </row>
    <row r="629" spans="1:22" ht="15.75" thickBot="1">
      <c r="A629" s="227"/>
      <c r="B629" s="19"/>
      <c r="C629" s="20"/>
      <c r="D629" s="90" t="s">
        <v>49</v>
      </c>
      <c r="E629" s="91"/>
      <c r="F629" s="92"/>
      <c r="G629" s="20"/>
      <c r="H629" s="90" t="s">
        <v>48</v>
      </c>
      <c r="I629" s="91"/>
      <c r="J629" s="91"/>
      <c r="K629" s="92"/>
      <c r="L629" s="89"/>
      <c r="M629" s="20"/>
      <c r="N629" s="132" t="s">
        <v>52</v>
      </c>
      <c r="O629" s="133"/>
      <c r="P629" s="134"/>
      <c r="Q629" s="20"/>
      <c r="R629" s="135" t="s">
        <v>56</v>
      </c>
      <c r="S629" s="136"/>
      <c r="T629" s="137"/>
      <c r="U629" s="193"/>
      <c r="V629" s="174"/>
    </row>
    <row r="630" spans="1:22" ht="15.75" thickBot="1">
      <c r="A630" s="227"/>
      <c r="B630" s="21"/>
      <c r="C630" s="126" t="s">
        <v>45</v>
      </c>
      <c r="D630" s="127"/>
      <c r="E630" s="127"/>
      <c r="F630" s="128"/>
      <c r="G630" s="126" t="s">
        <v>50</v>
      </c>
      <c r="H630" s="127"/>
      <c r="I630" s="127"/>
      <c r="J630" s="128"/>
      <c r="K630" s="22">
        <v>30</v>
      </c>
      <c r="L630" s="89"/>
      <c r="M630" s="126" t="s">
        <v>53</v>
      </c>
      <c r="N630" s="127"/>
      <c r="O630" s="128"/>
      <c r="P630" s="23">
        <v>40</v>
      </c>
      <c r="Q630" s="126" t="s">
        <v>57</v>
      </c>
      <c r="R630" s="127"/>
      <c r="S630" s="128"/>
      <c r="T630" s="23">
        <v>84</v>
      </c>
      <c r="U630" s="193"/>
      <c r="V630" s="174"/>
    </row>
    <row r="631" spans="1:22" ht="15.75" thickBot="1">
      <c r="A631" s="227"/>
      <c r="B631" s="21"/>
      <c r="C631" s="126" t="s">
        <v>46</v>
      </c>
      <c r="D631" s="127"/>
      <c r="E631" s="127"/>
      <c r="F631" s="128"/>
      <c r="G631" s="126" t="s">
        <v>51</v>
      </c>
      <c r="H631" s="127"/>
      <c r="I631" s="127"/>
      <c r="J631" s="128"/>
      <c r="K631" s="22">
        <v>31</v>
      </c>
      <c r="L631" s="89"/>
      <c r="M631" s="126" t="s">
        <v>54</v>
      </c>
      <c r="N631" s="127"/>
      <c r="O631" s="128"/>
      <c r="P631" s="22">
        <v>41</v>
      </c>
      <c r="Q631" s="126" t="s">
        <v>58</v>
      </c>
      <c r="R631" s="127"/>
      <c r="S631" s="128"/>
      <c r="T631" s="22">
        <v>39</v>
      </c>
      <c r="U631" s="193"/>
      <c r="V631" s="174"/>
    </row>
    <row r="632" spans="1:22" ht="15.75" thickBot="1">
      <c r="A632" s="227"/>
      <c r="B632" s="21"/>
      <c r="C632" s="129" t="s">
        <v>47</v>
      </c>
      <c r="D632" s="130"/>
      <c r="E632" s="130"/>
      <c r="F632" s="131"/>
      <c r="G632" s="129" t="s">
        <v>47</v>
      </c>
      <c r="H632" s="130"/>
      <c r="I632" s="130"/>
      <c r="J632" s="131"/>
      <c r="K632" s="22"/>
      <c r="L632" s="89"/>
      <c r="M632" s="129" t="s">
        <v>55</v>
      </c>
      <c r="N632" s="130"/>
      <c r="O632" s="131"/>
      <c r="P632" s="22"/>
      <c r="Q632" s="129" t="s">
        <v>55</v>
      </c>
      <c r="R632" s="130"/>
      <c r="S632" s="131"/>
      <c r="T632" s="22"/>
      <c r="U632" s="193"/>
      <c r="V632" s="174"/>
    </row>
    <row r="633" spans="1:22" ht="6.75" customHeight="1" thickBot="1">
      <c r="A633" s="227"/>
      <c r="B633" s="86"/>
      <c r="C633" s="87"/>
      <c r="D633" s="87"/>
      <c r="E633" s="87"/>
      <c r="F633" s="87"/>
      <c r="G633" s="87"/>
      <c r="H633" s="87"/>
      <c r="I633" s="87"/>
      <c r="J633" s="87"/>
      <c r="K633" s="87"/>
      <c r="L633" s="87"/>
      <c r="M633" s="87"/>
      <c r="N633" s="87"/>
      <c r="O633" s="87"/>
      <c r="P633" s="87"/>
      <c r="Q633" s="87"/>
      <c r="R633" s="87"/>
      <c r="S633" s="87"/>
      <c r="T633" s="88"/>
      <c r="U633" s="193"/>
      <c r="V633" s="174"/>
    </row>
    <row r="634" spans="1:22" ht="6.75" customHeight="1" thickBot="1">
      <c r="A634" s="227"/>
      <c r="B634" s="89"/>
      <c r="C634" s="89"/>
      <c r="D634" s="89"/>
      <c r="E634" s="89"/>
      <c r="F634" s="89"/>
      <c r="G634" s="89"/>
      <c r="H634" s="89"/>
      <c r="I634" s="89"/>
      <c r="J634" s="89"/>
      <c r="K634" s="89"/>
      <c r="L634" s="89"/>
      <c r="M634" s="89"/>
      <c r="N634" s="89"/>
      <c r="O634" s="89"/>
      <c r="P634" s="89"/>
      <c r="Q634" s="89"/>
      <c r="R634" s="89"/>
      <c r="S634" s="89"/>
      <c r="T634" s="89"/>
      <c r="U634" s="193"/>
      <c r="V634" s="174"/>
    </row>
    <row r="635" spans="1:22" ht="6.75" customHeight="1" thickBot="1">
      <c r="A635" s="227"/>
      <c r="B635" s="90"/>
      <c r="C635" s="91"/>
      <c r="D635" s="91"/>
      <c r="E635" s="91"/>
      <c r="F635" s="91"/>
      <c r="G635" s="91"/>
      <c r="H635" s="91"/>
      <c r="I635" s="91"/>
      <c r="J635" s="91"/>
      <c r="K635" s="91"/>
      <c r="L635" s="91"/>
      <c r="M635" s="91"/>
      <c r="N635" s="91"/>
      <c r="O635" s="91"/>
      <c r="P635" s="91"/>
      <c r="Q635" s="91"/>
      <c r="R635" s="91"/>
      <c r="S635" s="91"/>
      <c r="T635" s="92"/>
      <c r="U635" s="193"/>
      <c r="V635" s="174"/>
    </row>
    <row r="636" spans="1:22" ht="15.75" thickBot="1">
      <c r="A636" s="227"/>
      <c r="B636" s="90"/>
      <c r="C636" s="91"/>
      <c r="D636" s="91"/>
      <c r="E636" s="91"/>
      <c r="F636" s="91"/>
      <c r="G636" s="91"/>
      <c r="H636" s="91"/>
      <c r="I636" s="91"/>
      <c r="J636" s="91"/>
      <c r="K636" s="92"/>
      <c r="L636" s="147"/>
      <c r="M636" s="20"/>
      <c r="N636" s="153" t="s">
        <v>62</v>
      </c>
      <c r="O636" s="154"/>
      <c r="P636" s="25" t="s">
        <v>69</v>
      </c>
      <c r="Q636" s="140" t="s">
        <v>71</v>
      </c>
      <c r="R636" s="141"/>
      <c r="S636" s="141"/>
      <c r="T636" s="26"/>
      <c r="U636" s="193"/>
      <c r="V636" s="174"/>
    </row>
    <row r="637" spans="1:22" ht="15.75" thickBot="1">
      <c r="A637" s="227"/>
      <c r="B637" s="21"/>
      <c r="C637" s="22"/>
      <c r="D637" s="147" t="s">
        <v>60</v>
      </c>
      <c r="E637" s="89"/>
      <c r="F637" s="89"/>
      <c r="G637" s="20"/>
      <c r="H637" s="27"/>
      <c r="I637" s="148" t="s">
        <v>59</v>
      </c>
      <c r="J637" s="148"/>
      <c r="K637" s="149"/>
      <c r="L637" s="147"/>
      <c r="M637" s="20"/>
      <c r="N637" s="155" t="s">
        <v>63</v>
      </c>
      <c r="O637" s="156"/>
      <c r="P637" s="28" t="s">
        <v>70</v>
      </c>
      <c r="Q637" s="142" t="s">
        <v>72</v>
      </c>
      <c r="R637" s="143"/>
      <c r="S637" s="143"/>
      <c r="T637" s="26"/>
      <c r="U637" s="193"/>
      <c r="V637" s="174"/>
    </row>
    <row r="638" spans="1:22" ht="15.75" thickBot="1">
      <c r="A638" s="227"/>
      <c r="B638" s="21"/>
      <c r="C638" s="89" t="s">
        <v>61</v>
      </c>
      <c r="D638" s="89"/>
      <c r="E638" s="89"/>
      <c r="F638" s="89"/>
      <c r="G638" s="89"/>
      <c r="H638" s="89"/>
      <c r="I638" s="89"/>
      <c r="J638" s="89"/>
      <c r="K638" s="152"/>
      <c r="L638" s="147"/>
      <c r="M638" s="20"/>
      <c r="N638" s="155" t="s">
        <v>64</v>
      </c>
      <c r="O638" s="156"/>
      <c r="P638" s="28" t="s">
        <v>67</v>
      </c>
      <c r="Q638" s="142" t="s">
        <v>55</v>
      </c>
      <c r="R638" s="143"/>
      <c r="S638" s="143"/>
      <c r="T638" s="26"/>
      <c r="U638" s="193"/>
      <c r="V638" s="174"/>
    </row>
    <row r="639" spans="1:22" ht="15.75" thickBot="1">
      <c r="A639" s="227"/>
      <c r="B639" s="21"/>
      <c r="C639" s="89"/>
      <c r="D639" s="89"/>
      <c r="E639" s="89"/>
      <c r="F639" s="89"/>
      <c r="G639" s="89"/>
      <c r="H639" s="89"/>
      <c r="I639" s="89"/>
      <c r="J639" s="89"/>
      <c r="K639" s="152"/>
      <c r="L639" s="147"/>
      <c r="M639" s="20"/>
      <c r="N639" s="155" t="s">
        <v>65</v>
      </c>
      <c r="O639" s="156"/>
      <c r="P639" s="28" t="s">
        <v>68</v>
      </c>
      <c r="Q639" s="142" t="s">
        <v>73</v>
      </c>
      <c r="R639" s="143"/>
      <c r="S639" s="143"/>
      <c r="T639" s="26"/>
      <c r="U639" s="193"/>
      <c r="V639" s="174"/>
    </row>
    <row r="640" spans="1:22" ht="15.75" thickBot="1">
      <c r="A640" s="227"/>
      <c r="B640" s="30"/>
      <c r="C640" s="87"/>
      <c r="D640" s="87"/>
      <c r="E640" s="87"/>
      <c r="F640" s="87"/>
      <c r="G640" s="87"/>
      <c r="H640" s="87"/>
      <c r="I640" s="87"/>
      <c r="J640" s="87"/>
      <c r="K640" s="88"/>
      <c r="L640" s="147"/>
      <c r="M640" s="129" t="s">
        <v>66</v>
      </c>
      <c r="N640" s="130"/>
      <c r="O640" s="130"/>
      <c r="P640" s="130"/>
      <c r="Q640" s="150"/>
      <c r="R640" s="151"/>
      <c r="S640" s="151"/>
      <c r="T640" s="31"/>
      <c r="U640" s="193"/>
      <c r="V640" s="174"/>
    </row>
    <row r="641" spans="1:24" ht="6.75" customHeight="1" thickBot="1">
      <c r="A641" s="227"/>
      <c r="B641" s="86"/>
      <c r="C641" s="87"/>
      <c r="D641" s="87"/>
      <c r="E641" s="87"/>
      <c r="F641" s="87"/>
      <c r="G641" s="87"/>
      <c r="H641" s="87"/>
      <c r="I641" s="87"/>
      <c r="J641" s="87"/>
      <c r="K641" s="87"/>
      <c r="L641" s="87"/>
      <c r="M641" s="87"/>
      <c r="N641" s="87"/>
      <c r="O641" s="87"/>
      <c r="P641" s="87"/>
      <c r="Q641" s="87"/>
      <c r="R641" s="87"/>
      <c r="S641" s="87"/>
      <c r="T641" s="88"/>
      <c r="U641" s="193"/>
      <c r="V641" s="174"/>
    </row>
    <row r="642" spans="1:24" ht="6.75" customHeight="1" thickBot="1">
      <c r="A642" s="227"/>
      <c r="B642" s="89"/>
      <c r="C642" s="89"/>
      <c r="D642" s="89"/>
      <c r="E642" s="89"/>
      <c r="F642" s="89"/>
      <c r="G642" s="89"/>
      <c r="H642" s="89"/>
      <c r="I642" s="89"/>
      <c r="J642" s="89"/>
      <c r="K642" s="89"/>
      <c r="L642" s="89"/>
      <c r="M642" s="89"/>
      <c r="N642" s="89"/>
      <c r="O642" s="89"/>
      <c r="P642" s="89"/>
      <c r="Q642" s="89"/>
      <c r="R642" s="89"/>
      <c r="S642" s="89"/>
      <c r="T642" s="89"/>
      <c r="U642" s="193"/>
      <c r="V642" s="174"/>
    </row>
    <row r="643" spans="1:24" ht="6.75" customHeight="1" thickBot="1">
      <c r="A643" s="227"/>
      <c r="B643" s="90"/>
      <c r="C643" s="91"/>
      <c r="D643" s="91"/>
      <c r="E643" s="91"/>
      <c r="F643" s="91"/>
      <c r="G643" s="91"/>
      <c r="H643" s="91"/>
      <c r="I643" s="91"/>
      <c r="J643" s="91"/>
      <c r="K643" s="92"/>
      <c r="L643" s="32"/>
      <c r="M643" s="33"/>
      <c r="N643" s="33"/>
      <c r="O643" s="33"/>
      <c r="P643" s="33"/>
      <c r="Q643" s="33"/>
      <c r="R643" s="33"/>
      <c r="S643" s="33"/>
      <c r="T643" s="34"/>
      <c r="U643" s="193"/>
      <c r="V643" s="174"/>
    </row>
    <row r="644" spans="1:24" ht="15.75" thickBot="1">
      <c r="A644" s="227"/>
      <c r="B644" s="144" t="s">
        <v>74</v>
      </c>
      <c r="C644" s="145"/>
      <c r="D644" s="145"/>
      <c r="E644" s="145"/>
      <c r="F644" s="145"/>
      <c r="G644" s="145"/>
      <c r="H644" s="145"/>
      <c r="I644" s="145"/>
      <c r="J644" s="145"/>
      <c r="K644" s="146"/>
      <c r="L644" s="35"/>
      <c r="M644" s="36"/>
      <c r="N644" s="138" t="s">
        <v>62</v>
      </c>
      <c r="O644" s="139"/>
      <c r="P644" s="37" t="s">
        <v>69</v>
      </c>
      <c r="Q644" s="140" t="s">
        <v>71</v>
      </c>
      <c r="R644" s="141"/>
      <c r="S644" s="141"/>
      <c r="T644" s="26"/>
      <c r="U644" s="193"/>
      <c r="V644" s="174"/>
    </row>
    <row r="645" spans="1:24" ht="15.75" thickBot="1">
      <c r="A645" s="227"/>
      <c r="B645" s="21"/>
      <c r="C645" s="22"/>
      <c r="D645" s="147" t="s">
        <v>60</v>
      </c>
      <c r="E645" s="89"/>
      <c r="F645" s="89"/>
      <c r="G645" s="20"/>
      <c r="H645" s="27"/>
      <c r="I645" s="148" t="s">
        <v>59</v>
      </c>
      <c r="J645" s="148"/>
      <c r="K645" s="149"/>
      <c r="L645" s="19"/>
      <c r="M645" s="20"/>
      <c r="N645" s="138" t="s">
        <v>63</v>
      </c>
      <c r="O645" s="139"/>
      <c r="P645" s="37" t="s">
        <v>70</v>
      </c>
      <c r="Q645" s="142" t="s">
        <v>72</v>
      </c>
      <c r="R645" s="143"/>
      <c r="S645" s="143"/>
      <c r="T645" s="26"/>
      <c r="U645" s="193"/>
      <c r="V645" s="174"/>
    </row>
    <row r="646" spans="1:24" ht="15.75" thickBot="1">
      <c r="A646" s="227"/>
      <c r="B646" s="21"/>
      <c r="C646" s="22"/>
      <c r="D646" s="144" t="s">
        <v>76</v>
      </c>
      <c r="E646" s="145"/>
      <c r="F646" s="145"/>
      <c r="G646" s="145"/>
      <c r="H646" s="145"/>
      <c r="I646" s="145"/>
      <c r="J646" s="145"/>
      <c r="K646" s="146"/>
      <c r="L646" s="19"/>
      <c r="M646" s="20"/>
      <c r="N646" s="138" t="s">
        <v>64</v>
      </c>
      <c r="O646" s="139"/>
      <c r="P646" s="37" t="s">
        <v>78</v>
      </c>
      <c r="Q646" s="142" t="s">
        <v>55</v>
      </c>
      <c r="R646" s="143"/>
      <c r="S646" s="143"/>
      <c r="T646" s="26"/>
      <c r="U646" s="193"/>
      <c r="V646" s="174"/>
    </row>
    <row r="647" spans="1:24" ht="15.75" thickBot="1">
      <c r="A647" s="227"/>
      <c r="B647" s="21"/>
      <c r="C647" s="22"/>
      <c r="D647" s="144" t="s">
        <v>75</v>
      </c>
      <c r="E647" s="145"/>
      <c r="F647" s="145"/>
      <c r="G647" s="145"/>
      <c r="H647" s="145"/>
      <c r="I647" s="145"/>
      <c r="J647" s="145"/>
      <c r="K647" s="146"/>
      <c r="L647" s="19"/>
      <c r="M647" s="38"/>
      <c r="N647" s="138" t="s">
        <v>77</v>
      </c>
      <c r="O647" s="139"/>
      <c r="P647" s="37" t="s">
        <v>79</v>
      </c>
      <c r="Q647" s="142" t="s">
        <v>73</v>
      </c>
      <c r="R647" s="143"/>
      <c r="S647" s="143"/>
      <c r="T647" s="26"/>
      <c r="U647" s="193"/>
      <c r="V647" s="174"/>
    </row>
    <row r="648" spans="1:24" ht="6.75" customHeight="1" thickBot="1">
      <c r="A648" s="227"/>
      <c r="B648" s="86"/>
      <c r="C648" s="87"/>
      <c r="D648" s="87"/>
      <c r="E648" s="87"/>
      <c r="F648" s="87"/>
      <c r="G648" s="87"/>
      <c r="H648" s="87"/>
      <c r="I648" s="87"/>
      <c r="J648" s="87"/>
      <c r="K648" s="88"/>
      <c r="L648" s="39"/>
      <c r="M648" s="40"/>
      <c r="N648" s="40"/>
      <c r="O648" s="40"/>
      <c r="P648" s="40"/>
      <c r="Q648" s="150"/>
      <c r="R648" s="151"/>
      <c r="S648" s="151"/>
      <c r="T648" s="31"/>
      <c r="U648" s="193"/>
      <c r="V648" s="174"/>
    </row>
    <row r="649" spans="1:24" ht="7.5" customHeight="1" thickBot="1">
      <c r="A649" s="227"/>
      <c r="B649" s="89"/>
      <c r="C649" s="89"/>
      <c r="D649" s="89"/>
      <c r="E649" s="89"/>
      <c r="F649" s="89"/>
      <c r="G649" s="89"/>
      <c r="H649" s="89"/>
      <c r="I649" s="89"/>
      <c r="J649" s="89"/>
      <c r="K649" s="89"/>
      <c r="L649" s="89"/>
      <c r="M649" s="89"/>
      <c r="N649" s="89"/>
      <c r="O649" s="89"/>
      <c r="P649" s="89"/>
      <c r="Q649" s="89"/>
      <c r="R649" s="89"/>
      <c r="S649" s="89"/>
      <c r="T649" s="89"/>
      <c r="U649" s="193"/>
      <c r="V649" s="174"/>
    </row>
    <row r="650" spans="1:24" ht="15.75" thickBot="1">
      <c r="A650" s="227"/>
      <c r="B650" s="41"/>
      <c r="C650" s="22"/>
      <c r="D650" s="147" t="s">
        <v>81</v>
      </c>
      <c r="E650" s="89"/>
      <c r="F650" s="89"/>
      <c r="G650" s="89"/>
      <c r="H650" s="89"/>
      <c r="I650" s="89"/>
      <c r="J650" s="89"/>
      <c r="K650" s="89"/>
      <c r="L650" s="89"/>
      <c r="M650" s="22"/>
      <c r="N650" s="42" t="s">
        <v>80</v>
      </c>
      <c r="O650" s="43"/>
      <c r="P650" s="43"/>
      <c r="Q650" s="43"/>
      <c r="R650" s="43"/>
      <c r="S650" s="43"/>
      <c r="T650" s="43"/>
      <c r="U650" s="193"/>
      <c r="V650" s="174"/>
    </row>
    <row r="651" spans="1:24" ht="8.25" customHeight="1" thickBot="1">
      <c r="A651" s="227"/>
      <c r="B651" s="89"/>
      <c r="C651" s="89"/>
      <c r="D651" s="89"/>
      <c r="E651" s="89"/>
      <c r="F651" s="89"/>
      <c r="G651" s="89"/>
      <c r="H651" s="89"/>
      <c r="I651" s="89"/>
      <c r="J651" s="89"/>
      <c r="K651" s="89"/>
      <c r="L651" s="89"/>
      <c r="M651" s="89"/>
      <c r="N651" s="89"/>
      <c r="O651" s="89"/>
      <c r="P651" s="89"/>
      <c r="Q651" s="89"/>
      <c r="R651" s="89"/>
      <c r="S651" s="89"/>
      <c r="T651" s="89"/>
      <c r="U651" s="193"/>
      <c r="V651" s="174"/>
    </row>
    <row r="652" spans="1:24" ht="15.75" thickBot="1">
      <c r="A652" s="227"/>
      <c r="B652" s="41" t="s">
        <v>82</v>
      </c>
      <c r="C652" s="160" t="s">
        <v>86</v>
      </c>
      <c r="D652" s="160"/>
      <c r="E652" s="160"/>
      <c r="F652" s="162"/>
      <c r="G652" s="22" t="str">
        <f>IF(W652="M","Yes","")</f>
        <v/>
      </c>
      <c r="H652" s="147" t="s">
        <v>83</v>
      </c>
      <c r="I652" s="89"/>
      <c r="J652" s="89"/>
      <c r="K652" s="44" t="str">
        <f>IF(W652="F","Yes","")</f>
        <v/>
      </c>
      <c r="L652" s="163" t="s">
        <v>85</v>
      </c>
      <c r="M652" s="163"/>
      <c r="N652" s="163"/>
      <c r="O652" s="163"/>
      <c r="P652" s="22" t="str">
        <f>IF(X652="Hindi","Yes","")</f>
        <v>Yes</v>
      </c>
      <c r="Q652" s="147" t="s">
        <v>84</v>
      </c>
      <c r="R652" s="89"/>
      <c r="S652" s="89"/>
      <c r="T652" s="22" t="str">
        <f>IF(X652="english","Yes","")</f>
        <v/>
      </c>
      <c r="U652" s="193"/>
      <c r="V652" s="174"/>
      <c r="W652" s="1">
        <f>VLOOKUP(A614,'Deta From Shala Dar. Class-12'!$A$2:$AE$201,10,0)</f>
        <v>0</v>
      </c>
      <c r="X652" s="1" t="str">
        <f>Info!$C$8</f>
        <v>Hindi</v>
      </c>
    </row>
    <row r="653" spans="1:24" ht="6.75" customHeight="1" thickBot="1">
      <c r="A653" s="227"/>
      <c r="B653" s="89"/>
      <c r="C653" s="89"/>
      <c r="D653" s="89"/>
      <c r="E653" s="89"/>
      <c r="F653" s="89"/>
      <c r="G653" s="89"/>
      <c r="H653" s="89"/>
      <c r="I653" s="89"/>
      <c r="J653" s="89"/>
      <c r="K653" s="89"/>
      <c r="L653" s="89"/>
      <c r="M653" s="89"/>
      <c r="N653" s="89"/>
      <c r="O653" s="89"/>
      <c r="P653" s="89"/>
      <c r="Q653" s="89"/>
      <c r="R653" s="89"/>
      <c r="S653" s="89"/>
      <c r="T653" s="89"/>
      <c r="U653" s="193"/>
      <c r="V653" s="174"/>
    </row>
    <row r="654" spans="1:24" ht="15.75" thickBot="1">
      <c r="A654" s="227"/>
      <c r="B654" s="41" t="s">
        <v>87</v>
      </c>
      <c r="C654" s="160" t="s">
        <v>88</v>
      </c>
      <c r="D654" s="160"/>
      <c r="E654" s="160"/>
      <c r="F654" s="160"/>
      <c r="G654" s="22"/>
      <c r="H654" s="147" t="s">
        <v>89</v>
      </c>
      <c r="I654" s="89"/>
      <c r="J654" s="20"/>
      <c r="K654" s="157" t="s">
        <v>90</v>
      </c>
      <c r="L654" s="158"/>
      <c r="M654" s="20"/>
      <c r="N654" s="157" t="s">
        <v>91</v>
      </c>
      <c r="O654" s="158"/>
      <c r="P654" s="20"/>
      <c r="Q654" s="157" t="s">
        <v>92</v>
      </c>
      <c r="R654" s="158"/>
      <c r="S654" s="161"/>
      <c r="T654" s="45"/>
      <c r="U654" s="193"/>
      <c r="V654" s="174"/>
    </row>
    <row r="655" spans="1:24" ht="6.75" customHeight="1" thickBot="1">
      <c r="A655" s="227"/>
      <c r="B655" s="89"/>
      <c r="C655" s="89"/>
      <c r="D655" s="89"/>
      <c r="E655" s="89"/>
      <c r="F655" s="89"/>
      <c r="G655" s="89"/>
      <c r="H655" s="89"/>
      <c r="I655" s="89"/>
      <c r="J655" s="89"/>
      <c r="K655" s="89"/>
      <c r="L655" s="89"/>
      <c r="M655" s="89"/>
      <c r="N655" s="89"/>
      <c r="O655" s="89"/>
      <c r="P655" s="89"/>
      <c r="Q655" s="89"/>
      <c r="R655" s="89"/>
      <c r="S655" s="89"/>
      <c r="T655" s="89"/>
      <c r="U655" s="193"/>
      <c r="V655" s="174"/>
    </row>
    <row r="656" spans="1:24" ht="15.75" thickBot="1">
      <c r="A656" s="227"/>
      <c r="B656" s="41"/>
      <c r="C656" s="158" t="s">
        <v>93</v>
      </c>
      <c r="D656" s="158"/>
      <c r="E656" s="22"/>
      <c r="F656" s="147" t="s">
        <v>94</v>
      </c>
      <c r="G656" s="89"/>
      <c r="H656" s="89"/>
      <c r="I656" s="152"/>
      <c r="J656" s="20"/>
      <c r="K656" s="147" t="s">
        <v>95</v>
      </c>
      <c r="L656" s="89"/>
      <c r="M656" s="152"/>
      <c r="N656" s="46"/>
      <c r="O656" s="159" t="s">
        <v>96</v>
      </c>
      <c r="P656" s="159"/>
      <c r="Q656" s="22"/>
      <c r="R656" s="158" t="s">
        <v>97</v>
      </c>
      <c r="S656" s="158"/>
      <c r="T656" s="22"/>
      <c r="U656" s="193"/>
      <c r="V656" s="174"/>
    </row>
    <row r="657" spans="1:22" ht="6" customHeight="1">
      <c r="A657" s="227"/>
      <c r="B657" s="89"/>
      <c r="C657" s="89"/>
      <c r="D657" s="89"/>
      <c r="E657" s="89"/>
      <c r="F657" s="89"/>
      <c r="G657" s="89"/>
      <c r="H657" s="89"/>
      <c r="I657" s="89"/>
      <c r="J657" s="89"/>
      <c r="K657" s="89"/>
      <c r="L657" s="89"/>
      <c r="M657" s="89"/>
      <c r="N657" s="89"/>
      <c r="O657" s="89"/>
      <c r="P657" s="89"/>
      <c r="Q657" s="89"/>
      <c r="R657" s="89"/>
      <c r="S657" s="89"/>
      <c r="T657" s="89"/>
      <c r="U657" s="193"/>
      <c r="V657" s="174"/>
    </row>
    <row r="658" spans="1:22" ht="6.75" customHeight="1" thickBot="1">
      <c r="A658" s="227"/>
      <c r="B658" s="89"/>
      <c r="C658" s="89"/>
      <c r="D658" s="89"/>
      <c r="E658" s="89"/>
      <c r="F658" s="89"/>
      <c r="G658" s="89"/>
      <c r="H658" s="89"/>
      <c r="I658" s="89"/>
      <c r="J658" s="89"/>
      <c r="K658" s="89"/>
      <c r="L658" s="89"/>
      <c r="M658" s="89"/>
      <c r="N658" s="89"/>
      <c r="O658" s="89"/>
      <c r="P658" s="89"/>
      <c r="Q658" s="89"/>
      <c r="R658" s="89"/>
      <c r="S658" s="89"/>
      <c r="T658" s="89"/>
      <c r="U658" s="193"/>
      <c r="V658" s="174"/>
    </row>
    <row r="659" spans="1:22" ht="15.75" thickBot="1">
      <c r="A659" s="227"/>
      <c r="B659" s="41" t="s">
        <v>98</v>
      </c>
      <c r="C659" s="160" t="s">
        <v>99</v>
      </c>
      <c r="D659" s="160"/>
      <c r="E659" s="160"/>
      <c r="F659" s="162"/>
      <c r="G659" s="22"/>
      <c r="H659" s="147" t="s">
        <v>121</v>
      </c>
      <c r="I659" s="89"/>
      <c r="J659" s="20"/>
      <c r="K659" s="157" t="s">
        <v>100</v>
      </c>
      <c r="L659" s="158"/>
      <c r="M659" s="20"/>
      <c r="N659" s="157" t="s">
        <v>101</v>
      </c>
      <c r="O659" s="158"/>
      <c r="P659" s="20"/>
      <c r="Q659" s="157" t="s">
        <v>102</v>
      </c>
      <c r="R659" s="158"/>
      <c r="S659" s="161"/>
      <c r="T659" s="45"/>
      <c r="U659" s="193"/>
      <c r="V659" s="174"/>
    </row>
    <row r="660" spans="1:22" ht="6.75" customHeight="1" thickBot="1">
      <c r="A660" s="227"/>
      <c r="B660" s="89"/>
      <c r="C660" s="89"/>
      <c r="D660" s="89"/>
      <c r="E660" s="89"/>
      <c r="F660" s="89"/>
      <c r="G660" s="89"/>
      <c r="H660" s="89"/>
      <c r="I660" s="89"/>
      <c r="J660" s="89"/>
      <c r="K660" s="89"/>
      <c r="L660" s="89"/>
      <c r="M660" s="89"/>
      <c r="N660" s="89"/>
      <c r="O660" s="89"/>
      <c r="P660" s="89"/>
      <c r="Q660" s="89"/>
      <c r="R660" s="89"/>
      <c r="S660" s="89"/>
      <c r="T660" s="89"/>
      <c r="U660" s="193"/>
      <c r="V660" s="174"/>
    </row>
    <row r="661" spans="1:22" ht="15.75" thickBot="1">
      <c r="A661" s="227"/>
      <c r="B661" s="41"/>
      <c r="C661" s="158" t="s">
        <v>103</v>
      </c>
      <c r="D661" s="158"/>
      <c r="E661" s="22"/>
      <c r="F661" s="164" t="s">
        <v>104</v>
      </c>
      <c r="G661" s="89"/>
      <c r="H661" s="89"/>
      <c r="I661" s="20"/>
      <c r="J661" s="164" t="s">
        <v>105</v>
      </c>
      <c r="K661" s="165"/>
      <c r="L661" s="166"/>
      <c r="M661" s="20"/>
      <c r="N661" s="167" t="s">
        <v>106</v>
      </c>
      <c r="O661" s="168"/>
      <c r="P661" s="48"/>
      <c r="Q661" s="164" t="s">
        <v>107</v>
      </c>
      <c r="R661" s="165"/>
      <c r="S661" s="166"/>
      <c r="T661" s="22"/>
      <c r="U661" s="193"/>
      <c r="V661" s="174"/>
    </row>
    <row r="662" spans="1:22" ht="6" customHeight="1" thickBot="1">
      <c r="A662" s="227"/>
      <c r="B662" s="89"/>
      <c r="C662" s="89"/>
      <c r="D662" s="89"/>
      <c r="E662" s="89"/>
      <c r="F662" s="89"/>
      <c r="G662" s="89"/>
      <c r="H662" s="89"/>
      <c r="I662" s="89"/>
      <c r="J662" s="89"/>
      <c r="K662" s="89"/>
      <c r="L662" s="89"/>
      <c r="M662" s="89"/>
      <c r="N662" s="89"/>
      <c r="O662" s="89"/>
      <c r="P662" s="89"/>
      <c r="Q662" s="89"/>
      <c r="R662" s="89"/>
      <c r="S662" s="89"/>
      <c r="T662" s="89"/>
      <c r="U662" s="193"/>
      <c r="V662" s="174"/>
    </row>
    <row r="663" spans="1:22" ht="15.75" thickBot="1">
      <c r="A663" s="227"/>
      <c r="B663" s="41"/>
      <c r="C663" s="158" t="s">
        <v>108</v>
      </c>
      <c r="D663" s="158"/>
      <c r="E663" s="158"/>
      <c r="F663" s="49"/>
      <c r="G663" s="164" t="s">
        <v>109</v>
      </c>
      <c r="H663" s="89"/>
      <c r="I663" s="89"/>
      <c r="J663" s="20"/>
      <c r="K663" s="164" t="s">
        <v>110</v>
      </c>
      <c r="L663" s="165"/>
      <c r="M663" s="166"/>
      <c r="N663" s="20"/>
      <c r="O663" s="164" t="s">
        <v>111</v>
      </c>
      <c r="P663" s="165"/>
      <c r="Q663" s="166"/>
      <c r="R663" s="20"/>
      <c r="S663" s="50"/>
      <c r="T663" s="41"/>
      <c r="U663" s="193"/>
      <c r="V663" s="174"/>
    </row>
    <row r="664" spans="1:22" ht="6" customHeight="1" thickBot="1">
      <c r="A664" s="227"/>
      <c r="B664" s="89"/>
      <c r="C664" s="89"/>
      <c r="D664" s="89"/>
      <c r="E664" s="89"/>
      <c r="F664" s="89"/>
      <c r="G664" s="89"/>
      <c r="H664" s="89"/>
      <c r="I664" s="89"/>
      <c r="J664" s="89"/>
      <c r="K664" s="89"/>
      <c r="L664" s="89"/>
      <c r="M664" s="89"/>
      <c r="N664" s="89"/>
      <c r="O664" s="89"/>
      <c r="P664" s="89"/>
      <c r="Q664" s="89"/>
      <c r="R664" s="89"/>
      <c r="S664" s="89"/>
      <c r="T664" s="89"/>
      <c r="U664" s="193"/>
      <c r="V664" s="174"/>
    </row>
    <row r="665" spans="1:22" ht="15.75" thickBot="1">
      <c r="A665" s="227"/>
      <c r="B665" s="41" t="s">
        <v>112</v>
      </c>
      <c r="C665" s="89" t="s">
        <v>119</v>
      </c>
      <c r="D665" s="89"/>
      <c r="E665" s="89"/>
      <c r="F665" s="89"/>
      <c r="G665" s="89"/>
      <c r="H665" s="89"/>
      <c r="I665" s="89"/>
      <c r="J665" s="158" t="s">
        <v>117</v>
      </c>
      <c r="K665" s="158"/>
      <c r="L665" s="158"/>
      <c r="M665" s="158"/>
      <c r="N665" s="158"/>
      <c r="O665" s="46"/>
      <c r="P665" s="169" t="s">
        <v>118</v>
      </c>
      <c r="Q665" s="169"/>
      <c r="R665" s="169"/>
      <c r="S665" s="169"/>
      <c r="T665" s="169"/>
      <c r="U665" s="193"/>
      <c r="V665" s="174"/>
    </row>
    <row r="666" spans="1:22" ht="15.75" thickBot="1">
      <c r="A666" s="227"/>
      <c r="B666" s="41"/>
      <c r="C666" s="165" t="s">
        <v>120</v>
      </c>
      <c r="D666" s="165"/>
      <c r="E666" s="165"/>
      <c r="F666" s="165"/>
      <c r="G666" s="165"/>
      <c r="H666" s="165"/>
      <c r="I666" s="165"/>
      <c r="J666" s="165"/>
      <c r="K666" s="165"/>
      <c r="L666" s="165"/>
      <c r="M666" s="165"/>
      <c r="N666" s="165"/>
      <c r="O666" s="165"/>
      <c r="P666" s="165"/>
      <c r="Q666" s="165"/>
      <c r="R666" s="165"/>
      <c r="S666" s="165"/>
      <c r="T666" s="165"/>
      <c r="U666" s="193"/>
      <c r="V666" s="174"/>
    </row>
    <row r="667" spans="1:22" ht="15.75" thickBot="1">
      <c r="A667" s="227"/>
      <c r="B667" s="41"/>
      <c r="C667" s="119" t="s">
        <v>129</v>
      </c>
      <c r="D667" s="119"/>
      <c r="E667" s="170"/>
      <c r="F667" s="46"/>
      <c r="G667" s="159" t="s">
        <v>122</v>
      </c>
      <c r="H667" s="159"/>
      <c r="I667" s="159"/>
      <c r="J667" s="20"/>
      <c r="K667" s="171" t="s">
        <v>123</v>
      </c>
      <c r="L667" s="159"/>
      <c r="M667" s="172"/>
      <c r="N667" s="20"/>
      <c r="O667" s="171" t="s">
        <v>124</v>
      </c>
      <c r="P667" s="159"/>
      <c r="Q667" s="20"/>
      <c r="R667" s="171" t="s">
        <v>125</v>
      </c>
      <c r="S667" s="159"/>
      <c r="T667" s="20"/>
      <c r="U667" s="193"/>
      <c r="V667" s="174"/>
    </row>
    <row r="668" spans="1:22" ht="6" customHeight="1" thickBot="1">
      <c r="A668" s="227"/>
      <c r="B668" s="89"/>
      <c r="C668" s="89"/>
      <c r="D668" s="89"/>
      <c r="E668" s="89"/>
      <c r="F668" s="89"/>
      <c r="G668" s="89"/>
      <c r="H668" s="89"/>
      <c r="I668" s="89"/>
      <c r="J668" s="89"/>
      <c r="K668" s="89"/>
      <c r="L668" s="89"/>
      <c r="M668" s="89"/>
      <c r="N668" s="89"/>
      <c r="O668" s="89"/>
      <c r="P668" s="89"/>
      <c r="Q668" s="89"/>
      <c r="R668" s="89"/>
      <c r="S668" s="89"/>
      <c r="T668" s="89"/>
      <c r="U668" s="193"/>
      <c r="V668" s="174"/>
    </row>
    <row r="669" spans="1:22" ht="15.75" thickBot="1">
      <c r="A669" s="227"/>
      <c r="B669" s="41"/>
      <c r="C669" s="158" t="s">
        <v>126</v>
      </c>
      <c r="D669" s="158"/>
      <c r="E669" s="158"/>
      <c r="F669" s="161"/>
      <c r="G669" s="46"/>
      <c r="H669" s="173" t="s">
        <v>127</v>
      </c>
      <c r="I669" s="163"/>
      <c r="J669" s="163"/>
      <c r="K669" s="163"/>
      <c r="L669" s="163"/>
      <c r="M669" s="48"/>
      <c r="N669" s="157" t="s">
        <v>128</v>
      </c>
      <c r="O669" s="158"/>
      <c r="P669" s="158"/>
      <c r="Q669" s="158"/>
      <c r="R669" s="158"/>
      <c r="S669" s="161"/>
      <c r="T669" s="20"/>
      <c r="U669" s="193"/>
      <c r="V669" s="174"/>
    </row>
    <row r="670" spans="1:22" ht="6" customHeight="1" thickBot="1">
      <c r="A670" s="227"/>
      <c r="B670" s="89"/>
      <c r="C670" s="89"/>
      <c r="D670" s="89"/>
      <c r="E670" s="89"/>
      <c r="F670" s="89"/>
      <c r="G670" s="89"/>
      <c r="H670" s="89"/>
      <c r="I670" s="89"/>
      <c r="J670" s="89"/>
      <c r="K670" s="89"/>
      <c r="L670" s="89"/>
      <c r="M670" s="89"/>
      <c r="N670" s="89"/>
      <c r="O670" s="89"/>
      <c r="P670" s="89"/>
      <c r="Q670" s="89"/>
      <c r="R670" s="89"/>
      <c r="S670" s="89"/>
      <c r="T670" s="89"/>
      <c r="U670" s="193"/>
      <c r="V670" s="174"/>
    </row>
    <row r="671" spans="1:22" ht="15.75" thickBot="1">
      <c r="A671" s="227"/>
      <c r="B671" s="41"/>
      <c r="C671" s="119" t="s">
        <v>130</v>
      </c>
      <c r="D671" s="119"/>
      <c r="E671" s="170"/>
      <c r="F671" s="46"/>
      <c r="G671" s="158" t="s">
        <v>131</v>
      </c>
      <c r="H671" s="158"/>
      <c r="I671" s="158"/>
      <c r="J671" s="20"/>
      <c r="K671" s="158" t="s">
        <v>132</v>
      </c>
      <c r="L671" s="158"/>
      <c r="M671" s="158"/>
      <c r="N671" s="20"/>
      <c r="O671" s="142"/>
      <c r="P671" s="143"/>
      <c r="Q671" s="143"/>
      <c r="R671" s="143"/>
      <c r="S671" s="143"/>
      <c r="T671" s="143"/>
      <c r="U671" s="193"/>
      <c r="V671" s="174"/>
    </row>
    <row r="672" spans="1:22" ht="6.75" customHeight="1" thickBot="1">
      <c r="A672" s="227"/>
      <c r="B672" s="89"/>
      <c r="C672" s="89"/>
      <c r="D672" s="89"/>
      <c r="E672" s="89"/>
      <c r="F672" s="89"/>
      <c r="G672" s="89"/>
      <c r="H672" s="89"/>
      <c r="I672" s="89"/>
      <c r="J672" s="89"/>
      <c r="K672" s="89"/>
      <c r="L672" s="89"/>
      <c r="M672" s="89"/>
      <c r="N672" s="89"/>
      <c r="O672" s="89"/>
      <c r="P672" s="89"/>
      <c r="Q672" s="89"/>
      <c r="R672" s="89"/>
      <c r="S672" s="89"/>
      <c r="T672" s="89"/>
      <c r="U672" s="193"/>
      <c r="V672" s="174"/>
    </row>
    <row r="673" spans="1:23" ht="15.75" thickBot="1">
      <c r="A673" s="227"/>
      <c r="B673" s="41" t="s">
        <v>133</v>
      </c>
      <c r="C673" s="160" t="s">
        <v>138</v>
      </c>
      <c r="D673" s="160"/>
      <c r="E673" s="160"/>
      <c r="F673" s="160"/>
      <c r="G673" s="160"/>
      <c r="H673" s="165" t="s">
        <v>134</v>
      </c>
      <c r="I673" s="89"/>
      <c r="J673" s="44" t="str">
        <f>IF(W673="N","","Yes")</f>
        <v>Yes</v>
      </c>
      <c r="K673" s="147"/>
      <c r="L673" s="89"/>
      <c r="M673" s="165" t="s">
        <v>135</v>
      </c>
      <c r="N673" s="89"/>
      <c r="O673" s="44" t="str">
        <f>IF(W673="Y","","Yes")</f>
        <v>Yes</v>
      </c>
      <c r="P673" s="147"/>
      <c r="Q673" s="89"/>
      <c r="R673" s="89"/>
      <c r="S673" s="89"/>
      <c r="T673" s="89"/>
      <c r="U673" s="193"/>
      <c r="V673" s="174"/>
      <c r="W673" s="1">
        <f>VLOOKUP(A614,'Deta From Shala Dar. Class-12'!$A$2:$AE$201,27,0)</f>
        <v>0</v>
      </c>
    </row>
    <row r="674" spans="1:23" ht="6.75" customHeight="1" thickBot="1">
      <c r="A674" s="227"/>
      <c r="B674" s="89"/>
      <c r="C674" s="89"/>
      <c r="D674" s="89"/>
      <c r="E674" s="89"/>
      <c r="F674" s="89"/>
      <c r="G674" s="89"/>
      <c r="H674" s="89"/>
      <c r="I674" s="89"/>
      <c r="J674" s="89"/>
      <c r="K674" s="89"/>
      <c r="L674" s="89"/>
      <c r="M674" s="89"/>
      <c r="N674" s="89"/>
      <c r="O674" s="89"/>
      <c r="P674" s="89"/>
      <c r="Q674" s="89"/>
      <c r="R674" s="89"/>
      <c r="S674" s="89"/>
      <c r="T674" s="89"/>
      <c r="U674" s="193"/>
      <c r="V674" s="174"/>
    </row>
    <row r="675" spans="1:23" ht="15.75" thickBot="1">
      <c r="A675" s="227"/>
      <c r="B675" s="41" t="s">
        <v>136</v>
      </c>
      <c r="C675" s="169" t="s">
        <v>137</v>
      </c>
      <c r="D675" s="160"/>
      <c r="E675" s="160"/>
      <c r="F675" s="160"/>
      <c r="G675" s="160"/>
      <c r="H675" s="165" t="s">
        <v>134</v>
      </c>
      <c r="I675" s="89"/>
      <c r="J675" s="20"/>
      <c r="K675" s="147"/>
      <c r="L675" s="89"/>
      <c r="M675" s="165" t="s">
        <v>135</v>
      </c>
      <c r="N675" s="89"/>
      <c r="O675" s="20"/>
      <c r="P675" s="147"/>
      <c r="Q675" s="89"/>
      <c r="R675" s="89"/>
      <c r="S675" s="89"/>
      <c r="T675" s="89"/>
      <c r="U675" s="193"/>
      <c r="V675" s="174"/>
    </row>
    <row r="676" spans="1:23" ht="6.75" customHeight="1" thickBot="1">
      <c r="A676" s="227"/>
      <c r="B676" s="89"/>
      <c r="C676" s="89"/>
      <c r="D676" s="89"/>
      <c r="E676" s="89"/>
      <c r="F676" s="89"/>
      <c r="G676" s="89"/>
      <c r="H676" s="89"/>
      <c r="I676" s="89"/>
      <c r="J676" s="89"/>
      <c r="K676" s="89"/>
      <c r="L676" s="89"/>
      <c r="M676" s="89"/>
      <c r="N676" s="89"/>
      <c r="O676" s="89"/>
      <c r="P676" s="89"/>
      <c r="Q676" s="89"/>
      <c r="R676" s="89"/>
      <c r="S676" s="89"/>
      <c r="T676" s="89"/>
      <c r="U676" s="193"/>
      <c r="V676" s="174"/>
    </row>
    <row r="677" spans="1:23" ht="15.75" thickBot="1">
      <c r="A677" s="227"/>
      <c r="B677" s="41" t="s">
        <v>139</v>
      </c>
      <c r="C677" s="160" t="s">
        <v>140</v>
      </c>
      <c r="D677" s="160"/>
      <c r="E677" s="160"/>
      <c r="F677" s="160"/>
      <c r="G677" s="160"/>
      <c r="H677" s="165" t="s">
        <v>134</v>
      </c>
      <c r="I677" s="89"/>
      <c r="J677" s="20"/>
      <c r="K677" s="147"/>
      <c r="L677" s="89"/>
      <c r="M677" s="165" t="s">
        <v>135</v>
      </c>
      <c r="N677" s="89"/>
      <c r="O677" s="20"/>
      <c r="P677" s="147"/>
      <c r="Q677" s="89"/>
      <c r="R677" s="89"/>
      <c r="S677" s="89"/>
      <c r="T677" s="89"/>
      <c r="U677" s="193"/>
      <c r="V677" s="174"/>
    </row>
    <row r="678" spans="1:23" ht="6.75" customHeight="1" thickBot="1">
      <c r="A678" s="227"/>
      <c r="B678" s="89"/>
      <c r="C678" s="89"/>
      <c r="D678" s="89"/>
      <c r="E678" s="89"/>
      <c r="F678" s="89"/>
      <c r="G678" s="89"/>
      <c r="H678" s="89"/>
      <c r="I678" s="89"/>
      <c r="J678" s="89"/>
      <c r="K678" s="89"/>
      <c r="L678" s="89"/>
      <c r="M678" s="89"/>
      <c r="N678" s="89"/>
      <c r="O678" s="89"/>
      <c r="P678" s="89"/>
      <c r="Q678" s="89"/>
      <c r="R678" s="89"/>
      <c r="S678" s="89"/>
      <c r="T678" s="89"/>
      <c r="U678" s="193"/>
      <c r="V678" s="174"/>
    </row>
    <row r="679" spans="1:23" ht="15.75" thickBot="1">
      <c r="A679" s="227"/>
      <c r="B679" s="41" t="s">
        <v>141</v>
      </c>
      <c r="C679" s="160" t="s">
        <v>142</v>
      </c>
      <c r="D679" s="160"/>
      <c r="E679" s="160"/>
      <c r="F679" s="127" t="s">
        <v>148</v>
      </c>
      <c r="G679" s="127"/>
      <c r="H679" s="128"/>
      <c r="I679" s="44" t="str">
        <f>IF($W679="GEN","YES","")</f>
        <v/>
      </c>
      <c r="J679" s="157" t="s">
        <v>143</v>
      </c>
      <c r="K679" s="158"/>
      <c r="L679" s="158"/>
      <c r="M679" s="161"/>
      <c r="N679" s="44" t="str">
        <f>IF($W679="MIN","YES","")</f>
        <v/>
      </c>
      <c r="O679" s="157" t="s">
        <v>144</v>
      </c>
      <c r="P679" s="158"/>
      <c r="Q679" s="158"/>
      <c r="R679" s="158"/>
      <c r="S679" s="161"/>
      <c r="T679" s="44" t="str">
        <f>IF($W679="SC","YES","")</f>
        <v/>
      </c>
      <c r="U679" s="193"/>
      <c r="V679" s="174"/>
      <c r="W679" s="1">
        <f>VLOOKUP(A614,'Deta From Shala Dar. Class-12'!$A$2:$AE$201,16,0)</f>
        <v>0</v>
      </c>
    </row>
    <row r="680" spans="1:23" ht="6.75" customHeight="1" thickBot="1">
      <c r="A680" s="227"/>
      <c r="B680" s="89"/>
      <c r="C680" s="89"/>
      <c r="D680" s="89"/>
      <c r="E680" s="89"/>
      <c r="F680" s="89"/>
      <c r="G680" s="89"/>
      <c r="H680" s="89"/>
      <c r="I680" s="89"/>
      <c r="J680" s="89"/>
      <c r="K680" s="89"/>
      <c r="L680" s="89"/>
      <c r="M680" s="89"/>
      <c r="N680" s="89"/>
      <c r="O680" s="89"/>
      <c r="P680" s="89"/>
      <c r="Q680" s="89"/>
      <c r="R680" s="89"/>
      <c r="S680" s="89"/>
      <c r="T680" s="89"/>
      <c r="U680" s="193"/>
      <c r="V680" s="174"/>
    </row>
    <row r="681" spans="1:23" ht="15.75" thickBot="1">
      <c r="A681" s="227"/>
      <c r="B681" s="41"/>
      <c r="C681" s="41"/>
      <c r="D681" s="41"/>
      <c r="E681" s="41"/>
      <c r="F681" s="158" t="s">
        <v>145</v>
      </c>
      <c r="G681" s="158"/>
      <c r="H681" s="161"/>
      <c r="I681" s="44" t="str">
        <f>IF($W679="ST","YES","")</f>
        <v/>
      </c>
      <c r="J681" s="157" t="s">
        <v>146</v>
      </c>
      <c r="K681" s="158"/>
      <c r="L681" s="158"/>
      <c r="M681" s="161"/>
      <c r="N681" s="44" t="str">
        <f>IF($W679="OBC","YES","")</f>
        <v/>
      </c>
      <c r="O681" s="157" t="s">
        <v>147</v>
      </c>
      <c r="P681" s="158"/>
      <c r="Q681" s="158"/>
      <c r="R681" s="158"/>
      <c r="S681" s="161"/>
      <c r="T681" s="44" t="str">
        <f>IF(OR($W679="MBC",$W$67="SBC"),"YES","")</f>
        <v/>
      </c>
      <c r="U681" s="193"/>
      <c r="V681" s="174"/>
    </row>
    <row r="682" spans="1:23">
      <c r="A682" s="227"/>
      <c r="B682" s="175" t="s">
        <v>149</v>
      </c>
      <c r="C682" s="175"/>
      <c r="D682" s="175"/>
      <c r="E682" s="175"/>
      <c r="F682" s="175"/>
      <c r="G682" s="175"/>
      <c r="H682" s="175"/>
      <c r="I682" s="175"/>
      <c r="J682" s="175"/>
      <c r="K682" s="175"/>
      <c r="L682" s="175"/>
      <c r="M682" s="175"/>
      <c r="N682" s="175"/>
      <c r="O682" s="175"/>
      <c r="P682" s="175"/>
      <c r="Q682" s="175"/>
      <c r="R682" s="175"/>
      <c r="S682" s="175"/>
      <c r="T682" s="175"/>
      <c r="U682" s="193"/>
      <c r="V682" s="174"/>
    </row>
    <row r="683" spans="1:23" ht="6.75" customHeight="1">
      <c r="A683" s="227"/>
      <c r="B683" s="89"/>
      <c r="C683" s="89"/>
      <c r="D683" s="89"/>
      <c r="E683" s="89"/>
      <c r="F683" s="89"/>
      <c r="G683" s="89"/>
      <c r="H683" s="89"/>
      <c r="I683" s="89"/>
      <c r="J683" s="89"/>
      <c r="K683" s="89"/>
      <c r="L683" s="89"/>
      <c r="M683" s="89"/>
      <c r="N683" s="89"/>
      <c r="O683" s="89"/>
      <c r="P683" s="89"/>
      <c r="Q683" s="89"/>
      <c r="R683" s="89"/>
      <c r="S683" s="89"/>
      <c r="T683" s="89"/>
      <c r="U683" s="193"/>
      <c r="V683" s="174"/>
    </row>
    <row r="684" spans="1:23">
      <c r="A684" s="227"/>
      <c r="B684" s="41" t="s">
        <v>157</v>
      </c>
      <c r="C684" s="178" t="s">
        <v>156</v>
      </c>
      <c r="D684" s="178"/>
      <c r="E684" s="178"/>
      <c r="F684" s="178"/>
      <c r="G684" s="178"/>
      <c r="H684" s="178"/>
      <c r="I684" s="178"/>
      <c r="J684" s="178"/>
      <c r="K684" s="178"/>
      <c r="L684" s="178"/>
      <c r="M684" s="178"/>
      <c r="N684" s="178"/>
      <c r="O684" s="178"/>
      <c r="P684" s="178"/>
      <c r="Q684" s="178"/>
      <c r="R684" s="178"/>
      <c r="S684" s="178"/>
      <c r="T684" s="178"/>
      <c r="U684" s="193"/>
      <c r="V684" s="174"/>
    </row>
    <row r="685" spans="1:23">
      <c r="A685" s="227"/>
      <c r="B685" s="41"/>
      <c r="C685" s="176" t="s">
        <v>150</v>
      </c>
      <c r="D685" s="176"/>
      <c r="E685" s="176"/>
      <c r="F685" s="176"/>
      <c r="G685" s="176"/>
      <c r="H685" s="176"/>
      <c r="I685" s="176"/>
      <c r="J685" s="176"/>
      <c r="K685" s="89">
        <f>VLOOKUP(A614,'Deta From Shala Dar. Class-12'!$A$2:$AE$201,24,0)</f>
        <v>0</v>
      </c>
      <c r="L685" s="89"/>
      <c r="M685" s="89"/>
      <c r="N685" s="89"/>
      <c r="O685" s="89"/>
      <c r="P685" s="89"/>
      <c r="Q685" s="89"/>
      <c r="R685" s="89"/>
      <c r="S685" s="89"/>
      <c r="T685" s="89"/>
      <c r="U685" s="193"/>
      <c r="V685" s="174"/>
    </row>
    <row r="686" spans="1:23">
      <c r="A686" s="227"/>
      <c r="B686" s="41"/>
      <c r="C686" s="176" t="s">
        <v>151</v>
      </c>
      <c r="D686" s="176"/>
      <c r="E686" s="176"/>
      <c r="F686" s="176"/>
      <c r="G686" s="176"/>
      <c r="H686" s="176"/>
      <c r="I686" s="176"/>
      <c r="J686" s="176"/>
      <c r="K686" s="89"/>
      <c r="L686" s="89"/>
      <c r="M686" s="89"/>
      <c r="N686" s="89"/>
      <c r="O686" s="89"/>
      <c r="P686" s="89"/>
      <c r="Q686" s="89"/>
      <c r="R686" s="89"/>
      <c r="S686" s="89"/>
      <c r="T686" s="89"/>
      <c r="U686" s="193"/>
      <c r="V686" s="174"/>
    </row>
    <row r="687" spans="1:23">
      <c r="A687" s="227"/>
      <c r="B687" s="41"/>
      <c r="C687" s="176" t="s">
        <v>152</v>
      </c>
      <c r="D687" s="176"/>
      <c r="E687" s="176"/>
      <c r="F687" s="89" t="s">
        <v>163</v>
      </c>
      <c r="G687" s="89"/>
      <c r="H687" s="89"/>
      <c r="I687" s="176" t="s">
        <v>153</v>
      </c>
      <c r="J687" s="176"/>
      <c r="K687" s="176"/>
      <c r="L687" s="89" t="s">
        <v>161</v>
      </c>
      <c r="M687" s="89"/>
      <c r="N687" s="89"/>
      <c r="O687" s="89"/>
      <c r="P687" s="158" t="s">
        <v>154</v>
      </c>
      <c r="Q687" s="158"/>
      <c r="R687" s="158"/>
      <c r="S687" s="89" t="s">
        <v>162</v>
      </c>
      <c r="T687" s="89"/>
      <c r="U687" s="193"/>
      <c r="V687" s="174"/>
    </row>
    <row r="688" spans="1:23" ht="6.75" customHeight="1">
      <c r="A688" s="227"/>
      <c r="B688" s="89"/>
      <c r="C688" s="89"/>
      <c r="D688" s="89"/>
      <c r="E688" s="89"/>
      <c r="F688" s="89"/>
      <c r="G688" s="89"/>
      <c r="H688" s="89"/>
      <c r="I688" s="89"/>
      <c r="J688" s="89"/>
      <c r="K688" s="89"/>
      <c r="L688" s="89"/>
      <c r="M688" s="89"/>
      <c r="N688" s="89"/>
      <c r="O688" s="89"/>
      <c r="P688" s="89"/>
      <c r="Q688" s="89"/>
      <c r="R688" s="89"/>
      <c r="S688" s="89"/>
      <c r="T688" s="89"/>
      <c r="U688" s="193"/>
      <c r="V688" s="174"/>
    </row>
    <row r="689" spans="1:22">
      <c r="A689" s="227"/>
      <c r="B689" s="41" t="s">
        <v>155</v>
      </c>
      <c r="C689" s="165" t="s">
        <v>158</v>
      </c>
      <c r="D689" s="165"/>
      <c r="E689" s="165"/>
      <c r="F689" s="165"/>
      <c r="G689" s="179">
        <f>VLOOKUP(A614,'Deta From Shala Dar. Class-12'!$A$2:$AE$201,21,0)</f>
        <v>0</v>
      </c>
      <c r="H689" s="179"/>
      <c r="I689" s="179"/>
      <c r="J689" s="179"/>
      <c r="K689" s="180" t="s">
        <v>159</v>
      </c>
      <c r="L689" s="180"/>
      <c r="M689" s="189">
        <f>VLOOKUP(A614,'Deta From Shala Dar. Class-12'!$A$2:$AE$201,22,0)</f>
        <v>0</v>
      </c>
      <c r="N689" s="165"/>
      <c r="O689" s="165"/>
      <c r="P689" s="165" t="s">
        <v>160</v>
      </c>
      <c r="Q689" s="165"/>
      <c r="R689" s="165"/>
      <c r="S689" s="230">
        <f>VLOOKUP(A614,'Deta From Shala Dar. Class-12'!$A$2:$AE$201,25,0)</f>
        <v>0</v>
      </c>
      <c r="T689" s="230"/>
      <c r="U689" s="193"/>
      <c r="V689" s="174"/>
    </row>
    <row r="690" spans="1:22" ht="6.75" customHeight="1">
      <c r="A690" s="227"/>
      <c r="B690" s="89"/>
      <c r="C690" s="89"/>
      <c r="D690" s="89"/>
      <c r="E690" s="89"/>
      <c r="F690" s="89"/>
      <c r="G690" s="89"/>
      <c r="H690" s="89"/>
      <c r="I690" s="89"/>
      <c r="J690" s="89"/>
      <c r="K690" s="89"/>
      <c r="L690" s="89"/>
      <c r="M690" s="89"/>
      <c r="N690" s="89"/>
      <c r="O690" s="89"/>
      <c r="P690" s="89"/>
      <c r="Q690" s="89"/>
      <c r="R690" s="89"/>
      <c r="S690" s="89"/>
      <c r="T690" s="89"/>
      <c r="U690" s="193"/>
      <c r="V690" s="174"/>
    </row>
    <row r="691" spans="1:22">
      <c r="A691" s="227"/>
      <c r="B691" s="41"/>
      <c r="C691" s="176" t="s">
        <v>164</v>
      </c>
      <c r="D691" s="176"/>
      <c r="E691" s="176"/>
      <c r="F691" s="176"/>
      <c r="G691" s="176"/>
      <c r="H691" s="176"/>
      <c r="I691" s="176"/>
      <c r="J691" s="176"/>
      <c r="K691" s="176"/>
      <c r="L691" s="176"/>
      <c r="M691" s="229">
        <f>VLOOKUP(A614,'Deta From Shala Dar. Class-12'!$A$2:$AE$201,23,0)</f>
        <v>0</v>
      </c>
      <c r="N691" s="229"/>
      <c r="O691" s="229"/>
      <c r="P691" s="229"/>
      <c r="Q691" s="229"/>
      <c r="R691" s="229"/>
      <c r="S691" s="229"/>
      <c r="T691" s="229"/>
      <c r="U691" s="193"/>
      <c r="V691" s="174"/>
    </row>
    <row r="692" spans="1:22" ht="6.75" customHeight="1">
      <c r="A692" s="227"/>
      <c r="B692" s="89"/>
      <c r="C692" s="89"/>
      <c r="D692" s="89"/>
      <c r="E692" s="89"/>
      <c r="F692" s="89"/>
      <c r="G692" s="89"/>
      <c r="H692" s="89"/>
      <c r="I692" s="89"/>
      <c r="J692" s="89"/>
      <c r="K692" s="89"/>
      <c r="L692" s="89"/>
      <c r="M692" s="89"/>
      <c r="N692" s="89"/>
      <c r="O692" s="89"/>
      <c r="P692" s="89"/>
      <c r="Q692" s="89"/>
      <c r="R692" s="89"/>
      <c r="S692" s="89"/>
      <c r="T692" s="89"/>
      <c r="U692" s="193"/>
      <c r="V692" s="174"/>
    </row>
    <row r="693" spans="1:22">
      <c r="A693" s="227"/>
      <c r="B693" s="41" t="s">
        <v>166</v>
      </c>
      <c r="C693" s="176" t="s">
        <v>167</v>
      </c>
      <c r="D693" s="176"/>
      <c r="E693" s="176"/>
      <c r="F693" s="176"/>
      <c r="G693" s="176"/>
      <c r="H693" s="176"/>
      <c r="I693" s="176"/>
      <c r="J693" s="176"/>
      <c r="K693" s="176"/>
      <c r="L693" s="176"/>
      <c r="M693" s="189" t="s">
        <v>165</v>
      </c>
      <c r="N693" s="189"/>
      <c r="O693" s="189"/>
      <c r="P693" s="189"/>
      <c r="Q693" s="189"/>
      <c r="R693" s="189"/>
      <c r="S693" s="189"/>
      <c r="T693" s="189"/>
      <c r="U693" s="193"/>
      <c r="V693" s="174"/>
    </row>
    <row r="694" spans="1:22" ht="6.75" customHeight="1" thickBot="1">
      <c r="A694" s="227"/>
      <c r="B694" s="89"/>
      <c r="C694" s="89"/>
      <c r="D694" s="89"/>
      <c r="E694" s="89"/>
      <c r="F694" s="89"/>
      <c r="G694" s="89"/>
      <c r="H694" s="89"/>
      <c r="I694" s="89"/>
      <c r="J694" s="89"/>
      <c r="K694" s="89"/>
      <c r="L694" s="89"/>
      <c r="M694" s="89"/>
      <c r="N694" s="89"/>
      <c r="O694" s="89"/>
      <c r="P694" s="89"/>
      <c r="Q694" s="89"/>
      <c r="R694" s="89"/>
      <c r="S694" s="89"/>
      <c r="T694" s="89"/>
      <c r="U694" s="193"/>
      <c r="V694" s="174"/>
    </row>
    <row r="695" spans="1:22">
      <c r="A695" s="227"/>
      <c r="B695" s="190" t="s">
        <v>168</v>
      </c>
      <c r="C695" s="191"/>
      <c r="D695" s="191"/>
      <c r="E695" s="191" t="s">
        <v>169</v>
      </c>
      <c r="F695" s="191"/>
      <c r="G695" s="191" t="s">
        <v>170</v>
      </c>
      <c r="H695" s="191"/>
      <c r="I695" s="191"/>
      <c r="J695" s="191" t="s">
        <v>171</v>
      </c>
      <c r="K695" s="191"/>
      <c r="L695" s="191"/>
      <c r="M695" s="191" t="s">
        <v>172</v>
      </c>
      <c r="N695" s="191"/>
      <c r="O695" s="191"/>
      <c r="P695" s="191"/>
      <c r="Q695" s="191"/>
      <c r="R695" s="191"/>
      <c r="S695" s="191"/>
      <c r="T695" s="192"/>
      <c r="U695" s="193"/>
      <c r="V695" s="174"/>
    </row>
    <row r="696" spans="1:22">
      <c r="A696" s="227"/>
      <c r="B696" s="186" t="s">
        <v>173</v>
      </c>
      <c r="C696" s="187"/>
      <c r="D696" s="187"/>
      <c r="E696" s="187"/>
      <c r="F696" s="187"/>
      <c r="G696" s="187"/>
      <c r="H696" s="187"/>
      <c r="I696" s="187"/>
      <c r="J696" s="187"/>
      <c r="K696" s="187"/>
      <c r="L696" s="187"/>
      <c r="M696" s="187"/>
      <c r="N696" s="187"/>
      <c r="O696" s="187"/>
      <c r="P696" s="187"/>
      <c r="Q696" s="187"/>
      <c r="R696" s="187"/>
      <c r="S696" s="187"/>
      <c r="T696" s="188"/>
      <c r="U696" s="193"/>
      <c r="V696" s="174"/>
    </row>
    <row r="697" spans="1:22">
      <c r="A697" s="227"/>
      <c r="B697" s="186" t="s">
        <v>175</v>
      </c>
      <c r="C697" s="187"/>
      <c r="D697" s="187"/>
      <c r="E697" s="187"/>
      <c r="F697" s="187"/>
      <c r="G697" s="187"/>
      <c r="H697" s="187"/>
      <c r="I697" s="187"/>
      <c r="J697" s="187"/>
      <c r="K697" s="187"/>
      <c r="L697" s="187"/>
      <c r="M697" s="187"/>
      <c r="N697" s="187"/>
      <c r="O697" s="187"/>
      <c r="P697" s="187"/>
      <c r="Q697" s="187"/>
      <c r="R697" s="187"/>
      <c r="S697" s="187"/>
      <c r="T697" s="188"/>
      <c r="U697" s="193"/>
      <c r="V697" s="174"/>
    </row>
    <row r="698" spans="1:22" ht="15.75" thickBot="1">
      <c r="A698" s="227"/>
      <c r="B698" s="183" t="s">
        <v>174</v>
      </c>
      <c r="C698" s="184"/>
      <c r="D698" s="184"/>
      <c r="E698" s="184"/>
      <c r="F698" s="184"/>
      <c r="G698" s="184"/>
      <c r="H698" s="184"/>
      <c r="I698" s="184"/>
      <c r="J698" s="184"/>
      <c r="K698" s="184"/>
      <c r="L698" s="184"/>
      <c r="M698" s="184"/>
      <c r="N698" s="184"/>
      <c r="O698" s="184"/>
      <c r="P698" s="184"/>
      <c r="Q698" s="184"/>
      <c r="R698" s="184"/>
      <c r="S698" s="184"/>
      <c r="T698" s="185"/>
      <c r="U698" s="193"/>
      <c r="V698" s="174"/>
    </row>
    <row r="699" spans="1:22" ht="6.75" customHeight="1" thickBot="1">
      <c r="A699" s="227"/>
      <c r="B699" s="89"/>
      <c r="C699" s="89"/>
      <c r="D699" s="89"/>
      <c r="E699" s="89"/>
      <c r="F699" s="89"/>
      <c r="G699" s="89"/>
      <c r="H699" s="89"/>
      <c r="I699" s="89"/>
      <c r="J699" s="89"/>
      <c r="K699" s="89"/>
      <c r="L699" s="89"/>
      <c r="M699" s="89"/>
      <c r="N699" s="89"/>
      <c r="O699" s="89"/>
      <c r="P699" s="89"/>
      <c r="Q699" s="89"/>
      <c r="R699" s="89"/>
      <c r="S699" s="89"/>
      <c r="T699" s="89"/>
      <c r="U699" s="193"/>
      <c r="V699" s="174"/>
    </row>
    <row r="700" spans="1:22" ht="15.75" thickBot="1">
      <c r="A700" s="227"/>
      <c r="B700" s="218" t="s">
        <v>176</v>
      </c>
      <c r="C700" s="218"/>
      <c r="D700" s="218"/>
      <c r="E700" s="218"/>
      <c r="F700" s="218"/>
      <c r="G700" s="218"/>
      <c r="H700" s="218"/>
      <c r="I700" s="218"/>
      <c r="J700" s="218"/>
      <c r="K700" s="218"/>
      <c r="L700" s="218"/>
      <c r="M700" s="197"/>
      <c r="N700" s="219"/>
      <c r="O700" s="198"/>
      <c r="P700" s="220" t="s">
        <v>177</v>
      </c>
      <c r="Q700" s="196"/>
      <c r="R700" s="221"/>
      <c r="S700" s="222"/>
      <c r="T700" s="223"/>
      <c r="U700" s="193"/>
      <c r="V700" s="174"/>
    </row>
    <row r="701" spans="1:22" ht="6.75" customHeight="1">
      <c r="A701" s="227"/>
      <c r="B701" s="89"/>
      <c r="C701" s="89"/>
      <c r="D701" s="89"/>
      <c r="E701" s="89"/>
      <c r="F701" s="89"/>
      <c r="G701" s="89"/>
      <c r="H701" s="89"/>
      <c r="I701" s="89"/>
      <c r="J701" s="89"/>
      <c r="K701" s="89"/>
      <c r="L701" s="89"/>
      <c r="M701" s="89"/>
      <c r="N701" s="89"/>
      <c r="O701" s="89"/>
      <c r="P701" s="89"/>
      <c r="Q701" s="89"/>
      <c r="R701" s="89"/>
      <c r="S701" s="89"/>
      <c r="T701" s="89"/>
      <c r="U701" s="193"/>
      <c r="V701" s="174"/>
    </row>
    <row r="702" spans="1:22">
      <c r="A702" s="227"/>
      <c r="B702" s="41" t="s">
        <v>178</v>
      </c>
      <c r="C702" s="176" t="s">
        <v>183</v>
      </c>
      <c r="D702" s="176"/>
      <c r="E702" s="176"/>
      <c r="F702" s="176"/>
      <c r="G702" s="176"/>
      <c r="H702" s="176"/>
      <c r="I702" s="176"/>
      <c r="J702" s="176"/>
      <c r="K702" s="176"/>
      <c r="L702" s="176"/>
      <c r="M702" s="165" t="s">
        <v>179</v>
      </c>
      <c r="N702" s="165"/>
      <c r="O702" s="165"/>
      <c r="P702" s="165"/>
      <c r="Q702" s="165"/>
      <c r="R702" s="165"/>
      <c r="S702" s="165"/>
      <c r="T702" s="165"/>
      <c r="U702" s="193"/>
      <c r="V702" s="174"/>
    </row>
    <row r="703" spans="1:22" ht="15.75" thickBot="1">
      <c r="A703" s="227"/>
      <c r="B703" s="200"/>
      <c r="C703" s="201"/>
      <c r="D703" s="201"/>
      <c r="E703" s="201"/>
      <c r="F703" s="201"/>
      <c r="G703" s="201"/>
      <c r="H703" s="201"/>
      <c r="I703" s="201"/>
      <c r="J703" s="202"/>
      <c r="K703" s="204" t="s">
        <v>180</v>
      </c>
      <c r="L703" s="89"/>
      <c r="M703" s="89"/>
      <c r="N703" s="89"/>
      <c r="O703" s="89"/>
      <c r="P703" s="89"/>
      <c r="Q703" s="89"/>
      <c r="R703" s="89"/>
      <c r="S703" s="89"/>
      <c r="T703" s="89"/>
      <c r="U703" s="193"/>
      <c r="V703" s="174"/>
    </row>
    <row r="704" spans="1:22" ht="22.5" customHeight="1">
      <c r="A704" s="227"/>
      <c r="B704" s="204"/>
      <c r="C704" s="152"/>
      <c r="D704" s="203" t="s">
        <v>182</v>
      </c>
      <c r="E704" s="91"/>
      <c r="F704" s="91"/>
      <c r="G704" s="92"/>
      <c r="H704" s="147"/>
      <c r="I704" s="89"/>
      <c r="J704" s="214"/>
      <c r="K704" s="204"/>
      <c r="L704" s="90"/>
      <c r="M704" s="91"/>
      <c r="N704" s="91"/>
      <c r="O704" s="91"/>
      <c r="P704" s="91"/>
      <c r="Q704" s="91"/>
      <c r="R704" s="91"/>
      <c r="S704" s="92"/>
      <c r="T704" s="143"/>
      <c r="U704" s="193"/>
      <c r="V704" s="174"/>
    </row>
    <row r="705" spans="1:22" ht="22.5" customHeight="1">
      <c r="A705" s="227"/>
      <c r="B705" s="204"/>
      <c r="C705" s="152"/>
      <c r="D705" s="147"/>
      <c r="E705" s="89"/>
      <c r="F705" s="89"/>
      <c r="G705" s="152"/>
      <c r="H705" s="147"/>
      <c r="I705" s="89"/>
      <c r="J705" s="214"/>
      <c r="K705" s="204"/>
      <c r="L705" s="147"/>
      <c r="M705" s="89"/>
      <c r="N705" s="89"/>
      <c r="O705" s="89"/>
      <c r="P705" s="89"/>
      <c r="Q705" s="89"/>
      <c r="R705" s="89"/>
      <c r="S705" s="152"/>
      <c r="T705" s="143"/>
      <c r="U705" s="193"/>
      <c r="V705" s="174"/>
    </row>
    <row r="706" spans="1:22" ht="22.5" customHeight="1">
      <c r="A706" s="227"/>
      <c r="B706" s="204"/>
      <c r="C706" s="152"/>
      <c r="D706" s="147"/>
      <c r="E706" s="89"/>
      <c r="F706" s="89"/>
      <c r="G706" s="152"/>
      <c r="H706" s="147"/>
      <c r="I706" s="89"/>
      <c r="J706" s="214"/>
      <c r="K706" s="204"/>
      <c r="L706" s="147"/>
      <c r="M706" s="89"/>
      <c r="N706" s="89"/>
      <c r="O706" s="89"/>
      <c r="P706" s="89"/>
      <c r="Q706" s="89"/>
      <c r="R706" s="89"/>
      <c r="S706" s="152"/>
      <c r="T706" s="143"/>
      <c r="U706" s="193"/>
      <c r="V706" s="174"/>
    </row>
    <row r="707" spans="1:22" ht="22.5" customHeight="1" thickBot="1">
      <c r="A707" s="227"/>
      <c r="B707" s="204"/>
      <c r="C707" s="152"/>
      <c r="D707" s="147"/>
      <c r="E707" s="89"/>
      <c r="F707" s="89"/>
      <c r="G707" s="152"/>
      <c r="H707" s="147"/>
      <c r="I707" s="89"/>
      <c r="J707" s="214"/>
      <c r="K707" s="204"/>
      <c r="L707" s="86"/>
      <c r="M707" s="87"/>
      <c r="N707" s="87"/>
      <c r="O707" s="87"/>
      <c r="P707" s="87"/>
      <c r="Q707" s="87"/>
      <c r="R707" s="87"/>
      <c r="S707" s="88"/>
      <c r="T707" s="143"/>
      <c r="U707" s="193"/>
      <c r="V707" s="174"/>
    </row>
    <row r="708" spans="1:22" ht="22.5" customHeight="1" thickBot="1">
      <c r="A708" s="227"/>
      <c r="B708" s="204"/>
      <c r="C708" s="152"/>
      <c r="D708" s="147"/>
      <c r="E708" s="89"/>
      <c r="F708" s="89"/>
      <c r="G708" s="152"/>
      <c r="H708" s="147"/>
      <c r="I708" s="89"/>
      <c r="J708" s="214"/>
      <c r="K708" s="204"/>
      <c r="L708" s="89"/>
      <c r="M708" s="89"/>
      <c r="N708" s="89"/>
      <c r="O708" s="89"/>
      <c r="P708" s="89"/>
      <c r="Q708" s="89"/>
      <c r="R708" s="89"/>
      <c r="S708" s="89"/>
      <c r="T708" s="143"/>
      <c r="U708" s="193"/>
      <c r="V708" s="174"/>
    </row>
    <row r="709" spans="1:22" ht="22.5" customHeight="1">
      <c r="A709" s="227"/>
      <c r="B709" s="204"/>
      <c r="C709" s="152"/>
      <c r="D709" s="147"/>
      <c r="E709" s="89"/>
      <c r="F709" s="89"/>
      <c r="G709" s="152"/>
      <c r="H709" s="147"/>
      <c r="I709" s="89"/>
      <c r="J709" s="214"/>
      <c r="K709" s="204"/>
      <c r="L709" s="205" t="s">
        <v>181</v>
      </c>
      <c r="M709" s="206"/>
      <c r="N709" s="206"/>
      <c r="O709" s="206"/>
      <c r="P709" s="206"/>
      <c r="Q709" s="206"/>
      <c r="R709" s="206"/>
      <c r="S709" s="207"/>
      <c r="T709" s="143"/>
      <c r="U709" s="193"/>
      <c r="V709" s="174"/>
    </row>
    <row r="710" spans="1:22" ht="22.5" customHeight="1">
      <c r="A710" s="227"/>
      <c r="B710" s="204"/>
      <c r="C710" s="152"/>
      <c r="D710" s="147"/>
      <c r="E710" s="89"/>
      <c r="F710" s="89"/>
      <c r="G710" s="152"/>
      <c r="H710" s="147"/>
      <c r="I710" s="89"/>
      <c r="J710" s="214"/>
      <c r="K710" s="204"/>
      <c r="L710" s="208"/>
      <c r="M710" s="209"/>
      <c r="N710" s="209"/>
      <c r="O710" s="209"/>
      <c r="P710" s="209"/>
      <c r="Q710" s="209"/>
      <c r="R710" s="209"/>
      <c r="S710" s="210"/>
      <c r="T710" s="143"/>
      <c r="U710" s="193"/>
      <c r="V710" s="174"/>
    </row>
    <row r="711" spans="1:22" ht="22.5" customHeight="1" thickBot="1">
      <c r="A711" s="227"/>
      <c r="B711" s="204"/>
      <c r="C711" s="152"/>
      <c r="D711" s="86"/>
      <c r="E711" s="87"/>
      <c r="F711" s="87"/>
      <c r="G711" s="88"/>
      <c r="H711" s="147"/>
      <c r="I711" s="89"/>
      <c r="J711" s="214"/>
      <c r="K711" s="204"/>
      <c r="L711" s="208"/>
      <c r="M711" s="209"/>
      <c r="N711" s="209"/>
      <c r="O711" s="209"/>
      <c r="P711" s="209"/>
      <c r="Q711" s="209"/>
      <c r="R711" s="209"/>
      <c r="S711" s="210"/>
      <c r="T711" s="143"/>
      <c r="U711" s="193"/>
      <c r="V711" s="174"/>
    </row>
    <row r="712" spans="1:22" ht="15.75" thickBot="1">
      <c r="A712" s="227"/>
      <c r="B712" s="215"/>
      <c r="C712" s="216"/>
      <c r="D712" s="216"/>
      <c r="E712" s="216"/>
      <c r="F712" s="216"/>
      <c r="G712" s="216"/>
      <c r="H712" s="216"/>
      <c r="I712" s="216"/>
      <c r="J712" s="217"/>
      <c r="K712" s="204"/>
      <c r="L712" s="211"/>
      <c r="M712" s="212"/>
      <c r="N712" s="212"/>
      <c r="O712" s="212"/>
      <c r="P712" s="212"/>
      <c r="Q712" s="212"/>
      <c r="R712" s="212"/>
      <c r="S712" s="213"/>
      <c r="T712" s="143"/>
      <c r="U712" s="193"/>
      <c r="V712" s="174"/>
    </row>
    <row r="713" spans="1:22" ht="6.75" customHeight="1" thickBot="1">
      <c r="A713" s="227"/>
      <c r="B713" s="89"/>
      <c r="C713" s="89"/>
      <c r="D713" s="89"/>
      <c r="E713" s="89"/>
      <c r="F713" s="89"/>
      <c r="G713" s="89"/>
      <c r="H713" s="89"/>
      <c r="I713" s="89"/>
      <c r="J713" s="89"/>
      <c r="K713" s="89"/>
      <c r="L713" s="89"/>
      <c r="M713" s="89"/>
      <c r="N713" s="89"/>
      <c r="O713" s="89"/>
      <c r="P713" s="89"/>
      <c r="Q713" s="89"/>
      <c r="R713" s="89"/>
      <c r="S713" s="89"/>
      <c r="T713" s="89"/>
      <c r="U713" s="193"/>
      <c r="V713" s="174"/>
    </row>
    <row r="714" spans="1:22" ht="16.5" thickBot="1">
      <c r="A714" s="227"/>
      <c r="B714" s="165" t="s">
        <v>184</v>
      </c>
      <c r="C714" s="165"/>
      <c r="D714" s="165"/>
      <c r="E714" s="127" t="str">
        <f>Info!$C$7</f>
        <v>Govt. Sr. Sec. School Raimalwada</v>
      </c>
      <c r="F714" s="127"/>
      <c r="G714" s="127"/>
      <c r="H714" s="127"/>
      <c r="I714" s="127"/>
      <c r="J714" s="127"/>
      <c r="K714" s="127"/>
      <c r="L714" s="165" t="s">
        <v>185</v>
      </c>
      <c r="M714" s="199"/>
      <c r="N714" s="15">
        <f>Info!$C$10</f>
        <v>1</v>
      </c>
      <c r="O714" s="16">
        <f>Info!$D$10</f>
        <v>7</v>
      </c>
      <c r="P714" s="16">
        <f>Info!$E$10</f>
        <v>0</v>
      </c>
      <c r="Q714" s="16">
        <f>Info!$F$10</f>
        <v>1</v>
      </c>
      <c r="R714" s="16">
        <f>Info!$G$10</f>
        <v>7</v>
      </c>
      <c r="S714" s="16">
        <f>Info!$H$10</f>
        <v>5</v>
      </c>
      <c r="T714" s="17">
        <f>Info!$I$10</f>
        <v>1</v>
      </c>
      <c r="U714" s="193"/>
      <c r="V714" s="174"/>
    </row>
    <row r="715" spans="1:22" ht="15.75" thickBot="1">
      <c r="A715" s="228"/>
      <c r="B715" s="87"/>
      <c r="C715" s="87"/>
      <c r="D715" s="87"/>
      <c r="E715" s="87"/>
      <c r="F715" s="87"/>
      <c r="G715" s="87"/>
      <c r="H715" s="87"/>
      <c r="I715" s="87"/>
      <c r="J715" s="87"/>
      <c r="K715" s="87"/>
      <c r="L715" s="87"/>
      <c r="M715" s="87"/>
      <c r="N715" s="87"/>
      <c r="O715" s="87"/>
      <c r="P715" s="87"/>
      <c r="Q715" s="87"/>
      <c r="R715" s="87"/>
      <c r="S715" s="87"/>
      <c r="T715" s="87"/>
      <c r="U715" s="88"/>
      <c r="V715" s="174"/>
    </row>
    <row r="716" spans="1:22">
      <c r="A716" s="224">
        <f>A614+1</f>
        <v>28</v>
      </c>
      <c r="B716" s="225"/>
      <c r="C716" s="225"/>
      <c r="D716" s="225"/>
      <c r="E716" s="225"/>
      <c r="F716" s="225"/>
      <c r="G716" s="225"/>
      <c r="H716" s="225"/>
      <c r="I716" s="225"/>
      <c r="J716" s="225"/>
      <c r="K716" s="225"/>
      <c r="L716" s="225"/>
      <c r="M716" s="225"/>
      <c r="N716" s="225"/>
      <c r="O716" s="225"/>
      <c r="P716" s="225"/>
      <c r="Q716" s="225"/>
      <c r="R716" s="225"/>
      <c r="S716" s="225"/>
      <c r="T716" s="225"/>
      <c r="U716" s="226"/>
      <c r="V716" s="174"/>
    </row>
    <row r="717" spans="1:22" ht="24.75" customHeight="1" thickBot="1">
      <c r="A717" s="227"/>
      <c r="B717" s="194" t="str">
        <f>CONCATENATE(Info!$B$7,Info!$C$7)</f>
        <v>School Name :-Govt. Sr. Sec. School Raimalwada</v>
      </c>
      <c r="C717" s="194"/>
      <c r="D717" s="194"/>
      <c r="E717" s="194"/>
      <c r="F717" s="194"/>
      <c r="G717" s="194"/>
      <c r="H717" s="194"/>
      <c r="I717" s="194"/>
      <c r="J717" s="194"/>
      <c r="K717" s="194"/>
      <c r="L717" s="194"/>
      <c r="M717" s="194"/>
      <c r="N717" s="194"/>
      <c r="O717" s="194"/>
      <c r="P717" s="194"/>
      <c r="Q717" s="194"/>
      <c r="R717" s="194"/>
      <c r="S717" s="194"/>
      <c r="T717" s="194"/>
      <c r="U717" s="193"/>
      <c r="V717" s="174"/>
    </row>
    <row r="718" spans="1:22" ht="28.5" customHeight="1" thickBot="1">
      <c r="A718" s="227"/>
      <c r="B718" s="89"/>
      <c r="C718" s="89"/>
      <c r="D718" s="116" t="s">
        <v>37</v>
      </c>
      <c r="E718" s="116"/>
      <c r="F718" s="116"/>
      <c r="G718" s="116"/>
      <c r="H718" s="116"/>
      <c r="I718" s="116"/>
      <c r="J718" s="116"/>
      <c r="K718" s="116"/>
      <c r="L718" s="116"/>
      <c r="M718" s="116"/>
      <c r="N718" s="116"/>
      <c r="O718" s="116"/>
      <c r="P718" s="116"/>
      <c r="Q718" s="93" t="s">
        <v>43</v>
      </c>
      <c r="R718" s="94"/>
      <c r="S718" s="94"/>
      <c r="T718" s="95"/>
      <c r="U718" s="193"/>
      <c r="V718" s="174"/>
    </row>
    <row r="719" spans="1:22" ht="21" thickBot="1">
      <c r="A719" s="227"/>
      <c r="B719" s="89"/>
      <c r="C719" s="89"/>
      <c r="D719" s="117" t="s">
        <v>38</v>
      </c>
      <c r="E719" s="117"/>
      <c r="F719" s="117"/>
      <c r="G719" s="117"/>
      <c r="H719" s="117"/>
      <c r="I719" s="117"/>
      <c r="J719" s="117"/>
      <c r="K719" s="117"/>
      <c r="L719" s="117"/>
      <c r="M719" s="117"/>
      <c r="N719" s="117"/>
      <c r="O719" s="117"/>
      <c r="P719" s="117"/>
      <c r="Q719" s="113" t="s">
        <v>44</v>
      </c>
      <c r="R719" s="114"/>
      <c r="S719" s="114"/>
      <c r="T719" s="115"/>
      <c r="U719" s="193"/>
      <c r="V719" s="174"/>
    </row>
    <row r="720" spans="1:22" ht="16.5" customHeight="1" thickBot="1">
      <c r="A720" s="227"/>
      <c r="B720" s="107" t="s">
        <v>39</v>
      </c>
      <c r="C720" s="108"/>
      <c r="D720" s="108"/>
      <c r="E720" s="109"/>
      <c r="F720" s="104" t="s">
        <v>40</v>
      </c>
      <c r="G720" s="105"/>
      <c r="H720" s="105"/>
      <c r="I720" s="105"/>
      <c r="J720" s="105"/>
      <c r="K720" s="105"/>
      <c r="L720" s="105"/>
      <c r="M720" s="106"/>
      <c r="N720" s="15">
        <f>Info!$C$10</f>
        <v>1</v>
      </c>
      <c r="O720" s="16">
        <f>Info!$D$10</f>
        <v>7</v>
      </c>
      <c r="P720" s="16">
        <f>Info!$E$10</f>
        <v>0</v>
      </c>
      <c r="Q720" s="16">
        <f>Info!$F$10</f>
        <v>1</v>
      </c>
      <c r="R720" s="16">
        <f>Info!$G$10</f>
        <v>7</v>
      </c>
      <c r="S720" s="16">
        <f>Info!$H$10</f>
        <v>5</v>
      </c>
      <c r="T720" s="17">
        <f>Info!$I$10</f>
        <v>1</v>
      </c>
      <c r="U720" s="193"/>
      <c r="V720" s="174"/>
    </row>
    <row r="721" spans="1:22" ht="18.75" customHeight="1" thickBot="1">
      <c r="A721" s="227"/>
      <c r="B721" s="110"/>
      <c r="C721" s="111"/>
      <c r="D721" s="111"/>
      <c r="E721" s="112"/>
      <c r="F721" s="102" t="s">
        <v>41</v>
      </c>
      <c r="G721" s="103"/>
      <c r="H721" s="103"/>
      <c r="I721" s="103"/>
      <c r="J721" s="103"/>
      <c r="K721" s="103"/>
      <c r="L721" s="103"/>
      <c r="M721" s="103"/>
      <c r="N721" s="103"/>
      <c r="O721" s="103"/>
      <c r="P721" s="103"/>
      <c r="Q721" s="18"/>
      <c r="R721" s="18"/>
      <c r="S721" s="18"/>
      <c r="T721" s="18"/>
      <c r="U721" s="193"/>
      <c r="V721" s="174"/>
    </row>
    <row r="722" spans="1:22" ht="16.5" customHeight="1" thickBot="1">
      <c r="A722" s="227"/>
      <c r="B722" s="89"/>
      <c r="C722" s="89"/>
      <c r="D722" s="89"/>
      <c r="E722" s="89"/>
      <c r="F722" s="89"/>
      <c r="G722" s="89"/>
      <c r="H722" s="89"/>
      <c r="I722" s="89"/>
      <c r="J722" s="89"/>
      <c r="K722" s="89"/>
      <c r="L722" s="89"/>
      <c r="M722" s="89"/>
      <c r="N722" s="97" t="s">
        <v>195</v>
      </c>
      <c r="O722" s="97"/>
      <c r="P722" s="97"/>
      <c r="Q722" s="98"/>
      <c r="R722" s="99">
        <f>Info!$C$9</f>
        <v>12345</v>
      </c>
      <c r="S722" s="100"/>
      <c r="T722" s="101"/>
      <c r="U722" s="193"/>
      <c r="V722" s="174"/>
    </row>
    <row r="723" spans="1:22" ht="18.75" thickBot="1">
      <c r="A723" s="227"/>
      <c r="B723" s="119" t="s">
        <v>42</v>
      </c>
      <c r="C723" s="119"/>
      <c r="D723" s="119"/>
      <c r="E723" s="119"/>
      <c r="F723" s="119"/>
      <c r="G723" s="119"/>
      <c r="H723" s="120">
        <f>VLOOKUP(A716,'Deta From Shala Dar. Class-12'!$A$2:$AE$201,4,0)</f>
        <v>0</v>
      </c>
      <c r="I723" s="121"/>
      <c r="J723" s="122"/>
      <c r="K723" s="123"/>
      <c r="L723" s="124"/>
      <c r="M723" s="124"/>
      <c r="N723" s="124"/>
      <c r="O723" s="124"/>
      <c r="P723" s="124"/>
      <c r="Q723" s="124"/>
      <c r="R723" s="124"/>
      <c r="S723" s="124"/>
      <c r="T723" s="124"/>
      <c r="U723" s="193"/>
      <c r="V723" s="174"/>
    </row>
    <row r="724" spans="1:22" ht="18">
      <c r="A724" s="227"/>
      <c r="B724" s="118" t="s">
        <v>116</v>
      </c>
      <c r="C724" s="118"/>
      <c r="D724" s="118"/>
      <c r="E724" s="118"/>
      <c r="F724" s="118"/>
      <c r="G724" s="118"/>
      <c r="H724" s="96">
        <f>VLOOKUP(A716,'Deta From Shala Dar. Class-12'!$A$2:$AE$201,6,0)</f>
        <v>0</v>
      </c>
      <c r="I724" s="96"/>
      <c r="J724" s="96"/>
      <c r="K724" s="96"/>
      <c r="L724" s="96"/>
      <c r="M724" s="96"/>
      <c r="N724" s="96"/>
      <c r="O724" s="96"/>
      <c r="P724" s="96"/>
      <c r="Q724" s="96"/>
      <c r="R724" s="96"/>
      <c r="S724" s="96"/>
      <c r="T724" s="96"/>
      <c r="U724" s="193"/>
      <c r="V724" s="174"/>
    </row>
    <row r="725" spans="1:22" ht="18">
      <c r="A725" s="227"/>
      <c r="B725" s="118" t="s">
        <v>115</v>
      </c>
      <c r="C725" s="118"/>
      <c r="D725" s="118"/>
      <c r="E725" s="118"/>
      <c r="F725" s="118"/>
      <c r="G725" s="118"/>
      <c r="H725" s="96">
        <f>VLOOKUP(A716,'Deta From Shala Dar. Class-12'!$A$2:$AE$201,8,0)</f>
        <v>0</v>
      </c>
      <c r="I725" s="96"/>
      <c r="J725" s="96"/>
      <c r="K725" s="96"/>
      <c r="L725" s="96"/>
      <c r="M725" s="96"/>
      <c r="N725" s="96"/>
      <c r="O725" s="96"/>
      <c r="P725" s="96"/>
      <c r="Q725" s="96"/>
      <c r="R725" s="96"/>
      <c r="S725" s="96"/>
      <c r="T725" s="96"/>
      <c r="U725" s="193"/>
      <c r="V725" s="174"/>
    </row>
    <row r="726" spans="1:22" ht="18.75" thickBot="1">
      <c r="A726" s="227"/>
      <c r="B726" s="118" t="s">
        <v>114</v>
      </c>
      <c r="C726" s="118"/>
      <c r="D726" s="118"/>
      <c r="E726" s="118"/>
      <c r="F726" s="118"/>
      <c r="G726" s="118"/>
      <c r="H726" s="96">
        <f>VLOOKUP(A716,'Deta From Shala Dar. Class-12'!$A$2:$AE$201,9,0)</f>
        <v>0</v>
      </c>
      <c r="I726" s="96"/>
      <c r="J726" s="96"/>
      <c r="K726" s="96"/>
      <c r="L726" s="96"/>
      <c r="M726" s="96"/>
      <c r="N726" s="96"/>
      <c r="O726" s="96"/>
      <c r="P726" s="96"/>
      <c r="Q726" s="96"/>
      <c r="R726" s="96"/>
      <c r="S726" s="96"/>
      <c r="T726" s="96"/>
      <c r="U726" s="193"/>
      <c r="V726" s="174"/>
    </row>
    <row r="727" spans="1:22" ht="15.75" thickBot="1">
      <c r="A727" s="227"/>
      <c r="B727" s="118" t="s">
        <v>189</v>
      </c>
      <c r="C727" s="118"/>
      <c r="D727" s="118"/>
      <c r="E727" s="118"/>
      <c r="F727" s="118"/>
      <c r="G727" s="118"/>
      <c r="H727" s="118"/>
      <c r="I727" s="118"/>
      <c r="J727" s="118"/>
      <c r="K727" s="143" t="s">
        <v>190</v>
      </c>
      <c r="L727" s="143"/>
      <c r="M727" s="143"/>
      <c r="N727" s="143"/>
      <c r="O727" s="143"/>
      <c r="P727" s="143"/>
      <c r="Q727" s="195" t="s">
        <v>188</v>
      </c>
      <c r="R727" s="196"/>
      <c r="S727" s="197"/>
      <c r="T727" s="198"/>
      <c r="U727" s="193"/>
      <c r="V727" s="174"/>
    </row>
    <row r="728" spans="1:22">
      <c r="A728" s="227"/>
      <c r="B728" s="118" t="s">
        <v>113</v>
      </c>
      <c r="C728" s="118"/>
      <c r="D728" s="118"/>
      <c r="E728" s="118"/>
      <c r="F728" s="118"/>
      <c r="G728" s="118"/>
      <c r="H728" s="118"/>
      <c r="I728" s="118"/>
      <c r="J728" s="118"/>
      <c r="K728" s="118"/>
      <c r="L728" s="118"/>
      <c r="M728" s="118"/>
      <c r="N728" s="118"/>
      <c r="O728" s="118"/>
      <c r="P728" s="118"/>
      <c r="Q728" s="118"/>
      <c r="R728" s="118"/>
      <c r="S728" s="118"/>
      <c r="T728" s="118"/>
      <c r="U728" s="193"/>
      <c r="V728" s="174"/>
    </row>
    <row r="729" spans="1:22" ht="32.25" customHeight="1" thickBot="1">
      <c r="A729" s="227"/>
      <c r="B729" s="125" t="s">
        <v>192</v>
      </c>
      <c r="C729" s="125"/>
      <c r="D729" s="125"/>
      <c r="E729" s="125"/>
      <c r="F729" s="125"/>
      <c r="G729" s="125"/>
      <c r="H729" s="125"/>
      <c r="I729" s="125"/>
      <c r="J729" s="125"/>
      <c r="K729" s="125"/>
      <c r="L729" s="125"/>
      <c r="M729" s="125"/>
      <c r="N729" s="125"/>
      <c r="O729" s="125"/>
      <c r="P729" s="125"/>
      <c r="Q729" s="125"/>
      <c r="R729" s="125"/>
      <c r="S729" s="125"/>
      <c r="T729" s="125"/>
      <c r="U729" s="193"/>
      <c r="V729" s="174"/>
    </row>
    <row r="730" spans="1:22" ht="6.75" customHeight="1" thickBot="1">
      <c r="A730" s="227"/>
      <c r="B730" s="90"/>
      <c r="C730" s="91"/>
      <c r="D730" s="91"/>
      <c r="E730" s="91"/>
      <c r="F730" s="91"/>
      <c r="G730" s="91"/>
      <c r="H730" s="91"/>
      <c r="I730" s="91"/>
      <c r="J730" s="91"/>
      <c r="K730" s="91"/>
      <c r="L730" s="91"/>
      <c r="M730" s="91"/>
      <c r="N730" s="91"/>
      <c r="O730" s="91"/>
      <c r="P730" s="91"/>
      <c r="Q730" s="91"/>
      <c r="R730" s="91"/>
      <c r="S730" s="91"/>
      <c r="T730" s="92"/>
      <c r="U730" s="193"/>
      <c r="V730" s="174"/>
    </row>
    <row r="731" spans="1:22" ht="15.75" thickBot="1">
      <c r="A731" s="227"/>
      <c r="B731" s="19"/>
      <c r="C731" s="20"/>
      <c r="D731" s="90" t="s">
        <v>49</v>
      </c>
      <c r="E731" s="91"/>
      <c r="F731" s="92"/>
      <c r="G731" s="20"/>
      <c r="H731" s="90" t="s">
        <v>48</v>
      </c>
      <c r="I731" s="91"/>
      <c r="J731" s="91"/>
      <c r="K731" s="92"/>
      <c r="L731" s="89"/>
      <c r="M731" s="20"/>
      <c r="N731" s="132" t="s">
        <v>52</v>
      </c>
      <c r="O731" s="133"/>
      <c r="P731" s="134"/>
      <c r="Q731" s="20"/>
      <c r="R731" s="135" t="s">
        <v>56</v>
      </c>
      <c r="S731" s="136"/>
      <c r="T731" s="137"/>
      <c r="U731" s="193"/>
      <c r="V731" s="174"/>
    </row>
    <row r="732" spans="1:22" ht="15.75" thickBot="1">
      <c r="A732" s="227"/>
      <c r="B732" s="21"/>
      <c r="C732" s="126" t="s">
        <v>45</v>
      </c>
      <c r="D732" s="127"/>
      <c r="E732" s="127"/>
      <c r="F732" s="128"/>
      <c r="G732" s="126" t="s">
        <v>50</v>
      </c>
      <c r="H732" s="127"/>
      <c r="I732" s="127"/>
      <c r="J732" s="128"/>
      <c r="K732" s="22">
        <v>30</v>
      </c>
      <c r="L732" s="89"/>
      <c r="M732" s="126" t="s">
        <v>53</v>
      </c>
      <c r="N732" s="127"/>
      <c r="O732" s="128"/>
      <c r="P732" s="23">
        <v>40</v>
      </c>
      <c r="Q732" s="126" t="s">
        <v>57</v>
      </c>
      <c r="R732" s="127"/>
      <c r="S732" s="128"/>
      <c r="T732" s="23">
        <v>84</v>
      </c>
      <c r="U732" s="193"/>
      <c r="V732" s="174"/>
    </row>
    <row r="733" spans="1:22" ht="15.75" thickBot="1">
      <c r="A733" s="227"/>
      <c r="B733" s="21"/>
      <c r="C733" s="126" t="s">
        <v>46</v>
      </c>
      <c r="D733" s="127"/>
      <c r="E733" s="127"/>
      <c r="F733" s="128"/>
      <c r="G733" s="126" t="s">
        <v>51</v>
      </c>
      <c r="H733" s="127"/>
      <c r="I733" s="127"/>
      <c r="J733" s="128"/>
      <c r="K733" s="22">
        <v>31</v>
      </c>
      <c r="L733" s="89"/>
      <c r="M733" s="126" t="s">
        <v>54</v>
      </c>
      <c r="N733" s="127"/>
      <c r="O733" s="128"/>
      <c r="P733" s="22">
        <v>41</v>
      </c>
      <c r="Q733" s="126" t="s">
        <v>58</v>
      </c>
      <c r="R733" s="127"/>
      <c r="S733" s="128"/>
      <c r="T733" s="22">
        <v>39</v>
      </c>
      <c r="U733" s="193"/>
      <c r="V733" s="174"/>
    </row>
    <row r="734" spans="1:22" ht="15.75" thickBot="1">
      <c r="A734" s="227"/>
      <c r="B734" s="21"/>
      <c r="C734" s="129" t="s">
        <v>47</v>
      </c>
      <c r="D734" s="130"/>
      <c r="E734" s="130"/>
      <c r="F734" s="131"/>
      <c r="G734" s="129" t="s">
        <v>47</v>
      </c>
      <c r="H734" s="130"/>
      <c r="I734" s="130"/>
      <c r="J734" s="131"/>
      <c r="K734" s="22"/>
      <c r="L734" s="89"/>
      <c r="M734" s="129" t="s">
        <v>55</v>
      </c>
      <c r="N734" s="130"/>
      <c r="O734" s="131"/>
      <c r="P734" s="22"/>
      <c r="Q734" s="129" t="s">
        <v>55</v>
      </c>
      <c r="R734" s="130"/>
      <c r="S734" s="131"/>
      <c r="T734" s="22"/>
      <c r="U734" s="193"/>
      <c r="V734" s="174"/>
    </row>
    <row r="735" spans="1:22" ht="6.75" customHeight="1" thickBot="1">
      <c r="A735" s="227"/>
      <c r="B735" s="86"/>
      <c r="C735" s="87"/>
      <c r="D735" s="87"/>
      <c r="E735" s="87"/>
      <c r="F735" s="87"/>
      <c r="G735" s="87"/>
      <c r="H735" s="87"/>
      <c r="I735" s="87"/>
      <c r="J735" s="87"/>
      <c r="K735" s="87"/>
      <c r="L735" s="87"/>
      <c r="M735" s="87"/>
      <c r="N735" s="87"/>
      <c r="O735" s="87"/>
      <c r="P735" s="87"/>
      <c r="Q735" s="87"/>
      <c r="R735" s="87"/>
      <c r="S735" s="87"/>
      <c r="T735" s="88"/>
      <c r="U735" s="193"/>
      <c r="V735" s="174"/>
    </row>
    <row r="736" spans="1:22" ht="6.75" customHeight="1" thickBot="1">
      <c r="A736" s="227"/>
      <c r="B736" s="89"/>
      <c r="C736" s="89"/>
      <c r="D736" s="89"/>
      <c r="E736" s="89"/>
      <c r="F736" s="89"/>
      <c r="G736" s="89"/>
      <c r="H736" s="89"/>
      <c r="I736" s="89"/>
      <c r="J736" s="89"/>
      <c r="K736" s="89"/>
      <c r="L736" s="89"/>
      <c r="M736" s="89"/>
      <c r="N736" s="89"/>
      <c r="O736" s="89"/>
      <c r="P736" s="89"/>
      <c r="Q736" s="89"/>
      <c r="R736" s="89"/>
      <c r="S736" s="89"/>
      <c r="T736" s="89"/>
      <c r="U736" s="193"/>
      <c r="V736" s="174"/>
    </row>
    <row r="737" spans="1:22" ht="6.75" customHeight="1" thickBot="1">
      <c r="A737" s="227"/>
      <c r="B737" s="90"/>
      <c r="C737" s="91"/>
      <c r="D737" s="91"/>
      <c r="E737" s="91"/>
      <c r="F737" s="91"/>
      <c r="G737" s="91"/>
      <c r="H737" s="91"/>
      <c r="I737" s="91"/>
      <c r="J737" s="91"/>
      <c r="K737" s="91"/>
      <c r="L737" s="91"/>
      <c r="M737" s="91"/>
      <c r="N737" s="91"/>
      <c r="O737" s="91"/>
      <c r="P737" s="91"/>
      <c r="Q737" s="91"/>
      <c r="R737" s="91"/>
      <c r="S737" s="91"/>
      <c r="T737" s="92"/>
      <c r="U737" s="193"/>
      <c r="V737" s="174"/>
    </row>
    <row r="738" spans="1:22" ht="15.75" thickBot="1">
      <c r="A738" s="227"/>
      <c r="B738" s="90"/>
      <c r="C738" s="91"/>
      <c r="D738" s="91"/>
      <c r="E738" s="91"/>
      <c r="F738" s="91"/>
      <c r="G738" s="91"/>
      <c r="H738" s="91"/>
      <c r="I738" s="91"/>
      <c r="J738" s="91"/>
      <c r="K738" s="92"/>
      <c r="L738" s="147"/>
      <c r="M738" s="20"/>
      <c r="N738" s="153" t="s">
        <v>62</v>
      </c>
      <c r="O738" s="154"/>
      <c r="P738" s="25" t="s">
        <v>69</v>
      </c>
      <c r="Q738" s="140" t="s">
        <v>71</v>
      </c>
      <c r="R738" s="141"/>
      <c r="S738" s="141"/>
      <c r="T738" s="26"/>
      <c r="U738" s="193"/>
      <c r="V738" s="174"/>
    </row>
    <row r="739" spans="1:22" ht="15.75" thickBot="1">
      <c r="A739" s="227"/>
      <c r="B739" s="21"/>
      <c r="C739" s="22"/>
      <c r="D739" s="147" t="s">
        <v>60</v>
      </c>
      <c r="E739" s="89"/>
      <c r="F739" s="89"/>
      <c r="G739" s="20"/>
      <c r="H739" s="27"/>
      <c r="I739" s="148" t="s">
        <v>59</v>
      </c>
      <c r="J739" s="148"/>
      <c r="K739" s="149"/>
      <c r="L739" s="147"/>
      <c r="M739" s="20"/>
      <c r="N739" s="155" t="s">
        <v>63</v>
      </c>
      <c r="O739" s="156"/>
      <c r="P739" s="28" t="s">
        <v>70</v>
      </c>
      <c r="Q739" s="142" t="s">
        <v>72</v>
      </c>
      <c r="R739" s="143"/>
      <c r="S739" s="143"/>
      <c r="T739" s="26"/>
      <c r="U739" s="193"/>
      <c r="V739" s="174"/>
    </row>
    <row r="740" spans="1:22" ht="15.75" thickBot="1">
      <c r="A740" s="227"/>
      <c r="B740" s="21"/>
      <c r="C740" s="89" t="s">
        <v>61</v>
      </c>
      <c r="D740" s="89"/>
      <c r="E740" s="89"/>
      <c r="F740" s="89"/>
      <c r="G740" s="89"/>
      <c r="H740" s="89"/>
      <c r="I740" s="89"/>
      <c r="J740" s="89"/>
      <c r="K740" s="152"/>
      <c r="L740" s="147"/>
      <c r="M740" s="20"/>
      <c r="N740" s="155" t="s">
        <v>64</v>
      </c>
      <c r="O740" s="156"/>
      <c r="P740" s="28" t="s">
        <v>67</v>
      </c>
      <c r="Q740" s="142" t="s">
        <v>55</v>
      </c>
      <c r="R740" s="143"/>
      <c r="S740" s="143"/>
      <c r="T740" s="26"/>
      <c r="U740" s="193"/>
      <c r="V740" s="174"/>
    </row>
    <row r="741" spans="1:22" ht="15.75" thickBot="1">
      <c r="A741" s="227"/>
      <c r="B741" s="21"/>
      <c r="C741" s="89"/>
      <c r="D741" s="89"/>
      <c r="E741" s="89"/>
      <c r="F741" s="89"/>
      <c r="G741" s="89"/>
      <c r="H741" s="89"/>
      <c r="I741" s="89"/>
      <c r="J741" s="89"/>
      <c r="K741" s="152"/>
      <c r="L741" s="147"/>
      <c r="M741" s="20"/>
      <c r="N741" s="155" t="s">
        <v>65</v>
      </c>
      <c r="O741" s="156"/>
      <c r="P741" s="28" t="s">
        <v>68</v>
      </c>
      <c r="Q741" s="142" t="s">
        <v>73</v>
      </c>
      <c r="R741" s="143"/>
      <c r="S741" s="143"/>
      <c r="T741" s="26"/>
      <c r="U741" s="193"/>
      <c r="V741" s="174"/>
    </row>
    <row r="742" spans="1:22" ht="15.75" thickBot="1">
      <c r="A742" s="227"/>
      <c r="B742" s="30"/>
      <c r="C742" s="87"/>
      <c r="D742" s="87"/>
      <c r="E742" s="87"/>
      <c r="F742" s="87"/>
      <c r="G742" s="87"/>
      <c r="H742" s="87"/>
      <c r="I742" s="87"/>
      <c r="J742" s="87"/>
      <c r="K742" s="88"/>
      <c r="L742" s="147"/>
      <c r="M742" s="129" t="s">
        <v>66</v>
      </c>
      <c r="N742" s="130"/>
      <c r="O742" s="130"/>
      <c r="P742" s="130"/>
      <c r="Q742" s="150"/>
      <c r="R742" s="151"/>
      <c r="S742" s="151"/>
      <c r="T742" s="31"/>
      <c r="U742" s="193"/>
      <c r="V742" s="174"/>
    </row>
    <row r="743" spans="1:22" ht="6.75" customHeight="1" thickBot="1">
      <c r="A743" s="227"/>
      <c r="B743" s="86"/>
      <c r="C743" s="87"/>
      <c r="D743" s="87"/>
      <c r="E743" s="87"/>
      <c r="F743" s="87"/>
      <c r="G743" s="87"/>
      <c r="H743" s="87"/>
      <c r="I743" s="87"/>
      <c r="J743" s="87"/>
      <c r="K743" s="87"/>
      <c r="L743" s="87"/>
      <c r="M743" s="87"/>
      <c r="N743" s="87"/>
      <c r="O743" s="87"/>
      <c r="P743" s="87"/>
      <c r="Q743" s="87"/>
      <c r="R743" s="87"/>
      <c r="S743" s="87"/>
      <c r="T743" s="88"/>
      <c r="U743" s="193"/>
      <c r="V743" s="174"/>
    </row>
    <row r="744" spans="1:22" ht="6.75" customHeight="1" thickBot="1">
      <c r="A744" s="227"/>
      <c r="B744" s="89"/>
      <c r="C744" s="89"/>
      <c r="D744" s="89"/>
      <c r="E744" s="89"/>
      <c r="F744" s="89"/>
      <c r="G744" s="89"/>
      <c r="H744" s="89"/>
      <c r="I744" s="89"/>
      <c r="J744" s="89"/>
      <c r="K744" s="89"/>
      <c r="L744" s="89"/>
      <c r="M744" s="89"/>
      <c r="N744" s="89"/>
      <c r="O744" s="89"/>
      <c r="P744" s="89"/>
      <c r="Q744" s="89"/>
      <c r="R744" s="89"/>
      <c r="S744" s="89"/>
      <c r="T744" s="89"/>
      <c r="U744" s="193"/>
      <c r="V744" s="174"/>
    </row>
    <row r="745" spans="1:22" ht="6.75" customHeight="1" thickBot="1">
      <c r="A745" s="227"/>
      <c r="B745" s="90"/>
      <c r="C745" s="91"/>
      <c r="D745" s="91"/>
      <c r="E745" s="91"/>
      <c r="F745" s="91"/>
      <c r="G745" s="91"/>
      <c r="H745" s="91"/>
      <c r="I745" s="91"/>
      <c r="J745" s="91"/>
      <c r="K745" s="92"/>
      <c r="L745" s="32"/>
      <c r="M745" s="33"/>
      <c r="N745" s="33"/>
      <c r="O745" s="33"/>
      <c r="P745" s="33"/>
      <c r="Q745" s="33"/>
      <c r="R745" s="33"/>
      <c r="S745" s="33"/>
      <c r="T745" s="34"/>
      <c r="U745" s="193"/>
      <c r="V745" s="174"/>
    </row>
    <row r="746" spans="1:22" ht="15.75" thickBot="1">
      <c r="A746" s="227"/>
      <c r="B746" s="144" t="s">
        <v>74</v>
      </c>
      <c r="C746" s="145"/>
      <c r="D746" s="145"/>
      <c r="E746" s="145"/>
      <c r="F746" s="145"/>
      <c r="G746" s="145"/>
      <c r="H746" s="145"/>
      <c r="I746" s="145"/>
      <c r="J746" s="145"/>
      <c r="K746" s="146"/>
      <c r="L746" s="35"/>
      <c r="M746" s="36"/>
      <c r="N746" s="138" t="s">
        <v>62</v>
      </c>
      <c r="O746" s="139"/>
      <c r="P746" s="37" t="s">
        <v>69</v>
      </c>
      <c r="Q746" s="140" t="s">
        <v>71</v>
      </c>
      <c r="R746" s="141"/>
      <c r="S746" s="141"/>
      <c r="T746" s="26"/>
      <c r="U746" s="193"/>
      <c r="V746" s="174"/>
    </row>
    <row r="747" spans="1:22" ht="15.75" thickBot="1">
      <c r="A747" s="227"/>
      <c r="B747" s="21"/>
      <c r="C747" s="22"/>
      <c r="D747" s="147" t="s">
        <v>60</v>
      </c>
      <c r="E747" s="89"/>
      <c r="F747" s="89"/>
      <c r="G747" s="20"/>
      <c r="H747" s="27"/>
      <c r="I747" s="148" t="s">
        <v>59</v>
      </c>
      <c r="J747" s="148"/>
      <c r="K747" s="149"/>
      <c r="L747" s="19"/>
      <c r="M747" s="20"/>
      <c r="N747" s="138" t="s">
        <v>63</v>
      </c>
      <c r="O747" s="139"/>
      <c r="P747" s="37" t="s">
        <v>70</v>
      </c>
      <c r="Q747" s="142" t="s">
        <v>72</v>
      </c>
      <c r="R747" s="143"/>
      <c r="S747" s="143"/>
      <c r="T747" s="26"/>
      <c r="U747" s="193"/>
      <c r="V747" s="174"/>
    </row>
    <row r="748" spans="1:22" ht="15.75" thickBot="1">
      <c r="A748" s="227"/>
      <c r="B748" s="21"/>
      <c r="C748" s="22"/>
      <c r="D748" s="144" t="s">
        <v>76</v>
      </c>
      <c r="E748" s="145"/>
      <c r="F748" s="145"/>
      <c r="G748" s="145"/>
      <c r="H748" s="145"/>
      <c r="I748" s="145"/>
      <c r="J748" s="145"/>
      <c r="K748" s="146"/>
      <c r="L748" s="19"/>
      <c r="M748" s="20"/>
      <c r="N748" s="138" t="s">
        <v>64</v>
      </c>
      <c r="O748" s="139"/>
      <c r="P748" s="37" t="s">
        <v>78</v>
      </c>
      <c r="Q748" s="142" t="s">
        <v>55</v>
      </c>
      <c r="R748" s="143"/>
      <c r="S748" s="143"/>
      <c r="T748" s="26"/>
      <c r="U748" s="193"/>
      <c r="V748" s="174"/>
    </row>
    <row r="749" spans="1:22" ht="15.75" thickBot="1">
      <c r="A749" s="227"/>
      <c r="B749" s="21"/>
      <c r="C749" s="22"/>
      <c r="D749" s="144" t="s">
        <v>75</v>
      </c>
      <c r="E749" s="145"/>
      <c r="F749" s="145"/>
      <c r="G749" s="145"/>
      <c r="H749" s="145"/>
      <c r="I749" s="145"/>
      <c r="J749" s="145"/>
      <c r="K749" s="146"/>
      <c r="L749" s="19"/>
      <c r="M749" s="38"/>
      <c r="N749" s="138" t="s">
        <v>77</v>
      </c>
      <c r="O749" s="139"/>
      <c r="P749" s="37" t="s">
        <v>79</v>
      </c>
      <c r="Q749" s="142" t="s">
        <v>73</v>
      </c>
      <c r="R749" s="143"/>
      <c r="S749" s="143"/>
      <c r="T749" s="26"/>
      <c r="U749" s="193"/>
      <c r="V749" s="174"/>
    </row>
    <row r="750" spans="1:22" ht="6.75" customHeight="1" thickBot="1">
      <c r="A750" s="227"/>
      <c r="B750" s="86"/>
      <c r="C750" s="87"/>
      <c r="D750" s="87"/>
      <c r="E750" s="87"/>
      <c r="F750" s="87"/>
      <c r="G750" s="87"/>
      <c r="H750" s="87"/>
      <c r="I750" s="87"/>
      <c r="J750" s="87"/>
      <c r="K750" s="88"/>
      <c r="L750" s="39"/>
      <c r="M750" s="40"/>
      <c r="N750" s="40"/>
      <c r="O750" s="40"/>
      <c r="P750" s="40"/>
      <c r="Q750" s="150"/>
      <c r="R750" s="151"/>
      <c r="S750" s="151"/>
      <c r="T750" s="31"/>
      <c r="U750" s="193"/>
      <c r="V750" s="174"/>
    </row>
    <row r="751" spans="1:22" ht="7.5" customHeight="1" thickBot="1">
      <c r="A751" s="227"/>
      <c r="B751" s="89"/>
      <c r="C751" s="89"/>
      <c r="D751" s="89"/>
      <c r="E751" s="89"/>
      <c r="F751" s="89"/>
      <c r="G751" s="89"/>
      <c r="H751" s="89"/>
      <c r="I751" s="89"/>
      <c r="J751" s="89"/>
      <c r="K751" s="89"/>
      <c r="L751" s="89"/>
      <c r="M751" s="89"/>
      <c r="N751" s="89"/>
      <c r="O751" s="89"/>
      <c r="P751" s="89"/>
      <c r="Q751" s="89"/>
      <c r="R751" s="89"/>
      <c r="S751" s="89"/>
      <c r="T751" s="89"/>
      <c r="U751" s="193"/>
      <c r="V751" s="174"/>
    </row>
    <row r="752" spans="1:22" ht="15.75" thickBot="1">
      <c r="A752" s="227"/>
      <c r="B752" s="41"/>
      <c r="C752" s="22"/>
      <c r="D752" s="147" t="s">
        <v>81</v>
      </c>
      <c r="E752" s="89"/>
      <c r="F752" s="89"/>
      <c r="G752" s="89"/>
      <c r="H752" s="89"/>
      <c r="I752" s="89"/>
      <c r="J752" s="89"/>
      <c r="K752" s="89"/>
      <c r="L752" s="89"/>
      <c r="M752" s="22"/>
      <c r="N752" s="42" t="s">
        <v>80</v>
      </c>
      <c r="O752" s="43"/>
      <c r="P752" s="43"/>
      <c r="Q752" s="43"/>
      <c r="R752" s="43"/>
      <c r="S752" s="43"/>
      <c r="T752" s="43"/>
      <c r="U752" s="193"/>
      <c r="V752" s="174"/>
    </row>
    <row r="753" spans="1:24" ht="8.25" customHeight="1" thickBot="1">
      <c r="A753" s="227"/>
      <c r="B753" s="89"/>
      <c r="C753" s="89"/>
      <c r="D753" s="89"/>
      <c r="E753" s="89"/>
      <c r="F753" s="89"/>
      <c r="G753" s="89"/>
      <c r="H753" s="89"/>
      <c r="I753" s="89"/>
      <c r="J753" s="89"/>
      <c r="K753" s="89"/>
      <c r="L753" s="89"/>
      <c r="M753" s="89"/>
      <c r="N753" s="89"/>
      <c r="O753" s="89"/>
      <c r="P753" s="89"/>
      <c r="Q753" s="89"/>
      <c r="R753" s="89"/>
      <c r="S753" s="89"/>
      <c r="T753" s="89"/>
      <c r="U753" s="193"/>
      <c r="V753" s="174"/>
    </row>
    <row r="754" spans="1:24" ht="15.75" thickBot="1">
      <c r="A754" s="227"/>
      <c r="B754" s="41" t="s">
        <v>82</v>
      </c>
      <c r="C754" s="160" t="s">
        <v>86</v>
      </c>
      <c r="D754" s="160"/>
      <c r="E754" s="160"/>
      <c r="F754" s="162"/>
      <c r="G754" s="22" t="str">
        <f>IF(W754="F","","Yes")</f>
        <v>Yes</v>
      </c>
      <c r="H754" s="147" t="s">
        <v>83</v>
      </c>
      <c r="I754" s="89"/>
      <c r="J754" s="89"/>
      <c r="K754" s="44" t="str">
        <f>IF(W754="M","","Yes")</f>
        <v>Yes</v>
      </c>
      <c r="L754" s="163" t="s">
        <v>85</v>
      </c>
      <c r="M754" s="163"/>
      <c r="N754" s="163"/>
      <c r="O754" s="163"/>
      <c r="P754" s="22" t="str">
        <f>IF(X754="Hindi","Yes","")</f>
        <v>Yes</v>
      </c>
      <c r="Q754" s="147" t="s">
        <v>84</v>
      </c>
      <c r="R754" s="89"/>
      <c r="S754" s="89"/>
      <c r="T754" s="22" t="str">
        <f>IF(X754="english","Yes","")</f>
        <v/>
      </c>
      <c r="U754" s="193"/>
      <c r="V754" s="174"/>
      <c r="W754" s="1">
        <f>VLOOKUP(A716,'Deta From Shala Dar. Class-12'!$A$2:$AE$201,10,0)</f>
        <v>0</v>
      </c>
      <c r="X754" s="1" t="str">
        <f>Info!$C$8</f>
        <v>Hindi</v>
      </c>
    </row>
    <row r="755" spans="1:24" ht="6.75" customHeight="1" thickBot="1">
      <c r="A755" s="227"/>
      <c r="B755" s="89"/>
      <c r="C755" s="89"/>
      <c r="D755" s="89"/>
      <c r="E755" s="89"/>
      <c r="F755" s="89"/>
      <c r="G755" s="89"/>
      <c r="H755" s="89"/>
      <c r="I755" s="89"/>
      <c r="J755" s="89"/>
      <c r="K755" s="89"/>
      <c r="L755" s="89"/>
      <c r="M755" s="89"/>
      <c r="N755" s="89"/>
      <c r="O755" s="89"/>
      <c r="P755" s="89"/>
      <c r="Q755" s="89"/>
      <c r="R755" s="89"/>
      <c r="S755" s="89"/>
      <c r="T755" s="89"/>
      <c r="U755" s="193"/>
      <c r="V755" s="174"/>
    </row>
    <row r="756" spans="1:24" ht="15.75" thickBot="1">
      <c r="A756" s="227"/>
      <c r="B756" s="41" t="s">
        <v>87</v>
      </c>
      <c r="C756" s="160" t="s">
        <v>88</v>
      </c>
      <c r="D756" s="160"/>
      <c r="E756" s="160"/>
      <c r="F756" s="160"/>
      <c r="G756" s="22"/>
      <c r="H756" s="147" t="s">
        <v>89</v>
      </c>
      <c r="I756" s="89"/>
      <c r="J756" s="20"/>
      <c r="K756" s="157" t="s">
        <v>90</v>
      </c>
      <c r="L756" s="158"/>
      <c r="M756" s="20"/>
      <c r="N756" s="157" t="s">
        <v>91</v>
      </c>
      <c r="O756" s="158"/>
      <c r="P756" s="20"/>
      <c r="Q756" s="157" t="s">
        <v>92</v>
      </c>
      <c r="R756" s="158"/>
      <c r="S756" s="161"/>
      <c r="T756" s="45"/>
      <c r="U756" s="193"/>
      <c r="V756" s="174"/>
    </row>
    <row r="757" spans="1:24" ht="6.75" customHeight="1" thickBot="1">
      <c r="A757" s="227"/>
      <c r="B757" s="89"/>
      <c r="C757" s="89"/>
      <c r="D757" s="89"/>
      <c r="E757" s="89"/>
      <c r="F757" s="89"/>
      <c r="G757" s="89"/>
      <c r="H757" s="89"/>
      <c r="I757" s="89"/>
      <c r="J757" s="89"/>
      <c r="K757" s="89"/>
      <c r="L757" s="89"/>
      <c r="M757" s="89"/>
      <c r="N757" s="89"/>
      <c r="O757" s="89"/>
      <c r="P757" s="89"/>
      <c r="Q757" s="89"/>
      <c r="R757" s="89"/>
      <c r="S757" s="89"/>
      <c r="T757" s="89"/>
      <c r="U757" s="193"/>
      <c r="V757" s="174"/>
    </row>
    <row r="758" spans="1:24" ht="15.75" thickBot="1">
      <c r="A758" s="227"/>
      <c r="B758" s="41"/>
      <c r="C758" s="158" t="s">
        <v>93</v>
      </c>
      <c r="D758" s="158"/>
      <c r="E758" s="22"/>
      <c r="F758" s="147" t="s">
        <v>94</v>
      </c>
      <c r="G758" s="89"/>
      <c r="H758" s="89"/>
      <c r="I758" s="152"/>
      <c r="J758" s="20"/>
      <c r="K758" s="147" t="s">
        <v>95</v>
      </c>
      <c r="L758" s="89"/>
      <c r="M758" s="152"/>
      <c r="N758" s="46"/>
      <c r="O758" s="159" t="s">
        <v>96</v>
      </c>
      <c r="P758" s="159"/>
      <c r="Q758" s="22"/>
      <c r="R758" s="158" t="s">
        <v>97</v>
      </c>
      <c r="S758" s="158"/>
      <c r="T758" s="22"/>
      <c r="U758" s="193"/>
      <c r="V758" s="174"/>
    </row>
    <row r="759" spans="1:24" ht="6" customHeight="1">
      <c r="A759" s="227"/>
      <c r="B759" s="89"/>
      <c r="C759" s="89"/>
      <c r="D759" s="89"/>
      <c r="E759" s="89"/>
      <c r="F759" s="89"/>
      <c r="G759" s="89"/>
      <c r="H759" s="89"/>
      <c r="I759" s="89"/>
      <c r="J759" s="89"/>
      <c r="K759" s="89"/>
      <c r="L759" s="89"/>
      <c r="M759" s="89"/>
      <c r="N759" s="89"/>
      <c r="O759" s="89"/>
      <c r="P759" s="89"/>
      <c r="Q759" s="89"/>
      <c r="R759" s="89"/>
      <c r="S759" s="89"/>
      <c r="T759" s="89"/>
      <c r="U759" s="193"/>
      <c r="V759" s="174"/>
    </row>
    <row r="760" spans="1:24" ht="6.75" customHeight="1" thickBot="1">
      <c r="A760" s="227"/>
      <c r="B760" s="89"/>
      <c r="C760" s="89"/>
      <c r="D760" s="89"/>
      <c r="E760" s="89"/>
      <c r="F760" s="89"/>
      <c r="G760" s="89"/>
      <c r="H760" s="89"/>
      <c r="I760" s="89"/>
      <c r="J760" s="89"/>
      <c r="K760" s="89"/>
      <c r="L760" s="89"/>
      <c r="M760" s="89"/>
      <c r="N760" s="89"/>
      <c r="O760" s="89"/>
      <c r="P760" s="89"/>
      <c r="Q760" s="89"/>
      <c r="R760" s="89"/>
      <c r="S760" s="89"/>
      <c r="T760" s="89"/>
      <c r="U760" s="193"/>
      <c r="V760" s="174"/>
    </row>
    <row r="761" spans="1:24" ht="15.75" thickBot="1">
      <c r="A761" s="227"/>
      <c r="B761" s="41" t="s">
        <v>98</v>
      </c>
      <c r="C761" s="160" t="s">
        <v>99</v>
      </c>
      <c r="D761" s="160"/>
      <c r="E761" s="160"/>
      <c r="F761" s="162"/>
      <c r="G761" s="22"/>
      <c r="H761" s="147" t="s">
        <v>121</v>
      </c>
      <c r="I761" s="89"/>
      <c r="J761" s="20"/>
      <c r="K761" s="157" t="s">
        <v>100</v>
      </c>
      <c r="L761" s="158"/>
      <c r="M761" s="20"/>
      <c r="N761" s="157" t="s">
        <v>101</v>
      </c>
      <c r="O761" s="158"/>
      <c r="P761" s="20"/>
      <c r="Q761" s="157" t="s">
        <v>102</v>
      </c>
      <c r="R761" s="158"/>
      <c r="S761" s="161"/>
      <c r="T761" s="45"/>
      <c r="U761" s="193"/>
      <c r="V761" s="174"/>
    </row>
    <row r="762" spans="1:24" ht="6.75" customHeight="1" thickBot="1">
      <c r="A762" s="227"/>
      <c r="B762" s="89"/>
      <c r="C762" s="89"/>
      <c r="D762" s="89"/>
      <c r="E762" s="89"/>
      <c r="F762" s="89"/>
      <c r="G762" s="89"/>
      <c r="H762" s="89"/>
      <c r="I762" s="89"/>
      <c r="J762" s="89"/>
      <c r="K762" s="89"/>
      <c r="L762" s="89"/>
      <c r="M762" s="89"/>
      <c r="N762" s="89"/>
      <c r="O762" s="89"/>
      <c r="P762" s="89"/>
      <c r="Q762" s="89"/>
      <c r="R762" s="89"/>
      <c r="S762" s="89"/>
      <c r="T762" s="89"/>
      <c r="U762" s="193"/>
      <c r="V762" s="174"/>
    </row>
    <row r="763" spans="1:24" ht="15.75" thickBot="1">
      <c r="A763" s="227"/>
      <c r="B763" s="41"/>
      <c r="C763" s="158" t="s">
        <v>103</v>
      </c>
      <c r="D763" s="158"/>
      <c r="E763" s="22"/>
      <c r="F763" s="164" t="s">
        <v>104</v>
      </c>
      <c r="G763" s="89"/>
      <c r="H763" s="89"/>
      <c r="I763" s="20"/>
      <c r="J763" s="164" t="s">
        <v>105</v>
      </c>
      <c r="K763" s="165"/>
      <c r="L763" s="166"/>
      <c r="M763" s="20"/>
      <c r="N763" s="167" t="s">
        <v>106</v>
      </c>
      <c r="O763" s="168"/>
      <c r="P763" s="48"/>
      <c r="Q763" s="164" t="s">
        <v>107</v>
      </c>
      <c r="R763" s="165"/>
      <c r="S763" s="166"/>
      <c r="T763" s="22"/>
      <c r="U763" s="193"/>
      <c r="V763" s="174"/>
    </row>
    <row r="764" spans="1:24" ht="6" customHeight="1" thickBot="1">
      <c r="A764" s="227"/>
      <c r="B764" s="89"/>
      <c r="C764" s="89"/>
      <c r="D764" s="89"/>
      <c r="E764" s="89"/>
      <c r="F764" s="89"/>
      <c r="G764" s="89"/>
      <c r="H764" s="89"/>
      <c r="I764" s="89"/>
      <c r="J764" s="89"/>
      <c r="K764" s="89"/>
      <c r="L764" s="89"/>
      <c r="M764" s="89"/>
      <c r="N764" s="89"/>
      <c r="O764" s="89"/>
      <c r="P764" s="89"/>
      <c r="Q764" s="89"/>
      <c r="R764" s="89"/>
      <c r="S764" s="89"/>
      <c r="T764" s="89"/>
      <c r="U764" s="193"/>
      <c r="V764" s="174"/>
    </row>
    <row r="765" spans="1:24" ht="15.75" thickBot="1">
      <c r="A765" s="227"/>
      <c r="B765" s="41"/>
      <c r="C765" s="158" t="s">
        <v>108</v>
      </c>
      <c r="D765" s="158"/>
      <c r="E765" s="158"/>
      <c r="F765" s="49"/>
      <c r="G765" s="164" t="s">
        <v>109</v>
      </c>
      <c r="H765" s="89"/>
      <c r="I765" s="89"/>
      <c r="J765" s="20"/>
      <c r="K765" s="164" t="s">
        <v>110</v>
      </c>
      <c r="L765" s="165"/>
      <c r="M765" s="166"/>
      <c r="N765" s="20"/>
      <c r="O765" s="164" t="s">
        <v>111</v>
      </c>
      <c r="P765" s="165"/>
      <c r="Q765" s="166"/>
      <c r="R765" s="20"/>
      <c r="S765" s="50"/>
      <c r="T765" s="41"/>
      <c r="U765" s="193"/>
      <c r="V765" s="174"/>
    </row>
    <row r="766" spans="1:24" ht="6" customHeight="1" thickBot="1">
      <c r="A766" s="227"/>
      <c r="B766" s="89"/>
      <c r="C766" s="89"/>
      <c r="D766" s="89"/>
      <c r="E766" s="89"/>
      <c r="F766" s="89"/>
      <c r="G766" s="89"/>
      <c r="H766" s="89"/>
      <c r="I766" s="89"/>
      <c r="J766" s="89"/>
      <c r="K766" s="89"/>
      <c r="L766" s="89"/>
      <c r="M766" s="89"/>
      <c r="N766" s="89"/>
      <c r="O766" s="89"/>
      <c r="P766" s="89"/>
      <c r="Q766" s="89"/>
      <c r="R766" s="89"/>
      <c r="S766" s="89"/>
      <c r="T766" s="89"/>
      <c r="U766" s="193"/>
      <c r="V766" s="174"/>
    </row>
    <row r="767" spans="1:24" ht="15.75" thickBot="1">
      <c r="A767" s="227"/>
      <c r="B767" s="41" t="s">
        <v>112</v>
      </c>
      <c r="C767" s="89" t="s">
        <v>119</v>
      </c>
      <c r="D767" s="89"/>
      <c r="E767" s="89"/>
      <c r="F767" s="89"/>
      <c r="G767" s="89"/>
      <c r="H767" s="89"/>
      <c r="I767" s="89"/>
      <c r="J767" s="158" t="s">
        <v>117</v>
      </c>
      <c r="K767" s="158"/>
      <c r="L767" s="158"/>
      <c r="M767" s="158"/>
      <c r="N767" s="158"/>
      <c r="O767" s="46"/>
      <c r="P767" s="169" t="s">
        <v>118</v>
      </c>
      <c r="Q767" s="169"/>
      <c r="R767" s="169"/>
      <c r="S767" s="169"/>
      <c r="T767" s="169"/>
      <c r="U767" s="193"/>
      <c r="V767" s="174"/>
    </row>
    <row r="768" spans="1:24" ht="15.75" thickBot="1">
      <c r="A768" s="227"/>
      <c r="B768" s="41"/>
      <c r="C768" s="165" t="s">
        <v>120</v>
      </c>
      <c r="D768" s="165"/>
      <c r="E768" s="165"/>
      <c r="F768" s="165"/>
      <c r="G768" s="165"/>
      <c r="H768" s="165"/>
      <c r="I768" s="165"/>
      <c r="J768" s="165"/>
      <c r="K768" s="165"/>
      <c r="L768" s="165"/>
      <c r="M768" s="165"/>
      <c r="N768" s="165"/>
      <c r="O768" s="165"/>
      <c r="P768" s="165"/>
      <c r="Q768" s="165"/>
      <c r="R768" s="165"/>
      <c r="S768" s="165"/>
      <c r="T768" s="165"/>
      <c r="U768" s="193"/>
      <c r="V768" s="174"/>
    </row>
    <row r="769" spans="1:23" ht="15.75" thickBot="1">
      <c r="A769" s="227"/>
      <c r="B769" s="41"/>
      <c r="C769" s="119" t="s">
        <v>129</v>
      </c>
      <c r="D769" s="119"/>
      <c r="E769" s="170"/>
      <c r="F769" s="46"/>
      <c r="G769" s="159" t="s">
        <v>122</v>
      </c>
      <c r="H769" s="159"/>
      <c r="I769" s="159"/>
      <c r="J769" s="20"/>
      <c r="K769" s="171" t="s">
        <v>123</v>
      </c>
      <c r="L769" s="159"/>
      <c r="M769" s="172"/>
      <c r="N769" s="20"/>
      <c r="O769" s="171" t="s">
        <v>124</v>
      </c>
      <c r="P769" s="159"/>
      <c r="Q769" s="20"/>
      <c r="R769" s="171" t="s">
        <v>125</v>
      </c>
      <c r="S769" s="159"/>
      <c r="T769" s="20"/>
      <c r="U769" s="193"/>
      <c r="V769" s="174"/>
    </row>
    <row r="770" spans="1:23" ht="6" customHeight="1" thickBot="1">
      <c r="A770" s="227"/>
      <c r="B770" s="89"/>
      <c r="C770" s="89"/>
      <c r="D770" s="89"/>
      <c r="E770" s="89"/>
      <c r="F770" s="89"/>
      <c r="G770" s="89"/>
      <c r="H770" s="89"/>
      <c r="I770" s="89"/>
      <c r="J770" s="89"/>
      <c r="K770" s="89"/>
      <c r="L770" s="89"/>
      <c r="M770" s="89"/>
      <c r="N770" s="89"/>
      <c r="O770" s="89"/>
      <c r="P770" s="89"/>
      <c r="Q770" s="89"/>
      <c r="R770" s="89"/>
      <c r="S770" s="89"/>
      <c r="T770" s="89"/>
      <c r="U770" s="193"/>
      <c r="V770" s="174"/>
    </row>
    <row r="771" spans="1:23" ht="15.75" thickBot="1">
      <c r="A771" s="227"/>
      <c r="B771" s="41"/>
      <c r="C771" s="158" t="s">
        <v>126</v>
      </c>
      <c r="D771" s="158"/>
      <c r="E771" s="158"/>
      <c r="F771" s="161"/>
      <c r="G771" s="46"/>
      <c r="H771" s="173" t="s">
        <v>127</v>
      </c>
      <c r="I771" s="163"/>
      <c r="J771" s="163"/>
      <c r="K771" s="163"/>
      <c r="L771" s="163"/>
      <c r="M771" s="48"/>
      <c r="N771" s="157" t="s">
        <v>128</v>
      </c>
      <c r="O771" s="158"/>
      <c r="P771" s="158"/>
      <c r="Q771" s="158"/>
      <c r="R771" s="158"/>
      <c r="S771" s="161"/>
      <c r="T771" s="20"/>
      <c r="U771" s="193"/>
      <c r="V771" s="174"/>
    </row>
    <row r="772" spans="1:23" ht="6" customHeight="1" thickBot="1">
      <c r="A772" s="227"/>
      <c r="B772" s="89"/>
      <c r="C772" s="89"/>
      <c r="D772" s="89"/>
      <c r="E772" s="89"/>
      <c r="F772" s="89"/>
      <c r="G772" s="89"/>
      <c r="H772" s="89"/>
      <c r="I772" s="89"/>
      <c r="J772" s="89"/>
      <c r="K772" s="89"/>
      <c r="L772" s="89"/>
      <c r="M772" s="89"/>
      <c r="N772" s="89"/>
      <c r="O772" s="89"/>
      <c r="P772" s="89"/>
      <c r="Q772" s="89"/>
      <c r="R772" s="89"/>
      <c r="S772" s="89"/>
      <c r="T772" s="89"/>
      <c r="U772" s="193"/>
      <c r="V772" s="174"/>
    </row>
    <row r="773" spans="1:23" ht="15.75" thickBot="1">
      <c r="A773" s="227"/>
      <c r="B773" s="41"/>
      <c r="C773" s="119" t="s">
        <v>130</v>
      </c>
      <c r="D773" s="119"/>
      <c r="E773" s="170"/>
      <c r="F773" s="46"/>
      <c r="G773" s="158" t="s">
        <v>131</v>
      </c>
      <c r="H773" s="158"/>
      <c r="I773" s="158"/>
      <c r="J773" s="20"/>
      <c r="K773" s="158" t="s">
        <v>132</v>
      </c>
      <c r="L773" s="158"/>
      <c r="M773" s="158"/>
      <c r="N773" s="20"/>
      <c r="O773" s="142"/>
      <c r="P773" s="143"/>
      <c r="Q773" s="143"/>
      <c r="R773" s="143"/>
      <c r="S773" s="143"/>
      <c r="T773" s="143"/>
      <c r="U773" s="193"/>
      <c r="V773" s="174"/>
    </row>
    <row r="774" spans="1:23" ht="6.75" customHeight="1" thickBot="1">
      <c r="A774" s="227"/>
      <c r="B774" s="89"/>
      <c r="C774" s="89"/>
      <c r="D774" s="89"/>
      <c r="E774" s="89"/>
      <c r="F774" s="89"/>
      <c r="G774" s="89"/>
      <c r="H774" s="89"/>
      <c r="I774" s="89"/>
      <c r="J774" s="89"/>
      <c r="K774" s="89"/>
      <c r="L774" s="89"/>
      <c r="M774" s="89"/>
      <c r="N774" s="89"/>
      <c r="O774" s="89"/>
      <c r="P774" s="89"/>
      <c r="Q774" s="89"/>
      <c r="R774" s="89"/>
      <c r="S774" s="89"/>
      <c r="T774" s="89"/>
      <c r="U774" s="193"/>
      <c r="V774" s="174"/>
    </row>
    <row r="775" spans="1:23" ht="15.75" thickBot="1">
      <c r="A775" s="227"/>
      <c r="B775" s="41" t="s">
        <v>133</v>
      </c>
      <c r="C775" s="160" t="s">
        <v>138</v>
      </c>
      <c r="D775" s="160"/>
      <c r="E775" s="160"/>
      <c r="F775" s="160"/>
      <c r="G775" s="160"/>
      <c r="H775" s="165" t="s">
        <v>134</v>
      </c>
      <c r="I775" s="89"/>
      <c r="J775" s="44" t="str">
        <f>IF(W775="N","","Yes")</f>
        <v>Yes</v>
      </c>
      <c r="K775" s="147"/>
      <c r="L775" s="89"/>
      <c r="M775" s="165" t="s">
        <v>135</v>
      </c>
      <c r="N775" s="89"/>
      <c r="O775" s="44" t="str">
        <f>IF(W775="Y","","Yes")</f>
        <v>Yes</v>
      </c>
      <c r="P775" s="147"/>
      <c r="Q775" s="89"/>
      <c r="R775" s="89"/>
      <c r="S775" s="89"/>
      <c r="T775" s="89"/>
      <c r="U775" s="193"/>
      <c r="V775" s="174"/>
      <c r="W775" s="1">
        <f>VLOOKUP(A716,'Deta From Shala Dar. Class-12'!$A$2:$AE$201,27,0)</f>
        <v>0</v>
      </c>
    </row>
    <row r="776" spans="1:23" ht="6.75" customHeight="1" thickBot="1">
      <c r="A776" s="227"/>
      <c r="B776" s="89"/>
      <c r="C776" s="89"/>
      <c r="D776" s="89"/>
      <c r="E776" s="89"/>
      <c r="F776" s="89"/>
      <c r="G776" s="89"/>
      <c r="H776" s="89"/>
      <c r="I776" s="89"/>
      <c r="J776" s="89"/>
      <c r="K776" s="89"/>
      <c r="L776" s="89"/>
      <c r="M776" s="89"/>
      <c r="N776" s="89"/>
      <c r="O776" s="89"/>
      <c r="P776" s="89"/>
      <c r="Q776" s="89"/>
      <c r="R776" s="89"/>
      <c r="S776" s="89"/>
      <c r="T776" s="89"/>
      <c r="U776" s="193"/>
      <c r="V776" s="174"/>
    </row>
    <row r="777" spans="1:23" ht="15.75" thickBot="1">
      <c r="A777" s="227"/>
      <c r="B777" s="41" t="s">
        <v>136</v>
      </c>
      <c r="C777" s="169" t="s">
        <v>137</v>
      </c>
      <c r="D777" s="160"/>
      <c r="E777" s="160"/>
      <c r="F777" s="160"/>
      <c r="G777" s="160"/>
      <c r="H777" s="165" t="s">
        <v>134</v>
      </c>
      <c r="I777" s="89"/>
      <c r="J777" s="20"/>
      <c r="K777" s="147"/>
      <c r="L777" s="89"/>
      <c r="M777" s="165" t="s">
        <v>135</v>
      </c>
      <c r="N777" s="89"/>
      <c r="O777" s="20"/>
      <c r="P777" s="147"/>
      <c r="Q777" s="89"/>
      <c r="R777" s="89"/>
      <c r="S777" s="89"/>
      <c r="T777" s="89"/>
      <c r="U777" s="193"/>
      <c r="V777" s="174"/>
    </row>
    <row r="778" spans="1:23" ht="6.75" customHeight="1" thickBot="1">
      <c r="A778" s="227"/>
      <c r="B778" s="89"/>
      <c r="C778" s="89"/>
      <c r="D778" s="89"/>
      <c r="E778" s="89"/>
      <c r="F778" s="89"/>
      <c r="G778" s="89"/>
      <c r="H778" s="89"/>
      <c r="I778" s="89"/>
      <c r="J778" s="89"/>
      <c r="K778" s="89"/>
      <c r="L778" s="89"/>
      <c r="M778" s="89"/>
      <c r="N778" s="89"/>
      <c r="O778" s="89"/>
      <c r="P778" s="89"/>
      <c r="Q778" s="89"/>
      <c r="R778" s="89"/>
      <c r="S778" s="89"/>
      <c r="T778" s="89"/>
      <c r="U778" s="193"/>
      <c r="V778" s="174"/>
    </row>
    <row r="779" spans="1:23" ht="15.75" thickBot="1">
      <c r="A779" s="227"/>
      <c r="B779" s="41" t="s">
        <v>139</v>
      </c>
      <c r="C779" s="160" t="s">
        <v>140</v>
      </c>
      <c r="D779" s="160"/>
      <c r="E779" s="160"/>
      <c r="F779" s="160"/>
      <c r="G779" s="160"/>
      <c r="H779" s="165" t="s">
        <v>134</v>
      </c>
      <c r="I779" s="89"/>
      <c r="J779" s="20"/>
      <c r="K779" s="147"/>
      <c r="L779" s="89"/>
      <c r="M779" s="165" t="s">
        <v>135</v>
      </c>
      <c r="N779" s="89"/>
      <c r="O779" s="20"/>
      <c r="P779" s="147"/>
      <c r="Q779" s="89"/>
      <c r="R779" s="89"/>
      <c r="S779" s="89"/>
      <c r="T779" s="89"/>
      <c r="U779" s="193"/>
      <c r="V779" s="174"/>
    </row>
    <row r="780" spans="1:23" ht="6.75" customHeight="1" thickBot="1">
      <c r="A780" s="227"/>
      <c r="B780" s="89"/>
      <c r="C780" s="89"/>
      <c r="D780" s="89"/>
      <c r="E780" s="89"/>
      <c r="F780" s="89"/>
      <c r="G780" s="89"/>
      <c r="H780" s="89"/>
      <c r="I780" s="89"/>
      <c r="J780" s="89"/>
      <c r="K780" s="89"/>
      <c r="L780" s="89"/>
      <c r="M780" s="89"/>
      <c r="N780" s="89"/>
      <c r="O780" s="89"/>
      <c r="P780" s="89"/>
      <c r="Q780" s="89"/>
      <c r="R780" s="89"/>
      <c r="S780" s="89"/>
      <c r="T780" s="89"/>
      <c r="U780" s="193"/>
      <c r="V780" s="174"/>
    </row>
    <row r="781" spans="1:23" ht="15.75" thickBot="1">
      <c r="A781" s="227"/>
      <c r="B781" s="41" t="s">
        <v>141</v>
      </c>
      <c r="C781" s="160" t="s">
        <v>142</v>
      </c>
      <c r="D781" s="160"/>
      <c r="E781" s="160"/>
      <c r="F781" s="127" t="s">
        <v>148</v>
      </c>
      <c r="G781" s="127"/>
      <c r="H781" s="128"/>
      <c r="I781" s="44" t="str">
        <f>IF($W781="GEN","YES","")</f>
        <v/>
      </c>
      <c r="J781" s="157" t="s">
        <v>143</v>
      </c>
      <c r="K781" s="158"/>
      <c r="L781" s="158"/>
      <c r="M781" s="161"/>
      <c r="N781" s="44" t="str">
        <f>IF($W781="MIN","YES","")</f>
        <v/>
      </c>
      <c r="O781" s="157" t="s">
        <v>144</v>
      </c>
      <c r="P781" s="158"/>
      <c r="Q781" s="158"/>
      <c r="R781" s="158"/>
      <c r="S781" s="161"/>
      <c r="T781" s="44" t="str">
        <f>IF($W781="SC","YES","")</f>
        <v/>
      </c>
      <c r="U781" s="193"/>
      <c r="V781" s="174"/>
      <c r="W781" s="1">
        <f>VLOOKUP(A716,'Deta From Shala Dar. Class-12'!$A$2:$AE$201,16,0)</f>
        <v>0</v>
      </c>
    </row>
    <row r="782" spans="1:23" ht="6.75" customHeight="1" thickBot="1">
      <c r="A782" s="227"/>
      <c r="B782" s="89"/>
      <c r="C782" s="89"/>
      <c r="D782" s="89"/>
      <c r="E782" s="89"/>
      <c r="F782" s="89"/>
      <c r="G782" s="89"/>
      <c r="H782" s="89"/>
      <c r="I782" s="89"/>
      <c r="J782" s="89"/>
      <c r="K782" s="89"/>
      <c r="L782" s="89"/>
      <c r="M782" s="89"/>
      <c r="N782" s="89"/>
      <c r="O782" s="89"/>
      <c r="P782" s="89"/>
      <c r="Q782" s="89"/>
      <c r="R782" s="89"/>
      <c r="S782" s="89"/>
      <c r="T782" s="89"/>
      <c r="U782" s="193"/>
      <c r="V782" s="174"/>
    </row>
    <row r="783" spans="1:23" ht="15.75" thickBot="1">
      <c r="A783" s="227"/>
      <c r="B783" s="41"/>
      <c r="C783" s="41"/>
      <c r="D783" s="41"/>
      <c r="E783" s="41"/>
      <c r="F783" s="158" t="s">
        <v>145</v>
      </c>
      <c r="G783" s="158"/>
      <c r="H783" s="161"/>
      <c r="I783" s="44" t="str">
        <f>IF($W781="ST","YES","")</f>
        <v/>
      </c>
      <c r="J783" s="157" t="s">
        <v>146</v>
      </c>
      <c r="K783" s="158"/>
      <c r="L783" s="158"/>
      <c r="M783" s="161"/>
      <c r="N783" s="44" t="str">
        <f>IF($W781="OBC","YES","")</f>
        <v/>
      </c>
      <c r="O783" s="157" t="s">
        <v>147</v>
      </c>
      <c r="P783" s="158"/>
      <c r="Q783" s="158"/>
      <c r="R783" s="158"/>
      <c r="S783" s="161"/>
      <c r="T783" s="44" t="str">
        <f>IF(OR($W781="MBC",$W$67="SBC"),"YES","")</f>
        <v/>
      </c>
      <c r="U783" s="193"/>
      <c r="V783" s="174"/>
    </row>
    <row r="784" spans="1:23">
      <c r="A784" s="227"/>
      <c r="B784" s="175" t="s">
        <v>149</v>
      </c>
      <c r="C784" s="175"/>
      <c r="D784" s="175"/>
      <c r="E784" s="175"/>
      <c r="F784" s="175"/>
      <c r="G784" s="175"/>
      <c r="H784" s="175"/>
      <c r="I784" s="175"/>
      <c r="J784" s="175"/>
      <c r="K784" s="175"/>
      <c r="L784" s="175"/>
      <c r="M784" s="175"/>
      <c r="N784" s="175"/>
      <c r="O784" s="175"/>
      <c r="P784" s="175"/>
      <c r="Q784" s="175"/>
      <c r="R784" s="175"/>
      <c r="S784" s="175"/>
      <c r="T784" s="175"/>
      <c r="U784" s="193"/>
      <c r="V784" s="174"/>
    </row>
    <row r="785" spans="1:22" ht="6.75" customHeight="1">
      <c r="A785" s="227"/>
      <c r="B785" s="89"/>
      <c r="C785" s="89"/>
      <c r="D785" s="89"/>
      <c r="E785" s="89"/>
      <c r="F785" s="89"/>
      <c r="G785" s="89"/>
      <c r="H785" s="89"/>
      <c r="I785" s="89"/>
      <c r="J785" s="89"/>
      <c r="K785" s="89"/>
      <c r="L785" s="89"/>
      <c r="M785" s="89"/>
      <c r="N785" s="89"/>
      <c r="O785" s="89"/>
      <c r="P785" s="89"/>
      <c r="Q785" s="89"/>
      <c r="R785" s="89"/>
      <c r="S785" s="89"/>
      <c r="T785" s="89"/>
      <c r="U785" s="193"/>
      <c r="V785" s="174"/>
    </row>
    <row r="786" spans="1:22">
      <c r="A786" s="227"/>
      <c r="B786" s="41" t="s">
        <v>157</v>
      </c>
      <c r="C786" s="178" t="s">
        <v>156</v>
      </c>
      <c r="D786" s="178"/>
      <c r="E786" s="178"/>
      <c r="F786" s="178"/>
      <c r="G786" s="178"/>
      <c r="H786" s="178"/>
      <c r="I786" s="178"/>
      <c r="J786" s="178"/>
      <c r="K786" s="178"/>
      <c r="L786" s="178"/>
      <c r="M786" s="178"/>
      <c r="N786" s="178"/>
      <c r="O786" s="178"/>
      <c r="P786" s="178"/>
      <c r="Q786" s="178"/>
      <c r="R786" s="178"/>
      <c r="S786" s="178"/>
      <c r="T786" s="178"/>
      <c r="U786" s="193"/>
      <c r="V786" s="174"/>
    </row>
    <row r="787" spans="1:22">
      <c r="A787" s="227"/>
      <c r="B787" s="41"/>
      <c r="C787" s="176" t="s">
        <v>150</v>
      </c>
      <c r="D787" s="176"/>
      <c r="E787" s="176"/>
      <c r="F787" s="176"/>
      <c r="G787" s="176"/>
      <c r="H787" s="176"/>
      <c r="I787" s="176"/>
      <c r="J787" s="176"/>
      <c r="K787" s="89">
        <f>VLOOKUP(A716,'Deta From Shala Dar. Class-12'!$A$2:$AE$201,24,0)</f>
        <v>0</v>
      </c>
      <c r="L787" s="89"/>
      <c r="M787" s="89"/>
      <c r="N787" s="89"/>
      <c r="O787" s="89"/>
      <c r="P787" s="89"/>
      <c r="Q787" s="89"/>
      <c r="R787" s="89"/>
      <c r="S787" s="89"/>
      <c r="T787" s="89"/>
      <c r="U787" s="193"/>
      <c r="V787" s="174"/>
    </row>
    <row r="788" spans="1:22">
      <c r="A788" s="227"/>
      <c r="B788" s="41"/>
      <c r="C788" s="176" t="s">
        <v>151</v>
      </c>
      <c r="D788" s="176"/>
      <c r="E788" s="176"/>
      <c r="F788" s="176"/>
      <c r="G788" s="176"/>
      <c r="H788" s="176"/>
      <c r="I788" s="176"/>
      <c r="J788" s="176"/>
      <c r="K788" s="89"/>
      <c r="L788" s="89"/>
      <c r="M788" s="89"/>
      <c r="N788" s="89"/>
      <c r="O788" s="89"/>
      <c r="P788" s="89"/>
      <c r="Q788" s="89"/>
      <c r="R788" s="89"/>
      <c r="S788" s="89"/>
      <c r="T788" s="89"/>
      <c r="U788" s="193"/>
      <c r="V788" s="174"/>
    </row>
    <row r="789" spans="1:22">
      <c r="A789" s="227"/>
      <c r="B789" s="41"/>
      <c r="C789" s="176" t="s">
        <v>152</v>
      </c>
      <c r="D789" s="176"/>
      <c r="E789" s="176"/>
      <c r="F789" s="89" t="s">
        <v>163</v>
      </c>
      <c r="G789" s="89"/>
      <c r="H789" s="89"/>
      <c r="I789" s="176" t="s">
        <v>153</v>
      </c>
      <c r="J789" s="176"/>
      <c r="K789" s="176"/>
      <c r="L789" s="89" t="s">
        <v>161</v>
      </c>
      <c r="M789" s="89"/>
      <c r="N789" s="89"/>
      <c r="O789" s="89"/>
      <c r="P789" s="158" t="s">
        <v>154</v>
      </c>
      <c r="Q789" s="158"/>
      <c r="R789" s="158"/>
      <c r="S789" s="89" t="s">
        <v>162</v>
      </c>
      <c r="T789" s="89"/>
      <c r="U789" s="193"/>
      <c r="V789" s="174"/>
    </row>
    <row r="790" spans="1:22" ht="6.75" customHeight="1">
      <c r="A790" s="227"/>
      <c r="B790" s="89"/>
      <c r="C790" s="89"/>
      <c r="D790" s="89"/>
      <c r="E790" s="89"/>
      <c r="F790" s="89"/>
      <c r="G790" s="89"/>
      <c r="H790" s="89"/>
      <c r="I790" s="89"/>
      <c r="J790" s="89"/>
      <c r="K790" s="89"/>
      <c r="L790" s="89"/>
      <c r="M790" s="89"/>
      <c r="N790" s="89"/>
      <c r="O790" s="89"/>
      <c r="P790" s="89"/>
      <c r="Q790" s="89"/>
      <c r="R790" s="89"/>
      <c r="S790" s="89"/>
      <c r="T790" s="89"/>
      <c r="U790" s="193"/>
      <c r="V790" s="174"/>
    </row>
    <row r="791" spans="1:22">
      <c r="A791" s="227"/>
      <c r="B791" s="41" t="s">
        <v>155</v>
      </c>
      <c r="C791" s="165" t="s">
        <v>158</v>
      </c>
      <c r="D791" s="165"/>
      <c r="E791" s="165"/>
      <c r="F791" s="165"/>
      <c r="G791" s="179">
        <f>VLOOKUP(A716,'Deta From Shala Dar. Class-12'!$A$2:$AE$201,21,0)</f>
        <v>0</v>
      </c>
      <c r="H791" s="179"/>
      <c r="I791" s="179"/>
      <c r="J791" s="179"/>
      <c r="K791" s="180" t="s">
        <v>159</v>
      </c>
      <c r="L791" s="180"/>
      <c r="M791" s="189">
        <f>VLOOKUP(A716,'Deta From Shala Dar. Class-12'!$A$2:$AE$201,22,0)</f>
        <v>0</v>
      </c>
      <c r="N791" s="165"/>
      <c r="O791" s="165"/>
      <c r="P791" s="165" t="s">
        <v>160</v>
      </c>
      <c r="Q791" s="165"/>
      <c r="R791" s="165"/>
      <c r="S791" s="230">
        <f>VLOOKUP(A716,'Deta From Shala Dar. Class-12'!$A$2:$AE$201,25,0)</f>
        <v>0</v>
      </c>
      <c r="T791" s="230"/>
      <c r="U791" s="193"/>
      <c r="V791" s="174"/>
    </row>
    <row r="792" spans="1:22" ht="6.75" customHeight="1">
      <c r="A792" s="227"/>
      <c r="B792" s="89"/>
      <c r="C792" s="89"/>
      <c r="D792" s="89"/>
      <c r="E792" s="89"/>
      <c r="F792" s="89"/>
      <c r="G792" s="89"/>
      <c r="H792" s="89"/>
      <c r="I792" s="89"/>
      <c r="J792" s="89"/>
      <c r="K792" s="89"/>
      <c r="L792" s="89"/>
      <c r="M792" s="89"/>
      <c r="N792" s="89"/>
      <c r="O792" s="89"/>
      <c r="P792" s="89"/>
      <c r="Q792" s="89"/>
      <c r="R792" s="89"/>
      <c r="S792" s="89"/>
      <c r="T792" s="89"/>
      <c r="U792" s="193"/>
      <c r="V792" s="174"/>
    </row>
    <row r="793" spans="1:22">
      <c r="A793" s="227"/>
      <c r="B793" s="41"/>
      <c r="C793" s="176" t="s">
        <v>164</v>
      </c>
      <c r="D793" s="176"/>
      <c r="E793" s="176"/>
      <c r="F793" s="176"/>
      <c r="G793" s="176"/>
      <c r="H793" s="176"/>
      <c r="I793" s="176"/>
      <c r="J793" s="176"/>
      <c r="K793" s="176"/>
      <c r="L793" s="176"/>
      <c r="M793" s="229">
        <f>VLOOKUP(A716,'Deta From Shala Dar. Class-12'!$A$2:$AE$201,23,0)</f>
        <v>0</v>
      </c>
      <c r="N793" s="229"/>
      <c r="O793" s="229"/>
      <c r="P793" s="229"/>
      <c r="Q793" s="229"/>
      <c r="R793" s="229"/>
      <c r="S793" s="229"/>
      <c r="T793" s="229"/>
      <c r="U793" s="193"/>
      <c r="V793" s="174"/>
    </row>
    <row r="794" spans="1:22" ht="6.75" customHeight="1">
      <c r="A794" s="227"/>
      <c r="B794" s="89"/>
      <c r="C794" s="89"/>
      <c r="D794" s="89"/>
      <c r="E794" s="89"/>
      <c r="F794" s="89"/>
      <c r="G794" s="89"/>
      <c r="H794" s="89"/>
      <c r="I794" s="89"/>
      <c r="J794" s="89"/>
      <c r="K794" s="89"/>
      <c r="L794" s="89"/>
      <c r="M794" s="89"/>
      <c r="N794" s="89"/>
      <c r="O794" s="89"/>
      <c r="P794" s="89"/>
      <c r="Q794" s="89"/>
      <c r="R794" s="89"/>
      <c r="S794" s="89"/>
      <c r="T794" s="89"/>
      <c r="U794" s="193"/>
      <c r="V794" s="174"/>
    </row>
    <row r="795" spans="1:22">
      <c r="A795" s="227"/>
      <c r="B795" s="41" t="s">
        <v>166</v>
      </c>
      <c r="C795" s="176" t="s">
        <v>167</v>
      </c>
      <c r="D795" s="176"/>
      <c r="E795" s="176"/>
      <c r="F795" s="176"/>
      <c r="G795" s="176"/>
      <c r="H795" s="176"/>
      <c r="I795" s="176"/>
      <c r="J795" s="176"/>
      <c r="K795" s="176"/>
      <c r="L795" s="176"/>
      <c r="M795" s="189" t="s">
        <v>165</v>
      </c>
      <c r="N795" s="189"/>
      <c r="O795" s="189"/>
      <c r="P795" s="189"/>
      <c r="Q795" s="189"/>
      <c r="R795" s="189"/>
      <c r="S795" s="189"/>
      <c r="T795" s="189"/>
      <c r="U795" s="193"/>
      <c r="V795" s="174"/>
    </row>
    <row r="796" spans="1:22" ht="6.75" customHeight="1" thickBot="1">
      <c r="A796" s="227"/>
      <c r="B796" s="89"/>
      <c r="C796" s="89"/>
      <c r="D796" s="89"/>
      <c r="E796" s="89"/>
      <c r="F796" s="89"/>
      <c r="G796" s="89"/>
      <c r="H796" s="89"/>
      <c r="I796" s="89"/>
      <c r="J796" s="89"/>
      <c r="K796" s="89"/>
      <c r="L796" s="89"/>
      <c r="M796" s="89"/>
      <c r="N796" s="89"/>
      <c r="O796" s="89"/>
      <c r="P796" s="89"/>
      <c r="Q796" s="89"/>
      <c r="R796" s="89"/>
      <c r="S796" s="89"/>
      <c r="T796" s="89"/>
      <c r="U796" s="193"/>
      <c r="V796" s="174"/>
    </row>
    <row r="797" spans="1:22">
      <c r="A797" s="227"/>
      <c r="B797" s="190" t="s">
        <v>168</v>
      </c>
      <c r="C797" s="191"/>
      <c r="D797" s="191"/>
      <c r="E797" s="191" t="s">
        <v>169</v>
      </c>
      <c r="F797" s="191"/>
      <c r="G797" s="191" t="s">
        <v>170</v>
      </c>
      <c r="H797" s="191"/>
      <c r="I797" s="191"/>
      <c r="J797" s="191" t="s">
        <v>171</v>
      </c>
      <c r="K797" s="191"/>
      <c r="L797" s="191"/>
      <c r="M797" s="191" t="s">
        <v>172</v>
      </c>
      <c r="N797" s="191"/>
      <c r="O797" s="191"/>
      <c r="P797" s="191"/>
      <c r="Q797" s="191"/>
      <c r="R797" s="191"/>
      <c r="S797" s="191"/>
      <c r="T797" s="192"/>
      <c r="U797" s="193"/>
      <c r="V797" s="174"/>
    </row>
    <row r="798" spans="1:22">
      <c r="A798" s="227"/>
      <c r="B798" s="186" t="s">
        <v>173</v>
      </c>
      <c r="C798" s="187"/>
      <c r="D798" s="187"/>
      <c r="E798" s="187"/>
      <c r="F798" s="187"/>
      <c r="G798" s="187"/>
      <c r="H798" s="187"/>
      <c r="I798" s="187"/>
      <c r="J798" s="187"/>
      <c r="K798" s="187"/>
      <c r="L798" s="187"/>
      <c r="M798" s="187"/>
      <c r="N798" s="187"/>
      <c r="O798" s="187"/>
      <c r="P798" s="187"/>
      <c r="Q798" s="187"/>
      <c r="R798" s="187"/>
      <c r="S798" s="187"/>
      <c r="T798" s="188"/>
      <c r="U798" s="193"/>
      <c r="V798" s="174"/>
    </row>
    <row r="799" spans="1:22">
      <c r="A799" s="227"/>
      <c r="B799" s="186" t="s">
        <v>175</v>
      </c>
      <c r="C799" s="187"/>
      <c r="D799" s="187"/>
      <c r="E799" s="187"/>
      <c r="F799" s="187"/>
      <c r="G799" s="187"/>
      <c r="H799" s="187"/>
      <c r="I799" s="187"/>
      <c r="J799" s="187"/>
      <c r="K799" s="187"/>
      <c r="L799" s="187"/>
      <c r="M799" s="187"/>
      <c r="N799" s="187"/>
      <c r="O799" s="187"/>
      <c r="P799" s="187"/>
      <c r="Q799" s="187"/>
      <c r="R799" s="187"/>
      <c r="S799" s="187"/>
      <c r="T799" s="188"/>
      <c r="U799" s="193"/>
      <c r="V799" s="174"/>
    </row>
    <row r="800" spans="1:22" ht="15.75" thickBot="1">
      <c r="A800" s="227"/>
      <c r="B800" s="183" t="s">
        <v>174</v>
      </c>
      <c r="C800" s="184"/>
      <c r="D800" s="184"/>
      <c r="E800" s="184"/>
      <c r="F800" s="184"/>
      <c r="G800" s="184"/>
      <c r="H800" s="184"/>
      <c r="I800" s="184"/>
      <c r="J800" s="184"/>
      <c r="K800" s="184"/>
      <c r="L800" s="184"/>
      <c r="M800" s="184"/>
      <c r="N800" s="184"/>
      <c r="O800" s="184"/>
      <c r="P800" s="184"/>
      <c r="Q800" s="184"/>
      <c r="R800" s="184"/>
      <c r="S800" s="184"/>
      <c r="T800" s="185"/>
      <c r="U800" s="193"/>
      <c r="V800" s="174"/>
    </row>
    <row r="801" spans="1:22" ht="6.75" customHeight="1" thickBot="1">
      <c r="A801" s="227"/>
      <c r="B801" s="89"/>
      <c r="C801" s="89"/>
      <c r="D801" s="89"/>
      <c r="E801" s="89"/>
      <c r="F801" s="89"/>
      <c r="G801" s="89"/>
      <c r="H801" s="89"/>
      <c r="I801" s="89"/>
      <c r="J801" s="89"/>
      <c r="K801" s="89"/>
      <c r="L801" s="89"/>
      <c r="M801" s="89"/>
      <c r="N801" s="89"/>
      <c r="O801" s="89"/>
      <c r="P801" s="89"/>
      <c r="Q801" s="89"/>
      <c r="R801" s="89"/>
      <c r="S801" s="89"/>
      <c r="T801" s="89"/>
      <c r="U801" s="193"/>
      <c r="V801" s="174"/>
    </row>
    <row r="802" spans="1:22" ht="15.75" thickBot="1">
      <c r="A802" s="227"/>
      <c r="B802" s="218" t="s">
        <v>176</v>
      </c>
      <c r="C802" s="218"/>
      <c r="D802" s="218"/>
      <c r="E802" s="218"/>
      <c r="F802" s="218"/>
      <c r="G802" s="218"/>
      <c r="H802" s="218"/>
      <c r="I802" s="218"/>
      <c r="J802" s="218"/>
      <c r="K802" s="218"/>
      <c r="L802" s="218"/>
      <c r="M802" s="197"/>
      <c r="N802" s="219"/>
      <c r="O802" s="198"/>
      <c r="P802" s="220" t="s">
        <v>177</v>
      </c>
      <c r="Q802" s="196"/>
      <c r="R802" s="221"/>
      <c r="S802" s="222"/>
      <c r="T802" s="223"/>
      <c r="U802" s="193"/>
      <c r="V802" s="174"/>
    </row>
    <row r="803" spans="1:22" ht="6.75" customHeight="1">
      <c r="A803" s="227"/>
      <c r="B803" s="89"/>
      <c r="C803" s="89"/>
      <c r="D803" s="89"/>
      <c r="E803" s="89"/>
      <c r="F803" s="89"/>
      <c r="G803" s="89"/>
      <c r="H803" s="89"/>
      <c r="I803" s="89"/>
      <c r="J803" s="89"/>
      <c r="K803" s="89"/>
      <c r="L803" s="89"/>
      <c r="M803" s="89"/>
      <c r="N803" s="89"/>
      <c r="O803" s="89"/>
      <c r="P803" s="89"/>
      <c r="Q803" s="89"/>
      <c r="R803" s="89"/>
      <c r="S803" s="89"/>
      <c r="T803" s="89"/>
      <c r="U803" s="193"/>
      <c r="V803" s="174"/>
    </row>
    <row r="804" spans="1:22">
      <c r="A804" s="227"/>
      <c r="B804" s="41" t="s">
        <v>178</v>
      </c>
      <c r="C804" s="176" t="s">
        <v>183</v>
      </c>
      <c r="D804" s="176"/>
      <c r="E804" s="176"/>
      <c r="F804" s="176"/>
      <c r="G804" s="176"/>
      <c r="H804" s="176"/>
      <c r="I804" s="176"/>
      <c r="J804" s="176"/>
      <c r="K804" s="176"/>
      <c r="L804" s="176"/>
      <c r="M804" s="165" t="s">
        <v>179</v>
      </c>
      <c r="N804" s="165"/>
      <c r="O804" s="165"/>
      <c r="P804" s="165"/>
      <c r="Q804" s="165"/>
      <c r="R804" s="165"/>
      <c r="S804" s="165"/>
      <c r="T804" s="165"/>
      <c r="U804" s="193"/>
      <c r="V804" s="174"/>
    </row>
    <row r="805" spans="1:22" ht="15.75" thickBot="1">
      <c r="A805" s="227"/>
      <c r="B805" s="200"/>
      <c r="C805" s="201"/>
      <c r="D805" s="201"/>
      <c r="E805" s="201"/>
      <c r="F805" s="201"/>
      <c r="G805" s="201"/>
      <c r="H805" s="201"/>
      <c r="I805" s="201"/>
      <c r="J805" s="202"/>
      <c r="K805" s="204" t="s">
        <v>180</v>
      </c>
      <c r="L805" s="89"/>
      <c r="M805" s="89"/>
      <c r="N805" s="89"/>
      <c r="O805" s="89"/>
      <c r="P805" s="89"/>
      <c r="Q805" s="89"/>
      <c r="R805" s="89"/>
      <c r="S805" s="89"/>
      <c r="T805" s="89"/>
      <c r="U805" s="193"/>
      <c r="V805" s="174"/>
    </row>
    <row r="806" spans="1:22" ht="22.5" customHeight="1">
      <c r="A806" s="227"/>
      <c r="B806" s="204"/>
      <c r="C806" s="152"/>
      <c r="D806" s="203" t="s">
        <v>182</v>
      </c>
      <c r="E806" s="91"/>
      <c r="F806" s="91"/>
      <c r="G806" s="92"/>
      <c r="H806" s="147"/>
      <c r="I806" s="89"/>
      <c r="J806" s="214"/>
      <c r="K806" s="204"/>
      <c r="L806" s="90"/>
      <c r="M806" s="91"/>
      <c r="N806" s="91"/>
      <c r="O806" s="91"/>
      <c r="P806" s="91"/>
      <c r="Q806" s="91"/>
      <c r="R806" s="91"/>
      <c r="S806" s="92"/>
      <c r="T806" s="143"/>
      <c r="U806" s="193"/>
      <c r="V806" s="174"/>
    </row>
    <row r="807" spans="1:22" ht="22.5" customHeight="1">
      <c r="A807" s="227"/>
      <c r="B807" s="204"/>
      <c r="C807" s="152"/>
      <c r="D807" s="147"/>
      <c r="E807" s="89"/>
      <c r="F807" s="89"/>
      <c r="G807" s="152"/>
      <c r="H807" s="147"/>
      <c r="I807" s="89"/>
      <c r="J807" s="214"/>
      <c r="K807" s="204"/>
      <c r="L807" s="147"/>
      <c r="M807" s="89"/>
      <c r="N807" s="89"/>
      <c r="O807" s="89"/>
      <c r="P807" s="89"/>
      <c r="Q807" s="89"/>
      <c r="R807" s="89"/>
      <c r="S807" s="152"/>
      <c r="T807" s="143"/>
      <c r="U807" s="193"/>
      <c r="V807" s="174"/>
    </row>
    <row r="808" spans="1:22" ht="22.5" customHeight="1">
      <c r="A808" s="227"/>
      <c r="B808" s="204"/>
      <c r="C808" s="152"/>
      <c r="D808" s="147"/>
      <c r="E808" s="89"/>
      <c r="F808" s="89"/>
      <c r="G808" s="152"/>
      <c r="H808" s="147"/>
      <c r="I808" s="89"/>
      <c r="J808" s="214"/>
      <c r="K808" s="204"/>
      <c r="L808" s="147"/>
      <c r="M808" s="89"/>
      <c r="N808" s="89"/>
      <c r="O808" s="89"/>
      <c r="P808" s="89"/>
      <c r="Q808" s="89"/>
      <c r="R808" s="89"/>
      <c r="S808" s="152"/>
      <c r="T808" s="143"/>
      <c r="U808" s="193"/>
      <c r="V808" s="174"/>
    </row>
    <row r="809" spans="1:22" ht="22.5" customHeight="1" thickBot="1">
      <c r="A809" s="227"/>
      <c r="B809" s="204"/>
      <c r="C809" s="152"/>
      <c r="D809" s="147"/>
      <c r="E809" s="89"/>
      <c r="F809" s="89"/>
      <c r="G809" s="152"/>
      <c r="H809" s="147"/>
      <c r="I809" s="89"/>
      <c r="J809" s="214"/>
      <c r="K809" s="204"/>
      <c r="L809" s="86"/>
      <c r="M809" s="87"/>
      <c r="N809" s="87"/>
      <c r="O809" s="87"/>
      <c r="P809" s="87"/>
      <c r="Q809" s="87"/>
      <c r="R809" s="87"/>
      <c r="S809" s="88"/>
      <c r="T809" s="143"/>
      <c r="U809" s="193"/>
      <c r="V809" s="174"/>
    </row>
    <row r="810" spans="1:22" ht="22.5" customHeight="1" thickBot="1">
      <c r="A810" s="227"/>
      <c r="B810" s="204"/>
      <c r="C810" s="152"/>
      <c r="D810" s="147"/>
      <c r="E810" s="89"/>
      <c r="F810" s="89"/>
      <c r="G810" s="152"/>
      <c r="H810" s="147"/>
      <c r="I810" s="89"/>
      <c r="J810" s="214"/>
      <c r="K810" s="204"/>
      <c r="L810" s="89"/>
      <c r="M810" s="89"/>
      <c r="N810" s="89"/>
      <c r="O810" s="89"/>
      <c r="P810" s="89"/>
      <c r="Q810" s="89"/>
      <c r="R810" s="89"/>
      <c r="S810" s="89"/>
      <c r="T810" s="143"/>
      <c r="U810" s="193"/>
      <c r="V810" s="174"/>
    </row>
    <row r="811" spans="1:22" ht="22.5" customHeight="1">
      <c r="A811" s="227"/>
      <c r="B811" s="204"/>
      <c r="C811" s="152"/>
      <c r="D811" s="147"/>
      <c r="E811" s="89"/>
      <c r="F811" s="89"/>
      <c r="G811" s="152"/>
      <c r="H811" s="147"/>
      <c r="I811" s="89"/>
      <c r="J811" s="214"/>
      <c r="K811" s="204"/>
      <c r="L811" s="205" t="s">
        <v>181</v>
      </c>
      <c r="M811" s="206"/>
      <c r="N811" s="206"/>
      <c r="O811" s="206"/>
      <c r="P811" s="206"/>
      <c r="Q811" s="206"/>
      <c r="R811" s="206"/>
      <c r="S811" s="207"/>
      <c r="T811" s="143"/>
      <c r="U811" s="193"/>
      <c r="V811" s="174"/>
    </row>
    <row r="812" spans="1:22" ht="22.5" customHeight="1">
      <c r="A812" s="227"/>
      <c r="B812" s="204"/>
      <c r="C812" s="152"/>
      <c r="D812" s="147"/>
      <c r="E812" s="89"/>
      <c r="F812" s="89"/>
      <c r="G812" s="152"/>
      <c r="H812" s="147"/>
      <c r="I812" s="89"/>
      <c r="J812" s="214"/>
      <c r="K812" s="204"/>
      <c r="L812" s="208"/>
      <c r="M812" s="209"/>
      <c r="N812" s="209"/>
      <c r="O812" s="209"/>
      <c r="P812" s="209"/>
      <c r="Q812" s="209"/>
      <c r="R812" s="209"/>
      <c r="S812" s="210"/>
      <c r="T812" s="143"/>
      <c r="U812" s="193"/>
      <c r="V812" s="174"/>
    </row>
    <row r="813" spans="1:22" ht="22.5" customHeight="1" thickBot="1">
      <c r="A813" s="227"/>
      <c r="B813" s="204"/>
      <c r="C813" s="152"/>
      <c r="D813" s="86"/>
      <c r="E813" s="87"/>
      <c r="F813" s="87"/>
      <c r="G813" s="88"/>
      <c r="H813" s="147"/>
      <c r="I813" s="89"/>
      <c r="J813" s="214"/>
      <c r="K813" s="204"/>
      <c r="L813" s="208"/>
      <c r="M813" s="209"/>
      <c r="N813" s="209"/>
      <c r="O813" s="209"/>
      <c r="P813" s="209"/>
      <c r="Q813" s="209"/>
      <c r="R813" s="209"/>
      <c r="S813" s="210"/>
      <c r="T813" s="143"/>
      <c r="U813" s="193"/>
      <c r="V813" s="174"/>
    </row>
    <row r="814" spans="1:22" ht="15.75" thickBot="1">
      <c r="A814" s="227"/>
      <c r="B814" s="215"/>
      <c r="C814" s="216"/>
      <c r="D814" s="216"/>
      <c r="E814" s="216"/>
      <c r="F814" s="216"/>
      <c r="G814" s="216"/>
      <c r="H814" s="216"/>
      <c r="I814" s="216"/>
      <c r="J814" s="217"/>
      <c r="K814" s="204"/>
      <c r="L814" s="211"/>
      <c r="M814" s="212"/>
      <c r="N814" s="212"/>
      <c r="O814" s="212"/>
      <c r="P814" s="212"/>
      <c r="Q814" s="212"/>
      <c r="R814" s="212"/>
      <c r="S814" s="213"/>
      <c r="T814" s="143"/>
      <c r="U814" s="193"/>
      <c r="V814" s="174"/>
    </row>
    <row r="815" spans="1:22" ht="6.75" customHeight="1" thickBot="1">
      <c r="A815" s="227"/>
      <c r="B815" s="89"/>
      <c r="C815" s="89"/>
      <c r="D815" s="89"/>
      <c r="E815" s="89"/>
      <c r="F815" s="89"/>
      <c r="G815" s="89"/>
      <c r="H815" s="89"/>
      <c r="I815" s="89"/>
      <c r="J815" s="89"/>
      <c r="K815" s="89"/>
      <c r="L815" s="89"/>
      <c r="M815" s="89"/>
      <c r="N815" s="89"/>
      <c r="O815" s="89"/>
      <c r="P815" s="89"/>
      <c r="Q815" s="89"/>
      <c r="R815" s="89"/>
      <c r="S815" s="89"/>
      <c r="T815" s="89"/>
      <c r="U815" s="193"/>
      <c r="V815" s="174"/>
    </row>
    <row r="816" spans="1:22" ht="16.5" thickBot="1">
      <c r="A816" s="227"/>
      <c r="B816" s="165" t="s">
        <v>184</v>
      </c>
      <c r="C816" s="165"/>
      <c r="D816" s="165"/>
      <c r="E816" s="127" t="str">
        <f>Info!$C$7</f>
        <v>Govt. Sr. Sec. School Raimalwada</v>
      </c>
      <c r="F816" s="127"/>
      <c r="G816" s="127"/>
      <c r="H816" s="127"/>
      <c r="I816" s="127"/>
      <c r="J816" s="127"/>
      <c r="K816" s="127"/>
      <c r="L816" s="165" t="s">
        <v>185</v>
      </c>
      <c r="M816" s="199"/>
      <c r="N816" s="15">
        <f>Info!$C$10</f>
        <v>1</v>
      </c>
      <c r="O816" s="16">
        <f>Info!$D$10</f>
        <v>7</v>
      </c>
      <c r="P816" s="16">
        <f>Info!$E$10</f>
        <v>0</v>
      </c>
      <c r="Q816" s="16">
        <f>Info!$F$10</f>
        <v>1</v>
      </c>
      <c r="R816" s="16">
        <f>Info!$G$10</f>
        <v>7</v>
      </c>
      <c r="S816" s="16">
        <f>Info!$H$10</f>
        <v>5</v>
      </c>
      <c r="T816" s="17">
        <f>Info!$I$10</f>
        <v>1</v>
      </c>
      <c r="U816" s="193"/>
      <c r="V816" s="174"/>
    </row>
    <row r="817" spans="1:22" ht="15.75" thickBot="1">
      <c r="A817" s="228"/>
      <c r="B817" s="87"/>
      <c r="C817" s="87"/>
      <c r="D817" s="87"/>
      <c r="E817" s="87"/>
      <c r="F817" s="87"/>
      <c r="G817" s="87"/>
      <c r="H817" s="87"/>
      <c r="I817" s="87"/>
      <c r="J817" s="87"/>
      <c r="K817" s="87"/>
      <c r="L817" s="87"/>
      <c r="M817" s="87"/>
      <c r="N817" s="87"/>
      <c r="O817" s="87"/>
      <c r="P817" s="87"/>
      <c r="Q817" s="87"/>
      <c r="R817" s="87"/>
      <c r="S817" s="87"/>
      <c r="T817" s="87"/>
      <c r="U817" s="88"/>
      <c r="V817" s="174"/>
    </row>
    <row r="818" spans="1:22">
      <c r="A818" s="224">
        <f>A716+1</f>
        <v>29</v>
      </c>
      <c r="B818" s="225"/>
      <c r="C818" s="225"/>
      <c r="D818" s="225"/>
      <c r="E818" s="225"/>
      <c r="F818" s="225"/>
      <c r="G818" s="225"/>
      <c r="H818" s="225"/>
      <c r="I818" s="225"/>
      <c r="J818" s="225"/>
      <c r="K818" s="225"/>
      <c r="L818" s="225"/>
      <c r="M818" s="225"/>
      <c r="N818" s="225"/>
      <c r="O818" s="225"/>
      <c r="P818" s="225"/>
      <c r="Q818" s="225"/>
      <c r="R818" s="225"/>
      <c r="S818" s="225"/>
      <c r="T818" s="225"/>
      <c r="U818" s="226"/>
      <c r="V818" s="174"/>
    </row>
    <row r="819" spans="1:22" ht="24.75" customHeight="1" thickBot="1">
      <c r="A819" s="227"/>
      <c r="B819" s="194" t="str">
        <f>CONCATENATE(Info!$B$7,Info!$C$7)</f>
        <v>School Name :-Govt. Sr. Sec. School Raimalwada</v>
      </c>
      <c r="C819" s="194"/>
      <c r="D819" s="194"/>
      <c r="E819" s="194"/>
      <c r="F819" s="194"/>
      <c r="G819" s="194"/>
      <c r="H819" s="194"/>
      <c r="I819" s="194"/>
      <c r="J819" s="194"/>
      <c r="K819" s="194"/>
      <c r="L819" s="194"/>
      <c r="M819" s="194"/>
      <c r="N819" s="194"/>
      <c r="O819" s="194"/>
      <c r="P819" s="194"/>
      <c r="Q819" s="194"/>
      <c r="R819" s="194"/>
      <c r="S819" s="194"/>
      <c r="T819" s="194"/>
      <c r="U819" s="193"/>
      <c r="V819" s="174"/>
    </row>
    <row r="820" spans="1:22" ht="28.5" customHeight="1" thickBot="1">
      <c r="A820" s="227"/>
      <c r="B820" s="89"/>
      <c r="C820" s="89"/>
      <c r="D820" s="116" t="s">
        <v>37</v>
      </c>
      <c r="E820" s="116"/>
      <c r="F820" s="116"/>
      <c r="G820" s="116"/>
      <c r="H820" s="116"/>
      <c r="I820" s="116"/>
      <c r="J820" s="116"/>
      <c r="K820" s="116"/>
      <c r="L820" s="116"/>
      <c r="M820" s="116"/>
      <c r="N820" s="116"/>
      <c r="O820" s="116"/>
      <c r="P820" s="116"/>
      <c r="Q820" s="93" t="s">
        <v>43</v>
      </c>
      <c r="R820" s="94"/>
      <c r="S820" s="94"/>
      <c r="T820" s="95"/>
      <c r="U820" s="193"/>
      <c r="V820" s="174"/>
    </row>
    <row r="821" spans="1:22" ht="21" thickBot="1">
      <c r="A821" s="227"/>
      <c r="B821" s="89"/>
      <c r="C821" s="89"/>
      <c r="D821" s="117" t="s">
        <v>38</v>
      </c>
      <c r="E821" s="117"/>
      <c r="F821" s="117"/>
      <c r="G821" s="117"/>
      <c r="H821" s="117"/>
      <c r="I821" s="117"/>
      <c r="J821" s="117"/>
      <c r="K821" s="117"/>
      <c r="L821" s="117"/>
      <c r="M821" s="117"/>
      <c r="N821" s="117"/>
      <c r="O821" s="117"/>
      <c r="P821" s="117"/>
      <c r="Q821" s="113" t="s">
        <v>44</v>
      </c>
      <c r="R821" s="114"/>
      <c r="S821" s="114"/>
      <c r="T821" s="115"/>
      <c r="U821" s="193"/>
      <c r="V821" s="174"/>
    </row>
    <row r="822" spans="1:22" ht="16.5" customHeight="1" thickBot="1">
      <c r="A822" s="227"/>
      <c r="B822" s="107" t="s">
        <v>39</v>
      </c>
      <c r="C822" s="108"/>
      <c r="D822" s="108"/>
      <c r="E822" s="109"/>
      <c r="F822" s="104" t="s">
        <v>40</v>
      </c>
      <c r="G822" s="105"/>
      <c r="H822" s="105"/>
      <c r="I822" s="105"/>
      <c r="J822" s="105"/>
      <c r="K822" s="105"/>
      <c r="L822" s="105"/>
      <c r="M822" s="106"/>
      <c r="N822" s="15">
        <f>Info!$C$10</f>
        <v>1</v>
      </c>
      <c r="O822" s="16">
        <f>Info!$D$10</f>
        <v>7</v>
      </c>
      <c r="P822" s="16">
        <f>Info!$E$10</f>
        <v>0</v>
      </c>
      <c r="Q822" s="16">
        <f>Info!$F$10</f>
        <v>1</v>
      </c>
      <c r="R822" s="16">
        <f>Info!$G$10</f>
        <v>7</v>
      </c>
      <c r="S822" s="16">
        <f>Info!$H$10</f>
        <v>5</v>
      </c>
      <c r="T822" s="17">
        <f>Info!$I$10</f>
        <v>1</v>
      </c>
      <c r="U822" s="193"/>
      <c r="V822" s="174"/>
    </row>
    <row r="823" spans="1:22" ht="18.75" customHeight="1" thickBot="1">
      <c r="A823" s="227"/>
      <c r="B823" s="110"/>
      <c r="C823" s="111"/>
      <c r="D823" s="111"/>
      <c r="E823" s="112"/>
      <c r="F823" s="102" t="s">
        <v>41</v>
      </c>
      <c r="G823" s="103"/>
      <c r="H823" s="103"/>
      <c r="I823" s="103"/>
      <c r="J823" s="103"/>
      <c r="K823" s="103"/>
      <c r="L823" s="103"/>
      <c r="M823" s="103"/>
      <c r="N823" s="103"/>
      <c r="O823" s="103"/>
      <c r="P823" s="103"/>
      <c r="Q823" s="18"/>
      <c r="R823" s="18"/>
      <c r="S823" s="18"/>
      <c r="T823" s="18"/>
      <c r="U823" s="193"/>
      <c r="V823" s="174"/>
    </row>
    <row r="824" spans="1:22" ht="16.5" customHeight="1" thickBot="1">
      <c r="A824" s="227"/>
      <c r="B824" s="89"/>
      <c r="C824" s="89"/>
      <c r="D824" s="89"/>
      <c r="E824" s="89"/>
      <c r="F824" s="89"/>
      <c r="G824" s="89"/>
      <c r="H824" s="89"/>
      <c r="I824" s="89"/>
      <c r="J824" s="89"/>
      <c r="K824" s="89"/>
      <c r="L824" s="89"/>
      <c r="M824" s="89"/>
      <c r="N824" s="97" t="s">
        <v>195</v>
      </c>
      <c r="O824" s="97"/>
      <c r="P824" s="97"/>
      <c r="Q824" s="98"/>
      <c r="R824" s="99">
        <f>Info!$C$9</f>
        <v>12345</v>
      </c>
      <c r="S824" s="100"/>
      <c r="T824" s="101"/>
      <c r="U824" s="193"/>
      <c r="V824" s="174"/>
    </row>
    <row r="825" spans="1:22" ht="18.75" thickBot="1">
      <c r="A825" s="227"/>
      <c r="B825" s="119" t="s">
        <v>42</v>
      </c>
      <c r="C825" s="119"/>
      <c r="D825" s="119"/>
      <c r="E825" s="119"/>
      <c r="F825" s="119"/>
      <c r="G825" s="119"/>
      <c r="H825" s="120">
        <f>VLOOKUP(A818,'Deta From Shala Dar. Class-12'!$A$2:$AE$201,4,0)</f>
        <v>0</v>
      </c>
      <c r="I825" s="121"/>
      <c r="J825" s="122"/>
      <c r="K825" s="123"/>
      <c r="L825" s="124"/>
      <c r="M825" s="124"/>
      <c r="N825" s="124"/>
      <c r="O825" s="124"/>
      <c r="P825" s="124"/>
      <c r="Q825" s="124"/>
      <c r="R825" s="124"/>
      <c r="S825" s="124"/>
      <c r="T825" s="124"/>
      <c r="U825" s="193"/>
      <c r="V825" s="174"/>
    </row>
    <row r="826" spans="1:22" ht="18">
      <c r="A826" s="227"/>
      <c r="B826" s="118" t="s">
        <v>116</v>
      </c>
      <c r="C826" s="118"/>
      <c r="D826" s="118"/>
      <c r="E826" s="118"/>
      <c r="F826" s="118"/>
      <c r="G826" s="118"/>
      <c r="H826" s="96">
        <f>VLOOKUP(A818,'Deta From Shala Dar. Class-12'!$A$2:$AE$201,6,0)</f>
        <v>0</v>
      </c>
      <c r="I826" s="96"/>
      <c r="J826" s="96"/>
      <c r="K826" s="96"/>
      <c r="L826" s="96"/>
      <c r="M826" s="96"/>
      <c r="N826" s="96"/>
      <c r="O826" s="96"/>
      <c r="P826" s="96"/>
      <c r="Q826" s="96"/>
      <c r="R826" s="96"/>
      <c r="S826" s="96"/>
      <c r="T826" s="96"/>
      <c r="U826" s="193"/>
      <c r="V826" s="174"/>
    </row>
    <row r="827" spans="1:22" ht="18">
      <c r="A827" s="227"/>
      <c r="B827" s="118" t="s">
        <v>115</v>
      </c>
      <c r="C827" s="118"/>
      <c r="D827" s="118"/>
      <c r="E827" s="118"/>
      <c r="F827" s="118"/>
      <c r="G827" s="118"/>
      <c r="H827" s="96">
        <f>VLOOKUP(A818,'Deta From Shala Dar. Class-12'!$A$2:$AE$201,8,0)</f>
        <v>0</v>
      </c>
      <c r="I827" s="96"/>
      <c r="J827" s="96"/>
      <c r="K827" s="96"/>
      <c r="L827" s="96"/>
      <c r="M827" s="96"/>
      <c r="N827" s="96"/>
      <c r="O827" s="96"/>
      <c r="P827" s="96"/>
      <c r="Q827" s="96"/>
      <c r="R827" s="96"/>
      <c r="S827" s="96"/>
      <c r="T827" s="96"/>
      <c r="U827" s="193"/>
      <c r="V827" s="174"/>
    </row>
    <row r="828" spans="1:22" ht="18.75" thickBot="1">
      <c r="A828" s="227"/>
      <c r="B828" s="118" t="s">
        <v>114</v>
      </c>
      <c r="C828" s="118"/>
      <c r="D828" s="118"/>
      <c r="E828" s="118"/>
      <c r="F828" s="118"/>
      <c r="G828" s="118"/>
      <c r="H828" s="96">
        <f>VLOOKUP(A818,'Deta From Shala Dar. Class-12'!$A$2:$AE$201,9,0)</f>
        <v>0</v>
      </c>
      <c r="I828" s="96"/>
      <c r="J828" s="96"/>
      <c r="K828" s="96"/>
      <c r="L828" s="96"/>
      <c r="M828" s="96"/>
      <c r="N828" s="96"/>
      <c r="O828" s="96"/>
      <c r="P828" s="96"/>
      <c r="Q828" s="96"/>
      <c r="R828" s="96"/>
      <c r="S828" s="96"/>
      <c r="T828" s="96"/>
      <c r="U828" s="193"/>
      <c r="V828" s="174"/>
    </row>
    <row r="829" spans="1:22" ht="15.75" thickBot="1">
      <c r="A829" s="227"/>
      <c r="B829" s="118" t="s">
        <v>189</v>
      </c>
      <c r="C829" s="118"/>
      <c r="D829" s="118"/>
      <c r="E829" s="118"/>
      <c r="F829" s="118"/>
      <c r="G829" s="118"/>
      <c r="H829" s="118"/>
      <c r="I829" s="118"/>
      <c r="J829" s="118"/>
      <c r="K829" s="143" t="s">
        <v>190</v>
      </c>
      <c r="L829" s="143"/>
      <c r="M829" s="143"/>
      <c r="N829" s="143"/>
      <c r="O829" s="143"/>
      <c r="P829" s="143"/>
      <c r="Q829" s="195" t="s">
        <v>188</v>
      </c>
      <c r="R829" s="196"/>
      <c r="S829" s="197"/>
      <c r="T829" s="198"/>
      <c r="U829" s="193"/>
      <c r="V829" s="174"/>
    </row>
    <row r="830" spans="1:22">
      <c r="A830" s="227"/>
      <c r="B830" s="118" t="s">
        <v>113</v>
      </c>
      <c r="C830" s="118"/>
      <c r="D830" s="118"/>
      <c r="E830" s="118"/>
      <c r="F830" s="118"/>
      <c r="G830" s="118"/>
      <c r="H830" s="118"/>
      <c r="I830" s="118"/>
      <c r="J830" s="118"/>
      <c r="K830" s="118"/>
      <c r="L830" s="118"/>
      <c r="M830" s="118"/>
      <c r="N830" s="118"/>
      <c r="O830" s="118"/>
      <c r="P830" s="118"/>
      <c r="Q830" s="118"/>
      <c r="R830" s="118"/>
      <c r="S830" s="118"/>
      <c r="T830" s="118"/>
      <c r="U830" s="193"/>
      <c r="V830" s="174"/>
    </row>
    <row r="831" spans="1:22" ht="32.25" customHeight="1" thickBot="1">
      <c r="A831" s="227"/>
      <c r="B831" s="125" t="s">
        <v>192</v>
      </c>
      <c r="C831" s="125"/>
      <c r="D831" s="125"/>
      <c r="E831" s="125"/>
      <c r="F831" s="125"/>
      <c r="G831" s="125"/>
      <c r="H831" s="125"/>
      <c r="I831" s="125"/>
      <c r="J831" s="125"/>
      <c r="K831" s="125"/>
      <c r="L831" s="125"/>
      <c r="M831" s="125"/>
      <c r="N831" s="125"/>
      <c r="O831" s="125"/>
      <c r="P831" s="125"/>
      <c r="Q831" s="125"/>
      <c r="R831" s="125"/>
      <c r="S831" s="125"/>
      <c r="T831" s="125"/>
      <c r="U831" s="193"/>
      <c r="V831" s="174"/>
    </row>
    <row r="832" spans="1:22" ht="6.75" customHeight="1" thickBot="1">
      <c r="A832" s="227"/>
      <c r="B832" s="90"/>
      <c r="C832" s="91"/>
      <c r="D832" s="91"/>
      <c r="E832" s="91"/>
      <c r="F832" s="91"/>
      <c r="G832" s="91"/>
      <c r="H832" s="91"/>
      <c r="I832" s="91"/>
      <c r="J832" s="91"/>
      <c r="K832" s="91"/>
      <c r="L832" s="91"/>
      <c r="M832" s="91"/>
      <c r="N832" s="91"/>
      <c r="O832" s="91"/>
      <c r="P832" s="91"/>
      <c r="Q832" s="91"/>
      <c r="R832" s="91"/>
      <c r="S832" s="91"/>
      <c r="T832" s="92"/>
      <c r="U832" s="193"/>
      <c r="V832" s="174"/>
    </row>
    <row r="833" spans="1:22" ht="15.75" thickBot="1">
      <c r="A833" s="227"/>
      <c r="B833" s="19"/>
      <c r="C833" s="20"/>
      <c r="D833" s="90" t="s">
        <v>49</v>
      </c>
      <c r="E833" s="91"/>
      <c r="F833" s="92"/>
      <c r="G833" s="20"/>
      <c r="H833" s="90" t="s">
        <v>48</v>
      </c>
      <c r="I833" s="91"/>
      <c r="J833" s="91"/>
      <c r="K833" s="92"/>
      <c r="L833" s="89"/>
      <c r="M833" s="20"/>
      <c r="N833" s="132" t="s">
        <v>52</v>
      </c>
      <c r="O833" s="133"/>
      <c r="P833" s="134"/>
      <c r="Q833" s="20"/>
      <c r="R833" s="135" t="s">
        <v>56</v>
      </c>
      <c r="S833" s="136"/>
      <c r="T833" s="137"/>
      <c r="U833" s="193"/>
      <c r="V833" s="174"/>
    </row>
    <row r="834" spans="1:22" ht="15.75" thickBot="1">
      <c r="A834" s="227"/>
      <c r="B834" s="21"/>
      <c r="C834" s="126" t="s">
        <v>45</v>
      </c>
      <c r="D834" s="127"/>
      <c r="E834" s="127"/>
      <c r="F834" s="128"/>
      <c r="G834" s="126" t="s">
        <v>50</v>
      </c>
      <c r="H834" s="127"/>
      <c r="I834" s="127"/>
      <c r="J834" s="128"/>
      <c r="K834" s="22">
        <v>30</v>
      </c>
      <c r="L834" s="89"/>
      <c r="M834" s="126" t="s">
        <v>53</v>
      </c>
      <c r="N834" s="127"/>
      <c r="O834" s="128"/>
      <c r="P834" s="23">
        <v>40</v>
      </c>
      <c r="Q834" s="126" t="s">
        <v>57</v>
      </c>
      <c r="R834" s="127"/>
      <c r="S834" s="128"/>
      <c r="T834" s="23">
        <v>84</v>
      </c>
      <c r="U834" s="193"/>
      <c r="V834" s="174"/>
    </row>
    <row r="835" spans="1:22" ht="15.75" thickBot="1">
      <c r="A835" s="227"/>
      <c r="B835" s="21"/>
      <c r="C835" s="126" t="s">
        <v>46</v>
      </c>
      <c r="D835" s="127"/>
      <c r="E835" s="127"/>
      <c r="F835" s="128"/>
      <c r="G835" s="126" t="s">
        <v>51</v>
      </c>
      <c r="H835" s="127"/>
      <c r="I835" s="127"/>
      <c r="J835" s="128"/>
      <c r="K835" s="22">
        <v>31</v>
      </c>
      <c r="L835" s="89"/>
      <c r="M835" s="126" t="s">
        <v>54</v>
      </c>
      <c r="N835" s="127"/>
      <c r="O835" s="128"/>
      <c r="P835" s="22">
        <v>41</v>
      </c>
      <c r="Q835" s="126" t="s">
        <v>58</v>
      </c>
      <c r="R835" s="127"/>
      <c r="S835" s="128"/>
      <c r="T835" s="22">
        <v>39</v>
      </c>
      <c r="U835" s="193"/>
      <c r="V835" s="174"/>
    </row>
    <row r="836" spans="1:22" ht="15.75" thickBot="1">
      <c r="A836" s="227"/>
      <c r="B836" s="21"/>
      <c r="C836" s="129" t="s">
        <v>47</v>
      </c>
      <c r="D836" s="130"/>
      <c r="E836" s="130"/>
      <c r="F836" s="131"/>
      <c r="G836" s="129" t="s">
        <v>47</v>
      </c>
      <c r="H836" s="130"/>
      <c r="I836" s="130"/>
      <c r="J836" s="131"/>
      <c r="K836" s="22"/>
      <c r="L836" s="89"/>
      <c r="M836" s="129" t="s">
        <v>55</v>
      </c>
      <c r="N836" s="130"/>
      <c r="O836" s="131"/>
      <c r="P836" s="22"/>
      <c r="Q836" s="129" t="s">
        <v>55</v>
      </c>
      <c r="R836" s="130"/>
      <c r="S836" s="131"/>
      <c r="T836" s="22"/>
      <c r="U836" s="193"/>
      <c r="V836" s="174"/>
    </row>
    <row r="837" spans="1:22" ht="6.75" customHeight="1" thickBot="1">
      <c r="A837" s="227"/>
      <c r="B837" s="86"/>
      <c r="C837" s="87"/>
      <c r="D837" s="87"/>
      <c r="E837" s="87"/>
      <c r="F837" s="87"/>
      <c r="G837" s="87"/>
      <c r="H837" s="87"/>
      <c r="I837" s="87"/>
      <c r="J837" s="87"/>
      <c r="K837" s="87"/>
      <c r="L837" s="87"/>
      <c r="M837" s="87"/>
      <c r="N837" s="87"/>
      <c r="O837" s="87"/>
      <c r="P837" s="87"/>
      <c r="Q837" s="87"/>
      <c r="R837" s="87"/>
      <c r="S837" s="87"/>
      <c r="T837" s="88"/>
      <c r="U837" s="193"/>
      <c r="V837" s="174"/>
    </row>
    <row r="838" spans="1:22" ht="6.75" customHeight="1" thickBot="1">
      <c r="A838" s="227"/>
      <c r="B838" s="89"/>
      <c r="C838" s="89"/>
      <c r="D838" s="89"/>
      <c r="E838" s="89"/>
      <c r="F838" s="89"/>
      <c r="G838" s="89"/>
      <c r="H838" s="89"/>
      <c r="I838" s="89"/>
      <c r="J838" s="89"/>
      <c r="K838" s="89"/>
      <c r="L838" s="89"/>
      <c r="M838" s="89"/>
      <c r="N838" s="89"/>
      <c r="O838" s="89"/>
      <c r="P838" s="89"/>
      <c r="Q838" s="89"/>
      <c r="R838" s="89"/>
      <c r="S838" s="89"/>
      <c r="T838" s="89"/>
      <c r="U838" s="193"/>
      <c r="V838" s="174"/>
    </row>
    <row r="839" spans="1:22" ht="6.75" customHeight="1" thickBot="1">
      <c r="A839" s="227"/>
      <c r="B839" s="90"/>
      <c r="C839" s="91"/>
      <c r="D839" s="91"/>
      <c r="E839" s="91"/>
      <c r="F839" s="91"/>
      <c r="G839" s="91"/>
      <c r="H839" s="91"/>
      <c r="I839" s="91"/>
      <c r="J839" s="91"/>
      <c r="K839" s="91"/>
      <c r="L839" s="91"/>
      <c r="M839" s="91"/>
      <c r="N839" s="91"/>
      <c r="O839" s="91"/>
      <c r="P839" s="91"/>
      <c r="Q839" s="91"/>
      <c r="R839" s="91"/>
      <c r="S839" s="91"/>
      <c r="T839" s="92"/>
      <c r="U839" s="193"/>
      <c r="V839" s="174"/>
    </row>
    <row r="840" spans="1:22" ht="15.75" thickBot="1">
      <c r="A840" s="227"/>
      <c r="B840" s="90"/>
      <c r="C840" s="91"/>
      <c r="D840" s="91"/>
      <c r="E840" s="91"/>
      <c r="F840" s="91"/>
      <c r="G840" s="91"/>
      <c r="H840" s="91"/>
      <c r="I840" s="91"/>
      <c r="J840" s="91"/>
      <c r="K840" s="92"/>
      <c r="L840" s="147"/>
      <c r="M840" s="20"/>
      <c r="N840" s="153" t="s">
        <v>62</v>
      </c>
      <c r="O840" s="154"/>
      <c r="P840" s="25" t="s">
        <v>69</v>
      </c>
      <c r="Q840" s="140" t="s">
        <v>71</v>
      </c>
      <c r="R840" s="141"/>
      <c r="S840" s="141"/>
      <c r="T840" s="26"/>
      <c r="U840" s="193"/>
      <c r="V840" s="174"/>
    </row>
    <row r="841" spans="1:22" ht="15.75" thickBot="1">
      <c r="A841" s="227"/>
      <c r="B841" s="21"/>
      <c r="C841" s="22"/>
      <c r="D841" s="147" t="s">
        <v>60</v>
      </c>
      <c r="E841" s="89"/>
      <c r="F841" s="89"/>
      <c r="G841" s="20"/>
      <c r="H841" s="27"/>
      <c r="I841" s="148" t="s">
        <v>59</v>
      </c>
      <c r="J841" s="148"/>
      <c r="K841" s="149"/>
      <c r="L841" s="147"/>
      <c r="M841" s="20"/>
      <c r="N841" s="155" t="s">
        <v>63</v>
      </c>
      <c r="O841" s="156"/>
      <c r="P841" s="28" t="s">
        <v>70</v>
      </c>
      <c r="Q841" s="142" t="s">
        <v>72</v>
      </c>
      <c r="R841" s="143"/>
      <c r="S841" s="143"/>
      <c r="T841" s="26"/>
      <c r="U841" s="193"/>
      <c r="V841" s="174"/>
    </row>
    <row r="842" spans="1:22" ht="15.75" thickBot="1">
      <c r="A842" s="227"/>
      <c r="B842" s="21"/>
      <c r="C842" s="89" t="s">
        <v>61</v>
      </c>
      <c r="D842" s="89"/>
      <c r="E842" s="89"/>
      <c r="F842" s="89"/>
      <c r="G842" s="89"/>
      <c r="H842" s="89"/>
      <c r="I842" s="89"/>
      <c r="J842" s="89"/>
      <c r="K842" s="152"/>
      <c r="L842" s="147"/>
      <c r="M842" s="20"/>
      <c r="N842" s="155" t="s">
        <v>64</v>
      </c>
      <c r="O842" s="156"/>
      <c r="P842" s="28" t="s">
        <v>67</v>
      </c>
      <c r="Q842" s="142" t="s">
        <v>55</v>
      </c>
      <c r="R842" s="143"/>
      <c r="S842" s="143"/>
      <c r="T842" s="26"/>
      <c r="U842" s="193"/>
      <c r="V842" s="174"/>
    </row>
    <row r="843" spans="1:22" ht="15.75" thickBot="1">
      <c r="A843" s="227"/>
      <c r="B843" s="21"/>
      <c r="C843" s="89"/>
      <c r="D843" s="89"/>
      <c r="E843" s="89"/>
      <c r="F843" s="89"/>
      <c r="G843" s="89"/>
      <c r="H843" s="89"/>
      <c r="I843" s="89"/>
      <c r="J843" s="89"/>
      <c r="K843" s="152"/>
      <c r="L843" s="147"/>
      <c r="M843" s="20"/>
      <c r="N843" s="155" t="s">
        <v>65</v>
      </c>
      <c r="O843" s="156"/>
      <c r="P843" s="28" t="s">
        <v>68</v>
      </c>
      <c r="Q843" s="142" t="s">
        <v>73</v>
      </c>
      <c r="R843" s="143"/>
      <c r="S843" s="143"/>
      <c r="T843" s="26"/>
      <c r="U843" s="193"/>
      <c r="V843" s="174"/>
    </row>
    <row r="844" spans="1:22" ht="15.75" thickBot="1">
      <c r="A844" s="227"/>
      <c r="B844" s="30"/>
      <c r="C844" s="87"/>
      <c r="D844" s="87"/>
      <c r="E844" s="87"/>
      <c r="F844" s="87"/>
      <c r="G844" s="87"/>
      <c r="H844" s="87"/>
      <c r="I844" s="87"/>
      <c r="J844" s="87"/>
      <c r="K844" s="88"/>
      <c r="L844" s="147"/>
      <c r="M844" s="129" t="s">
        <v>66</v>
      </c>
      <c r="N844" s="130"/>
      <c r="O844" s="130"/>
      <c r="P844" s="130"/>
      <c r="Q844" s="150"/>
      <c r="R844" s="151"/>
      <c r="S844" s="151"/>
      <c r="T844" s="31"/>
      <c r="U844" s="193"/>
      <c r="V844" s="174"/>
    </row>
    <row r="845" spans="1:22" ht="6.75" customHeight="1" thickBot="1">
      <c r="A845" s="227"/>
      <c r="B845" s="86"/>
      <c r="C845" s="87"/>
      <c r="D845" s="87"/>
      <c r="E845" s="87"/>
      <c r="F845" s="87"/>
      <c r="G845" s="87"/>
      <c r="H845" s="87"/>
      <c r="I845" s="87"/>
      <c r="J845" s="87"/>
      <c r="K845" s="87"/>
      <c r="L845" s="87"/>
      <c r="M845" s="87"/>
      <c r="N845" s="87"/>
      <c r="O845" s="87"/>
      <c r="P845" s="87"/>
      <c r="Q845" s="87"/>
      <c r="R845" s="87"/>
      <c r="S845" s="87"/>
      <c r="T845" s="88"/>
      <c r="U845" s="193"/>
      <c r="V845" s="174"/>
    </row>
    <row r="846" spans="1:22" ht="6.75" customHeight="1" thickBot="1">
      <c r="A846" s="227"/>
      <c r="B846" s="89"/>
      <c r="C846" s="89"/>
      <c r="D846" s="89"/>
      <c r="E846" s="89"/>
      <c r="F846" s="89"/>
      <c r="G846" s="89"/>
      <c r="H846" s="89"/>
      <c r="I846" s="89"/>
      <c r="J846" s="89"/>
      <c r="K846" s="89"/>
      <c r="L846" s="89"/>
      <c r="M846" s="89"/>
      <c r="N846" s="89"/>
      <c r="O846" s="89"/>
      <c r="P846" s="89"/>
      <c r="Q846" s="89"/>
      <c r="R846" s="89"/>
      <c r="S846" s="89"/>
      <c r="T846" s="89"/>
      <c r="U846" s="193"/>
      <c r="V846" s="174"/>
    </row>
    <row r="847" spans="1:22" ht="6.75" customHeight="1" thickBot="1">
      <c r="A847" s="227"/>
      <c r="B847" s="90"/>
      <c r="C847" s="91"/>
      <c r="D847" s="91"/>
      <c r="E847" s="91"/>
      <c r="F847" s="91"/>
      <c r="G847" s="91"/>
      <c r="H847" s="91"/>
      <c r="I847" s="91"/>
      <c r="J847" s="91"/>
      <c r="K847" s="92"/>
      <c r="L847" s="32"/>
      <c r="M847" s="33"/>
      <c r="N847" s="33"/>
      <c r="O847" s="33"/>
      <c r="P847" s="33"/>
      <c r="Q847" s="33"/>
      <c r="R847" s="33"/>
      <c r="S847" s="33"/>
      <c r="T847" s="34"/>
      <c r="U847" s="193"/>
      <c r="V847" s="174"/>
    </row>
    <row r="848" spans="1:22" ht="15.75" thickBot="1">
      <c r="A848" s="227"/>
      <c r="B848" s="144" t="s">
        <v>74</v>
      </c>
      <c r="C848" s="145"/>
      <c r="D848" s="145"/>
      <c r="E848" s="145"/>
      <c r="F848" s="145"/>
      <c r="G848" s="145"/>
      <c r="H848" s="145"/>
      <c r="I848" s="145"/>
      <c r="J848" s="145"/>
      <c r="K848" s="146"/>
      <c r="L848" s="35"/>
      <c r="M848" s="36"/>
      <c r="N848" s="138" t="s">
        <v>62</v>
      </c>
      <c r="O848" s="139"/>
      <c r="P848" s="37" t="s">
        <v>69</v>
      </c>
      <c r="Q848" s="140" t="s">
        <v>71</v>
      </c>
      <c r="R848" s="141"/>
      <c r="S848" s="141"/>
      <c r="T848" s="26"/>
      <c r="U848" s="193"/>
      <c r="V848" s="174"/>
    </row>
    <row r="849" spans="1:24" ht="15.75" thickBot="1">
      <c r="A849" s="227"/>
      <c r="B849" s="21"/>
      <c r="C849" s="22"/>
      <c r="D849" s="147" t="s">
        <v>60</v>
      </c>
      <c r="E849" s="89"/>
      <c r="F849" s="89"/>
      <c r="G849" s="20"/>
      <c r="H849" s="27"/>
      <c r="I849" s="148" t="s">
        <v>59</v>
      </c>
      <c r="J849" s="148"/>
      <c r="K849" s="149"/>
      <c r="L849" s="19"/>
      <c r="M849" s="20"/>
      <c r="N849" s="138" t="s">
        <v>63</v>
      </c>
      <c r="O849" s="139"/>
      <c r="P849" s="37" t="s">
        <v>70</v>
      </c>
      <c r="Q849" s="142" t="s">
        <v>72</v>
      </c>
      <c r="R849" s="143"/>
      <c r="S849" s="143"/>
      <c r="T849" s="26"/>
      <c r="U849" s="193"/>
      <c r="V849" s="174"/>
    </row>
    <row r="850" spans="1:24" ht="15.75" thickBot="1">
      <c r="A850" s="227"/>
      <c r="B850" s="21"/>
      <c r="C850" s="22"/>
      <c r="D850" s="144" t="s">
        <v>76</v>
      </c>
      <c r="E850" s="145"/>
      <c r="F850" s="145"/>
      <c r="G850" s="145"/>
      <c r="H850" s="145"/>
      <c r="I850" s="145"/>
      <c r="J850" s="145"/>
      <c r="K850" s="146"/>
      <c r="L850" s="19"/>
      <c r="M850" s="20"/>
      <c r="N850" s="138" t="s">
        <v>64</v>
      </c>
      <c r="O850" s="139"/>
      <c r="P850" s="37" t="s">
        <v>78</v>
      </c>
      <c r="Q850" s="142" t="s">
        <v>55</v>
      </c>
      <c r="R850" s="143"/>
      <c r="S850" s="143"/>
      <c r="T850" s="26"/>
      <c r="U850" s="193"/>
      <c r="V850" s="174"/>
    </row>
    <row r="851" spans="1:24" ht="15.75" thickBot="1">
      <c r="A851" s="227"/>
      <c r="B851" s="21"/>
      <c r="C851" s="22"/>
      <c r="D851" s="144" t="s">
        <v>75</v>
      </c>
      <c r="E851" s="145"/>
      <c r="F851" s="145"/>
      <c r="G851" s="145"/>
      <c r="H851" s="145"/>
      <c r="I851" s="145"/>
      <c r="J851" s="145"/>
      <c r="K851" s="146"/>
      <c r="L851" s="19"/>
      <c r="M851" s="38"/>
      <c r="N851" s="138" t="s">
        <v>77</v>
      </c>
      <c r="O851" s="139"/>
      <c r="P851" s="37" t="s">
        <v>79</v>
      </c>
      <c r="Q851" s="142" t="s">
        <v>73</v>
      </c>
      <c r="R851" s="143"/>
      <c r="S851" s="143"/>
      <c r="T851" s="26"/>
      <c r="U851" s="193"/>
      <c r="V851" s="174"/>
    </row>
    <row r="852" spans="1:24" ht="6.75" customHeight="1" thickBot="1">
      <c r="A852" s="227"/>
      <c r="B852" s="86"/>
      <c r="C852" s="87"/>
      <c r="D852" s="87"/>
      <c r="E852" s="87"/>
      <c r="F852" s="87"/>
      <c r="G852" s="87"/>
      <c r="H852" s="87"/>
      <c r="I852" s="87"/>
      <c r="J852" s="87"/>
      <c r="K852" s="88"/>
      <c r="L852" s="39"/>
      <c r="M852" s="40"/>
      <c r="N852" s="40"/>
      <c r="O852" s="40"/>
      <c r="P852" s="40"/>
      <c r="Q852" s="150"/>
      <c r="R852" s="151"/>
      <c r="S852" s="151"/>
      <c r="T852" s="31"/>
      <c r="U852" s="193"/>
      <c r="V852" s="174"/>
    </row>
    <row r="853" spans="1:24" ht="7.5" customHeight="1" thickBot="1">
      <c r="A853" s="227"/>
      <c r="B853" s="89"/>
      <c r="C853" s="89"/>
      <c r="D853" s="89"/>
      <c r="E853" s="89"/>
      <c r="F853" s="89"/>
      <c r="G853" s="89"/>
      <c r="H853" s="89"/>
      <c r="I853" s="89"/>
      <c r="J853" s="89"/>
      <c r="K853" s="89"/>
      <c r="L853" s="89"/>
      <c r="M853" s="89"/>
      <c r="N853" s="89"/>
      <c r="O853" s="89"/>
      <c r="P853" s="89"/>
      <c r="Q853" s="89"/>
      <c r="R853" s="89"/>
      <c r="S853" s="89"/>
      <c r="T853" s="89"/>
      <c r="U853" s="193"/>
      <c r="V853" s="174"/>
    </row>
    <row r="854" spans="1:24" ht="15.75" thickBot="1">
      <c r="A854" s="227"/>
      <c r="B854" s="41"/>
      <c r="C854" s="22"/>
      <c r="D854" s="147" t="s">
        <v>81</v>
      </c>
      <c r="E854" s="89"/>
      <c r="F854" s="89"/>
      <c r="G854" s="89"/>
      <c r="H854" s="89"/>
      <c r="I854" s="89"/>
      <c r="J854" s="89"/>
      <c r="K854" s="89"/>
      <c r="L854" s="89"/>
      <c r="M854" s="22"/>
      <c r="N854" s="42" t="s">
        <v>80</v>
      </c>
      <c r="O854" s="43"/>
      <c r="P854" s="43"/>
      <c r="Q854" s="43"/>
      <c r="R854" s="43"/>
      <c r="S854" s="43"/>
      <c r="T854" s="43"/>
      <c r="U854" s="193"/>
      <c r="V854" s="174"/>
    </row>
    <row r="855" spans="1:24" ht="8.25" customHeight="1" thickBot="1">
      <c r="A855" s="227"/>
      <c r="B855" s="89"/>
      <c r="C855" s="89"/>
      <c r="D855" s="89"/>
      <c r="E855" s="89"/>
      <c r="F855" s="89"/>
      <c r="G855" s="89"/>
      <c r="H855" s="89"/>
      <c r="I855" s="89"/>
      <c r="J855" s="89"/>
      <c r="K855" s="89"/>
      <c r="L855" s="89"/>
      <c r="M855" s="89"/>
      <c r="N855" s="89"/>
      <c r="O855" s="89"/>
      <c r="P855" s="89"/>
      <c r="Q855" s="89"/>
      <c r="R855" s="89"/>
      <c r="S855" s="89"/>
      <c r="T855" s="89"/>
      <c r="U855" s="193"/>
      <c r="V855" s="174"/>
    </row>
    <row r="856" spans="1:24" ht="15.75" thickBot="1">
      <c r="A856" s="227"/>
      <c r="B856" s="41" t="s">
        <v>82</v>
      </c>
      <c r="C856" s="160" t="s">
        <v>86</v>
      </c>
      <c r="D856" s="160"/>
      <c r="E856" s="160"/>
      <c r="F856" s="162"/>
      <c r="G856" s="22" t="str">
        <f>IF(W856="F","","Yes")</f>
        <v>Yes</v>
      </c>
      <c r="H856" s="147" t="s">
        <v>83</v>
      </c>
      <c r="I856" s="89"/>
      <c r="J856" s="89"/>
      <c r="K856" s="44" t="str">
        <f>IF(W856="M","","Yes")</f>
        <v>Yes</v>
      </c>
      <c r="L856" s="163" t="s">
        <v>85</v>
      </c>
      <c r="M856" s="163"/>
      <c r="N856" s="163"/>
      <c r="O856" s="163"/>
      <c r="P856" s="22" t="str">
        <f>IF(X856="Hindi","Yes","")</f>
        <v>Yes</v>
      </c>
      <c r="Q856" s="147" t="s">
        <v>84</v>
      </c>
      <c r="R856" s="89"/>
      <c r="S856" s="89"/>
      <c r="T856" s="22" t="str">
        <f>IF(X856="english","Yes","")</f>
        <v/>
      </c>
      <c r="U856" s="193"/>
      <c r="V856" s="174"/>
      <c r="W856" s="1">
        <f>VLOOKUP(A818,'Deta From Shala Dar. Class-12'!$A$2:$AE$201,10,0)</f>
        <v>0</v>
      </c>
      <c r="X856" s="1" t="str">
        <f>Info!$C$8</f>
        <v>Hindi</v>
      </c>
    </row>
    <row r="857" spans="1:24" ht="6.75" customHeight="1" thickBot="1">
      <c r="A857" s="227"/>
      <c r="B857" s="89"/>
      <c r="C857" s="89"/>
      <c r="D857" s="89"/>
      <c r="E857" s="89"/>
      <c r="F857" s="89"/>
      <c r="G857" s="89"/>
      <c r="H857" s="89"/>
      <c r="I857" s="89"/>
      <c r="J857" s="89"/>
      <c r="K857" s="89"/>
      <c r="L857" s="89"/>
      <c r="M857" s="89"/>
      <c r="N857" s="89"/>
      <c r="O857" s="89"/>
      <c r="P857" s="89"/>
      <c r="Q857" s="89"/>
      <c r="R857" s="89"/>
      <c r="S857" s="89"/>
      <c r="T857" s="89"/>
      <c r="U857" s="193"/>
      <c r="V857" s="174"/>
    </row>
    <row r="858" spans="1:24" ht="15.75" thickBot="1">
      <c r="A858" s="227"/>
      <c r="B858" s="41" t="s">
        <v>87</v>
      </c>
      <c r="C858" s="160" t="s">
        <v>88</v>
      </c>
      <c r="D858" s="160"/>
      <c r="E858" s="160"/>
      <c r="F858" s="160"/>
      <c r="G858" s="22"/>
      <c r="H858" s="147" t="s">
        <v>89</v>
      </c>
      <c r="I858" s="89"/>
      <c r="J858" s="20"/>
      <c r="K858" s="157" t="s">
        <v>90</v>
      </c>
      <c r="L858" s="158"/>
      <c r="M858" s="20"/>
      <c r="N858" s="157" t="s">
        <v>91</v>
      </c>
      <c r="O858" s="158"/>
      <c r="P858" s="20"/>
      <c r="Q858" s="157" t="s">
        <v>92</v>
      </c>
      <c r="R858" s="158"/>
      <c r="S858" s="161"/>
      <c r="T858" s="45"/>
      <c r="U858" s="193"/>
      <c r="V858" s="174"/>
    </row>
    <row r="859" spans="1:24" ht="6.75" customHeight="1" thickBot="1">
      <c r="A859" s="227"/>
      <c r="B859" s="89"/>
      <c r="C859" s="89"/>
      <c r="D859" s="89"/>
      <c r="E859" s="89"/>
      <c r="F859" s="89"/>
      <c r="G859" s="89"/>
      <c r="H859" s="89"/>
      <c r="I859" s="89"/>
      <c r="J859" s="89"/>
      <c r="K859" s="89"/>
      <c r="L859" s="89"/>
      <c r="M859" s="89"/>
      <c r="N859" s="89"/>
      <c r="O859" s="89"/>
      <c r="P859" s="89"/>
      <c r="Q859" s="89"/>
      <c r="R859" s="89"/>
      <c r="S859" s="89"/>
      <c r="T859" s="89"/>
      <c r="U859" s="193"/>
      <c r="V859" s="174"/>
    </row>
    <row r="860" spans="1:24" ht="15.75" thickBot="1">
      <c r="A860" s="227"/>
      <c r="B860" s="41"/>
      <c r="C860" s="158" t="s">
        <v>93</v>
      </c>
      <c r="D860" s="158"/>
      <c r="E860" s="22"/>
      <c r="F860" s="147" t="s">
        <v>94</v>
      </c>
      <c r="G860" s="89"/>
      <c r="H860" s="89"/>
      <c r="I860" s="152"/>
      <c r="J860" s="20"/>
      <c r="K860" s="147" t="s">
        <v>95</v>
      </c>
      <c r="L860" s="89"/>
      <c r="M860" s="152"/>
      <c r="N860" s="46"/>
      <c r="O860" s="159" t="s">
        <v>96</v>
      </c>
      <c r="P860" s="159"/>
      <c r="Q860" s="22"/>
      <c r="R860" s="158" t="s">
        <v>97</v>
      </c>
      <c r="S860" s="158"/>
      <c r="T860" s="22"/>
      <c r="U860" s="193"/>
      <c r="V860" s="174"/>
    </row>
    <row r="861" spans="1:24" ht="6" customHeight="1">
      <c r="A861" s="227"/>
      <c r="B861" s="89"/>
      <c r="C861" s="89"/>
      <c r="D861" s="89"/>
      <c r="E861" s="89"/>
      <c r="F861" s="89"/>
      <c r="G861" s="89"/>
      <c r="H861" s="89"/>
      <c r="I861" s="89"/>
      <c r="J861" s="89"/>
      <c r="K861" s="89"/>
      <c r="L861" s="89"/>
      <c r="M861" s="89"/>
      <c r="N861" s="89"/>
      <c r="O861" s="89"/>
      <c r="P861" s="89"/>
      <c r="Q861" s="89"/>
      <c r="R861" s="89"/>
      <c r="S861" s="89"/>
      <c r="T861" s="89"/>
      <c r="U861" s="193"/>
      <c r="V861" s="174"/>
    </row>
    <row r="862" spans="1:24" ht="6.75" customHeight="1" thickBot="1">
      <c r="A862" s="227"/>
      <c r="B862" s="89"/>
      <c r="C862" s="89"/>
      <c r="D862" s="89"/>
      <c r="E862" s="89"/>
      <c r="F862" s="89"/>
      <c r="G862" s="89"/>
      <c r="H862" s="89"/>
      <c r="I862" s="89"/>
      <c r="J862" s="89"/>
      <c r="K862" s="89"/>
      <c r="L862" s="89"/>
      <c r="M862" s="89"/>
      <c r="N862" s="89"/>
      <c r="O862" s="89"/>
      <c r="P862" s="89"/>
      <c r="Q862" s="89"/>
      <c r="R862" s="89"/>
      <c r="S862" s="89"/>
      <c r="T862" s="89"/>
      <c r="U862" s="193"/>
      <c r="V862" s="174"/>
    </row>
    <row r="863" spans="1:24" ht="15.75" thickBot="1">
      <c r="A863" s="227"/>
      <c r="B863" s="41" t="s">
        <v>98</v>
      </c>
      <c r="C863" s="160" t="s">
        <v>99</v>
      </c>
      <c r="D863" s="160"/>
      <c r="E863" s="160"/>
      <c r="F863" s="162"/>
      <c r="G863" s="22"/>
      <c r="H863" s="147" t="s">
        <v>121</v>
      </c>
      <c r="I863" s="89"/>
      <c r="J863" s="20"/>
      <c r="K863" s="157" t="s">
        <v>100</v>
      </c>
      <c r="L863" s="158"/>
      <c r="M863" s="20"/>
      <c r="N863" s="157" t="s">
        <v>101</v>
      </c>
      <c r="O863" s="158"/>
      <c r="P863" s="20"/>
      <c r="Q863" s="157" t="s">
        <v>102</v>
      </c>
      <c r="R863" s="158"/>
      <c r="S863" s="161"/>
      <c r="T863" s="45"/>
      <c r="U863" s="193"/>
      <c r="V863" s="174"/>
    </row>
    <row r="864" spans="1:24" ht="6.75" customHeight="1" thickBot="1">
      <c r="A864" s="227"/>
      <c r="B864" s="89"/>
      <c r="C864" s="89"/>
      <c r="D864" s="89"/>
      <c r="E864" s="89"/>
      <c r="F864" s="89"/>
      <c r="G864" s="89"/>
      <c r="H864" s="89"/>
      <c r="I864" s="89"/>
      <c r="J864" s="89"/>
      <c r="K864" s="89"/>
      <c r="L864" s="89"/>
      <c r="M864" s="89"/>
      <c r="N864" s="89"/>
      <c r="O864" s="89"/>
      <c r="P864" s="89"/>
      <c r="Q864" s="89"/>
      <c r="R864" s="89"/>
      <c r="S864" s="89"/>
      <c r="T864" s="89"/>
      <c r="U864" s="193"/>
      <c r="V864" s="174"/>
    </row>
    <row r="865" spans="1:23" ht="15.75" thickBot="1">
      <c r="A865" s="227"/>
      <c r="B865" s="41"/>
      <c r="C865" s="158" t="s">
        <v>103</v>
      </c>
      <c r="D865" s="158"/>
      <c r="E865" s="22"/>
      <c r="F865" s="164" t="s">
        <v>104</v>
      </c>
      <c r="G865" s="89"/>
      <c r="H865" s="89"/>
      <c r="I865" s="20"/>
      <c r="J865" s="164" t="s">
        <v>105</v>
      </c>
      <c r="K865" s="165"/>
      <c r="L865" s="166"/>
      <c r="M865" s="20"/>
      <c r="N865" s="167" t="s">
        <v>106</v>
      </c>
      <c r="O865" s="168"/>
      <c r="P865" s="48"/>
      <c r="Q865" s="164" t="s">
        <v>107</v>
      </c>
      <c r="R865" s="165"/>
      <c r="S865" s="166"/>
      <c r="T865" s="22"/>
      <c r="U865" s="193"/>
      <c r="V865" s="174"/>
    </row>
    <row r="866" spans="1:23" ht="6" customHeight="1" thickBot="1">
      <c r="A866" s="227"/>
      <c r="B866" s="89"/>
      <c r="C866" s="89"/>
      <c r="D866" s="89"/>
      <c r="E866" s="89"/>
      <c r="F866" s="89"/>
      <c r="G866" s="89"/>
      <c r="H866" s="89"/>
      <c r="I866" s="89"/>
      <c r="J866" s="89"/>
      <c r="K866" s="89"/>
      <c r="L866" s="89"/>
      <c r="M866" s="89"/>
      <c r="N866" s="89"/>
      <c r="O866" s="89"/>
      <c r="P866" s="89"/>
      <c r="Q866" s="89"/>
      <c r="R866" s="89"/>
      <c r="S866" s="89"/>
      <c r="T866" s="89"/>
      <c r="U866" s="193"/>
      <c r="V866" s="174"/>
    </row>
    <row r="867" spans="1:23" ht="15.75" thickBot="1">
      <c r="A867" s="227"/>
      <c r="B867" s="41"/>
      <c r="C867" s="158" t="s">
        <v>108</v>
      </c>
      <c r="D867" s="158"/>
      <c r="E867" s="158"/>
      <c r="F867" s="49"/>
      <c r="G867" s="164" t="s">
        <v>109</v>
      </c>
      <c r="H867" s="89"/>
      <c r="I867" s="89"/>
      <c r="J867" s="20"/>
      <c r="K867" s="164" t="s">
        <v>110</v>
      </c>
      <c r="L867" s="165"/>
      <c r="M867" s="166"/>
      <c r="N867" s="20"/>
      <c r="O867" s="164" t="s">
        <v>111</v>
      </c>
      <c r="P867" s="165"/>
      <c r="Q867" s="166"/>
      <c r="R867" s="20"/>
      <c r="S867" s="50"/>
      <c r="T867" s="41"/>
      <c r="U867" s="193"/>
      <c r="V867" s="174"/>
    </row>
    <row r="868" spans="1:23" ht="6" customHeight="1" thickBot="1">
      <c r="A868" s="227"/>
      <c r="B868" s="89"/>
      <c r="C868" s="89"/>
      <c r="D868" s="89"/>
      <c r="E868" s="89"/>
      <c r="F868" s="89"/>
      <c r="G868" s="89"/>
      <c r="H868" s="89"/>
      <c r="I868" s="89"/>
      <c r="J868" s="89"/>
      <c r="K868" s="89"/>
      <c r="L868" s="89"/>
      <c r="M868" s="89"/>
      <c r="N868" s="89"/>
      <c r="O868" s="89"/>
      <c r="P868" s="89"/>
      <c r="Q868" s="89"/>
      <c r="R868" s="89"/>
      <c r="S868" s="89"/>
      <c r="T868" s="89"/>
      <c r="U868" s="193"/>
      <c r="V868" s="174"/>
    </row>
    <row r="869" spans="1:23" ht="15.75" thickBot="1">
      <c r="A869" s="227"/>
      <c r="B869" s="41" t="s">
        <v>112</v>
      </c>
      <c r="C869" s="89" t="s">
        <v>119</v>
      </c>
      <c r="D869" s="89"/>
      <c r="E869" s="89"/>
      <c r="F869" s="89"/>
      <c r="G869" s="89"/>
      <c r="H869" s="89"/>
      <c r="I869" s="89"/>
      <c r="J869" s="158" t="s">
        <v>117</v>
      </c>
      <c r="K869" s="158"/>
      <c r="L869" s="158"/>
      <c r="M869" s="158"/>
      <c r="N869" s="158"/>
      <c r="O869" s="46"/>
      <c r="P869" s="169" t="s">
        <v>118</v>
      </c>
      <c r="Q869" s="169"/>
      <c r="R869" s="169"/>
      <c r="S869" s="169"/>
      <c r="T869" s="169"/>
      <c r="U869" s="193"/>
      <c r="V869" s="174"/>
    </row>
    <row r="870" spans="1:23" ht="15.75" thickBot="1">
      <c r="A870" s="227"/>
      <c r="B870" s="41"/>
      <c r="C870" s="165" t="s">
        <v>120</v>
      </c>
      <c r="D870" s="165"/>
      <c r="E870" s="165"/>
      <c r="F870" s="165"/>
      <c r="G870" s="165"/>
      <c r="H870" s="165"/>
      <c r="I870" s="165"/>
      <c r="J870" s="165"/>
      <c r="K870" s="165"/>
      <c r="L870" s="165"/>
      <c r="M870" s="165"/>
      <c r="N870" s="165"/>
      <c r="O870" s="165"/>
      <c r="P870" s="165"/>
      <c r="Q870" s="165"/>
      <c r="R870" s="165"/>
      <c r="S870" s="165"/>
      <c r="T870" s="165"/>
      <c r="U870" s="193"/>
      <c r="V870" s="174"/>
    </row>
    <row r="871" spans="1:23" ht="15.75" thickBot="1">
      <c r="A871" s="227"/>
      <c r="B871" s="41"/>
      <c r="C871" s="119" t="s">
        <v>129</v>
      </c>
      <c r="D871" s="119"/>
      <c r="E871" s="170"/>
      <c r="F871" s="46"/>
      <c r="G871" s="159" t="s">
        <v>122</v>
      </c>
      <c r="H871" s="159"/>
      <c r="I871" s="159"/>
      <c r="J871" s="20"/>
      <c r="K871" s="171" t="s">
        <v>123</v>
      </c>
      <c r="L871" s="159"/>
      <c r="M871" s="172"/>
      <c r="N871" s="20"/>
      <c r="O871" s="171" t="s">
        <v>124</v>
      </c>
      <c r="P871" s="159"/>
      <c r="Q871" s="20"/>
      <c r="R871" s="171" t="s">
        <v>125</v>
      </c>
      <c r="S871" s="159"/>
      <c r="T871" s="20"/>
      <c r="U871" s="193"/>
      <c r="V871" s="174"/>
    </row>
    <row r="872" spans="1:23" ht="6" customHeight="1" thickBot="1">
      <c r="A872" s="227"/>
      <c r="B872" s="89"/>
      <c r="C872" s="89"/>
      <c r="D872" s="89"/>
      <c r="E872" s="89"/>
      <c r="F872" s="89"/>
      <c r="G872" s="89"/>
      <c r="H872" s="89"/>
      <c r="I872" s="89"/>
      <c r="J872" s="89"/>
      <c r="K872" s="89"/>
      <c r="L872" s="89"/>
      <c r="M872" s="89"/>
      <c r="N872" s="89"/>
      <c r="O872" s="89"/>
      <c r="P872" s="89"/>
      <c r="Q872" s="89"/>
      <c r="R872" s="89"/>
      <c r="S872" s="89"/>
      <c r="T872" s="89"/>
      <c r="U872" s="193"/>
      <c r="V872" s="174"/>
    </row>
    <row r="873" spans="1:23" ht="15.75" thickBot="1">
      <c r="A873" s="227"/>
      <c r="B873" s="41"/>
      <c r="C873" s="158" t="s">
        <v>126</v>
      </c>
      <c r="D873" s="158"/>
      <c r="E873" s="158"/>
      <c r="F873" s="161"/>
      <c r="G873" s="46"/>
      <c r="H873" s="173" t="s">
        <v>127</v>
      </c>
      <c r="I873" s="163"/>
      <c r="J873" s="163"/>
      <c r="K873" s="163"/>
      <c r="L873" s="163"/>
      <c r="M873" s="48"/>
      <c r="N873" s="157" t="s">
        <v>128</v>
      </c>
      <c r="O873" s="158"/>
      <c r="P873" s="158"/>
      <c r="Q873" s="158"/>
      <c r="R873" s="158"/>
      <c r="S873" s="161"/>
      <c r="T873" s="20"/>
      <c r="U873" s="193"/>
      <c r="V873" s="174"/>
    </row>
    <row r="874" spans="1:23" ht="6" customHeight="1" thickBot="1">
      <c r="A874" s="227"/>
      <c r="B874" s="89"/>
      <c r="C874" s="89"/>
      <c r="D874" s="89"/>
      <c r="E874" s="89"/>
      <c r="F874" s="89"/>
      <c r="G874" s="89"/>
      <c r="H874" s="89"/>
      <c r="I874" s="89"/>
      <c r="J874" s="89"/>
      <c r="K874" s="89"/>
      <c r="L874" s="89"/>
      <c r="M874" s="89"/>
      <c r="N874" s="89"/>
      <c r="O874" s="89"/>
      <c r="P874" s="89"/>
      <c r="Q874" s="89"/>
      <c r="R874" s="89"/>
      <c r="S874" s="89"/>
      <c r="T874" s="89"/>
      <c r="U874" s="193"/>
      <c r="V874" s="174"/>
    </row>
    <row r="875" spans="1:23" ht="15.75" thickBot="1">
      <c r="A875" s="227"/>
      <c r="B875" s="41"/>
      <c r="C875" s="119" t="s">
        <v>130</v>
      </c>
      <c r="D875" s="119"/>
      <c r="E875" s="170"/>
      <c r="F875" s="46"/>
      <c r="G875" s="158" t="s">
        <v>131</v>
      </c>
      <c r="H875" s="158"/>
      <c r="I875" s="158"/>
      <c r="J875" s="20"/>
      <c r="K875" s="158" t="s">
        <v>132</v>
      </c>
      <c r="L875" s="158"/>
      <c r="M875" s="158"/>
      <c r="N875" s="20"/>
      <c r="O875" s="142"/>
      <c r="P875" s="143"/>
      <c r="Q875" s="143"/>
      <c r="R875" s="143"/>
      <c r="S875" s="143"/>
      <c r="T875" s="143"/>
      <c r="U875" s="193"/>
      <c r="V875" s="174"/>
    </row>
    <row r="876" spans="1:23" ht="6.75" customHeight="1" thickBot="1">
      <c r="A876" s="227"/>
      <c r="B876" s="89"/>
      <c r="C876" s="89"/>
      <c r="D876" s="89"/>
      <c r="E876" s="89"/>
      <c r="F876" s="89"/>
      <c r="G876" s="89"/>
      <c r="H876" s="89"/>
      <c r="I876" s="89"/>
      <c r="J876" s="89"/>
      <c r="K876" s="89"/>
      <c r="L876" s="89"/>
      <c r="M876" s="89"/>
      <c r="N876" s="89"/>
      <c r="O876" s="89"/>
      <c r="P876" s="89"/>
      <c r="Q876" s="89"/>
      <c r="R876" s="89"/>
      <c r="S876" s="89"/>
      <c r="T876" s="89"/>
      <c r="U876" s="193"/>
      <c r="V876" s="174"/>
    </row>
    <row r="877" spans="1:23" ht="15.75" thickBot="1">
      <c r="A877" s="227"/>
      <c r="B877" s="41" t="s">
        <v>133</v>
      </c>
      <c r="C877" s="160" t="s">
        <v>138</v>
      </c>
      <c r="D877" s="160"/>
      <c r="E877" s="160"/>
      <c r="F877" s="160"/>
      <c r="G877" s="160"/>
      <c r="H877" s="165" t="s">
        <v>134</v>
      </c>
      <c r="I877" s="89"/>
      <c r="J877" s="44" t="str">
        <f>IF(W877="N","","Yes")</f>
        <v>Yes</v>
      </c>
      <c r="K877" s="147"/>
      <c r="L877" s="89"/>
      <c r="M877" s="165" t="s">
        <v>135</v>
      </c>
      <c r="N877" s="89"/>
      <c r="O877" s="44" t="str">
        <f>IF(W877="Y","","Yes")</f>
        <v>Yes</v>
      </c>
      <c r="P877" s="147"/>
      <c r="Q877" s="89"/>
      <c r="R877" s="89"/>
      <c r="S877" s="89"/>
      <c r="T877" s="89"/>
      <c r="U877" s="193"/>
      <c r="V877" s="174"/>
      <c r="W877" s="1">
        <f>VLOOKUP(A818,'Deta From Shala Dar. Class-12'!$A$2:$AE$201,27,0)</f>
        <v>0</v>
      </c>
    </row>
    <row r="878" spans="1:23" ht="6.75" customHeight="1" thickBot="1">
      <c r="A878" s="227"/>
      <c r="B878" s="89"/>
      <c r="C878" s="89"/>
      <c r="D878" s="89"/>
      <c r="E878" s="89"/>
      <c r="F878" s="89"/>
      <c r="G878" s="89"/>
      <c r="H878" s="89"/>
      <c r="I878" s="89"/>
      <c r="J878" s="89"/>
      <c r="K878" s="89"/>
      <c r="L878" s="89"/>
      <c r="M878" s="89"/>
      <c r="N878" s="89"/>
      <c r="O878" s="89"/>
      <c r="P878" s="89"/>
      <c r="Q878" s="89"/>
      <c r="R878" s="89"/>
      <c r="S878" s="89"/>
      <c r="T878" s="89"/>
      <c r="U878" s="193"/>
      <c r="V878" s="174"/>
    </row>
    <row r="879" spans="1:23" ht="15.75" thickBot="1">
      <c r="A879" s="227"/>
      <c r="B879" s="41" t="s">
        <v>136</v>
      </c>
      <c r="C879" s="169" t="s">
        <v>137</v>
      </c>
      <c r="D879" s="160"/>
      <c r="E879" s="160"/>
      <c r="F879" s="160"/>
      <c r="G879" s="160"/>
      <c r="H879" s="165" t="s">
        <v>134</v>
      </c>
      <c r="I879" s="89"/>
      <c r="J879" s="20"/>
      <c r="K879" s="147"/>
      <c r="L879" s="89"/>
      <c r="M879" s="165" t="s">
        <v>135</v>
      </c>
      <c r="N879" s="89"/>
      <c r="O879" s="20"/>
      <c r="P879" s="147"/>
      <c r="Q879" s="89"/>
      <c r="R879" s="89"/>
      <c r="S879" s="89"/>
      <c r="T879" s="89"/>
      <c r="U879" s="193"/>
      <c r="V879" s="174"/>
    </row>
    <row r="880" spans="1:23" ht="6.75" customHeight="1" thickBot="1">
      <c r="A880" s="227"/>
      <c r="B880" s="89"/>
      <c r="C880" s="89"/>
      <c r="D880" s="89"/>
      <c r="E880" s="89"/>
      <c r="F880" s="89"/>
      <c r="G880" s="89"/>
      <c r="H880" s="89"/>
      <c r="I880" s="89"/>
      <c r="J880" s="89"/>
      <c r="K880" s="89"/>
      <c r="L880" s="89"/>
      <c r="M880" s="89"/>
      <c r="N880" s="89"/>
      <c r="O880" s="89"/>
      <c r="P880" s="89"/>
      <c r="Q880" s="89"/>
      <c r="R880" s="89"/>
      <c r="S880" s="89"/>
      <c r="T880" s="89"/>
      <c r="U880" s="193"/>
      <c r="V880" s="174"/>
    </row>
    <row r="881" spans="1:23" ht="15.75" thickBot="1">
      <c r="A881" s="227"/>
      <c r="B881" s="41" t="s">
        <v>139</v>
      </c>
      <c r="C881" s="160" t="s">
        <v>140</v>
      </c>
      <c r="D881" s="160"/>
      <c r="E881" s="160"/>
      <c r="F881" s="160"/>
      <c r="G881" s="160"/>
      <c r="H881" s="165" t="s">
        <v>134</v>
      </c>
      <c r="I881" s="89"/>
      <c r="J881" s="20"/>
      <c r="K881" s="147"/>
      <c r="L881" s="89"/>
      <c r="M881" s="165" t="s">
        <v>135</v>
      </c>
      <c r="N881" s="89"/>
      <c r="O881" s="20"/>
      <c r="P881" s="147"/>
      <c r="Q881" s="89"/>
      <c r="R881" s="89"/>
      <c r="S881" s="89"/>
      <c r="T881" s="89"/>
      <c r="U881" s="193"/>
      <c r="V881" s="174"/>
    </row>
    <row r="882" spans="1:23" ht="6.75" customHeight="1" thickBot="1">
      <c r="A882" s="227"/>
      <c r="B882" s="89"/>
      <c r="C882" s="89"/>
      <c r="D882" s="89"/>
      <c r="E882" s="89"/>
      <c r="F882" s="89"/>
      <c r="G882" s="89"/>
      <c r="H882" s="89"/>
      <c r="I882" s="89"/>
      <c r="J882" s="89"/>
      <c r="K882" s="89"/>
      <c r="L882" s="89"/>
      <c r="M882" s="89"/>
      <c r="N882" s="89"/>
      <c r="O882" s="89"/>
      <c r="P882" s="89"/>
      <c r="Q882" s="89"/>
      <c r="R882" s="89"/>
      <c r="S882" s="89"/>
      <c r="T882" s="89"/>
      <c r="U882" s="193"/>
      <c r="V882" s="174"/>
    </row>
    <row r="883" spans="1:23" ht="15.75" thickBot="1">
      <c r="A883" s="227"/>
      <c r="B883" s="41" t="s">
        <v>141</v>
      </c>
      <c r="C883" s="160" t="s">
        <v>142</v>
      </c>
      <c r="D883" s="160"/>
      <c r="E883" s="160"/>
      <c r="F883" s="127" t="s">
        <v>148</v>
      </c>
      <c r="G883" s="127"/>
      <c r="H883" s="128"/>
      <c r="I883" s="44" t="str">
        <f>IF($W883="GEN","YES","")</f>
        <v/>
      </c>
      <c r="J883" s="157" t="s">
        <v>143</v>
      </c>
      <c r="K883" s="158"/>
      <c r="L883" s="158"/>
      <c r="M883" s="161"/>
      <c r="N883" s="44" t="str">
        <f>IF($W883="MIN","YES","")</f>
        <v/>
      </c>
      <c r="O883" s="157" t="s">
        <v>144</v>
      </c>
      <c r="P883" s="158"/>
      <c r="Q883" s="158"/>
      <c r="R883" s="158"/>
      <c r="S883" s="161"/>
      <c r="T883" s="44" t="str">
        <f>IF($W883="SC","YES","")</f>
        <v/>
      </c>
      <c r="U883" s="193"/>
      <c r="V883" s="174"/>
      <c r="W883" s="1">
        <f>VLOOKUP(A818,'Deta From Shala Dar. Class-12'!$A$2:$AE$201,16,0)</f>
        <v>0</v>
      </c>
    </row>
    <row r="884" spans="1:23" ht="6.75" customHeight="1" thickBot="1">
      <c r="A884" s="227"/>
      <c r="B884" s="89"/>
      <c r="C884" s="89"/>
      <c r="D884" s="89"/>
      <c r="E884" s="89"/>
      <c r="F884" s="89"/>
      <c r="G884" s="89"/>
      <c r="H884" s="89"/>
      <c r="I884" s="89"/>
      <c r="J884" s="89"/>
      <c r="K884" s="89"/>
      <c r="L884" s="89"/>
      <c r="M884" s="89"/>
      <c r="N884" s="89"/>
      <c r="O884" s="89"/>
      <c r="P884" s="89"/>
      <c r="Q884" s="89"/>
      <c r="R884" s="89"/>
      <c r="S884" s="89"/>
      <c r="T884" s="89"/>
      <c r="U884" s="193"/>
      <c r="V884" s="174"/>
    </row>
    <row r="885" spans="1:23" ht="15.75" thickBot="1">
      <c r="A885" s="227"/>
      <c r="B885" s="41"/>
      <c r="C885" s="41"/>
      <c r="D885" s="41"/>
      <c r="E885" s="41"/>
      <c r="F885" s="158" t="s">
        <v>145</v>
      </c>
      <c r="G885" s="158"/>
      <c r="H885" s="161"/>
      <c r="I885" s="44" t="str">
        <f>IF($W883="ST","YES","")</f>
        <v/>
      </c>
      <c r="J885" s="157" t="s">
        <v>146</v>
      </c>
      <c r="K885" s="158"/>
      <c r="L885" s="158"/>
      <c r="M885" s="161"/>
      <c r="N885" s="44" t="str">
        <f>IF($W883="OBC","YES","")</f>
        <v/>
      </c>
      <c r="O885" s="157" t="s">
        <v>147</v>
      </c>
      <c r="P885" s="158"/>
      <c r="Q885" s="158"/>
      <c r="R885" s="158"/>
      <c r="S885" s="161"/>
      <c r="T885" s="44" t="str">
        <f>IF(OR($W883="MBC",$W$67="SBC"),"YES","")</f>
        <v/>
      </c>
      <c r="U885" s="193"/>
      <c r="V885" s="174"/>
    </row>
    <row r="886" spans="1:23">
      <c r="A886" s="227"/>
      <c r="B886" s="175" t="s">
        <v>149</v>
      </c>
      <c r="C886" s="175"/>
      <c r="D886" s="175"/>
      <c r="E886" s="175"/>
      <c r="F886" s="175"/>
      <c r="G886" s="175"/>
      <c r="H886" s="175"/>
      <c r="I886" s="175"/>
      <c r="J886" s="175"/>
      <c r="K886" s="175"/>
      <c r="L886" s="175"/>
      <c r="M886" s="175"/>
      <c r="N886" s="175"/>
      <c r="O886" s="175"/>
      <c r="P886" s="175"/>
      <c r="Q886" s="175"/>
      <c r="R886" s="175"/>
      <c r="S886" s="175"/>
      <c r="T886" s="175"/>
      <c r="U886" s="193"/>
      <c r="V886" s="174"/>
    </row>
    <row r="887" spans="1:23" ht="6.75" customHeight="1">
      <c r="A887" s="227"/>
      <c r="B887" s="89"/>
      <c r="C887" s="89"/>
      <c r="D887" s="89"/>
      <c r="E887" s="89"/>
      <c r="F887" s="89"/>
      <c r="G887" s="89"/>
      <c r="H887" s="89"/>
      <c r="I887" s="89"/>
      <c r="J887" s="89"/>
      <c r="K887" s="89"/>
      <c r="L887" s="89"/>
      <c r="M887" s="89"/>
      <c r="N887" s="89"/>
      <c r="O887" s="89"/>
      <c r="P887" s="89"/>
      <c r="Q887" s="89"/>
      <c r="R887" s="89"/>
      <c r="S887" s="89"/>
      <c r="T887" s="89"/>
      <c r="U887" s="193"/>
      <c r="V887" s="174"/>
    </row>
    <row r="888" spans="1:23">
      <c r="A888" s="227"/>
      <c r="B888" s="41" t="s">
        <v>157</v>
      </c>
      <c r="C888" s="178" t="s">
        <v>156</v>
      </c>
      <c r="D888" s="178"/>
      <c r="E888" s="178"/>
      <c r="F888" s="178"/>
      <c r="G888" s="178"/>
      <c r="H888" s="178"/>
      <c r="I888" s="178"/>
      <c r="J888" s="178"/>
      <c r="K888" s="178"/>
      <c r="L888" s="178"/>
      <c r="M888" s="178"/>
      <c r="N888" s="178"/>
      <c r="O888" s="178"/>
      <c r="P888" s="178"/>
      <c r="Q888" s="178"/>
      <c r="R888" s="178"/>
      <c r="S888" s="178"/>
      <c r="T888" s="178"/>
      <c r="U888" s="193"/>
      <c r="V888" s="174"/>
    </row>
    <row r="889" spans="1:23">
      <c r="A889" s="227"/>
      <c r="B889" s="41"/>
      <c r="C889" s="176" t="s">
        <v>150</v>
      </c>
      <c r="D889" s="176"/>
      <c r="E889" s="176"/>
      <c r="F889" s="176"/>
      <c r="G889" s="176"/>
      <c r="H889" s="176"/>
      <c r="I889" s="176"/>
      <c r="J889" s="176"/>
      <c r="K889" s="89">
        <f>VLOOKUP(A818,'Deta From Shala Dar. Class-12'!$A$2:$AE$201,24,0)</f>
        <v>0</v>
      </c>
      <c r="L889" s="89"/>
      <c r="M889" s="89"/>
      <c r="N889" s="89"/>
      <c r="O889" s="89"/>
      <c r="P889" s="89"/>
      <c r="Q889" s="89"/>
      <c r="R889" s="89"/>
      <c r="S889" s="89"/>
      <c r="T889" s="89"/>
      <c r="U889" s="193"/>
      <c r="V889" s="174"/>
    </row>
    <row r="890" spans="1:23">
      <c r="A890" s="227"/>
      <c r="B890" s="41"/>
      <c r="C890" s="176" t="s">
        <v>151</v>
      </c>
      <c r="D890" s="176"/>
      <c r="E890" s="176"/>
      <c r="F890" s="176"/>
      <c r="G890" s="176"/>
      <c r="H890" s="176"/>
      <c r="I890" s="176"/>
      <c r="J890" s="176"/>
      <c r="K890" s="89"/>
      <c r="L890" s="89"/>
      <c r="M890" s="89"/>
      <c r="N890" s="89"/>
      <c r="O890" s="89"/>
      <c r="P890" s="89"/>
      <c r="Q890" s="89"/>
      <c r="R890" s="89"/>
      <c r="S890" s="89"/>
      <c r="T890" s="89"/>
      <c r="U890" s="193"/>
      <c r="V890" s="174"/>
    </row>
    <row r="891" spans="1:23">
      <c r="A891" s="227"/>
      <c r="B891" s="41"/>
      <c r="C891" s="176" t="s">
        <v>152</v>
      </c>
      <c r="D891" s="176"/>
      <c r="E891" s="176"/>
      <c r="F891" s="89" t="s">
        <v>163</v>
      </c>
      <c r="G891" s="89"/>
      <c r="H891" s="89"/>
      <c r="I891" s="176" t="s">
        <v>153</v>
      </c>
      <c r="J891" s="176"/>
      <c r="K891" s="176"/>
      <c r="L891" s="89" t="s">
        <v>161</v>
      </c>
      <c r="M891" s="89"/>
      <c r="N891" s="89"/>
      <c r="O891" s="89"/>
      <c r="P891" s="158" t="s">
        <v>154</v>
      </c>
      <c r="Q891" s="158"/>
      <c r="R891" s="158"/>
      <c r="S891" s="89" t="s">
        <v>162</v>
      </c>
      <c r="T891" s="89"/>
      <c r="U891" s="193"/>
      <c r="V891" s="174"/>
    </row>
    <row r="892" spans="1:23" ht="6.75" customHeight="1">
      <c r="A892" s="227"/>
      <c r="B892" s="89"/>
      <c r="C892" s="89"/>
      <c r="D892" s="89"/>
      <c r="E892" s="89"/>
      <c r="F892" s="89"/>
      <c r="G892" s="89"/>
      <c r="H892" s="89"/>
      <c r="I892" s="89"/>
      <c r="J892" s="89"/>
      <c r="K892" s="89"/>
      <c r="L892" s="89"/>
      <c r="M892" s="89"/>
      <c r="N892" s="89"/>
      <c r="O892" s="89"/>
      <c r="P892" s="89"/>
      <c r="Q892" s="89"/>
      <c r="R892" s="89"/>
      <c r="S892" s="89"/>
      <c r="T892" s="89"/>
      <c r="U892" s="193"/>
      <c r="V892" s="174"/>
    </row>
    <row r="893" spans="1:23">
      <c r="A893" s="227"/>
      <c r="B893" s="41" t="s">
        <v>155</v>
      </c>
      <c r="C893" s="165" t="s">
        <v>158</v>
      </c>
      <c r="D893" s="165"/>
      <c r="E893" s="165"/>
      <c r="F893" s="165"/>
      <c r="G893" s="179">
        <f>VLOOKUP(A818,'Deta From Shala Dar. Class-12'!$A$2:$AE$201,21,0)</f>
        <v>0</v>
      </c>
      <c r="H893" s="179"/>
      <c r="I893" s="179"/>
      <c r="J893" s="179"/>
      <c r="K893" s="180" t="s">
        <v>159</v>
      </c>
      <c r="L893" s="180"/>
      <c r="M893" s="189">
        <f>VLOOKUP(A818,'Deta From Shala Dar. Class-12'!$A$2:$AE$201,22,0)</f>
        <v>0</v>
      </c>
      <c r="N893" s="165"/>
      <c r="O893" s="165"/>
      <c r="P893" s="165" t="s">
        <v>160</v>
      </c>
      <c r="Q893" s="165"/>
      <c r="R893" s="165"/>
      <c r="S893" s="230">
        <f>VLOOKUP(A818,'Deta From Shala Dar. Class-12'!$A$2:$AE$201,25,0)</f>
        <v>0</v>
      </c>
      <c r="T893" s="230"/>
      <c r="U893" s="193"/>
      <c r="V893" s="174"/>
    </row>
    <row r="894" spans="1:23" ht="6.75" customHeight="1">
      <c r="A894" s="227"/>
      <c r="B894" s="89"/>
      <c r="C894" s="89"/>
      <c r="D894" s="89"/>
      <c r="E894" s="89"/>
      <c r="F894" s="89"/>
      <c r="G894" s="89"/>
      <c r="H894" s="89"/>
      <c r="I894" s="89"/>
      <c r="J894" s="89"/>
      <c r="K894" s="89"/>
      <c r="L894" s="89"/>
      <c r="M894" s="89"/>
      <c r="N894" s="89"/>
      <c r="O894" s="89"/>
      <c r="P894" s="89"/>
      <c r="Q894" s="89"/>
      <c r="R894" s="89"/>
      <c r="S894" s="89"/>
      <c r="T894" s="89"/>
      <c r="U894" s="193"/>
      <c r="V894" s="174"/>
    </row>
    <row r="895" spans="1:23">
      <c r="A895" s="227"/>
      <c r="B895" s="41"/>
      <c r="C895" s="176" t="s">
        <v>164</v>
      </c>
      <c r="D895" s="176"/>
      <c r="E895" s="176"/>
      <c r="F895" s="176"/>
      <c r="G895" s="176"/>
      <c r="H895" s="176"/>
      <c r="I895" s="176"/>
      <c r="J895" s="176"/>
      <c r="K895" s="176"/>
      <c r="L895" s="176"/>
      <c r="M895" s="229">
        <f>VLOOKUP(A818,'Deta From Shala Dar. Class-12'!$A$2:$AE$201,23,0)</f>
        <v>0</v>
      </c>
      <c r="N895" s="229"/>
      <c r="O895" s="229"/>
      <c r="P895" s="229"/>
      <c r="Q895" s="229"/>
      <c r="R895" s="229"/>
      <c r="S895" s="229"/>
      <c r="T895" s="229"/>
      <c r="U895" s="193"/>
      <c r="V895" s="174"/>
    </row>
    <row r="896" spans="1:23" ht="6.75" customHeight="1">
      <c r="A896" s="227"/>
      <c r="B896" s="89"/>
      <c r="C896" s="89"/>
      <c r="D896" s="89"/>
      <c r="E896" s="89"/>
      <c r="F896" s="89"/>
      <c r="G896" s="89"/>
      <c r="H896" s="89"/>
      <c r="I896" s="89"/>
      <c r="J896" s="89"/>
      <c r="K896" s="89"/>
      <c r="L896" s="89"/>
      <c r="M896" s="89"/>
      <c r="N896" s="89"/>
      <c r="O896" s="89"/>
      <c r="P896" s="89"/>
      <c r="Q896" s="89"/>
      <c r="R896" s="89"/>
      <c r="S896" s="89"/>
      <c r="T896" s="89"/>
      <c r="U896" s="193"/>
      <c r="V896" s="174"/>
    </row>
    <row r="897" spans="1:22">
      <c r="A897" s="227"/>
      <c r="B897" s="41" t="s">
        <v>166</v>
      </c>
      <c r="C897" s="176" t="s">
        <v>167</v>
      </c>
      <c r="D897" s="176"/>
      <c r="E897" s="176"/>
      <c r="F897" s="176"/>
      <c r="G897" s="176"/>
      <c r="H897" s="176"/>
      <c r="I897" s="176"/>
      <c r="J897" s="176"/>
      <c r="K897" s="176"/>
      <c r="L897" s="176"/>
      <c r="M897" s="189" t="s">
        <v>165</v>
      </c>
      <c r="N897" s="189"/>
      <c r="O897" s="189"/>
      <c r="P897" s="189"/>
      <c r="Q897" s="189"/>
      <c r="R897" s="189"/>
      <c r="S897" s="189"/>
      <c r="T897" s="189"/>
      <c r="U897" s="193"/>
      <c r="V897" s="174"/>
    </row>
    <row r="898" spans="1:22" ht="6.75" customHeight="1" thickBot="1">
      <c r="A898" s="227"/>
      <c r="B898" s="89"/>
      <c r="C898" s="89"/>
      <c r="D898" s="89"/>
      <c r="E898" s="89"/>
      <c r="F898" s="89"/>
      <c r="G898" s="89"/>
      <c r="H898" s="89"/>
      <c r="I898" s="89"/>
      <c r="J898" s="89"/>
      <c r="K898" s="89"/>
      <c r="L898" s="89"/>
      <c r="M898" s="89"/>
      <c r="N898" s="89"/>
      <c r="O898" s="89"/>
      <c r="P898" s="89"/>
      <c r="Q898" s="89"/>
      <c r="R898" s="89"/>
      <c r="S898" s="89"/>
      <c r="T898" s="89"/>
      <c r="U898" s="193"/>
      <c r="V898" s="174"/>
    </row>
    <row r="899" spans="1:22">
      <c r="A899" s="227"/>
      <c r="B899" s="190" t="s">
        <v>168</v>
      </c>
      <c r="C899" s="191"/>
      <c r="D899" s="191"/>
      <c r="E899" s="191" t="s">
        <v>169</v>
      </c>
      <c r="F899" s="191"/>
      <c r="G899" s="191" t="s">
        <v>170</v>
      </c>
      <c r="H899" s="191"/>
      <c r="I899" s="191"/>
      <c r="J899" s="191" t="s">
        <v>171</v>
      </c>
      <c r="K899" s="191"/>
      <c r="L899" s="191"/>
      <c r="M899" s="191" t="s">
        <v>172</v>
      </c>
      <c r="N899" s="191"/>
      <c r="O899" s="191"/>
      <c r="P899" s="191"/>
      <c r="Q899" s="191"/>
      <c r="R899" s="191"/>
      <c r="S899" s="191"/>
      <c r="T899" s="192"/>
      <c r="U899" s="193"/>
      <c r="V899" s="174"/>
    </row>
    <row r="900" spans="1:22">
      <c r="A900" s="227"/>
      <c r="B900" s="186" t="s">
        <v>173</v>
      </c>
      <c r="C900" s="187"/>
      <c r="D900" s="187"/>
      <c r="E900" s="187"/>
      <c r="F900" s="187"/>
      <c r="G900" s="187"/>
      <c r="H900" s="187"/>
      <c r="I900" s="187"/>
      <c r="J900" s="187"/>
      <c r="K900" s="187"/>
      <c r="L900" s="187"/>
      <c r="M900" s="187"/>
      <c r="N900" s="187"/>
      <c r="O900" s="187"/>
      <c r="P900" s="187"/>
      <c r="Q900" s="187"/>
      <c r="R900" s="187"/>
      <c r="S900" s="187"/>
      <c r="T900" s="188"/>
      <c r="U900" s="193"/>
      <c r="V900" s="174"/>
    </row>
    <row r="901" spans="1:22">
      <c r="A901" s="227"/>
      <c r="B901" s="186" t="s">
        <v>175</v>
      </c>
      <c r="C901" s="187"/>
      <c r="D901" s="187"/>
      <c r="E901" s="187"/>
      <c r="F901" s="187"/>
      <c r="G901" s="187"/>
      <c r="H901" s="187"/>
      <c r="I901" s="187"/>
      <c r="J901" s="187"/>
      <c r="K901" s="187"/>
      <c r="L901" s="187"/>
      <c r="M901" s="187"/>
      <c r="N901" s="187"/>
      <c r="O901" s="187"/>
      <c r="P901" s="187"/>
      <c r="Q901" s="187"/>
      <c r="R901" s="187"/>
      <c r="S901" s="187"/>
      <c r="T901" s="188"/>
      <c r="U901" s="193"/>
      <c r="V901" s="174"/>
    </row>
    <row r="902" spans="1:22" ht="15.75" thickBot="1">
      <c r="A902" s="227"/>
      <c r="B902" s="183" t="s">
        <v>174</v>
      </c>
      <c r="C902" s="184"/>
      <c r="D902" s="184"/>
      <c r="E902" s="184"/>
      <c r="F902" s="184"/>
      <c r="G902" s="184"/>
      <c r="H902" s="184"/>
      <c r="I902" s="184"/>
      <c r="J902" s="184"/>
      <c r="K902" s="184"/>
      <c r="L902" s="184"/>
      <c r="M902" s="184"/>
      <c r="N902" s="184"/>
      <c r="O902" s="184"/>
      <c r="P902" s="184"/>
      <c r="Q902" s="184"/>
      <c r="R902" s="184"/>
      <c r="S902" s="184"/>
      <c r="T902" s="185"/>
      <c r="U902" s="193"/>
      <c r="V902" s="174"/>
    </row>
    <row r="903" spans="1:22" ht="6.75" customHeight="1" thickBot="1">
      <c r="A903" s="227"/>
      <c r="B903" s="89"/>
      <c r="C903" s="89"/>
      <c r="D903" s="89"/>
      <c r="E903" s="89"/>
      <c r="F903" s="89"/>
      <c r="G903" s="89"/>
      <c r="H903" s="89"/>
      <c r="I903" s="89"/>
      <c r="J903" s="89"/>
      <c r="K903" s="89"/>
      <c r="L903" s="89"/>
      <c r="M903" s="89"/>
      <c r="N903" s="89"/>
      <c r="O903" s="89"/>
      <c r="P903" s="89"/>
      <c r="Q903" s="89"/>
      <c r="R903" s="89"/>
      <c r="S903" s="89"/>
      <c r="T903" s="89"/>
      <c r="U903" s="193"/>
      <c r="V903" s="174"/>
    </row>
    <row r="904" spans="1:22" ht="15.75" thickBot="1">
      <c r="A904" s="227"/>
      <c r="B904" s="218" t="s">
        <v>176</v>
      </c>
      <c r="C904" s="218"/>
      <c r="D904" s="218"/>
      <c r="E904" s="218"/>
      <c r="F904" s="218"/>
      <c r="G904" s="218"/>
      <c r="H904" s="218"/>
      <c r="I904" s="218"/>
      <c r="J904" s="218"/>
      <c r="K904" s="218"/>
      <c r="L904" s="218"/>
      <c r="M904" s="197"/>
      <c r="N904" s="219"/>
      <c r="O904" s="198"/>
      <c r="P904" s="220" t="s">
        <v>177</v>
      </c>
      <c r="Q904" s="196"/>
      <c r="R904" s="221"/>
      <c r="S904" s="222"/>
      <c r="T904" s="223"/>
      <c r="U904" s="193"/>
      <c r="V904" s="174"/>
    </row>
    <row r="905" spans="1:22" ht="6.75" customHeight="1">
      <c r="A905" s="227"/>
      <c r="B905" s="89"/>
      <c r="C905" s="89"/>
      <c r="D905" s="89"/>
      <c r="E905" s="89"/>
      <c r="F905" s="89"/>
      <c r="G905" s="89"/>
      <c r="H905" s="89"/>
      <c r="I905" s="89"/>
      <c r="J905" s="89"/>
      <c r="K905" s="89"/>
      <c r="L905" s="89"/>
      <c r="M905" s="89"/>
      <c r="N905" s="89"/>
      <c r="O905" s="89"/>
      <c r="P905" s="89"/>
      <c r="Q905" s="89"/>
      <c r="R905" s="89"/>
      <c r="S905" s="89"/>
      <c r="T905" s="89"/>
      <c r="U905" s="193"/>
      <c r="V905" s="174"/>
    </row>
    <row r="906" spans="1:22">
      <c r="A906" s="227"/>
      <c r="B906" s="41" t="s">
        <v>178</v>
      </c>
      <c r="C906" s="176" t="s">
        <v>183</v>
      </c>
      <c r="D906" s="176"/>
      <c r="E906" s="176"/>
      <c r="F906" s="176"/>
      <c r="G906" s="176"/>
      <c r="H906" s="176"/>
      <c r="I906" s="176"/>
      <c r="J906" s="176"/>
      <c r="K906" s="176"/>
      <c r="L906" s="176"/>
      <c r="M906" s="165" t="s">
        <v>179</v>
      </c>
      <c r="N906" s="165"/>
      <c r="O906" s="165"/>
      <c r="P906" s="165"/>
      <c r="Q906" s="165"/>
      <c r="R906" s="165"/>
      <c r="S906" s="165"/>
      <c r="T906" s="165"/>
      <c r="U906" s="193"/>
      <c r="V906" s="174"/>
    </row>
    <row r="907" spans="1:22" ht="15.75" thickBot="1">
      <c r="A907" s="227"/>
      <c r="B907" s="200"/>
      <c r="C907" s="201"/>
      <c r="D907" s="201"/>
      <c r="E907" s="201"/>
      <c r="F907" s="201"/>
      <c r="G907" s="201"/>
      <c r="H907" s="201"/>
      <c r="I907" s="201"/>
      <c r="J907" s="202"/>
      <c r="K907" s="204" t="s">
        <v>180</v>
      </c>
      <c r="L907" s="89"/>
      <c r="M907" s="89"/>
      <c r="N907" s="89"/>
      <c r="O907" s="89"/>
      <c r="P907" s="89"/>
      <c r="Q907" s="89"/>
      <c r="R907" s="89"/>
      <c r="S907" s="89"/>
      <c r="T907" s="89"/>
      <c r="U907" s="193"/>
      <c r="V907" s="174"/>
    </row>
    <row r="908" spans="1:22" ht="22.5" customHeight="1">
      <c r="A908" s="227"/>
      <c r="B908" s="204"/>
      <c r="C908" s="152"/>
      <c r="D908" s="203" t="s">
        <v>182</v>
      </c>
      <c r="E908" s="91"/>
      <c r="F908" s="91"/>
      <c r="G908" s="92"/>
      <c r="H908" s="147"/>
      <c r="I908" s="89"/>
      <c r="J908" s="214"/>
      <c r="K908" s="204"/>
      <c r="L908" s="90"/>
      <c r="M908" s="91"/>
      <c r="N908" s="91"/>
      <c r="O908" s="91"/>
      <c r="P908" s="91"/>
      <c r="Q908" s="91"/>
      <c r="R908" s="91"/>
      <c r="S908" s="92"/>
      <c r="T908" s="143"/>
      <c r="U908" s="193"/>
      <c r="V908" s="174"/>
    </row>
    <row r="909" spans="1:22" ht="22.5" customHeight="1">
      <c r="A909" s="227"/>
      <c r="B909" s="204"/>
      <c r="C909" s="152"/>
      <c r="D909" s="147"/>
      <c r="E909" s="89"/>
      <c r="F909" s="89"/>
      <c r="G909" s="152"/>
      <c r="H909" s="147"/>
      <c r="I909" s="89"/>
      <c r="J909" s="214"/>
      <c r="K909" s="204"/>
      <c r="L909" s="147"/>
      <c r="M909" s="89"/>
      <c r="N909" s="89"/>
      <c r="O909" s="89"/>
      <c r="P909" s="89"/>
      <c r="Q909" s="89"/>
      <c r="R909" s="89"/>
      <c r="S909" s="152"/>
      <c r="T909" s="143"/>
      <c r="U909" s="193"/>
      <c r="V909" s="174"/>
    </row>
    <row r="910" spans="1:22" ht="22.5" customHeight="1">
      <c r="A910" s="227"/>
      <c r="B910" s="204"/>
      <c r="C910" s="152"/>
      <c r="D910" s="147"/>
      <c r="E910" s="89"/>
      <c r="F910" s="89"/>
      <c r="G910" s="152"/>
      <c r="H910" s="147"/>
      <c r="I910" s="89"/>
      <c r="J910" s="214"/>
      <c r="K910" s="204"/>
      <c r="L910" s="147"/>
      <c r="M910" s="89"/>
      <c r="N910" s="89"/>
      <c r="O910" s="89"/>
      <c r="P910" s="89"/>
      <c r="Q910" s="89"/>
      <c r="R910" s="89"/>
      <c r="S910" s="152"/>
      <c r="T910" s="143"/>
      <c r="U910" s="193"/>
      <c r="V910" s="174"/>
    </row>
    <row r="911" spans="1:22" ht="22.5" customHeight="1" thickBot="1">
      <c r="A911" s="227"/>
      <c r="B911" s="204"/>
      <c r="C911" s="152"/>
      <c r="D911" s="147"/>
      <c r="E911" s="89"/>
      <c r="F911" s="89"/>
      <c r="G911" s="152"/>
      <c r="H911" s="147"/>
      <c r="I911" s="89"/>
      <c r="J911" s="214"/>
      <c r="K911" s="204"/>
      <c r="L911" s="86"/>
      <c r="M911" s="87"/>
      <c r="N911" s="87"/>
      <c r="O911" s="87"/>
      <c r="P911" s="87"/>
      <c r="Q911" s="87"/>
      <c r="R911" s="87"/>
      <c r="S911" s="88"/>
      <c r="T911" s="143"/>
      <c r="U911" s="193"/>
      <c r="V911" s="174"/>
    </row>
    <row r="912" spans="1:22" ht="22.5" customHeight="1" thickBot="1">
      <c r="A912" s="227"/>
      <c r="B912" s="204"/>
      <c r="C912" s="152"/>
      <c r="D912" s="147"/>
      <c r="E912" s="89"/>
      <c r="F912" s="89"/>
      <c r="G912" s="152"/>
      <c r="H912" s="147"/>
      <c r="I912" s="89"/>
      <c r="J912" s="214"/>
      <c r="K912" s="204"/>
      <c r="L912" s="89"/>
      <c r="M912" s="89"/>
      <c r="N912" s="89"/>
      <c r="O912" s="89"/>
      <c r="P912" s="89"/>
      <c r="Q912" s="89"/>
      <c r="R912" s="89"/>
      <c r="S912" s="89"/>
      <c r="T912" s="143"/>
      <c r="U912" s="193"/>
      <c r="V912" s="174"/>
    </row>
    <row r="913" spans="1:22" ht="22.5" customHeight="1">
      <c r="A913" s="227"/>
      <c r="B913" s="204"/>
      <c r="C913" s="152"/>
      <c r="D913" s="147"/>
      <c r="E913" s="89"/>
      <c r="F913" s="89"/>
      <c r="G913" s="152"/>
      <c r="H913" s="147"/>
      <c r="I913" s="89"/>
      <c r="J913" s="214"/>
      <c r="K913" s="204"/>
      <c r="L913" s="205" t="s">
        <v>181</v>
      </c>
      <c r="M913" s="206"/>
      <c r="N913" s="206"/>
      <c r="O913" s="206"/>
      <c r="P913" s="206"/>
      <c r="Q913" s="206"/>
      <c r="R913" s="206"/>
      <c r="S913" s="207"/>
      <c r="T913" s="143"/>
      <c r="U913" s="193"/>
      <c r="V913" s="174"/>
    </row>
    <row r="914" spans="1:22" ht="22.5" customHeight="1">
      <c r="A914" s="227"/>
      <c r="B914" s="204"/>
      <c r="C914" s="152"/>
      <c r="D914" s="147"/>
      <c r="E914" s="89"/>
      <c r="F914" s="89"/>
      <c r="G914" s="152"/>
      <c r="H914" s="147"/>
      <c r="I914" s="89"/>
      <c r="J914" s="214"/>
      <c r="K914" s="204"/>
      <c r="L914" s="208"/>
      <c r="M914" s="209"/>
      <c r="N914" s="209"/>
      <c r="O914" s="209"/>
      <c r="P914" s="209"/>
      <c r="Q914" s="209"/>
      <c r="R914" s="209"/>
      <c r="S914" s="210"/>
      <c r="T914" s="143"/>
      <c r="U914" s="193"/>
      <c r="V914" s="174"/>
    </row>
    <row r="915" spans="1:22" ht="22.5" customHeight="1" thickBot="1">
      <c r="A915" s="227"/>
      <c r="B915" s="204"/>
      <c r="C915" s="152"/>
      <c r="D915" s="86"/>
      <c r="E915" s="87"/>
      <c r="F915" s="87"/>
      <c r="G915" s="88"/>
      <c r="H915" s="147"/>
      <c r="I915" s="89"/>
      <c r="J915" s="214"/>
      <c r="K915" s="204"/>
      <c r="L915" s="208"/>
      <c r="M915" s="209"/>
      <c r="N915" s="209"/>
      <c r="O915" s="209"/>
      <c r="P915" s="209"/>
      <c r="Q915" s="209"/>
      <c r="R915" s="209"/>
      <c r="S915" s="210"/>
      <c r="T915" s="143"/>
      <c r="U915" s="193"/>
      <c r="V915" s="174"/>
    </row>
    <row r="916" spans="1:22" ht="15.75" thickBot="1">
      <c r="A916" s="227"/>
      <c r="B916" s="215"/>
      <c r="C916" s="216"/>
      <c r="D916" s="216"/>
      <c r="E916" s="216"/>
      <c r="F916" s="216"/>
      <c r="G916" s="216"/>
      <c r="H916" s="216"/>
      <c r="I916" s="216"/>
      <c r="J916" s="217"/>
      <c r="K916" s="204"/>
      <c r="L916" s="211"/>
      <c r="M916" s="212"/>
      <c r="N916" s="212"/>
      <c r="O916" s="212"/>
      <c r="P916" s="212"/>
      <c r="Q916" s="212"/>
      <c r="R916" s="212"/>
      <c r="S916" s="213"/>
      <c r="T916" s="143"/>
      <c r="U916" s="193"/>
      <c r="V916" s="174"/>
    </row>
    <row r="917" spans="1:22" ht="6.75" customHeight="1" thickBot="1">
      <c r="A917" s="227"/>
      <c r="B917" s="89"/>
      <c r="C917" s="89"/>
      <c r="D917" s="89"/>
      <c r="E917" s="89"/>
      <c r="F917" s="89"/>
      <c r="G917" s="89"/>
      <c r="H917" s="89"/>
      <c r="I917" s="89"/>
      <c r="J917" s="89"/>
      <c r="K917" s="89"/>
      <c r="L917" s="89"/>
      <c r="M917" s="89"/>
      <c r="N917" s="89"/>
      <c r="O917" s="89"/>
      <c r="P917" s="89"/>
      <c r="Q917" s="89"/>
      <c r="R917" s="89"/>
      <c r="S917" s="89"/>
      <c r="T917" s="89"/>
      <c r="U917" s="193"/>
      <c r="V917" s="174"/>
    </row>
    <row r="918" spans="1:22" ht="16.5" thickBot="1">
      <c r="A918" s="227"/>
      <c r="B918" s="165" t="s">
        <v>184</v>
      </c>
      <c r="C918" s="165"/>
      <c r="D918" s="165"/>
      <c r="E918" s="127" t="str">
        <f>Info!$C$7</f>
        <v>Govt. Sr. Sec. School Raimalwada</v>
      </c>
      <c r="F918" s="127"/>
      <c r="G918" s="127"/>
      <c r="H918" s="127"/>
      <c r="I918" s="127"/>
      <c r="J918" s="127"/>
      <c r="K918" s="127"/>
      <c r="L918" s="165" t="s">
        <v>185</v>
      </c>
      <c r="M918" s="199"/>
      <c r="N918" s="15">
        <f>Info!$C$10</f>
        <v>1</v>
      </c>
      <c r="O918" s="16">
        <f>Info!$D$10</f>
        <v>7</v>
      </c>
      <c r="P918" s="16">
        <f>Info!$E$10</f>
        <v>0</v>
      </c>
      <c r="Q918" s="16">
        <f>Info!$F$10</f>
        <v>1</v>
      </c>
      <c r="R918" s="16">
        <f>Info!$G$10</f>
        <v>7</v>
      </c>
      <c r="S918" s="16">
        <f>Info!$H$10</f>
        <v>5</v>
      </c>
      <c r="T918" s="17">
        <f>Info!$I$10</f>
        <v>1</v>
      </c>
      <c r="U918" s="193"/>
      <c r="V918" s="174"/>
    </row>
    <row r="919" spans="1:22" ht="15.75" thickBot="1">
      <c r="A919" s="228"/>
      <c r="B919" s="87"/>
      <c r="C919" s="87"/>
      <c r="D919" s="87"/>
      <c r="E919" s="87"/>
      <c r="F919" s="87"/>
      <c r="G919" s="87"/>
      <c r="H919" s="87"/>
      <c r="I919" s="87"/>
      <c r="J919" s="87"/>
      <c r="K919" s="87"/>
      <c r="L919" s="87"/>
      <c r="M919" s="87"/>
      <c r="N919" s="87"/>
      <c r="O919" s="87"/>
      <c r="P919" s="87"/>
      <c r="Q919" s="87"/>
      <c r="R919" s="87"/>
      <c r="S919" s="87"/>
      <c r="T919" s="87"/>
      <c r="U919" s="88"/>
      <c r="V919" s="174"/>
    </row>
    <row r="920" spans="1:22">
      <c r="A920" s="224">
        <f>A818+1</f>
        <v>30</v>
      </c>
      <c r="B920" s="225"/>
      <c r="C920" s="225"/>
      <c r="D920" s="225"/>
      <c r="E920" s="225"/>
      <c r="F920" s="225"/>
      <c r="G920" s="225"/>
      <c r="H920" s="225"/>
      <c r="I920" s="225"/>
      <c r="J920" s="225"/>
      <c r="K920" s="225"/>
      <c r="L920" s="225"/>
      <c r="M920" s="225"/>
      <c r="N920" s="225"/>
      <c r="O920" s="225"/>
      <c r="P920" s="225"/>
      <c r="Q920" s="225"/>
      <c r="R920" s="225"/>
      <c r="S920" s="225"/>
      <c r="T920" s="225"/>
      <c r="U920" s="226"/>
      <c r="V920" s="174"/>
    </row>
    <row r="921" spans="1:22" ht="24.75" customHeight="1" thickBot="1">
      <c r="A921" s="227"/>
      <c r="B921" s="194" t="str">
        <f>CONCATENATE(Info!$B$7,Info!$C$7)</f>
        <v>School Name :-Govt. Sr. Sec. School Raimalwada</v>
      </c>
      <c r="C921" s="194"/>
      <c r="D921" s="194"/>
      <c r="E921" s="194"/>
      <c r="F921" s="194"/>
      <c r="G921" s="194"/>
      <c r="H921" s="194"/>
      <c r="I921" s="194"/>
      <c r="J921" s="194"/>
      <c r="K921" s="194"/>
      <c r="L921" s="194"/>
      <c r="M921" s="194"/>
      <c r="N921" s="194"/>
      <c r="O921" s="194"/>
      <c r="P921" s="194"/>
      <c r="Q921" s="194"/>
      <c r="R921" s="194"/>
      <c r="S921" s="194"/>
      <c r="T921" s="194"/>
      <c r="U921" s="193"/>
      <c r="V921" s="174"/>
    </row>
    <row r="922" spans="1:22" ht="28.5" customHeight="1" thickBot="1">
      <c r="A922" s="227"/>
      <c r="B922" s="89"/>
      <c r="C922" s="89"/>
      <c r="D922" s="116" t="s">
        <v>37</v>
      </c>
      <c r="E922" s="116"/>
      <c r="F922" s="116"/>
      <c r="G922" s="116"/>
      <c r="H922" s="116"/>
      <c r="I922" s="116"/>
      <c r="J922" s="116"/>
      <c r="K922" s="116"/>
      <c r="L922" s="116"/>
      <c r="M922" s="116"/>
      <c r="N922" s="116"/>
      <c r="O922" s="116"/>
      <c r="P922" s="116"/>
      <c r="Q922" s="93" t="s">
        <v>43</v>
      </c>
      <c r="R922" s="94"/>
      <c r="S922" s="94"/>
      <c r="T922" s="95"/>
      <c r="U922" s="193"/>
      <c r="V922" s="174"/>
    </row>
    <row r="923" spans="1:22" ht="21" thickBot="1">
      <c r="A923" s="227"/>
      <c r="B923" s="89"/>
      <c r="C923" s="89"/>
      <c r="D923" s="117" t="s">
        <v>38</v>
      </c>
      <c r="E923" s="117"/>
      <c r="F923" s="117"/>
      <c r="G923" s="117"/>
      <c r="H923" s="117"/>
      <c r="I923" s="117"/>
      <c r="J923" s="117"/>
      <c r="K923" s="117"/>
      <c r="L923" s="117"/>
      <c r="M923" s="117"/>
      <c r="N923" s="117"/>
      <c r="O923" s="117"/>
      <c r="P923" s="117"/>
      <c r="Q923" s="113" t="s">
        <v>44</v>
      </c>
      <c r="R923" s="114"/>
      <c r="S923" s="114"/>
      <c r="T923" s="115"/>
      <c r="U923" s="193"/>
      <c r="V923" s="174"/>
    </row>
    <row r="924" spans="1:22" ht="16.5" customHeight="1" thickBot="1">
      <c r="A924" s="227"/>
      <c r="B924" s="107" t="s">
        <v>39</v>
      </c>
      <c r="C924" s="108"/>
      <c r="D924" s="108"/>
      <c r="E924" s="109"/>
      <c r="F924" s="104" t="s">
        <v>40</v>
      </c>
      <c r="G924" s="105"/>
      <c r="H924" s="105"/>
      <c r="I924" s="105"/>
      <c r="J924" s="105"/>
      <c r="K924" s="105"/>
      <c r="L924" s="105"/>
      <c r="M924" s="106"/>
      <c r="N924" s="15">
        <f>Info!$C$10</f>
        <v>1</v>
      </c>
      <c r="O924" s="16">
        <f>Info!$D$10</f>
        <v>7</v>
      </c>
      <c r="P924" s="16">
        <f>Info!$E$10</f>
        <v>0</v>
      </c>
      <c r="Q924" s="16">
        <f>Info!$F$10</f>
        <v>1</v>
      </c>
      <c r="R924" s="16">
        <f>Info!$G$10</f>
        <v>7</v>
      </c>
      <c r="S924" s="16">
        <f>Info!$H$10</f>
        <v>5</v>
      </c>
      <c r="T924" s="17">
        <f>Info!$I$10</f>
        <v>1</v>
      </c>
      <c r="U924" s="193"/>
      <c r="V924" s="174"/>
    </row>
    <row r="925" spans="1:22" ht="18.75" customHeight="1" thickBot="1">
      <c r="A925" s="227"/>
      <c r="B925" s="110"/>
      <c r="C925" s="111"/>
      <c r="D925" s="111"/>
      <c r="E925" s="112"/>
      <c r="F925" s="102" t="s">
        <v>41</v>
      </c>
      <c r="G925" s="103"/>
      <c r="H925" s="103"/>
      <c r="I925" s="103"/>
      <c r="J925" s="103"/>
      <c r="K925" s="103"/>
      <c r="L925" s="103"/>
      <c r="M925" s="103"/>
      <c r="N925" s="103"/>
      <c r="O925" s="103"/>
      <c r="P925" s="103"/>
      <c r="Q925" s="18"/>
      <c r="R925" s="18"/>
      <c r="S925" s="18"/>
      <c r="T925" s="18"/>
      <c r="U925" s="193"/>
      <c r="V925" s="174"/>
    </row>
    <row r="926" spans="1:22" ht="16.5" customHeight="1" thickBot="1">
      <c r="A926" s="227"/>
      <c r="B926" s="89"/>
      <c r="C926" s="89"/>
      <c r="D926" s="89"/>
      <c r="E926" s="89"/>
      <c r="F926" s="89"/>
      <c r="G926" s="89"/>
      <c r="H926" s="89"/>
      <c r="I926" s="89"/>
      <c r="J926" s="89"/>
      <c r="K926" s="89"/>
      <c r="L926" s="89"/>
      <c r="M926" s="89"/>
      <c r="N926" s="97" t="s">
        <v>195</v>
      </c>
      <c r="O926" s="97"/>
      <c r="P926" s="97"/>
      <c r="Q926" s="98"/>
      <c r="R926" s="99">
        <f>Info!$C$9</f>
        <v>12345</v>
      </c>
      <c r="S926" s="100"/>
      <c r="T926" s="101"/>
      <c r="U926" s="193"/>
      <c r="V926" s="174"/>
    </row>
    <row r="927" spans="1:22" ht="18.75" thickBot="1">
      <c r="A927" s="227"/>
      <c r="B927" s="119" t="s">
        <v>42</v>
      </c>
      <c r="C927" s="119"/>
      <c r="D927" s="119"/>
      <c r="E927" s="119"/>
      <c r="F927" s="119"/>
      <c r="G927" s="119"/>
      <c r="H927" s="120">
        <f>VLOOKUP(A920,'Deta From Shala Dar. Class-12'!$A$2:$AE$201,4,0)</f>
        <v>0</v>
      </c>
      <c r="I927" s="121"/>
      <c r="J927" s="122"/>
      <c r="K927" s="123"/>
      <c r="L927" s="124"/>
      <c r="M927" s="124"/>
      <c r="N927" s="124"/>
      <c r="O927" s="124"/>
      <c r="P927" s="124"/>
      <c r="Q927" s="124"/>
      <c r="R927" s="124"/>
      <c r="S927" s="124"/>
      <c r="T927" s="124"/>
      <c r="U927" s="193"/>
      <c r="V927" s="174"/>
    </row>
    <row r="928" spans="1:22" ht="18">
      <c r="A928" s="227"/>
      <c r="B928" s="118" t="s">
        <v>116</v>
      </c>
      <c r="C928" s="118"/>
      <c r="D928" s="118"/>
      <c r="E928" s="118"/>
      <c r="F928" s="118"/>
      <c r="G928" s="118"/>
      <c r="H928" s="96">
        <f>VLOOKUP(A920,'Deta From Shala Dar. Class-12'!$A$2:$AE$201,6,0)</f>
        <v>0</v>
      </c>
      <c r="I928" s="96"/>
      <c r="J928" s="96"/>
      <c r="K928" s="96"/>
      <c r="L928" s="96"/>
      <c r="M928" s="96"/>
      <c r="N928" s="96"/>
      <c r="O928" s="96"/>
      <c r="P928" s="96"/>
      <c r="Q928" s="96"/>
      <c r="R928" s="96"/>
      <c r="S928" s="96"/>
      <c r="T928" s="96"/>
      <c r="U928" s="193"/>
      <c r="V928" s="174"/>
    </row>
    <row r="929" spans="1:22" ht="18">
      <c r="A929" s="227"/>
      <c r="B929" s="118" t="s">
        <v>115</v>
      </c>
      <c r="C929" s="118"/>
      <c r="D929" s="118"/>
      <c r="E929" s="118"/>
      <c r="F929" s="118"/>
      <c r="G929" s="118"/>
      <c r="H929" s="96">
        <f>VLOOKUP(A920,'Deta From Shala Dar. Class-12'!$A$2:$AE$201,8,0)</f>
        <v>0</v>
      </c>
      <c r="I929" s="96"/>
      <c r="J929" s="96"/>
      <c r="K929" s="96"/>
      <c r="L929" s="96"/>
      <c r="M929" s="96"/>
      <c r="N929" s="96"/>
      <c r="O929" s="96"/>
      <c r="P929" s="96"/>
      <c r="Q929" s="96"/>
      <c r="R929" s="96"/>
      <c r="S929" s="96"/>
      <c r="T929" s="96"/>
      <c r="U929" s="193"/>
      <c r="V929" s="174"/>
    </row>
    <row r="930" spans="1:22" ht="18.75" thickBot="1">
      <c r="A930" s="227"/>
      <c r="B930" s="118" t="s">
        <v>114</v>
      </c>
      <c r="C930" s="118"/>
      <c r="D930" s="118"/>
      <c r="E930" s="118"/>
      <c r="F930" s="118"/>
      <c r="G930" s="118"/>
      <c r="H930" s="96">
        <f>VLOOKUP(A920,'Deta From Shala Dar. Class-12'!$A$2:$AE$201,9,0)</f>
        <v>0</v>
      </c>
      <c r="I930" s="96"/>
      <c r="J930" s="96"/>
      <c r="K930" s="96"/>
      <c r="L930" s="96"/>
      <c r="M930" s="96"/>
      <c r="N930" s="96"/>
      <c r="O930" s="96"/>
      <c r="P930" s="96"/>
      <c r="Q930" s="96"/>
      <c r="R930" s="96"/>
      <c r="S930" s="96"/>
      <c r="T930" s="96"/>
      <c r="U930" s="193"/>
      <c r="V930" s="174"/>
    </row>
    <row r="931" spans="1:22" ht="15.75" thickBot="1">
      <c r="A931" s="227"/>
      <c r="B931" s="118" t="s">
        <v>189</v>
      </c>
      <c r="C931" s="118"/>
      <c r="D931" s="118"/>
      <c r="E931" s="118"/>
      <c r="F931" s="118"/>
      <c r="G931" s="118"/>
      <c r="H931" s="118"/>
      <c r="I931" s="118"/>
      <c r="J931" s="118"/>
      <c r="K931" s="143" t="s">
        <v>190</v>
      </c>
      <c r="L931" s="143"/>
      <c r="M931" s="143"/>
      <c r="N931" s="143"/>
      <c r="O931" s="143"/>
      <c r="P931" s="143"/>
      <c r="Q931" s="195" t="s">
        <v>188</v>
      </c>
      <c r="R931" s="196"/>
      <c r="S931" s="197"/>
      <c r="T931" s="198"/>
      <c r="U931" s="193"/>
      <c r="V931" s="174"/>
    </row>
    <row r="932" spans="1:22">
      <c r="A932" s="227"/>
      <c r="B932" s="118" t="s">
        <v>113</v>
      </c>
      <c r="C932" s="118"/>
      <c r="D932" s="118"/>
      <c r="E932" s="118"/>
      <c r="F932" s="118"/>
      <c r="G932" s="118"/>
      <c r="H932" s="118"/>
      <c r="I932" s="118"/>
      <c r="J932" s="118"/>
      <c r="K932" s="118"/>
      <c r="L932" s="118"/>
      <c r="M932" s="118"/>
      <c r="N932" s="118"/>
      <c r="O932" s="118"/>
      <c r="P932" s="118"/>
      <c r="Q932" s="118"/>
      <c r="R932" s="118"/>
      <c r="S932" s="118"/>
      <c r="T932" s="118"/>
      <c r="U932" s="193"/>
      <c r="V932" s="174"/>
    </row>
    <row r="933" spans="1:22" ht="32.25" customHeight="1" thickBot="1">
      <c r="A933" s="227"/>
      <c r="B933" s="125" t="s">
        <v>192</v>
      </c>
      <c r="C933" s="125"/>
      <c r="D933" s="125"/>
      <c r="E933" s="125"/>
      <c r="F933" s="125"/>
      <c r="G933" s="125"/>
      <c r="H933" s="125"/>
      <c r="I933" s="125"/>
      <c r="J933" s="125"/>
      <c r="K933" s="125"/>
      <c r="L933" s="125"/>
      <c r="M933" s="125"/>
      <c r="N933" s="125"/>
      <c r="O933" s="125"/>
      <c r="P933" s="125"/>
      <c r="Q933" s="125"/>
      <c r="R933" s="125"/>
      <c r="S933" s="125"/>
      <c r="T933" s="125"/>
      <c r="U933" s="193"/>
      <c r="V933" s="174"/>
    </row>
    <row r="934" spans="1:22" ht="6.75" customHeight="1" thickBot="1">
      <c r="A934" s="227"/>
      <c r="B934" s="90"/>
      <c r="C934" s="91"/>
      <c r="D934" s="91"/>
      <c r="E934" s="91"/>
      <c r="F934" s="91"/>
      <c r="G934" s="91"/>
      <c r="H934" s="91"/>
      <c r="I934" s="91"/>
      <c r="J934" s="91"/>
      <c r="K934" s="91"/>
      <c r="L934" s="91"/>
      <c r="M934" s="91"/>
      <c r="N934" s="91"/>
      <c r="O934" s="91"/>
      <c r="P934" s="91"/>
      <c r="Q934" s="91"/>
      <c r="R934" s="91"/>
      <c r="S934" s="91"/>
      <c r="T934" s="92"/>
      <c r="U934" s="193"/>
      <c r="V934" s="174"/>
    </row>
    <row r="935" spans="1:22" ht="15.75" thickBot="1">
      <c r="A935" s="227"/>
      <c r="B935" s="19"/>
      <c r="C935" s="20"/>
      <c r="D935" s="90" t="s">
        <v>49</v>
      </c>
      <c r="E935" s="91"/>
      <c r="F935" s="92"/>
      <c r="G935" s="20"/>
      <c r="H935" s="90" t="s">
        <v>48</v>
      </c>
      <c r="I935" s="91"/>
      <c r="J935" s="91"/>
      <c r="K935" s="92"/>
      <c r="L935" s="89"/>
      <c r="M935" s="20"/>
      <c r="N935" s="132" t="s">
        <v>52</v>
      </c>
      <c r="O935" s="133"/>
      <c r="P935" s="134"/>
      <c r="Q935" s="20"/>
      <c r="R935" s="135" t="s">
        <v>56</v>
      </c>
      <c r="S935" s="136"/>
      <c r="T935" s="137"/>
      <c r="U935" s="193"/>
      <c r="V935" s="174"/>
    </row>
    <row r="936" spans="1:22" ht="15.75" thickBot="1">
      <c r="A936" s="227"/>
      <c r="B936" s="21"/>
      <c r="C936" s="126" t="s">
        <v>45</v>
      </c>
      <c r="D936" s="127"/>
      <c r="E936" s="127"/>
      <c r="F936" s="128"/>
      <c r="G936" s="126" t="s">
        <v>50</v>
      </c>
      <c r="H936" s="127"/>
      <c r="I936" s="127"/>
      <c r="J936" s="128"/>
      <c r="K936" s="22">
        <v>30</v>
      </c>
      <c r="L936" s="89"/>
      <c r="M936" s="126" t="s">
        <v>53</v>
      </c>
      <c r="N936" s="127"/>
      <c r="O936" s="128"/>
      <c r="P936" s="23">
        <v>40</v>
      </c>
      <c r="Q936" s="126" t="s">
        <v>57</v>
      </c>
      <c r="R936" s="127"/>
      <c r="S936" s="128"/>
      <c r="T936" s="23">
        <v>84</v>
      </c>
      <c r="U936" s="193"/>
      <c r="V936" s="174"/>
    </row>
    <row r="937" spans="1:22" ht="15.75" thickBot="1">
      <c r="A937" s="227"/>
      <c r="B937" s="21"/>
      <c r="C937" s="126" t="s">
        <v>46</v>
      </c>
      <c r="D937" s="127"/>
      <c r="E937" s="127"/>
      <c r="F937" s="128"/>
      <c r="G937" s="126" t="s">
        <v>51</v>
      </c>
      <c r="H937" s="127"/>
      <c r="I937" s="127"/>
      <c r="J937" s="128"/>
      <c r="K937" s="22">
        <v>31</v>
      </c>
      <c r="L937" s="89"/>
      <c r="M937" s="126" t="s">
        <v>54</v>
      </c>
      <c r="N937" s="127"/>
      <c r="O937" s="128"/>
      <c r="P937" s="22">
        <v>41</v>
      </c>
      <c r="Q937" s="126" t="s">
        <v>58</v>
      </c>
      <c r="R937" s="127"/>
      <c r="S937" s="128"/>
      <c r="T937" s="22">
        <v>39</v>
      </c>
      <c r="U937" s="193"/>
      <c r="V937" s="174"/>
    </row>
    <row r="938" spans="1:22" ht="15.75" thickBot="1">
      <c r="A938" s="227"/>
      <c r="B938" s="21"/>
      <c r="C938" s="129" t="s">
        <v>47</v>
      </c>
      <c r="D938" s="130"/>
      <c r="E938" s="130"/>
      <c r="F938" s="131"/>
      <c r="G938" s="129" t="s">
        <v>47</v>
      </c>
      <c r="H938" s="130"/>
      <c r="I938" s="130"/>
      <c r="J938" s="131"/>
      <c r="K938" s="22"/>
      <c r="L938" s="89"/>
      <c r="M938" s="129" t="s">
        <v>55</v>
      </c>
      <c r="N938" s="130"/>
      <c r="O938" s="131"/>
      <c r="P938" s="22"/>
      <c r="Q938" s="129" t="s">
        <v>55</v>
      </c>
      <c r="R938" s="130"/>
      <c r="S938" s="131"/>
      <c r="T938" s="22"/>
      <c r="U938" s="193"/>
      <c r="V938" s="174"/>
    </row>
    <row r="939" spans="1:22" ht="6.75" customHeight="1" thickBot="1">
      <c r="A939" s="227"/>
      <c r="B939" s="86"/>
      <c r="C939" s="87"/>
      <c r="D939" s="87"/>
      <c r="E939" s="87"/>
      <c r="F939" s="87"/>
      <c r="G939" s="87"/>
      <c r="H939" s="87"/>
      <c r="I939" s="87"/>
      <c r="J939" s="87"/>
      <c r="K939" s="87"/>
      <c r="L939" s="87"/>
      <c r="M939" s="87"/>
      <c r="N939" s="87"/>
      <c r="O939" s="87"/>
      <c r="P939" s="87"/>
      <c r="Q939" s="87"/>
      <c r="R939" s="87"/>
      <c r="S939" s="87"/>
      <c r="T939" s="88"/>
      <c r="U939" s="193"/>
      <c r="V939" s="174"/>
    </row>
    <row r="940" spans="1:22" ht="6.75" customHeight="1" thickBot="1">
      <c r="A940" s="227"/>
      <c r="B940" s="89"/>
      <c r="C940" s="89"/>
      <c r="D940" s="89"/>
      <c r="E940" s="89"/>
      <c r="F940" s="89"/>
      <c r="G940" s="89"/>
      <c r="H940" s="89"/>
      <c r="I940" s="89"/>
      <c r="J940" s="89"/>
      <c r="K940" s="89"/>
      <c r="L940" s="89"/>
      <c r="M940" s="89"/>
      <c r="N940" s="89"/>
      <c r="O940" s="89"/>
      <c r="P940" s="89"/>
      <c r="Q940" s="89"/>
      <c r="R940" s="89"/>
      <c r="S940" s="89"/>
      <c r="T940" s="89"/>
      <c r="U940" s="193"/>
      <c r="V940" s="174"/>
    </row>
    <row r="941" spans="1:22" ht="6.75" customHeight="1" thickBot="1">
      <c r="A941" s="227"/>
      <c r="B941" s="90"/>
      <c r="C941" s="91"/>
      <c r="D941" s="91"/>
      <c r="E941" s="91"/>
      <c r="F941" s="91"/>
      <c r="G941" s="91"/>
      <c r="H941" s="91"/>
      <c r="I941" s="91"/>
      <c r="J941" s="91"/>
      <c r="K941" s="91"/>
      <c r="L941" s="91"/>
      <c r="M941" s="91"/>
      <c r="N941" s="91"/>
      <c r="O941" s="91"/>
      <c r="P941" s="91"/>
      <c r="Q941" s="91"/>
      <c r="R941" s="91"/>
      <c r="S941" s="91"/>
      <c r="T941" s="92"/>
      <c r="U941" s="193"/>
      <c r="V941" s="174"/>
    </row>
    <row r="942" spans="1:22" ht="15.75" thickBot="1">
      <c r="A942" s="227"/>
      <c r="B942" s="90"/>
      <c r="C942" s="91"/>
      <c r="D942" s="91"/>
      <c r="E942" s="91"/>
      <c r="F942" s="91"/>
      <c r="G942" s="91"/>
      <c r="H942" s="91"/>
      <c r="I942" s="91"/>
      <c r="J942" s="91"/>
      <c r="K942" s="92"/>
      <c r="L942" s="147"/>
      <c r="M942" s="20"/>
      <c r="N942" s="153" t="s">
        <v>62</v>
      </c>
      <c r="O942" s="154"/>
      <c r="P942" s="25" t="s">
        <v>69</v>
      </c>
      <c r="Q942" s="140" t="s">
        <v>71</v>
      </c>
      <c r="R942" s="141"/>
      <c r="S942" s="141"/>
      <c r="T942" s="26"/>
      <c r="U942" s="193"/>
      <c r="V942" s="174"/>
    </row>
    <row r="943" spans="1:22" ht="15.75" thickBot="1">
      <c r="A943" s="227"/>
      <c r="B943" s="21"/>
      <c r="C943" s="22"/>
      <c r="D943" s="147" t="s">
        <v>60</v>
      </c>
      <c r="E943" s="89"/>
      <c r="F943" s="89"/>
      <c r="G943" s="20"/>
      <c r="H943" s="27"/>
      <c r="I943" s="148" t="s">
        <v>59</v>
      </c>
      <c r="J943" s="148"/>
      <c r="K943" s="149"/>
      <c r="L943" s="147"/>
      <c r="M943" s="20"/>
      <c r="N943" s="155" t="s">
        <v>63</v>
      </c>
      <c r="O943" s="156"/>
      <c r="P943" s="28" t="s">
        <v>70</v>
      </c>
      <c r="Q943" s="142" t="s">
        <v>72</v>
      </c>
      <c r="R943" s="143"/>
      <c r="S943" s="143"/>
      <c r="T943" s="26"/>
      <c r="U943" s="193"/>
      <c r="V943" s="174"/>
    </row>
    <row r="944" spans="1:22" ht="15.75" thickBot="1">
      <c r="A944" s="227"/>
      <c r="B944" s="21"/>
      <c r="C944" s="89" t="s">
        <v>61</v>
      </c>
      <c r="D944" s="89"/>
      <c r="E944" s="89"/>
      <c r="F944" s="89"/>
      <c r="G944" s="89"/>
      <c r="H944" s="89"/>
      <c r="I944" s="89"/>
      <c r="J944" s="89"/>
      <c r="K944" s="152"/>
      <c r="L944" s="147"/>
      <c r="M944" s="20"/>
      <c r="N944" s="155" t="s">
        <v>64</v>
      </c>
      <c r="O944" s="156"/>
      <c r="P944" s="28" t="s">
        <v>67</v>
      </c>
      <c r="Q944" s="142" t="s">
        <v>55</v>
      </c>
      <c r="R944" s="143"/>
      <c r="S944" s="143"/>
      <c r="T944" s="26"/>
      <c r="U944" s="193"/>
      <c r="V944" s="174"/>
    </row>
    <row r="945" spans="1:24" ht="15.75" thickBot="1">
      <c r="A945" s="227"/>
      <c r="B945" s="21"/>
      <c r="C945" s="89"/>
      <c r="D945" s="89"/>
      <c r="E945" s="89"/>
      <c r="F945" s="89"/>
      <c r="G945" s="89"/>
      <c r="H945" s="89"/>
      <c r="I945" s="89"/>
      <c r="J945" s="89"/>
      <c r="K945" s="152"/>
      <c r="L945" s="147"/>
      <c r="M945" s="20"/>
      <c r="N945" s="155" t="s">
        <v>65</v>
      </c>
      <c r="O945" s="156"/>
      <c r="P945" s="28" t="s">
        <v>68</v>
      </c>
      <c r="Q945" s="142" t="s">
        <v>73</v>
      </c>
      <c r="R945" s="143"/>
      <c r="S945" s="143"/>
      <c r="T945" s="26"/>
      <c r="U945" s="193"/>
      <c r="V945" s="174"/>
    </row>
    <row r="946" spans="1:24" ht="15.75" thickBot="1">
      <c r="A946" s="227"/>
      <c r="B946" s="30"/>
      <c r="C946" s="87"/>
      <c r="D946" s="87"/>
      <c r="E946" s="87"/>
      <c r="F946" s="87"/>
      <c r="G946" s="87"/>
      <c r="H946" s="87"/>
      <c r="I946" s="87"/>
      <c r="J946" s="87"/>
      <c r="K946" s="88"/>
      <c r="L946" s="147"/>
      <c r="M946" s="129" t="s">
        <v>66</v>
      </c>
      <c r="N946" s="130"/>
      <c r="O946" s="130"/>
      <c r="P946" s="130"/>
      <c r="Q946" s="150"/>
      <c r="R946" s="151"/>
      <c r="S946" s="151"/>
      <c r="T946" s="31"/>
      <c r="U946" s="193"/>
      <c r="V946" s="174"/>
    </row>
    <row r="947" spans="1:24" ht="6.75" customHeight="1" thickBot="1">
      <c r="A947" s="227"/>
      <c r="B947" s="86"/>
      <c r="C947" s="87"/>
      <c r="D947" s="87"/>
      <c r="E947" s="87"/>
      <c r="F947" s="87"/>
      <c r="G947" s="87"/>
      <c r="H947" s="87"/>
      <c r="I947" s="87"/>
      <c r="J947" s="87"/>
      <c r="K947" s="87"/>
      <c r="L947" s="87"/>
      <c r="M947" s="87"/>
      <c r="N947" s="87"/>
      <c r="O947" s="87"/>
      <c r="P947" s="87"/>
      <c r="Q947" s="87"/>
      <c r="R947" s="87"/>
      <c r="S947" s="87"/>
      <c r="T947" s="88"/>
      <c r="U947" s="193"/>
      <c r="V947" s="174"/>
    </row>
    <row r="948" spans="1:24" ht="6.75" customHeight="1" thickBot="1">
      <c r="A948" s="227"/>
      <c r="B948" s="89"/>
      <c r="C948" s="89"/>
      <c r="D948" s="89"/>
      <c r="E948" s="89"/>
      <c r="F948" s="89"/>
      <c r="G948" s="89"/>
      <c r="H948" s="89"/>
      <c r="I948" s="89"/>
      <c r="J948" s="89"/>
      <c r="K948" s="89"/>
      <c r="L948" s="89"/>
      <c r="M948" s="89"/>
      <c r="N948" s="89"/>
      <c r="O948" s="89"/>
      <c r="P948" s="89"/>
      <c r="Q948" s="89"/>
      <c r="R948" s="89"/>
      <c r="S948" s="89"/>
      <c r="T948" s="89"/>
      <c r="U948" s="193"/>
      <c r="V948" s="174"/>
    </row>
    <row r="949" spans="1:24" ht="6.75" customHeight="1" thickBot="1">
      <c r="A949" s="227"/>
      <c r="B949" s="90"/>
      <c r="C949" s="91"/>
      <c r="D949" s="91"/>
      <c r="E949" s="91"/>
      <c r="F949" s="91"/>
      <c r="G949" s="91"/>
      <c r="H949" s="91"/>
      <c r="I949" s="91"/>
      <c r="J949" s="91"/>
      <c r="K949" s="92"/>
      <c r="L949" s="32"/>
      <c r="M949" s="33"/>
      <c r="N949" s="33"/>
      <c r="O949" s="33"/>
      <c r="P949" s="33"/>
      <c r="Q949" s="33"/>
      <c r="R949" s="33"/>
      <c r="S949" s="33"/>
      <c r="T949" s="34"/>
      <c r="U949" s="193"/>
      <c r="V949" s="174"/>
    </row>
    <row r="950" spans="1:24" ht="15.75" thickBot="1">
      <c r="A950" s="227"/>
      <c r="B950" s="144" t="s">
        <v>74</v>
      </c>
      <c r="C950" s="145"/>
      <c r="D950" s="145"/>
      <c r="E950" s="145"/>
      <c r="F950" s="145"/>
      <c r="G950" s="145"/>
      <c r="H950" s="145"/>
      <c r="I950" s="145"/>
      <c r="J950" s="145"/>
      <c r="K950" s="146"/>
      <c r="L950" s="35"/>
      <c r="M950" s="36"/>
      <c r="N950" s="138" t="s">
        <v>62</v>
      </c>
      <c r="O950" s="139"/>
      <c r="P950" s="37" t="s">
        <v>69</v>
      </c>
      <c r="Q950" s="140" t="s">
        <v>71</v>
      </c>
      <c r="R950" s="141"/>
      <c r="S950" s="141"/>
      <c r="T950" s="26"/>
      <c r="U950" s="193"/>
      <c r="V950" s="174"/>
    </row>
    <row r="951" spans="1:24" ht="15.75" thickBot="1">
      <c r="A951" s="227"/>
      <c r="B951" s="21"/>
      <c r="C951" s="22"/>
      <c r="D951" s="147" t="s">
        <v>60</v>
      </c>
      <c r="E951" s="89"/>
      <c r="F951" s="89"/>
      <c r="G951" s="20"/>
      <c r="H951" s="27"/>
      <c r="I951" s="148" t="s">
        <v>59</v>
      </c>
      <c r="J951" s="148"/>
      <c r="K951" s="149"/>
      <c r="L951" s="19"/>
      <c r="M951" s="20"/>
      <c r="N951" s="138" t="s">
        <v>63</v>
      </c>
      <c r="O951" s="139"/>
      <c r="P951" s="37" t="s">
        <v>70</v>
      </c>
      <c r="Q951" s="142" t="s">
        <v>72</v>
      </c>
      <c r="R951" s="143"/>
      <c r="S951" s="143"/>
      <c r="T951" s="26"/>
      <c r="U951" s="193"/>
      <c r="V951" s="174"/>
    </row>
    <row r="952" spans="1:24" ht="15.75" thickBot="1">
      <c r="A952" s="227"/>
      <c r="B952" s="21"/>
      <c r="C952" s="22"/>
      <c r="D952" s="144" t="s">
        <v>76</v>
      </c>
      <c r="E952" s="145"/>
      <c r="F952" s="145"/>
      <c r="G952" s="145"/>
      <c r="H952" s="145"/>
      <c r="I952" s="145"/>
      <c r="J952" s="145"/>
      <c r="K952" s="146"/>
      <c r="L952" s="19"/>
      <c r="M952" s="20"/>
      <c r="N952" s="138" t="s">
        <v>64</v>
      </c>
      <c r="O952" s="139"/>
      <c r="P952" s="37" t="s">
        <v>78</v>
      </c>
      <c r="Q952" s="142" t="s">
        <v>55</v>
      </c>
      <c r="R952" s="143"/>
      <c r="S952" s="143"/>
      <c r="T952" s="26"/>
      <c r="U952" s="193"/>
      <c r="V952" s="174"/>
    </row>
    <row r="953" spans="1:24" ht="15.75" thickBot="1">
      <c r="A953" s="227"/>
      <c r="B953" s="21"/>
      <c r="C953" s="22"/>
      <c r="D953" s="144" t="s">
        <v>75</v>
      </c>
      <c r="E953" s="145"/>
      <c r="F953" s="145"/>
      <c r="G953" s="145"/>
      <c r="H953" s="145"/>
      <c r="I953" s="145"/>
      <c r="J953" s="145"/>
      <c r="K953" s="146"/>
      <c r="L953" s="19"/>
      <c r="M953" s="38"/>
      <c r="N953" s="138" t="s">
        <v>77</v>
      </c>
      <c r="O953" s="139"/>
      <c r="P953" s="37" t="s">
        <v>79</v>
      </c>
      <c r="Q953" s="142" t="s">
        <v>73</v>
      </c>
      <c r="R953" s="143"/>
      <c r="S953" s="143"/>
      <c r="T953" s="26"/>
      <c r="U953" s="193"/>
      <c r="V953" s="174"/>
    </row>
    <row r="954" spans="1:24" ht="6.75" customHeight="1" thickBot="1">
      <c r="A954" s="227"/>
      <c r="B954" s="86"/>
      <c r="C954" s="87"/>
      <c r="D954" s="87"/>
      <c r="E954" s="87"/>
      <c r="F954" s="87"/>
      <c r="G954" s="87"/>
      <c r="H954" s="87"/>
      <c r="I954" s="87"/>
      <c r="J954" s="87"/>
      <c r="K954" s="88"/>
      <c r="L954" s="39"/>
      <c r="M954" s="40"/>
      <c r="N954" s="40"/>
      <c r="O954" s="40"/>
      <c r="P954" s="40"/>
      <c r="Q954" s="150"/>
      <c r="R954" s="151"/>
      <c r="S954" s="151"/>
      <c r="T954" s="31"/>
      <c r="U954" s="193"/>
      <c r="V954" s="174"/>
    </row>
    <row r="955" spans="1:24" ht="7.5" customHeight="1" thickBot="1">
      <c r="A955" s="227"/>
      <c r="B955" s="89"/>
      <c r="C955" s="89"/>
      <c r="D955" s="89"/>
      <c r="E955" s="89"/>
      <c r="F955" s="89"/>
      <c r="G955" s="89"/>
      <c r="H955" s="89"/>
      <c r="I955" s="89"/>
      <c r="J955" s="89"/>
      <c r="K955" s="89"/>
      <c r="L955" s="89"/>
      <c r="M955" s="89"/>
      <c r="N955" s="89"/>
      <c r="O955" s="89"/>
      <c r="P955" s="89"/>
      <c r="Q955" s="89"/>
      <c r="R955" s="89"/>
      <c r="S955" s="89"/>
      <c r="T955" s="89"/>
      <c r="U955" s="193"/>
      <c r="V955" s="174"/>
    </row>
    <row r="956" spans="1:24" ht="15.75" thickBot="1">
      <c r="A956" s="227"/>
      <c r="B956" s="41"/>
      <c r="C956" s="22"/>
      <c r="D956" s="147" t="s">
        <v>81</v>
      </c>
      <c r="E956" s="89"/>
      <c r="F956" s="89"/>
      <c r="G956" s="89"/>
      <c r="H956" s="89"/>
      <c r="I956" s="89"/>
      <c r="J956" s="89"/>
      <c r="K956" s="89"/>
      <c r="L956" s="89"/>
      <c r="M956" s="22"/>
      <c r="N956" s="42" t="s">
        <v>80</v>
      </c>
      <c r="O956" s="43"/>
      <c r="P956" s="43"/>
      <c r="Q956" s="43"/>
      <c r="R956" s="43"/>
      <c r="S956" s="43"/>
      <c r="T956" s="43"/>
      <c r="U956" s="193"/>
      <c r="V956" s="174"/>
    </row>
    <row r="957" spans="1:24" ht="8.25" customHeight="1" thickBot="1">
      <c r="A957" s="227"/>
      <c r="B957" s="89"/>
      <c r="C957" s="89"/>
      <c r="D957" s="89"/>
      <c r="E957" s="89"/>
      <c r="F957" s="89"/>
      <c r="G957" s="89"/>
      <c r="H957" s="89"/>
      <c r="I957" s="89"/>
      <c r="J957" s="89"/>
      <c r="K957" s="89"/>
      <c r="L957" s="89"/>
      <c r="M957" s="89"/>
      <c r="N957" s="89"/>
      <c r="O957" s="89"/>
      <c r="P957" s="89"/>
      <c r="Q957" s="89"/>
      <c r="R957" s="89"/>
      <c r="S957" s="89"/>
      <c r="T957" s="89"/>
      <c r="U957" s="193"/>
      <c r="V957" s="174"/>
    </row>
    <row r="958" spans="1:24" ht="15.75" thickBot="1">
      <c r="A958" s="227"/>
      <c r="B958" s="41" t="s">
        <v>82</v>
      </c>
      <c r="C958" s="160" t="s">
        <v>86</v>
      </c>
      <c r="D958" s="160"/>
      <c r="E958" s="160"/>
      <c r="F958" s="162"/>
      <c r="G958" s="22" t="str">
        <f>IF(W958="M","Yes","")</f>
        <v/>
      </c>
      <c r="H958" s="147" t="s">
        <v>83</v>
      </c>
      <c r="I958" s="89"/>
      <c r="J958" s="89"/>
      <c r="K958" s="44" t="str">
        <f>IF(W958="F","Yes","")</f>
        <v/>
      </c>
      <c r="L958" s="163" t="s">
        <v>85</v>
      </c>
      <c r="M958" s="163"/>
      <c r="N958" s="163"/>
      <c r="O958" s="163"/>
      <c r="P958" s="22" t="str">
        <f>IF(X958="Hindi","Yes","")</f>
        <v>Yes</v>
      </c>
      <c r="Q958" s="147" t="s">
        <v>84</v>
      </c>
      <c r="R958" s="89"/>
      <c r="S958" s="89"/>
      <c r="T958" s="22" t="str">
        <f>IF(X958="english","Yes","")</f>
        <v/>
      </c>
      <c r="U958" s="193"/>
      <c r="V958" s="174"/>
      <c r="W958" s="1">
        <f>VLOOKUP(A920,'Deta From Shala Dar. Class-12'!$A$2:$AE$201,10,0)</f>
        <v>0</v>
      </c>
      <c r="X958" s="1" t="str">
        <f>Info!$C$8</f>
        <v>Hindi</v>
      </c>
    </row>
    <row r="959" spans="1:24" ht="6.75" customHeight="1" thickBot="1">
      <c r="A959" s="227"/>
      <c r="B959" s="89"/>
      <c r="C959" s="89"/>
      <c r="D959" s="89"/>
      <c r="E959" s="89"/>
      <c r="F959" s="89"/>
      <c r="G959" s="89"/>
      <c r="H959" s="89"/>
      <c r="I959" s="89"/>
      <c r="J959" s="89"/>
      <c r="K959" s="89"/>
      <c r="L959" s="89"/>
      <c r="M959" s="89"/>
      <c r="N959" s="89"/>
      <c r="O959" s="89"/>
      <c r="P959" s="89"/>
      <c r="Q959" s="89"/>
      <c r="R959" s="89"/>
      <c r="S959" s="89"/>
      <c r="T959" s="89"/>
      <c r="U959" s="193"/>
      <c r="V959" s="174"/>
    </row>
    <row r="960" spans="1:24" ht="15.75" thickBot="1">
      <c r="A960" s="227"/>
      <c r="B960" s="41" t="s">
        <v>87</v>
      </c>
      <c r="C960" s="160" t="s">
        <v>88</v>
      </c>
      <c r="D960" s="160"/>
      <c r="E960" s="160"/>
      <c r="F960" s="160"/>
      <c r="G960" s="22"/>
      <c r="H960" s="147" t="s">
        <v>89</v>
      </c>
      <c r="I960" s="89"/>
      <c r="J960" s="20"/>
      <c r="K960" s="157" t="s">
        <v>90</v>
      </c>
      <c r="L960" s="158"/>
      <c r="M960" s="20"/>
      <c r="N960" s="157" t="s">
        <v>91</v>
      </c>
      <c r="O960" s="158"/>
      <c r="P960" s="20"/>
      <c r="Q960" s="157" t="s">
        <v>92</v>
      </c>
      <c r="R960" s="158"/>
      <c r="S960" s="161"/>
      <c r="T960" s="45"/>
      <c r="U960" s="193"/>
      <c r="V960" s="174"/>
    </row>
    <row r="961" spans="1:22" ht="6.75" customHeight="1" thickBot="1">
      <c r="A961" s="227"/>
      <c r="B961" s="89"/>
      <c r="C961" s="89"/>
      <c r="D961" s="89"/>
      <c r="E961" s="89"/>
      <c r="F961" s="89"/>
      <c r="G961" s="89"/>
      <c r="H961" s="89"/>
      <c r="I961" s="89"/>
      <c r="J961" s="89"/>
      <c r="K961" s="89"/>
      <c r="L961" s="89"/>
      <c r="M961" s="89"/>
      <c r="N961" s="89"/>
      <c r="O961" s="89"/>
      <c r="P961" s="89"/>
      <c r="Q961" s="89"/>
      <c r="R961" s="89"/>
      <c r="S961" s="89"/>
      <c r="T961" s="89"/>
      <c r="U961" s="193"/>
      <c r="V961" s="174"/>
    </row>
    <row r="962" spans="1:22" ht="15.75" thickBot="1">
      <c r="A962" s="227"/>
      <c r="B962" s="41"/>
      <c r="C962" s="158" t="s">
        <v>93</v>
      </c>
      <c r="D962" s="158"/>
      <c r="E962" s="22"/>
      <c r="F962" s="147" t="s">
        <v>94</v>
      </c>
      <c r="G962" s="89"/>
      <c r="H962" s="89"/>
      <c r="I962" s="152"/>
      <c r="J962" s="20"/>
      <c r="K962" s="147" t="s">
        <v>95</v>
      </c>
      <c r="L962" s="89"/>
      <c r="M962" s="152"/>
      <c r="N962" s="46"/>
      <c r="O962" s="159" t="s">
        <v>96</v>
      </c>
      <c r="P962" s="159"/>
      <c r="Q962" s="22"/>
      <c r="R962" s="158" t="s">
        <v>97</v>
      </c>
      <c r="S962" s="158"/>
      <c r="T962" s="22"/>
      <c r="U962" s="193"/>
      <c r="V962" s="174"/>
    </row>
    <row r="963" spans="1:22" ht="6" customHeight="1">
      <c r="A963" s="227"/>
      <c r="B963" s="89"/>
      <c r="C963" s="89"/>
      <c r="D963" s="89"/>
      <c r="E963" s="89"/>
      <c r="F963" s="89"/>
      <c r="G963" s="89"/>
      <c r="H963" s="89"/>
      <c r="I963" s="89"/>
      <c r="J963" s="89"/>
      <c r="K963" s="89"/>
      <c r="L963" s="89"/>
      <c r="M963" s="89"/>
      <c r="N963" s="89"/>
      <c r="O963" s="89"/>
      <c r="P963" s="89"/>
      <c r="Q963" s="89"/>
      <c r="R963" s="89"/>
      <c r="S963" s="89"/>
      <c r="T963" s="89"/>
      <c r="U963" s="193"/>
      <c r="V963" s="174"/>
    </row>
    <row r="964" spans="1:22" ht="6.75" customHeight="1" thickBot="1">
      <c r="A964" s="227"/>
      <c r="B964" s="89"/>
      <c r="C964" s="89"/>
      <c r="D964" s="89"/>
      <c r="E964" s="89"/>
      <c r="F964" s="89"/>
      <c r="G964" s="89"/>
      <c r="H964" s="89"/>
      <c r="I964" s="89"/>
      <c r="J964" s="89"/>
      <c r="K964" s="89"/>
      <c r="L964" s="89"/>
      <c r="M964" s="89"/>
      <c r="N964" s="89"/>
      <c r="O964" s="89"/>
      <c r="P964" s="89"/>
      <c r="Q964" s="89"/>
      <c r="R964" s="89"/>
      <c r="S964" s="89"/>
      <c r="T964" s="89"/>
      <c r="U964" s="193"/>
      <c r="V964" s="174"/>
    </row>
    <row r="965" spans="1:22" ht="15.75" thickBot="1">
      <c r="A965" s="227"/>
      <c r="B965" s="41" t="s">
        <v>98</v>
      </c>
      <c r="C965" s="160" t="s">
        <v>99</v>
      </c>
      <c r="D965" s="160"/>
      <c r="E965" s="160"/>
      <c r="F965" s="162"/>
      <c r="G965" s="22"/>
      <c r="H965" s="147" t="s">
        <v>121</v>
      </c>
      <c r="I965" s="89"/>
      <c r="J965" s="20"/>
      <c r="K965" s="157" t="s">
        <v>100</v>
      </c>
      <c r="L965" s="158"/>
      <c r="M965" s="20"/>
      <c r="N965" s="157" t="s">
        <v>101</v>
      </c>
      <c r="O965" s="158"/>
      <c r="P965" s="20"/>
      <c r="Q965" s="157" t="s">
        <v>102</v>
      </c>
      <c r="R965" s="158"/>
      <c r="S965" s="161"/>
      <c r="T965" s="45"/>
      <c r="U965" s="193"/>
      <c r="V965" s="174"/>
    </row>
    <row r="966" spans="1:22" ht="6.75" customHeight="1" thickBot="1">
      <c r="A966" s="227"/>
      <c r="B966" s="89"/>
      <c r="C966" s="89"/>
      <c r="D966" s="89"/>
      <c r="E966" s="89"/>
      <c r="F966" s="89"/>
      <c r="G966" s="89"/>
      <c r="H966" s="89"/>
      <c r="I966" s="89"/>
      <c r="J966" s="89"/>
      <c r="K966" s="89"/>
      <c r="L966" s="89"/>
      <c r="M966" s="89"/>
      <c r="N966" s="89"/>
      <c r="O966" s="89"/>
      <c r="P966" s="89"/>
      <c r="Q966" s="89"/>
      <c r="R966" s="89"/>
      <c r="S966" s="89"/>
      <c r="T966" s="89"/>
      <c r="U966" s="193"/>
      <c r="V966" s="174"/>
    </row>
    <row r="967" spans="1:22" ht="15.75" thickBot="1">
      <c r="A967" s="227"/>
      <c r="B967" s="41"/>
      <c r="C967" s="158" t="s">
        <v>103</v>
      </c>
      <c r="D967" s="158"/>
      <c r="E967" s="22"/>
      <c r="F967" s="164" t="s">
        <v>104</v>
      </c>
      <c r="G967" s="89"/>
      <c r="H967" s="89"/>
      <c r="I967" s="20"/>
      <c r="J967" s="164" t="s">
        <v>105</v>
      </c>
      <c r="K967" s="165"/>
      <c r="L967" s="166"/>
      <c r="M967" s="20"/>
      <c r="N967" s="167" t="s">
        <v>106</v>
      </c>
      <c r="O967" s="168"/>
      <c r="P967" s="48"/>
      <c r="Q967" s="164" t="s">
        <v>107</v>
      </c>
      <c r="R967" s="165"/>
      <c r="S967" s="166"/>
      <c r="T967" s="22"/>
      <c r="U967" s="193"/>
      <c r="V967" s="174"/>
    </row>
    <row r="968" spans="1:22" ht="6" customHeight="1" thickBot="1">
      <c r="A968" s="227"/>
      <c r="B968" s="89"/>
      <c r="C968" s="89"/>
      <c r="D968" s="89"/>
      <c r="E968" s="89"/>
      <c r="F968" s="89"/>
      <c r="G968" s="89"/>
      <c r="H968" s="89"/>
      <c r="I968" s="89"/>
      <c r="J968" s="89"/>
      <c r="K968" s="89"/>
      <c r="L968" s="89"/>
      <c r="M968" s="89"/>
      <c r="N968" s="89"/>
      <c r="O968" s="89"/>
      <c r="P968" s="89"/>
      <c r="Q968" s="89"/>
      <c r="R968" s="89"/>
      <c r="S968" s="89"/>
      <c r="T968" s="89"/>
      <c r="U968" s="193"/>
      <c r="V968" s="174"/>
    </row>
    <row r="969" spans="1:22" ht="15.75" thickBot="1">
      <c r="A969" s="227"/>
      <c r="B969" s="41"/>
      <c r="C969" s="158" t="s">
        <v>108</v>
      </c>
      <c r="D969" s="158"/>
      <c r="E969" s="158"/>
      <c r="F969" s="49"/>
      <c r="G969" s="164" t="s">
        <v>109</v>
      </c>
      <c r="H969" s="89"/>
      <c r="I969" s="89"/>
      <c r="J969" s="20"/>
      <c r="K969" s="164" t="s">
        <v>110</v>
      </c>
      <c r="L969" s="165"/>
      <c r="M969" s="166"/>
      <c r="N969" s="20"/>
      <c r="O969" s="164" t="s">
        <v>111</v>
      </c>
      <c r="P969" s="165"/>
      <c r="Q969" s="166"/>
      <c r="R969" s="20"/>
      <c r="S969" s="50"/>
      <c r="T969" s="41"/>
      <c r="U969" s="193"/>
      <c r="V969" s="174"/>
    </row>
    <row r="970" spans="1:22" ht="6" customHeight="1" thickBot="1">
      <c r="A970" s="227"/>
      <c r="B970" s="89"/>
      <c r="C970" s="89"/>
      <c r="D970" s="89"/>
      <c r="E970" s="89"/>
      <c r="F970" s="89"/>
      <c r="G970" s="89"/>
      <c r="H970" s="89"/>
      <c r="I970" s="89"/>
      <c r="J970" s="89"/>
      <c r="K970" s="89"/>
      <c r="L970" s="89"/>
      <c r="M970" s="89"/>
      <c r="N970" s="89"/>
      <c r="O970" s="89"/>
      <c r="P970" s="89"/>
      <c r="Q970" s="89"/>
      <c r="R970" s="89"/>
      <c r="S970" s="89"/>
      <c r="T970" s="89"/>
      <c r="U970" s="193"/>
      <c r="V970" s="174"/>
    </row>
    <row r="971" spans="1:22" ht="15.75" thickBot="1">
      <c r="A971" s="227"/>
      <c r="B971" s="41" t="s">
        <v>112</v>
      </c>
      <c r="C971" s="89" t="s">
        <v>119</v>
      </c>
      <c r="D971" s="89"/>
      <c r="E971" s="89"/>
      <c r="F971" s="89"/>
      <c r="G971" s="89"/>
      <c r="H971" s="89"/>
      <c r="I971" s="89"/>
      <c r="J971" s="158" t="s">
        <v>117</v>
      </c>
      <c r="K971" s="158"/>
      <c r="L971" s="158"/>
      <c r="M971" s="158"/>
      <c r="N971" s="158"/>
      <c r="O971" s="46"/>
      <c r="P971" s="169" t="s">
        <v>118</v>
      </c>
      <c r="Q971" s="169"/>
      <c r="R971" s="169"/>
      <c r="S971" s="169"/>
      <c r="T971" s="169"/>
      <c r="U971" s="193"/>
      <c r="V971" s="174"/>
    </row>
    <row r="972" spans="1:22" ht="15.75" thickBot="1">
      <c r="A972" s="227"/>
      <c r="B972" s="41"/>
      <c r="C972" s="165" t="s">
        <v>120</v>
      </c>
      <c r="D972" s="165"/>
      <c r="E972" s="165"/>
      <c r="F972" s="165"/>
      <c r="G972" s="165"/>
      <c r="H972" s="165"/>
      <c r="I972" s="165"/>
      <c r="J972" s="165"/>
      <c r="K972" s="165"/>
      <c r="L972" s="165"/>
      <c r="M972" s="165"/>
      <c r="N972" s="165"/>
      <c r="O972" s="165"/>
      <c r="P972" s="165"/>
      <c r="Q972" s="165"/>
      <c r="R972" s="165"/>
      <c r="S972" s="165"/>
      <c r="T972" s="165"/>
      <c r="U972" s="193"/>
      <c r="V972" s="174"/>
    </row>
    <row r="973" spans="1:22" ht="15.75" thickBot="1">
      <c r="A973" s="227"/>
      <c r="B973" s="41"/>
      <c r="C973" s="119" t="s">
        <v>129</v>
      </c>
      <c r="D973" s="119"/>
      <c r="E973" s="170"/>
      <c r="F973" s="46"/>
      <c r="G973" s="159" t="s">
        <v>122</v>
      </c>
      <c r="H973" s="159"/>
      <c r="I973" s="159"/>
      <c r="J973" s="20"/>
      <c r="K973" s="171" t="s">
        <v>123</v>
      </c>
      <c r="L973" s="159"/>
      <c r="M973" s="172"/>
      <c r="N973" s="20"/>
      <c r="O973" s="171" t="s">
        <v>124</v>
      </c>
      <c r="P973" s="159"/>
      <c r="Q973" s="20"/>
      <c r="R973" s="171" t="s">
        <v>125</v>
      </c>
      <c r="S973" s="159"/>
      <c r="T973" s="20"/>
      <c r="U973" s="193"/>
      <c r="V973" s="174"/>
    </row>
    <row r="974" spans="1:22" ht="6" customHeight="1" thickBot="1">
      <c r="A974" s="227"/>
      <c r="B974" s="89"/>
      <c r="C974" s="89"/>
      <c r="D974" s="89"/>
      <c r="E974" s="89"/>
      <c r="F974" s="89"/>
      <c r="G974" s="89"/>
      <c r="H974" s="89"/>
      <c r="I974" s="89"/>
      <c r="J974" s="89"/>
      <c r="K974" s="89"/>
      <c r="L974" s="89"/>
      <c r="M974" s="89"/>
      <c r="N974" s="89"/>
      <c r="O974" s="89"/>
      <c r="P974" s="89"/>
      <c r="Q974" s="89"/>
      <c r="R974" s="89"/>
      <c r="S974" s="89"/>
      <c r="T974" s="89"/>
      <c r="U974" s="193"/>
      <c r="V974" s="174"/>
    </row>
    <row r="975" spans="1:22" ht="15.75" thickBot="1">
      <c r="A975" s="227"/>
      <c r="B975" s="41"/>
      <c r="C975" s="158" t="s">
        <v>126</v>
      </c>
      <c r="D975" s="158"/>
      <c r="E975" s="158"/>
      <c r="F975" s="161"/>
      <c r="G975" s="46"/>
      <c r="H975" s="173" t="s">
        <v>127</v>
      </c>
      <c r="I975" s="163"/>
      <c r="J975" s="163"/>
      <c r="K975" s="163"/>
      <c r="L975" s="163"/>
      <c r="M975" s="48"/>
      <c r="N975" s="157" t="s">
        <v>128</v>
      </c>
      <c r="O975" s="158"/>
      <c r="P975" s="158"/>
      <c r="Q975" s="158"/>
      <c r="R975" s="158"/>
      <c r="S975" s="161"/>
      <c r="T975" s="20"/>
      <c r="U975" s="193"/>
      <c r="V975" s="174"/>
    </row>
    <row r="976" spans="1:22" ht="6" customHeight="1" thickBot="1">
      <c r="A976" s="227"/>
      <c r="B976" s="89"/>
      <c r="C976" s="89"/>
      <c r="D976" s="89"/>
      <c r="E976" s="89"/>
      <c r="F976" s="89"/>
      <c r="G976" s="89"/>
      <c r="H976" s="89"/>
      <c r="I976" s="89"/>
      <c r="J976" s="89"/>
      <c r="K976" s="89"/>
      <c r="L976" s="89"/>
      <c r="M976" s="89"/>
      <c r="N976" s="89"/>
      <c r="O976" s="89"/>
      <c r="P976" s="89"/>
      <c r="Q976" s="89"/>
      <c r="R976" s="89"/>
      <c r="S976" s="89"/>
      <c r="T976" s="89"/>
      <c r="U976" s="193"/>
      <c r="V976" s="174"/>
    </row>
    <row r="977" spans="1:23" ht="15.75" thickBot="1">
      <c r="A977" s="227"/>
      <c r="B977" s="41"/>
      <c r="C977" s="119" t="s">
        <v>130</v>
      </c>
      <c r="D977" s="119"/>
      <c r="E977" s="170"/>
      <c r="F977" s="46"/>
      <c r="G977" s="158" t="s">
        <v>131</v>
      </c>
      <c r="H977" s="158"/>
      <c r="I977" s="158"/>
      <c r="J977" s="20"/>
      <c r="K977" s="158" t="s">
        <v>132</v>
      </c>
      <c r="L977" s="158"/>
      <c r="M977" s="158"/>
      <c r="N977" s="20"/>
      <c r="O977" s="142"/>
      <c r="P977" s="143"/>
      <c r="Q977" s="143"/>
      <c r="R977" s="143"/>
      <c r="S977" s="143"/>
      <c r="T977" s="143"/>
      <c r="U977" s="193"/>
      <c r="V977" s="174"/>
    </row>
    <row r="978" spans="1:23" ht="6.75" customHeight="1" thickBot="1">
      <c r="A978" s="227"/>
      <c r="B978" s="89"/>
      <c r="C978" s="89"/>
      <c r="D978" s="89"/>
      <c r="E978" s="89"/>
      <c r="F978" s="89"/>
      <c r="G978" s="89"/>
      <c r="H978" s="89"/>
      <c r="I978" s="89"/>
      <c r="J978" s="89"/>
      <c r="K978" s="89"/>
      <c r="L978" s="89"/>
      <c r="M978" s="89"/>
      <c r="N978" s="89"/>
      <c r="O978" s="89"/>
      <c r="P978" s="89"/>
      <c r="Q978" s="89"/>
      <c r="R978" s="89"/>
      <c r="S978" s="89"/>
      <c r="T978" s="89"/>
      <c r="U978" s="193"/>
      <c r="V978" s="174"/>
    </row>
    <row r="979" spans="1:23" ht="15.75" thickBot="1">
      <c r="A979" s="227"/>
      <c r="B979" s="41" t="s">
        <v>133</v>
      </c>
      <c r="C979" s="160" t="s">
        <v>138</v>
      </c>
      <c r="D979" s="160"/>
      <c r="E979" s="160"/>
      <c r="F979" s="160"/>
      <c r="G979" s="160"/>
      <c r="H979" s="165" t="s">
        <v>134</v>
      </c>
      <c r="I979" s="89"/>
      <c r="J979" s="44" t="str">
        <f>IF(W979="N","","Yes")</f>
        <v>Yes</v>
      </c>
      <c r="K979" s="147"/>
      <c r="L979" s="89"/>
      <c r="M979" s="165" t="s">
        <v>135</v>
      </c>
      <c r="N979" s="89"/>
      <c r="O979" s="44" t="str">
        <f>IF(W979="Y","","Yes")</f>
        <v>Yes</v>
      </c>
      <c r="P979" s="147"/>
      <c r="Q979" s="89"/>
      <c r="R979" s="89"/>
      <c r="S979" s="89"/>
      <c r="T979" s="89"/>
      <c r="U979" s="193"/>
      <c r="V979" s="174"/>
      <c r="W979" s="1">
        <f>VLOOKUP(A920,'Deta From Shala Dar. Class-12'!$A$2:$AE$201,27,0)</f>
        <v>0</v>
      </c>
    </row>
    <row r="980" spans="1:23" ht="6.75" customHeight="1" thickBot="1">
      <c r="A980" s="227"/>
      <c r="B980" s="89"/>
      <c r="C980" s="89"/>
      <c r="D980" s="89"/>
      <c r="E980" s="89"/>
      <c r="F980" s="89"/>
      <c r="G980" s="89"/>
      <c r="H980" s="89"/>
      <c r="I980" s="89"/>
      <c r="J980" s="89"/>
      <c r="K980" s="89"/>
      <c r="L980" s="89"/>
      <c r="M980" s="89"/>
      <c r="N980" s="89"/>
      <c r="O980" s="89"/>
      <c r="P980" s="89"/>
      <c r="Q980" s="89"/>
      <c r="R980" s="89"/>
      <c r="S980" s="89"/>
      <c r="T980" s="89"/>
      <c r="U980" s="193"/>
      <c r="V980" s="174"/>
    </row>
    <row r="981" spans="1:23" ht="15.75" thickBot="1">
      <c r="A981" s="227"/>
      <c r="B981" s="41" t="s">
        <v>136</v>
      </c>
      <c r="C981" s="169" t="s">
        <v>137</v>
      </c>
      <c r="D981" s="160"/>
      <c r="E981" s="160"/>
      <c r="F981" s="160"/>
      <c r="G981" s="160"/>
      <c r="H981" s="165" t="s">
        <v>134</v>
      </c>
      <c r="I981" s="89"/>
      <c r="J981" s="20"/>
      <c r="K981" s="147"/>
      <c r="L981" s="89"/>
      <c r="M981" s="165" t="s">
        <v>135</v>
      </c>
      <c r="N981" s="89"/>
      <c r="O981" s="20"/>
      <c r="P981" s="147"/>
      <c r="Q981" s="89"/>
      <c r="R981" s="89"/>
      <c r="S981" s="89"/>
      <c r="T981" s="89"/>
      <c r="U981" s="193"/>
      <c r="V981" s="174"/>
    </row>
    <row r="982" spans="1:23" ht="6.75" customHeight="1" thickBot="1">
      <c r="A982" s="227"/>
      <c r="B982" s="89"/>
      <c r="C982" s="89"/>
      <c r="D982" s="89"/>
      <c r="E982" s="89"/>
      <c r="F982" s="89"/>
      <c r="G982" s="89"/>
      <c r="H982" s="89"/>
      <c r="I982" s="89"/>
      <c r="J982" s="89"/>
      <c r="K982" s="89"/>
      <c r="L982" s="89"/>
      <c r="M982" s="89"/>
      <c r="N982" s="89"/>
      <c r="O982" s="89"/>
      <c r="P982" s="89"/>
      <c r="Q982" s="89"/>
      <c r="R982" s="89"/>
      <c r="S982" s="89"/>
      <c r="T982" s="89"/>
      <c r="U982" s="193"/>
      <c r="V982" s="174"/>
    </row>
    <row r="983" spans="1:23" ht="15.75" thickBot="1">
      <c r="A983" s="227"/>
      <c r="B983" s="41" t="s">
        <v>139</v>
      </c>
      <c r="C983" s="160" t="s">
        <v>140</v>
      </c>
      <c r="D983" s="160"/>
      <c r="E983" s="160"/>
      <c r="F983" s="160"/>
      <c r="G983" s="160"/>
      <c r="H983" s="165" t="s">
        <v>134</v>
      </c>
      <c r="I983" s="89"/>
      <c r="J983" s="20"/>
      <c r="K983" s="147"/>
      <c r="L983" s="89"/>
      <c r="M983" s="165" t="s">
        <v>135</v>
      </c>
      <c r="N983" s="89"/>
      <c r="O983" s="20"/>
      <c r="P983" s="147"/>
      <c r="Q983" s="89"/>
      <c r="R983" s="89"/>
      <c r="S983" s="89"/>
      <c r="T983" s="89"/>
      <c r="U983" s="193"/>
      <c r="V983" s="174"/>
    </row>
    <row r="984" spans="1:23" ht="6.75" customHeight="1" thickBot="1">
      <c r="A984" s="227"/>
      <c r="B984" s="89"/>
      <c r="C984" s="89"/>
      <c r="D984" s="89"/>
      <c r="E984" s="89"/>
      <c r="F984" s="89"/>
      <c r="G984" s="89"/>
      <c r="H984" s="89"/>
      <c r="I984" s="89"/>
      <c r="J984" s="89"/>
      <c r="K984" s="89"/>
      <c r="L984" s="89"/>
      <c r="M984" s="89"/>
      <c r="N984" s="89"/>
      <c r="O984" s="89"/>
      <c r="P984" s="89"/>
      <c r="Q984" s="89"/>
      <c r="R984" s="89"/>
      <c r="S984" s="89"/>
      <c r="T984" s="89"/>
      <c r="U984" s="193"/>
      <c r="V984" s="174"/>
    </row>
    <row r="985" spans="1:23" ht="15.75" thickBot="1">
      <c r="A985" s="227"/>
      <c r="B985" s="41" t="s">
        <v>141</v>
      </c>
      <c r="C985" s="160" t="s">
        <v>142</v>
      </c>
      <c r="D985" s="160"/>
      <c r="E985" s="160"/>
      <c r="F985" s="127" t="s">
        <v>148</v>
      </c>
      <c r="G985" s="127"/>
      <c r="H985" s="128"/>
      <c r="I985" s="44" t="str">
        <f>IF($W985="GEN","YES","")</f>
        <v/>
      </c>
      <c r="J985" s="157" t="s">
        <v>143</v>
      </c>
      <c r="K985" s="158"/>
      <c r="L985" s="158"/>
      <c r="M985" s="161"/>
      <c r="N985" s="44" t="str">
        <f>IF($W985="MIN","YES","")</f>
        <v/>
      </c>
      <c r="O985" s="157" t="s">
        <v>144</v>
      </c>
      <c r="P985" s="158"/>
      <c r="Q985" s="158"/>
      <c r="R985" s="158"/>
      <c r="S985" s="161"/>
      <c r="T985" s="44" t="str">
        <f>IF($W985="SC","YES","")</f>
        <v/>
      </c>
      <c r="U985" s="193"/>
      <c r="V985" s="174"/>
      <c r="W985" s="1">
        <f>VLOOKUP(A920,'Deta From Shala Dar. Class-12'!$A$2:$AE$201,16,0)</f>
        <v>0</v>
      </c>
    </row>
    <row r="986" spans="1:23" ht="6.75" customHeight="1" thickBot="1">
      <c r="A986" s="227"/>
      <c r="B986" s="89"/>
      <c r="C986" s="89"/>
      <c r="D986" s="89"/>
      <c r="E986" s="89"/>
      <c r="F986" s="89"/>
      <c r="G986" s="89"/>
      <c r="H986" s="89"/>
      <c r="I986" s="89"/>
      <c r="J986" s="89"/>
      <c r="K986" s="89"/>
      <c r="L986" s="89"/>
      <c r="M986" s="89"/>
      <c r="N986" s="89"/>
      <c r="O986" s="89"/>
      <c r="P986" s="89"/>
      <c r="Q986" s="89"/>
      <c r="R986" s="89"/>
      <c r="S986" s="89"/>
      <c r="T986" s="89"/>
      <c r="U986" s="193"/>
      <c r="V986" s="174"/>
    </row>
    <row r="987" spans="1:23" ht="15.75" thickBot="1">
      <c r="A987" s="227"/>
      <c r="B987" s="41"/>
      <c r="C987" s="41"/>
      <c r="D987" s="41"/>
      <c r="E987" s="41"/>
      <c r="F987" s="158" t="s">
        <v>145</v>
      </c>
      <c r="G987" s="158"/>
      <c r="H987" s="161"/>
      <c r="I987" s="44" t="str">
        <f>IF($W985="ST","YES","")</f>
        <v/>
      </c>
      <c r="J987" s="157" t="s">
        <v>146</v>
      </c>
      <c r="K987" s="158"/>
      <c r="L987" s="158"/>
      <c r="M987" s="161"/>
      <c r="N987" s="44" t="str">
        <f>IF($W985="OBC","YES","")</f>
        <v/>
      </c>
      <c r="O987" s="157" t="s">
        <v>147</v>
      </c>
      <c r="P987" s="158"/>
      <c r="Q987" s="158"/>
      <c r="R987" s="158"/>
      <c r="S987" s="161"/>
      <c r="T987" s="44" t="str">
        <f>IF(OR($W985="MBC",$W$67="SBC"),"YES","")</f>
        <v/>
      </c>
      <c r="U987" s="193"/>
      <c r="V987" s="174"/>
    </row>
    <row r="988" spans="1:23">
      <c r="A988" s="227"/>
      <c r="B988" s="175" t="s">
        <v>149</v>
      </c>
      <c r="C988" s="175"/>
      <c r="D988" s="175"/>
      <c r="E988" s="175"/>
      <c r="F988" s="175"/>
      <c r="G988" s="175"/>
      <c r="H988" s="175"/>
      <c r="I988" s="175"/>
      <c r="J988" s="175"/>
      <c r="K988" s="175"/>
      <c r="L988" s="175"/>
      <c r="M988" s="175"/>
      <c r="N988" s="175"/>
      <c r="O988" s="175"/>
      <c r="P988" s="175"/>
      <c r="Q988" s="175"/>
      <c r="R988" s="175"/>
      <c r="S988" s="175"/>
      <c r="T988" s="175"/>
      <c r="U988" s="193"/>
      <c r="V988" s="174"/>
    </row>
    <row r="989" spans="1:23" ht="6.75" customHeight="1">
      <c r="A989" s="227"/>
      <c r="B989" s="89"/>
      <c r="C989" s="89"/>
      <c r="D989" s="89"/>
      <c r="E989" s="89"/>
      <c r="F989" s="89"/>
      <c r="G989" s="89"/>
      <c r="H989" s="89"/>
      <c r="I989" s="89"/>
      <c r="J989" s="89"/>
      <c r="K989" s="89"/>
      <c r="L989" s="89"/>
      <c r="M989" s="89"/>
      <c r="N989" s="89"/>
      <c r="O989" s="89"/>
      <c r="P989" s="89"/>
      <c r="Q989" s="89"/>
      <c r="R989" s="89"/>
      <c r="S989" s="89"/>
      <c r="T989" s="89"/>
      <c r="U989" s="193"/>
      <c r="V989" s="174"/>
    </row>
    <row r="990" spans="1:23">
      <c r="A990" s="227"/>
      <c r="B990" s="41" t="s">
        <v>157</v>
      </c>
      <c r="C990" s="178" t="s">
        <v>156</v>
      </c>
      <c r="D990" s="178"/>
      <c r="E990" s="178"/>
      <c r="F990" s="178"/>
      <c r="G990" s="178"/>
      <c r="H990" s="178"/>
      <c r="I990" s="178"/>
      <c r="J990" s="178"/>
      <c r="K990" s="178"/>
      <c r="L990" s="178"/>
      <c r="M990" s="178"/>
      <c r="N990" s="178"/>
      <c r="O990" s="178"/>
      <c r="P990" s="178"/>
      <c r="Q990" s="178"/>
      <c r="R990" s="178"/>
      <c r="S990" s="178"/>
      <c r="T990" s="178"/>
      <c r="U990" s="193"/>
      <c r="V990" s="174"/>
    </row>
    <row r="991" spans="1:23">
      <c r="A991" s="227"/>
      <c r="B991" s="41"/>
      <c r="C991" s="176" t="s">
        <v>150</v>
      </c>
      <c r="D991" s="176"/>
      <c r="E991" s="176"/>
      <c r="F991" s="176"/>
      <c r="G991" s="176"/>
      <c r="H991" s="176"/>
      <c r="I991" s="176"/>
      <c r="J991" s="176"/>
      <c r="K991" s="89">
        <f>VLOOKUP(A920,'Deta From Shala Dar. Class-12'!$A$2:$AE$201,24,0)</f>
        <v>0</v>
      </c>
      <c r="L991" s="89"/>
      <c r="M991" s="89"/>
      <c r="N991" s="89"/>
      <c r="O991" s="89"/>
      <c r="P991" s="89"/>
      <c r="Q991" s="89"/>
      <c r="R991" s="89"/>
      <c r="S991" s="89"/>
      <c r="T991" s="89"/>
      <c r="U991" s="193"/>
      <c r="V991" s="174"/>
    </row>
    <row r="992" spans="1:23">
      <c r="A992" s="227"/>
      <c r="B992" s="41"/>
      <c r="C992" s="176" t="s">
        <v>151</v>
      </c>
      <c r="D992" s="176"/>
      <c r="E992" s="176"/>
      <c r="F992" s="176"/>
      <c r="G992" s="176"/>
      <c r="H992" s="176"/>
      <c r="I992" s="176"/>
      <c r="J992" s="176"/>
      <c r="K992" s="89"/>
      <c r="L992" s="89"/>
      <c r="M992" s="89"/>
      <c r="N992" s="89"/>
      <c r="O992" s="89"/>
      <c r="P992" s="89"/>
      <c r="Q992" s="89"/>
      <c r="R992" s="89"/>
      <c r="S992" s="89"/>
      <c r="T992" s="89"/>
      <c r="U992" s="193"/>
      <c r="V992" s="174"/>
    </row>
    <row r="993" spans="1:22">
      <c r="A993" s="227"/>
      <c r="B993" s="41"/>
      <c r="C993" s="176" t="s">
        <v>152</v>
      </c>
      <c r="D993" s="176"/>
      <c r="E993" s="176"/>
      <c r="F993" s="89" t="s">
        <v>163</v>
      </c>
      <c r="G993" s="89"/>
      <c r="H993" s="89"/>
      <c r="I993" s="176" t="s">
        <v>153</v>
      </c>
      <c r="J993" s="176"/>
      <c r="K993" s="176"/>
      <c r="L993" s="89" t="s">
        <v>161</v>
      </c>
      <c r="M993" s="89"/>
      <c r="N993" s="89"/>
      <c r="O993" s="89"/>
      <c r="P993" s="158" t="s">
        <v>154</v>
      </c>
      <c r="Q993" s="158"/>
      <c r="R993" s="158"/>
      <c r="S993" s="89" t="s">
        <v>162</v>
      </c>
      <c r="T993" s="89"/>
      <c r="U993" s="193"/>
      <c r="V993" s="174"/>
    </row>
    <row r="994" spans="1:22" ht="6.75" customHeight="1">
      <c r="A994" s="227"/>
      <c r="B994" s="89"/>
      <c r="C994" s="89"/>
      <c r="D994" s="89"/>
      <c r="E994" s="89"/>
      <c r="F994" s="89"/>
      <c r="G994" s="89"/>
      <c r="H994" s="89"/>
      <c r="I994" s="89"/>
      <c r="J994" s="89"/>
      <c r="K994" s="89"/>
      <c r="L994" s="89"/>
      <c r="M994" s="89"/>
      <c r="N994" s="89"/>
      <c r="O994" s="89"/>
      <c r="P994" s="89"/>
      <c r="Q994" s="89"/>
      <c r="R994" s="89"/>
      <c r="S994" s="89"/>
      <c r="T994" s="89"/>
      <c r="U994" s="193"/>
      <c r="V994" s="174"/>
    </row>
    <row r="995" spans="1:22">
      <c r="A995" s="227"/>
      <c r="B995" s="41" t="s">
        <v>155</v>
      </c>
      <c r="C995" s="165" t="s">
        <v>158</v>
      </c>
      <c r="D995" s="165"/>
      <c r="E995" s="165"/>
      <c r="F995" s="165"/>
      <c r="G995" s="179">
        <f>VLOOKUP(A920,'Deta From Shala Dar. Class-12'!$A$2:$AE$201,21,0)</f>
        <v>0</v>
      </c>
      <c r="H995" s="179"/>
      <c r="I995" s="179"/>
      <c r="J995" s="179"/>
      <c r="K995" s="180" t="s">
        <v>159</v>
      </c>
      <c r="L995" s="180"/>
      <c r="M995" s="189">
        <f>VLOOKUP(A920,'Deta From Shala Dar. Class-12'!$A$2:$AE$201,22,0)</f>
        <v>0</v>
      </c>
      <c r="N995" s="165"/>
      <c r="O995" s="165"/>
      <c r="P995" s="165" t="s">
        <v>160</v>
      </c>
      <c r="Q995" s="165"/>
      <c r="R995" s="165"/>
      <c r="S995" s="230">
        <f>VLOOKUP(A920,'Deta From Shala Dar. Class-12'!$A$2:$AE$201,25,0)</f>
        <v>0</v>
      </c>
      <c r="T995" s="230"/>
      <c r="U995" s="193"/>
      <c r="V995" s="174"/>
    </row>
    <row r="996" spans="1:22" ht="6.75" customHeight="1">
      <c r="A996" s="227"/>
      <c r="B996" s="89"/>
      <c r="C996" s="89"/>
      <c r="D996" s="89"/>
      <c r="E996" s="89"/>
      <c r="F996" s="89"/>
      <c r="G996" s="89"/>
      <c r="H996" s="89"/>
      <c r="I996" s="89"/>
      <c r="J996" s="89"/>
      <c r="K996" s="89"/>
      <c r="L996" s="89"/>
      <c r="M996" s="89"/>
      <c r="N996" s="89"/>
      <c r="O996" s="89"/>
      <c r="P996" s="89"/>
      <c r="Q996" s="89"/>
      <c r="R996" s="89"/>
      <c r="S996" s="89"/>
      <c r="T996" s="89"/>
      <c r="U996" s="193"/>
      <c r="V996" s="174"/>
    </row>
    <row r="997" spans="1:22">
      <c r="A997" s="227"/>
      <c r="B997" s="41"/>
      <c r="C997" s="176" t="s">
        <v>164</v>
      </c>
      <c r="D997" s="176"/>
      <c r="E997" s="176"/>
      <c r="F997" s="176"/>
      <c r="G997" s="176"/>
      <c r="H997" s="176"/>
      <c r="I997" s="176"/>
      <c r="J997" s="176"/>
      <c r="K997" s="176"/>
      <c r="L997" s="176"/>
      <c r="M997" s="229">
        <f>VLOOKUP(A920,'Deta From Shala Dar. Class-12'!$A$2:$AE$201,23,0)</f>
        <v>0</v>
      </c>
      <c r="N997" s="229"/>
      <c r="O997" s="229"/>
      <c r="P997" s="229"/>
      <c r="Q997" s="229"/>
      <c r="R997" s="229"/>
      <c r="S997" s="229"/>
      <c r="T997" s="229"/>
      <c r="U997" s="193"/>
      <c r="V997" s="174"/>
    </row>
    <row r="998" spans="1:22" ht="6.75" customHeight="1">
      <c r="A998" s="227"/>
      <c r="B998" s="89"/>
      <c r="C998" s="89"/>
      <c r="D998" s="89"/>
      <c r="E998" s="89"/>
      <c r="F998" s="89"/>
      <c r="G998" s="89"/>
      <c r="H998" s="89"/>
      <c r="I998" s="89"/>
      <c r="J998" s="89"/>
      <c r="K998" s="89"/>
      <c r="L998" s="89"/>
      <c r="M998" s="89"/>
      <c r="N998" s="89"/>
      <c r="O998" s="89"/>
      <c r="P998" s="89"/>
      <c r="Q998" s="89"/>
      <c r="R998" s="89"/>
      <c r="S998" s="89"/>
      <c r="T998" s="89"/>
      <c r="U998" s="193"/>
      <c r="V998" s="174"/>
    </row>
    <row r="999" spans="1:22">
      <c r="A999" s="227"/>
      <c r="B999" s="41" t="s">
        <v>166</v>
      </c>
      <c r="C999" s="176" t="s">
        <v>167</v>
      </c>
      <c r="D999" s="176"/>
      <c r="E999" s="176"/>
      <c r="F999" s="176"/>
      <c r="G999" s="176"/>
      <c r="H999" s="176"/>
      <c r="I999" s="176"/>
      <c r="J999" s="176"/>
      <c r="K999" s="176"/>
      <c r="L999" s="176"/>
      <c r="M999" s="189" t="s">
        <v>165</v>
      </c>
      <c r="N999" s="189"/>
      <c r="O999" s="189"/>
      <c r="P999" s="189"/>
      <c r="Q999" s="189"/>
      <c r="R999" s="189"/>
      <c r="S999" s="189"/>
      <c r="T999" s="189"/>
      <c r="U999" s="193"/>
      <c r="V999" s="174"/>
    </row>
    <row r="1000" spans="1:22" ht="6.75" customHeight="1" thickBot="1">
      <c r="A1000" s="227"/>
      <c r="B1000" s="89"/>
      <c r="C1000" s="89"/>
      <c r="D1000" s="89"/>
      <c r="E1000" s="89"/>
      <c r="F1000" s="89"/>
      <c r="G1000" s="89"/>
      <c r="H1000" s="89"/>
      <c r="I1000" s="89"/>
      <c r="J1000" s="89"/>
      <c r="K1000" s="89"/>
      <c r="L1000" s="89"/>
      <c r="M1000" s="89"/>
      <c r="N1000" s="89"/>
      <c r="O1000" s="89"/>
      <c r="P1000" s="89"/>
      <c r="Q1000" s="89"/>
      <c r="R1000" s="89"/>
      <c r="S1000" s="89"/>
      <c r="T1000" s="89"/>
      <c r="U1000" s="193"/>
      <c r="V1000" s="174"/>
    </row>
    <row r="1001" spans="1:22">
      <c r="A1001" s="227"/>
      <c r="B1001" s="190" t="s">
        <v>168</v>
      </c>
      <c r="C1001" s="191"/>
      <c r="D1001" s="191"/>
      <c r="E1001" s="191" t="s">
        <v>169</v>
      </c>
      <c r="F1001" s="191"/>
      <c r="G1001" s="191" t="s">
        <v>170</v>
      </c>
      <c r="H1001" s="191"/>
      <c r="I1001" s="191"/>
      <c r="J1001" s="191" t="s">
        <v>171</v>
      </c>
      <c r="K1001" s="191"/>
      <c r="L1001" s="191"/>
      <c r="M1001" s="191" t="s">
        <v>172</v>
      </c>
      <c r="N1001" s="191"/>
      <c r="O1001" s="191"/>
      <c r="P1001" s="191"/>
      <c r="Q1001" s="191"/>
      <c r="R1001" s="191"/>
      <c r="S1001" s="191"/>
      <c r="T1001" s="192"/>
      <c r="U1001" s="193"/>
      <c r="V1001" s="174"/>
    </row>
    <row r="1002" spans="1:22">
      <c r="A1002" s="227"/>
      <c r="B1002" s="186" t="s">
        <v>173</v>
      </c>
      <c r="C1002" s="187"/>
      <c r="D1002" s="187"/>
      <c r="E1002" s="187"/>
      <c r="F1002" s="187"/>
      <c r="G1002" s="187"/>
      <c r="H1002" s="187"/>
      <c r="I1002" s="187"/>
      <c r="J1002" s="187"/>
      <c r="K1002" s="187"/>
      <c r="L1002" s="187"/>
      <c r="M1002" s="187"/>
      <c r="N1002" s="187"/>
      <c r="O1002" s="187"/>
      <c r="P1002" s="187"/>
      <c r="Q1002" s="187"/>
      <c r="R1002" s="187"/>
      <c r="S1002" s="187"/>
      <c r="T1002" s="188"/>
      <c r="U1002" s="193"/>
      <c r="V1002" s="174"/>
    </row>
    <row r="1003" spans="1:22">
      <c r="A1003" s="227"/>
      <c r="B1003" s="186" t="s">
        <v>175</v>
      </c>
      <c r="C1003" s="187"/>
      <c r="D1003" s="187"/>
      <c r="E1003" s="187"/>
      <c r="F1003" s="187"/>
      <c r="G1003" s="187"/>
      <c r="H1003" s="187"/>
      <c r="I1003" s="187"/>
      <c r="J1003" s="187"/>
      <c r="K1003" s="187"/>
      <c r="L1003" s="187"/>
      <c r="M1003" s="187"/>
      <c r="N1003" s="187"/>
      <c r="O1003" s="187"/>
      <c r="P1003" s="187"/>
      <c r="Q1003" s="187"/>
      <c r="R1003" s="187"/>
      <c r="S1003" s="187"/>
      <c r="T1003" s="188"/>
      <c r="U1003" s="193"/>
      <c r="V1003" s="174"/>
    </row>
    <row r="1004" spans="1:22" ht="15.75" thickBot="1">
      <c r="A1004" s="227"/>
      <c r="B1004" s="183" t="s">
        <v>174</v>
      </c>
      <c r="C1004" s="184"/>
      <c r="D1004" s="184"/>
      <c r="E1004" s="184"/>
      <c r="F1004" s="184"/>
      <c r="G1004" s="184"/>
      <c r="H1004" s="184"/>
      <c r="I1004" s="184"/>
      <c r="J1004" s="184"/>
      <c r="K1004" s="184"/>
      <c r="L1004" s="184"/>
      <c r="M1004" s="184"/>
      <c r="N1004" s="184"/>
      <c r="O1004" s="184"/>
      <c r="P1004" s="184"/>
      <c r="Q1004" s="184"/>
      <c r="R1004" s="184"/>
      <c r="S1004" s="184"/>
      <c r="T1004" s="185"/>
      <c r="U1004" s="193"/>
      <c r="V1004" s="174"/>
    </row>
    <row r="1005" spans="1:22" ht="6.75" customHeight="1" thickBot="1">
      <c r="A1005" s="227"/>
      <c r="B1005" s="89"/>
      <c r="C1005" s="89"/>
      <c r="D1005" s="89"/>
      <c r="E1005" s="89"/>
      <c r="F1005" s="89"/>
      <c r="G1005" s="89"/>
      <c r="H1005" s="89"/>
      <c r="I1005" s="89"/>
      <c r="J1005" s="89"/>
      <c r="K1005" s="89"/>
      <c r="L1005" s="89"/>
      <c r="M1005" s="89"/>
      <c r="N1005" s="89"/>
      <c r="O1005" s="89"/>
      <c r="P1005" s="89"/>
      <c r="Q1005" s="89"/>
      <c r="R1005" s="89"/>
      <c r="S1005" s="89"/>
      <c r="T1005" s="89"/>
      <c r="U1005" s="193"/>
      <c r="V1005" s="174"/>
    </row>
    <row r="1006" spans="1:22" ht="15.75" thickBot="1">
      <c r="A1006" s="227"/>
      <c r="B1006" s="218" t="s">
        <v>176</v>
      </c>
      <c r="C1006" s="218"/>
      <c r="D1006" s="218"/>
      <c r="E1006" s="218"/>
      <c r="F1006" s="218"/>
      <c r="G1006" s="218"/>
      <c r="H1006" s="218"/>
      <c r="I1006" s="218"/>
      <c r="J1006" s="218"/>
      <c r="K1006" s="218"/>
      <c r="L1006" s="218"/>
      <c r="M1006" s="197"/>
      <c r="N1006" s="219"/>
      <c r="O1006" s="198"/>
      <c r="P1006" s="220" t="s">
        <v>177</v>
      </c>
      <c r="Q1006" s="196"/>
      <c r="R1006" s="221"/>
      <c r="S1006" s="222"/>
      <c r="T1006" s="223"/>
      <c r="U1006" s="193"/>
      <c r="V1006" s="174"/>
    </row>
    <row r="1007" spans="1:22" ht="6.75" customHeight="1">
      <c r="A1007" s="227"/>
      <c r="B1007" s="89"/>
      <c r="C1007" s="89"/>
      <c r="D1007" s="89"/>
      <c r="E1007" s="89"/>
      <c r="F1007" s="89"/>
      <c r="G1007" s="89"/>
      <c r="H1007" s="89"/>
      <c r="I1007" s="89"/>
      <c r="J1007" s="89"/>
      <c r="K1007" s="89"/>
      <c r="L1007" s="89"/>
      <c r="M1007" s="89"/>
      <c r="N1007" s="89"/>
      <c r="O1007" s="89"/>
      <c r="P1007" s="89"/>
      <c r="Q1007" s="89"/>
      <c r="R1007" s="89"/>
      <c r="S1007" s="89"/>
      <c r="T1007" s="89"/>
      <c r="U1007" s="193"/>
      <c r="V1007" s="174"/>
    </row>
    <row r="1008" spans="1:22">
      <c r="A1008" s="227"/>
      <c r="B1008" s="41" t="s">
        <v>178</v>
      </c>
      <c r="C1008" s="176" t="s">
        <v>183</v>
      </c>
      <c r="D1008" s="176"/>
      <c r="E1008" s="176"/>
      <c r="F1008" s="176"/>
      <c r="G1008" s="176"/>
      <c r="H1008" s="176"/>
      <c r="I1008" s="176"/>
      <c r="J1008" s="176"/>
      <c r="K1008" s="176"/>
      <c r="L1008" s="176"/>
      <c r="M1008" s="165" t="s">
        <v>179</v>
      </c>
      <c r="N1008" s="165"/>
      <c r="O1008" s="165"/>
      <c r="P1008" s="165"/>
      <c r="Q1008" s="165"/>
      <c r="R1008" s="165"/>
      <c r="S1008" s="165"/>
      <c r="T1008" s="165"/>
      <c r="U1008" s="193"/>
      <c r="V1008" s="174"/>
    </row>
    <row r="1009" spans="1:22" ht="15.75" thickBot="1">
      <c r="A1009" s="227"/>
      <c r="B1009" s="200"/>
      <c r="C1009" s="201"/>
      <c r="D1009" s="201"/>
      <c r="E1009" s="201"/>
      <c r="F1009" s="201"/>
      <c r="G1009" s="201"/>
      <c r="H1009" s="201"/>
      <c r="I1009" s="201"/>
      <c r="J1009" s="202"/>
      <c r="K1009" s="204" t="s">
        <v>180</v>
      </c>
      <c r="L1009" s="89"/>
      <c r="M1009" s="89"/>
      <c r="N1009" s="89"/>
      <c r="O1009" s="89"/>
      <c r="P1009" s="89"/>
      <c r="Q1009" s="89"/>
      <c r="R1009" s="89"/>
      <c r="S1009" s="89"/>
      <c r="T1009" s="89"/>
      <c r="U1009" s="193"/>
      <c r="V1009" s="174"/>
    </row>
    <row r="1010" spans="1:22" ht="22.5" customHeight="1">
      <c r="A1010" s="227"/>
      <c r="B1010" s="204"/>
      <c r="C1010" s="152"/>
      <c r="D1010" s="203" t="s">
        <v>182</v>
      </c>
      <c r="E1010" s="91"/>
      <c r="F1010" s="91"/>
      <c r="G1010" s="92"/>
      <c r="H1010" s="147"/>
      <c r="I1010" s="89"/>
      <c r="J1010" s="214"/>
      <c r="K1010" s="204"/>
      <c r="L1010" s="90"/>
      <c r="M1010" s="91"/>
      <c r="N1010" s="91"/>
      <c r="O1010" s="91"/>
      <c r="P1010" s="91"/>
      <c r="Q1010" s="91"/>
      <c r="R1010" s="91"/>
      <c r="S1010" s="92"/>
      <c r="T1010" s="143"/>
      <c r="U1010" s="193"/>
      <c r="V1010" s="174"/>
    </row>
    <row r="1011" spans="1:22" ht="22.5" customHeight="1">
      <c r="A1011" s="227"/>
      <c r="B1011" s="204"/>
      <c r="C1011" s="152"/>
      <c r="D1011" s="147"/>
      <c r="E1011" s="89"/>
      <c r="F1011" s="89"/>
      <c r="G1011" s="152"/>
      <c r="H1011" s="147"/>
      <c r="I1011" s="89"/>
      <c r="J1011" s="214"/>
      <c r="K1011" s="204"/>
      <c r="L1011" s="147"/>
      <c r="M1011" s="89"/>
      <c r="N1011" s="89"/>
      <c r="O1011" s="89"/>
      <c r="P1011" s="89"/>
      <c r="Q1011" s="89"/>
      <c r="R1011" s="89"/>
      <c r="S1011" s="152"/>
      <c r="T1011" s="143"/>
      <c r="U1011" s="193"/>
      <c r="V1011" s="174"/>
    </row>
    <row r="1012" spans="1:22" ht="22.5" customHeight="1">
      <c r="A1012" s="227"/>
      <c r="B1012" s="204"/>
      <c r="C1012" s="152"/>
      <c r="D1012" s="147"/>
      <c r="E1012" s="89"/>
      <c r="F1012" s="89"/>
      <c r="G1012" s="152"/>
      <c r="H1012" s="147"/>
      <c r="I1012" s="89"/>
      <c r="J1012" s="214"/>
      <c r="K1012" s="204"/>
      <c r="L1012" s="147"/>
      <c r="M1012" s="89"/>
      <c r="N1012" s="89"/>
      <c r="O1012" s="89"/>
      <c r="P1012" s="89"/>
      <c r="Q1012" s="89"/>
      <c r="R1012" s="89"/>
      <c r="S1012" s="152"/>
      <c r="T1012" s="143"/>
      <c r="U1012" s="193"/>
      <c r="V1012" s="174"/>
    </row>
    <row r="1013" spans="1:22" ht="22.5" customHeight="1" thickBot="1">
      <c r="A1013" s="227"/>
      <c r="B1013" s="204"/>
      <c r="C1013" s="152"/>
      <c r="D1013" s="147"/>
      <c r="E1013" s="89"/>
      <c r="F1013" s="89"/>
      <c r="G1013" s="152"/>
      <c r="H1013" s="147"/>
      <c r="I1013" s="89"/>
      <c r="J1013" s="214"/>
      <c r="K1013" s="204"/>
      <c r="L1013" s="86"/>
      <c r="M1013" s="87"/>
      <c r="N1013" s="87"/>
      <c r="O1013" s="87"/>
      <c r="P1013" s="87"/>
      <c r="Q1013" s="87"/>
      <c r="R1013" s="87"/>
      <c r="S1013" s="88"/>
      <c r="T1013" s="143"/>
      <c r="U1013" s="193"/>
      <c r="V1013" s="174"/>
    </row>
    <row r="1014" spans="1:22" ht="22.5" customHeight="1" thickBot="1">
      <c r="A1014" s="227"/>
      <c r="B1014" s="204"/>
      <c r="C1014" s="152"/>
      <c r="D1014" s="147"/>
      <c r="E1014" s="89"/>
      <c r="F1014" s="89"/>
      <c r="G1014" s="152"/>
      <c r="H1014" s="147"/>
      <c r="I1014" s="89"/>
      <c r="J1014" s="214"/>
      <c r="K1014" s="204"/>
      <c r="L1014" s="89"/>
      <c r="M1014" s="89"/>
      <c r="N1014" s="89"/>
      <c r="O1014" s="89"/>
      <c r="P1014" s="89"/>
      <c r="Q1014" s="89"/>
      <c r="R1014" s="89"/>
      <c r="S1014" s="89"/>
      <c r="T1014" s="143"/>
      <c r="U1014" s="193"/>
      <c r="V1014" s="174"/>
    </row>
    <row r="1015" spans="1:22" ht="22.5" customHeight="1">
      <c r="A1015" s="227"/>
      <c r="B1015" s="204"/>
      <c r="C1015" s="152"/>
      <c r="D1015" s="147"/>
      <c r="E1015" s="89"/>
      <c r="F1015" s="89"/>
      <c r="G1015" s="152"/>
      <c r="H1015" s="147"/>
      <c r="I1015" s="89"/>
      <c r="J1015" s="214"/>
      <c r="K1015" s="204"/>
      <c r="L1015" s="205" t="s">
        <v>181</v>
      </c>
      <c r="M1015" s="206"/>
      <c r="N1015" s="206"/>
      <c r="O1015" s="206"/>
      <c r="P1015" s="206"/>
      <c r="Q1015" s="206"/>
      <c r="R1015" s="206"/>
      <c r="S1015" s="207"/>
      <c r="T1015" s="143"/>
      <c r="U1015" s="193"/>
      <c r="V1015" s="174"/>
    </row>
    <row r="1016" spans="1:22" ht="22.5" customHeight="1">
      <c r="A1016" s="227"/>
      <c r="B1016" s="204"/>
      <c r="C1016" s="152"/>
      <c r="D1016" s="147"/>
      <c r="E1016" s="89"/>
      <c r="F1016" s="89"/>
      <c r="G1016" s="152"/>
      <c r="H1016" s="147"/>
      <c r="I1016" s="89"/>
      <c r="J1016" s="214"/>
      <c r="K1016" s="204"/>
      <c r="L1016" s="208"/>
      <c r="M1016" s="209"/>
      <c r="N1016" s="209"/>
      <c r="O1016" s="209"/>
      <c r="P1016" s="209"/>
      <c r="Q1016" s="209"/>
      <c r="R1016" s="209"/>
      <c r="S1016" s="210"/>
      <c r="T1016" s="143"/>
      <c r="U1016" s="193"/>
      <c r="V1016" s="174"/>
    </row>
    <row r="1017" spans="1:22" ht="22.5" customHeight="1" thickBot="1">
      <c r="A1017" s="227"/>
      <c r="B1017" s="204"/>
      <c r="C1017" s="152"/>
      <c r="D1017" s="86"/>
      <c r="E1017" s="87"/>
      <c r="F1017" s="87"/>
      <c r="G1017" s="88"/>
      <c r="H1017" s="147"/>
      <c r="I1017" s="89"/>
      <c r="J1017" s="214"/>
      <c r="K1017" s="204"/>
      <c r="L1017" s="208"/>
      <c r="M1017" s="209"/>
      <c r="N1017" s="209"/>
      <c r="O1017" s="209"/>
      <c r="P1017" s="209"/>
      <c r="Q1017" s="209"/>
      <c r="R1017" s="209"/>
      <c r="S1017" s="210"/>
      <c r="T1017" s="143"/>
      <c r="U1017" s="193"/>
      <c r="V1017" s="174"/>
    </row>
    <row r="1018" spans="1:22" ht="15.75" thickBot="1">
      <c r="A1018" s="227"/>
      <c r="B1018" s="215"/>
      <c r="C1018" s="216"/>
      <c r="D1018" s="216"/>
      <c r="E1018" s="216"/>
      <c r="F1018" s="216"/>
      <c r="G1018" s="216"/>
      <c r="H1018" s="216"/>
      <c r="I1018" s="216"/>
      <c r="J1018" s="217"/>
      <c r="K1018" s="204"/>
      <c r="L1018" s="211"/>
      <c r="M1018" s="212"/>
      <c r="N1018" s="212"/>
      <c r="O1018" s="212"/>
      <c r="P1018" s="212"/>
      <c r="Q1018" s="212"/>
      <c r="R1018" s="212"/>
      <c r="S1018" s="213"/>
      <c r="T1018" s="143"/>
      <c r="U1018" s="193"/>
      <c r="V1018" s="174"/>
    </row>
    <row r="1019" spans="1:22" ht="6.75" customHeight="1" thickBot="1">
      <c r="A1019" s="227"/>
      <c r="B1019" s="89"/>
      <c r="C1019" s="89"/>
      <c r="D1019" s="89"/>
      <c r="E1019" s="89"/>
      <c r="F1019" s="89"/>
      <c r="G1019" s="89"/>
      <c r="H1019" s="89"/>
      <c r="I1019" s="89"/>
      <c r="J1019" s="89"/>
      <c r="K1019" s="89"/>
      <c r="L1019" s="89"/>
      <c r="M1019" s="89"/>
      <c r="N1019" s="89"/>
      <c r="O1019" s="89"/>
      <c r="P1019" s="89"/>
      <c r="Q1019" s="89"/>
      <c r="R1019" s="89"/>
      <c r="S1019" s="89"/>
      <c r="T1019" s="89"/>
      <c r="U1019" s="193"/>
      <c r="V1019" s="174"/>
    </row>
    <row r="1020" spans="1:22" ht="16.5" thickBot="1">
      <c r="A1020" s="227"/>
      <c r="B1020" s="165" t="s">
        <v>184</v>
      </c>
      <c r="C1020" s="165"/>
      <c r="D1020" s="165"/>
      <c r="E1020" s="127" t="str">
        <f>Info!$C$7</f>
        <v>Govt. Sr. Sec. School Raimalwada</v>
      </c>
      <c r="F1020" s="127"/>
      <c r="G1020" s="127"/>
      <c r="H1020" s="127"/>
      <c r="I1020" s="127"/>
      <c r="J1020" s="127"/>
      <c r="K1020" s="127"/>
      <c r="L1020" s="165" t="s">
        <v>185</v>
      </c>
      <c r="M1020" s="199"/>
      <c r="N1020" s="15">
        <f>Info!$C$10</f>
        <v>1</v>
      </c>
      <c r="O1020" s="16">
        <f>Info!$D$10</f>
        <v>7</v>
      </c>
      <c r="P1020" s="16">
        <f>Info!$E$10</f>
        <v>0</v>
      </c>
      <c r="Q1020" s="16">
        <f>Info!$F$10</f>
        <v>1</v>
      </c>
      <c r="R1020" s="16">
        <f>Info!$G$10</f>
        <v>7</v>
      </c>
      <c r="S1020" s="16">
        <f>Info!$H$10</f>
        <v>5</v>
      </c>
      <c r="T1020" s="17">
        <f>Info!$I$10</f>
        <v>1</v>
      </c>
      <c r="U1020" s="193"/>
      <c r="V1020" s="174"/>
    </row>
    <row r="1021" spans="1:22" ht="15.75" thickBot="1">
      <c r="A1021" s="228"/>
      <c r="B1021" s="87"/>
      <c r="C1021" s="87"/>
      <c r="D1021" s="87"/>
      <c r="E1021" s="87"/>
      <c r="F1021" s="87"/>
      <c r="G1021" s="87"/>
      <c r="H1021" s="87"/>
      <c r="I1021" s="87"/>
      <c r="J1021" s="87"/>
      <c r="K1021" s="87"/>
      <c r="L1021" s="87"/>
      <c r="M1021" s="87"/>
      <c r="N1021" s="87"/>
      <c r="O1021" s="87"/>
      <c r="P1021" s="87"/>
      <c r="Q1021" s="87"/>
      <c r="R1021" s="87"/>
      <c r="S1021" s="87"/>
      <c r="T1021" s="87"/>
      <c r="U1021" s="88"/>
      <c r="V1021" s="174"/>
    </row>
    <row r="1022" spans="1:22">
      <c r="A1022" s="224">
        <f>A920+1</f>
        <v>31</v>
      </c>
      <c r="B1022" s="225"/>
      <c r="C1022" s="225"/>
      <c r="D1022" s="225"/>
      <c r="E1022" s="225"/>
      <c r="F1022" s="225"/>
      <c r="G1022" s="225"/>
      <c r="H1022" s="225"/>
      <c r="I1022" s="225"/>
      <c r="J1022" s="225"/>
      <c r="K1022" s="225"/>
      <c r="L1022" s="225"/>
      <c r="M1022" s="225"/>
      <c r="N1022" s="225"/>
      <c r="O1022" s="225"/>
      <c r="P1022" s="225"/>
      <c r="Q1022" s="225"/>
      <c r="R1022" s="225"/>
      <c r="S1022" s="225"/>
      <c r="T1022" s="225"/>
      <c r="U1022" s="226"/>
      <c r="V1022" s="174"/>
    </row>
    <row r="1023" spans="1:22" ht="24.75" customHeight="1" thickBot="1">
      <c r="A1023" s="227"/>
      <c r="B1023" s="194" t="str">
        <f>CONCATENATE(Info!$B$7,Info!$C$7)</f>
        <v>School Name :-Govt. Sr. Sec. School Raimalwada</v>
      </c>
      <c r="C1023" s="194"/>
      <c r="D1023" s="194"/>
      <c r="E1023" s="194"/>
      <c r="F1023" s="194"/>
      <c r="G1023" s="194"/>
      <c r="H1023" s="194"/>
      <c r="I1023" s="194"/>
      <c r="J1023" s="194"/>
      <c r="K1023" s="194"/>
      <c r="L1023" s="194"/>
      <c r="M1023" s="194"/>
      <c r="N1023" s="194"/>
      <c r="O1023" s="194"/>
      <c r="P1023" s="194"/>
      <c r="Q1023" s="194"/>
      <c r="R1023" s="194"/>
      <c r="S1023" s="194"/>
      <c r="T1023" s="194"/>
      <c r="U1023" s="193"/>
      <c r="V1023" s="174"/>
    </row>
    <row r="1024" spans="1:22" ht="28.5" customHeight="1" thickBot="1">
      <c r="A1024" s="227"/>
      <c r="B1024" s="89"/>
      <c r="C1024" s="89"/>
      <c r="D1024" s="116" t="s">
        <v>37</v>
      </c>
      <c r="E1024" s="116"/>
      <c r="F1024" s="116"/>
      <c r="G1024" s="116"/>
      <c r="H1024" s="116"/>
      <c r="I1024" s="116"/>
      <c r="J1024" s="116"/>
      <c r="K1024" s="116"/>
      <c r="L1024" s="116"/>
      <c r="M1024" s="116"/>
      <c r="N1024" s="116"/>
      <c r="O1024" s="116"/>
      <c r="P1024" s="116"/>
      <c r="Q1024" s="93" t="s">
        <v>43</v>
      </c>
      <c r="R1024" s="94"/>
      <c r="S1024" s="94"/>
      <c r="T1024" s="95"/>
      <c r="U1024" s="193"/>
      <c r="V1024" s="174"/>
    </row>
    <row r="1025" spans="1:22" ht="21" thickBot="1">
      <c r="A1025" s="227"/>
      <c r="B1025" s="89"/>
      <c r="C1025" s="89"/>
      <c r="D1025" s="117" t="s">
        <v>38</v>
      </c>
      <c r="E1025" s="117"/>
      <c r="F1025" s="117"/>
      <c r="G1025" s="117"/>
      <c r="H1025" s="117"/>
      <c r="I1025" s="117"/>
      <c r="J1025" s="117"/>
      <c r="K1025" s="117"/>
      <c r="L1025" s="117"/>
      <c r="M1025" s="117"/>
      <c r="N1025" s="117"/>
      <c r="O1025" s="117"/>
      <c r="P1025" s="117"/>
      <c r="Q1025" s="113" t="s">
        <v>44</v>
      </c>
      <c r="R1025" s="114"/>
      <c r="S1025" s="114"/>
      <c r="T1025" s="115"/>
      <c r="U1025" s="193"/>
      <c r="V1025" s="174"/>
    </row>
    <row r="1026" spans="1:22" ht="16.5" customHeight="1" thickBot="1">
      <c r="A1026" s="227"/>
      <c r="B1026" s="107" t="s">
        <v>39</v>
      </c>
      <c r="C1026" s="108"/>
      <c r="D1026" s="108"/>
      <c r="E1026" s="109"/>
      <c r="F1026" s="104" t="s">
        <v>40</v>
      </c>
      <c r="G1026" s="105"/>
      <c r="H1026" s="105"/>
      <c r="I1026" s="105"/>
      <c r="J1026" s="105"/>
      <c r="K1026" s="105"/>
      <c r="L1026" s="105"/>
      <c r="M1026" s="106"/>
      <c r="N1026" s="15">
        <f>Info!$C$10</f>
        <v>1</v>
      </c>
      <c r="O1026" s="16">
        <f>Info!$D$10</f>
        <v>7</v>
      </c>
      <c r="P1026" s="16">
        <f>Info!$E$10</f>
        <v>0</v>
      </c>
      <c r="Q1026" s="16">
        <f>Info!$F$10</f>
        <v>1</v>
      </c>
      <c r="R1026" s="16">
        <f>Info!$G$10</f>
        <v>7</v>
      </c>
      <c r="S1026" s="16">
        <f>Info!$H$10</f>
        <v>5</v>
      </c>
      <c r="T1026" s="17">
        <f>Info!$I$10</f>
        <v>1</v>
      </c>
      <c r="U1026" s="193"/>
      <c r="V1026" s="174"/>
    </row>
    <row r="1027" spans="1:22" ht="18.75" customHeight="1" thickBot="1">
      <c r="A1027" s="227"/>
      <c r="B1027" s="110"/>
      <c r="C1027" s="111"/>
      <c r="D1027" s="111"/>
      <c r="E1027" s="112"/>
      <c r="F1027" s="102" t="s">
        <v>41</v>
      </c>
      <c r="G1027" s="103"/>
      <c r="H1027" s="103"/>
      <c r="I1027" s="103"/>
      <c r="J1027" s="103"/>
      <c r="K1027" s="103"/>
      <c r="L1027" s="103"/>
      <c r="M1027" s="103"/>
      <c r="N1027" s="103"/>
      <c r="O1027" s="103"/>
      <c r="P1027" s="103"/>
      <c r="Q1027" s="18"/>
      <c r="R1027" s="18"/>
      <c r="S1027" s="18"/>
      <c r="T1027" s="18"/>
      <c r="U1027" s="193"/>
      <c r="V1027" s="174"/>
    </row>
    <row r="1028" spans="1:22" ht="16.5" customHeight="1" thickBot="1">
      <c r="A1028" s="227"/>
      <c r="B1028" s="89"/>
      <c r="C1028" s="89"/>
      <c r="D1028" s="89"/>
      <c r="E1028" s="89"/>
      <c r="F1028" s="89"/>
      <c r="G1028" s="89"/>
      <c r="H1028" s="89"/>
      <c r="I1028" s="89"/>
      <c r="J1028" s="89"/>
      <c r="K1028" s="89"/>
      <c r="L1028" s="89"/>
      <c r="M1028" s="89"/>
      <c r="N1028" s="97" t="s">
        <v>195</v>
      </c>
      <c r="O1028" s="97"/>
      <c r="P1028" s="97"/>
      <c r="Q1028" s="98"/>
      <c r="R1028" s="99">
        <f>Info!$C$9</f>
        <v>12345</v>
      </c>
      <c r="S1028" s="100"/>
      <c r="T1028" s="101"/>
      <c r="U1028" s="193"/>
      <c r="V1028" s="174"/>
    </row>
    <row r="1029" spans="1:22" ht="18.75" thickBot="1">
      <c r="A1029" s="227"/>
      <c r="B1029" s="119" t="s">
        <v>42</v>
      </c>
      <c r="C1029" s="119"/>
      <c r="D1029" s="119"/>
      <c r="E1029" s="119"/>
      <c r="F1029" s="119"/>
      <c r="G1029" s="119"/>
      <c r="H1029" s="120">
        <f>VLOOKUP(A1022,'Deta From Shala Dar. Class-12'!$A$2:$AE$201,4,0)</f>
        <v>0</v>
      </c>
      <c r="I1029" s="121"/>
      <c r="J1029" s="122"/>
      <c r="K1029" s="123"/>
      <c r="L1029" s="124"/>
      <c r="M1029" s="124"/>
      <c r="N1029" s="124"/>
      <c r="O1029" s="124"/>
      <c r="P1029" s="124"/>
      <c r="Q1029" s="124"/>
      <c r="R1029" s="124"/>
      <c r="S1029" s="124"/>
      <c r="T1029" s="124"/>
      <c r="U1029" s="193"/>
      <c r="V1029" s="174"/>
    </row>
    <row r="1030" spans="1:22" ht="18">
      <c r="A1030" s="227"/>
      <c r="B1030" s="118" t="s">
        <v>116</v>
      </c>
      <c r="C1030" s="118"/>
      <c r="D1030" s="118"/>
      <c r="E1030" s="118"/>
      <c r="F1030" s="118"/>
      <c r="G1030" s="118"/>
      <c r="H1030" s="96">
        <f>VLOOKUP(A1022,'Deta From Shala Dar. Class-12'!$A$2:$AE$201,6,0)</f>
        <v>0</v>
      </c>
      <c r="I1030" s="96"/>
      <c r="J1030" s="96"/>
      <c r="K1030" s="96"/>
      <c r="L1030" s="96"/>
      <c r="M1030" s="96"/>
      <c r="N1030" s="96"/>
      <c r="O1030" s="96"/>
      <c r="P1030" s="96"/>
      <c r="Q1030" s="96"/>
      <c r="R1030" s="96"/>
      <c r="S1030" s="96"/>
      <c r="T1030" s="96"/>
      <c r="U1030" s="193"/>
      <c r="V1030" s="174"/>
    </row>
    <row r="1031" spans="1:22" ht="18">
      <c r="A1031" s="227"/>
      <c r="B1031" s="118" t="s">
        <v>115</v>
      </c>
      <c r="C1031" s="118"/>
      <c r="D1031" s="118"/>
      <c r="E1031" s="118"/>
      <c r="F1031" s="118"/>
      <c r="G1031" s="118"/>
      <c r="H1031" s="96">
        <f>VLOOKUP(A1022,'Deta From Shala Dar. Class-12'!$A$2:$AE$201,8,0)</f>
        <v>0</v>
      </c>
      <c r="I1031" s="96"/>
      <c r="J1031" s="96"/>
      <c r="K1031" s="96"/>
      <c r="L1031" s="96"/>
      <c r="M1031" s="96"/>
      <c r="N1031" s="96"/>
      <c r="O1031" s="96"/>
      <c r="P1031" s="96"/>
      <c r="Q1031" s="96"/>
      <c r="R1031" s="96"/>
      <c r="S1031" s="96"/>
      <c r="T1031" s="96"/>
      <c r="U1031" s="193"/>
      <c r="V1031" s="174"/>
    </row>
    <row r="1032" spans="1:22" ht="18.75" thickBot="1">
      <c r="A1032" s="227"/>
      <c r="B1032" s="118" t="s">
        <v>114</v>
      </c>
      <c r="C1032" s="118"/>
      <c r="D1032" s="118"/>
      <c r="E1032" s="118"/>
      <c r="F1032" s="118"/>
      <c r="G1032" s="118"/>
      <c r="H1032" s="96">
        <f>VLOOKUP(A1022,'Deta From Shala Dar. Class-12'!$A$2:$AE$201,9,0)</f>
        <v>0</v>
      </c>
      <c r="I1032" s="96"/>
      <c r="J1032" s="96"/>
      <c r="K1032" s="96"/>
      <c r="L1032" s="96"/>
      <c r="M1032" s="96"/>
      <c r="N1032" s="96"/>
      <c r="O1032" s="96"/>
      <c r="P1032" s="96"/>
      <c r="Q1032" s="96"/>
      <c r="R1032" s="96"/>
      <c r="S1032" s="96"/>
      <c r="T1032" s="96"/>
      <c r="U1032" s="193"/>
      <c r="V1032" s="174"/>
    </row>
    <row r="1033" spans="1:22" ht="15.75" thickBot="1">
      <c r="A1033" s="227"/>
      <c r="B1033" s="118" t="s">
        <v>189</v>
      </c>
      <c r="C1033" s="118"/>
      <c r="D1033" s="118"/>
      <c r="E1033" s="118"/>
      <c r="F1033" s="118"/>
      <c r="G1033" s="118"/>
      <c r="H1033" s="118"/>
      <c r="I1033" s="118"/>
      <c r="J1033" s="118"/>
      <c r="K1033" s="143" t="s">
        <v>190</v>
      </c>
      <c r="L1033" s="143"/>
      <c r="M1033" s="143"/>
      <c r="N1033" s="143"/>
      <c r="O1033" s="143"/>
      <c r="P1033" s="143"/>
      <c r="Q1033" s="195" t="s">
        <v>188</v>
      </c>
      <c r="R1033" s="196"/>
      <c r="S1033" s="197"/>
      <c r="T1033" s="198"/>
      <c r="U1033" s="193"/>
      <c r="V1033" s="174"/>
    </row>
    <row r="1034" spans="1:22">
      <c r="A1034" s="227"/>
      <c r="B1034" s="118" t="s">
        <v>113</v>
      </c>
      <c r="C1034" s="118"/>
      <c r="D1034" s="118"/>
      <c r="E1034" s="118"/>
      <c r="F1034" s="118"/>
      <c r="G1034" s="118"/>
      <c r="H1034" s="118"/>
      <c r="I1034" s="118"/>
      <c r="J1034" s="118"/>
      <c r="K1034" s="118"/>
      <c r="L1034" s="118"/>
      <c r="M1034" s="118"/>
      <c r="N1034" s="118"/>
      <c r="O1034" s="118"/>
      <c r="P1034" s="118"/>
      <c r="Q1034" s="118"/>
      <c r="R1034" s="118"/>
      <c r="S1034" s="118"/>
      <c r="T1034" s="118"/>
      <c r="U1034" s="193"/>
      <c r="V1034" s="174"/>
    </row>
    <row r="1035" spans="1:22" ht="32.25" customHeight="1" thickBot="1">
      <c r="A1035" s="227"/>
      <c r="B1035" s="125" t="s">
        <v>192</v>
      </c>
      <c r="C1035" s="125"/>
      <c r="D1035" s="125"/>
      <c r="E1035" s="125"/>
      <c r="F1035" s="125"/>
      <c r="G1035" s="125"/>
      <c r="H1035" s="125"/>
      <c r="I1035" s="125"/>
      <c r="J1035" s="125"/>
      <c r="K1035" s="125"/>
      <c r="L1035" s="125"/>
      <c r="M1035" s="125"/>
      <c r="N1035" s="125"/>
      <c r="O1035" s="125"/>
      <c r="P1035" s="125"/>
      <c r="Q1035" s="125"/>
      <c r="R1035" s="125"/>
      <c r="S1035" s="125"/>
      <c r="T1035" s="125"/>
      <c r="U1035" s="193"/>
      <c r="V1035" s="174"/>
    </row>
    <row r="1036" spans="1:22" ht="6.75" customHeight="1" thickBot="1">
      <c r="A1036" s="227"/>
      <c r="B1036" s="90"/>
      <c r="C1036" s="91"/>
      <c r="D1036" s="91"/>
      <c r="E1036" s="91"/>
      <c r="F1036" s="91"/>
      <c r="G1036" s="91"/>
      <c r="H1036" s="91"/>
      <c r="I1036" s="91"/>
      <c r="J1036" s="91"/>
      <c r="K1036" s="91"/>
      <c r="L1036" s="91"/>
      <c r="M1036" s="91"/>
      <c r="N1036" s="91"/>
      <c r="O1036" s="91"/>
      <c r="P1036" s="91"/>
      <c r="Q1036" s="91"/>
      <c r="R1036" s="91"/>
      <c r="S1036" s="91"/>
      <c r="T1036" s="92"/>
      <c r="U1036" s="193"/>
      <c r="V1036" s="174"/>
    </row>
    <row r="1037" spans="1:22" ht="15.75" thickBot="1">
      <c r="A1037" s="227"/>
      <c r="B1037" s="19"/>
      <c r="C1037" s="20"/>
      <c r="D1037" s="90" t="s">
        <v>49</v>
      </c>
      <c r="E1037" s="91"/>
      <c r="F1037" s="92"/>
      <c r="G1037" s="20"/>
      <c r="H1037" s="90" t="s">
        <v>48</v>
      </c>
      <c r="I1037" s="91"/>
      <c r="J1037" s="91"/>
      <c r="K1037" s="92"/>
      <c r="L1037" s="89"/>
      <c r="M1037" s="20"/>
      <c r="N1037" s="132" t="s">
        <v>52</v>
      </c>
      <c r="O1037" s="133"/>
      <c r="P1037" s="134"/>
      <c r="Q1037" s="20"/>
      <c r="R1037" s="135" t="s">
        <v>56</v>
      </c>
      <c r="S1037" s="136"/>
      <c r="T1037" s="137"/>
      <c r="U1037" s="193"/>
      <c r="V1037" s="174"/>
    </row>
    <row r="1038" spans="1:22" ht="15.75" thickBot="1">
      <c r="A1038" s="227"/>
      <c r="B1038" s="21"/>
      <c r="C1038" s="126" t="s">
        <v>45</v>
      </c>
      <c r="D1038" s="127"/>
      <c r="E1038" s="127"/>
      <c r="F1038" s="128"/>
      <c r="G1038" s="126" t="s">
        <v>50</v>
      </c>
      <c r="H1038" s="127"/>
      <c r="I1038" s="127"/>
      <c r="J1038" s="128"/>
      <c r="K1038" s="22">
        <v>30</v>
      </c>
      <c r="L1038" s="89"/>
      <c r="M1038" s="126" t="s">
        <v>53</v>
      </c>
      <c r="N1038" s="127"/>
      <c r="O1038" s="128"/>
      <c r="P1038" s="23">
        <v>40</v>
      </c>
      <c r="Q1038" s="126" t="s">
        <v>57</v>
      </c>
      <c r="R1038" s="127"/>
      <c r="S1038" s="128"/>
      <c r="T1038" s="23">
        <v>84</v>
      </c>
      <c r="U1038" s="193"/>
      <c r="V1038" s="174"/>
    </row>
    <row r="1039" spans="1:22" ht="15.75" thickBot="1">
      <c r="A1039" s="227"/>
      <c r="B1039" s="21"/>
      <c r="C1039" s="126" t="s">
        <v>46</v>
      </c>
      <c r="D1039" s="127"/>
      <c r="E1039" s="127"/>
      <c r="F1039" s="128"/>
      <c r="G1039" s="126" t="s">
        <v>51</v>
      </c>
      <c r="H1039" s="127"/>
      <c r="I1039" s="127"/>
      <c r="J1039" s="128"/>
      <c r="K1039" s="22">
        <v>31</v>
      </c>
      <c r="L1039" s="89"/>
      <c r="M1039" s="126" t="s">
        <v>54</v>
      </c>
      <c r="N1039" s="127"/>
      <c r="O1039" s="128"/>
      <c r="P1039" s="22">
        <v>41</v>
      </c>
      <c r="Q1039" s="126" t="s">
        <v>58</v>
      </c>
      <c r="R1039" s="127"/>
      <c r="S1039" s="128"/>
      <c r="T1039" s="22">
        <v>39</v>
      </c>
      <c r="U1039" s="193"/>
      <c r="V1039" s="174"/>
    </row>
    <row r="1040" spans="1:22" ht="15.75" thickBot="1">
      <c r="A1040" s="227"/>
      <c r="B1040" s="21"/>
      <c r="C1040" s="129" t="s">
        <v>47</v>
      </c>
      <c r="D1040" s="130"/>
      <c r="E1040" s="130"/>
      <c r="F1040" s="131"/>
      <c r="G1040" s="129" t="s">
        <v>47</v>
      </c>
      <c r="H1040" s="130"/>
      <c r="I1040" s="130"/>
      <c r="J1040" s="131"/>
      <c r="K1040" s="22"/>
      <c r="L1040" s="89"/>
      <c r="M1040" s="129" t="s">
        <v>55</v>
      </c>
      <c r="N1040" s="130"/>
      <c r="O1040" s="131"/>
      <c r="P1040" s="22"/>
      <c r="Q1040" s="129" t="s">
        <v>55</v>
      </c>
      <c r="R1040" s="130"/>
      <c r="S1040" s="131"/>
      <c r="T1040" s="22"/>
      <c r="U1040" s="193"/>
      <c r="V1040" s="174"/>
    </row>
    <row r="1041" spans="1:22" ht="6.75" customHeight="1" thickBot="1">
      <c r="A1041" s="227"/>
      <c r="B1041" s="86"/>
      <c r="C1041" s="87"/>
      <c r="D1041" s="87"/>
      <c r="E1041" s="87"/>
      <c r="F1041" s="87"/>
      <c r="G1041" s="87"/>
      <c r="H1041" s="87"/>
      <c r="I1041" s="87"/>
      <c r="J1041" s="87"/>
      <c r="K1041" s="87"/>
      <c r="L1041" s="87"/>
      <c r="M1041" s="87"/>
      <c r="N1041" s="87"/>
      <c r="O1041" s="87"/>
      <c r="P1041" s="87"/>
      <c r="Q1041" s="87"/>
      <c r="R1041" s="87"/>
      <c r="S1041" s="87"/>
      <c r="T1041" s="88"/>
      <c r="U1041" s="193"/>
      <c r="V1041" s="174"/>
    </row>
    <row r="1042" spans="1:22" ht="6.75" customHeight="1" thickBot="1">
      <c r="A1042" s="227"/>
      <c r="B1042" s="89"/>
      <c r="C1042" s="89"/>
      <c r="D1042" s="89"/>
      <c r="E1042" s="89"/>
      <c r="F1042" s="89"/>
      <c r="G1042" s="89"/>
      <c r="H1042" s="89"/>
      <c r="I1042" s="89"/>
      <c r="J1042" s="89"/>
      <c r="K1042" s="89"/>
      <c r="L1042" s="89"/>
      <c r="M1042" s="89"/>
      <c r="N1042" s="89"/>
      <c r="O1042" s="89"/>
      <c r="P1042" s="89"/>
      <c r="Q1042" s="89"/>
      <c r="R1042" s="89"/>
      <c r="S1042" s="89"/>
      <c r="T1042" s="89"/>
      <c r="U1042" s="193"/>
      <c r="V1042" s="174"/>
    </row>
    <row r="1043" spans="1:22" ht="6.75" customHeight="1" thickBot="1">
      <c r="A1043" s="227"/>
      <c r="B1043" s="90"/>
      <c r="C1043" s="91"/>
      <c r="D1043" s="91"/>
      <c r="E1043" s="91"/>
      <c r="F1043" s="91"/>
      <c r="G1043" s="91"/>
      <c r="H1043" s="91"/>
      <c r="I1043" s="91"/>
      <c r="J1043" s="91"/>
      <c r="K1043" s="91"/>
      <c r="L1043" s="91"/>
      <c r="M1043" s="91"/>
      <c r="N1043" s="91"/>
      <c r="O1043" s="91"/>
      <c r="P1043" s="91"/>
      <c r="Q1043" s="91"/>
      <c r="R1043" s="91"/>
      <c r="S1043" s="91"/>
      <c r="T1043" s="92"/>
      <c r="U1043" s="193"/>
      <c r="V1043" s="174"/>
    </row>
    <row r="1044" spans="1:22" ht="15.75" thickBot="1">
      <c r="A1044" s="227"/>
      <c r="B1044" s="90"/>
      <c r="C1044" s="91"/>
      <c r="D1044" s="91"/>
      <c r="E1044" s="91"/>
      <c r="F1044" s="91"/>
      <c r="G1044" s="91"/>
      <c r="H1044" s="91"/>
      <c r="I1044" s="91"/>
      <c r="J1044" s="91"/>
      <c r="K1044" s="92"/>
      <c r="L1044" s="147"/>
      <c r="M1044" s="20"/>
      <c r="N1044" s="153" t="s">
        <v>62</v>
      </c>
      <c r="O1044" s="154"/>
      <c r="P1044" s="25" t="s">
        <v>69</v>
      </c>
      <c r="Q1044" s="140" t="s">
        <v>71</v>
      </c>
      <c r="R1044" s="141"/>
      <c r="S1044" s="141"/>
      <c r="T1044" s="26"/>
      <c r="U1044" s="193"/>
      <c r="V1044" s="174"/>
    </row>
    <row r="1045" spans="1:22" ht="15.75" thickBot="1">
      <c r="A1045" s="227"/>
      <c r="B1045" s="21"/>
      <c r="C1045" s="22"/>
      <c r="D1045" s="147" t="s">
        <v>60</v>
      </c>
      <c r="E1045" s="89"/>
      <c r="F1045" s="89"/>
      <c r="G1045" s="20"/>
      <c r="H1045" s="27"/>
      <c r="I1045" s="148" t="s">
        <v>59</v>
      </c>
      <c r="J1045" s="148"/>
      <c r="K1045" s="149"/>
      <c r="L1045" s="147"/>
      <c r="M1045" s="20"/>
      <c r="N1045" s="155" t="s">
        <v>63</v>
      </c>
      <c r="O1045" s="156"/>
      <c r="P1045" s="28" t="s">
        <v>70</v>
      </c>
      <c r="Q1045" s="142" t="s">
        <v>72</v>
      </c>
      <c r="R1045" s="143"/>
      <c r="S1045" s="143"/>
      <c r="T1045" s="26"/>
      <c r="U1045" s="193"/>
      <c r="V1045" s="174"/>
    </row>
    <row r="1046" spans="1:22" ht="15.75" thickBot="1">
      <c r="A1046" s="227"/>
      <c r="B1046" s="21"/>
      <c r="C1046" s="89" t="s">
        <v>61</v>
      </c>
      <c r="D1046" s="89"/>
      <c r="E1046" s="89"/>
      <c r="F1046" s="89"/>
      <c r="G1046" s="89"/>
      <c r="H1046" s="89"/>
      <c r="I1046" s="89"/>
      <c r="J1046" s="89"/>
      <c r="K1046" s="152"/>
      <c r="L1046" s="147"/>
      <c r="M1046" s="20"/>
      <c r="N1046" s="155" t="s">
        <v>64</v>
      </c>
      <c r="O1046" s="156"/>
      <c r="P1046" s="28" t="s">
        <v>67</v>
      </c>
      <c r="Q1046" s="142" t="s">
        <v>55</v>
      </c>
      <c r="R1046" s="143"/>
      <c r="S1046" s="143"/>
      <c r="T1046" s="26"/>
      <c r="U1046" s="193"/>
      <c r="V1046" s="174"/>
    </row>
    <row r="1047" spans="1:22" ht="15.75" thickBot="1">
      <c r="A1047" s="227"/>
      <c r="B1047" s="21"/>
      <c r="C1047" s="89"/>
      <c r="D1047" s="89"/>
      <c r="E1047" s="89"/>
      <c r="F1047" s="89"/>
      <c r="G1047" s="89"/>
      <c r="H1047" s="89"/>
      <c r="I1047" s="89"/>
      <c r="J1047" s="89"/>
      <c r="K1047" s="152"/>
      <c r="L1047" s="147"/>
      <c r="M1047" s="20"/>
      <c r="N1047" s="155" t="s">
        <v>65</v>
      </c>
      <c r="O1047" s="156"/>
      <c r="P1047" s="28" t="s">
        <v>68</v>
      </c>
      <c r="Q1047" s="142" t="s">
        <v>73</v>
      </c>
      <c r="R1047" s="143"/>
      <c r="S1047" s="143"/>
      <c r="T1047" s="26"/>
      <c r="U1047" s="193"/>
      <c r="V1047" s="174"/>
    </row>
    <row r="1048" spans="1:22" ht="15.75" thickBot="1">
      <c r="A1048" s="227"/>
      <c r="B1048" s="30"/>
      <c r="C1048" s="87"/>
      <c r="D1048" s="87"/>
      <c r="E1048" s="87"/>
      <c r="F1048" s="87"/>
      <c r="G1048" s="87"/>
      <c r="H1048" s="87"/>
      <c r="I1048" s="87"/>
      <c r="J1048" s="87"/>
      <c r="K1048" s="88"/>
      <c r="L1048" s="147"/>
      <c r="M1048" s="129" t="s">
        <v>66</v>
      </c>
      <c r="N1048" s="130"/>
      <c r="O1048" s="130"/>
      <c r="P1048" s="130"/>
      <c r="Q1048" s="150"/>
      <c r="R1048" s="151"/>
      <c r="S1048" s="151"/>
      <c r="T1048" s="31"/>
      <c r="U1048" s="193"/>
      <c r="V1048" s="174"/>
    </row>
    <row r="1049" spans="1:22" ht="6.75" customHeight="1" thickBot="1">
      <c r="A1049" s="227"/>
      <c r="B1049" s="86"/>
      <c r="C1049" s="87"/>
      <c r="D1049" s="87"/>
      <c r="E1049" s="87"/>
      <c r="F1049" s="87"/>
      <c r="G1049" s="87"/>
      <c r="H1049" s="87"/>
      <c r="I1049" s="87"/>
      <c r="J1049" s="87"/>
      <c r="K1049" s="87"/>
      <c r="L1049" s="87"/>
      <c r="M1049" s="87"/>
      <c r="N1049" s="87"/>
      <c r="O1049" s="87"/>
      <c r="P1049" s="87"/>
      <c r="Q1049" s="87"/>
      <c r="R1049" s="87"/>
      <c r="S1049" s="87"/>
      <c r="T1049" s="88"/>
      <c r="U1049" s="193"/>
      <c r="V1049" s="174"/>
    </row>
    <row r="1050" spans="1:22" ht="6.75" customHeight="1" thickBot="1">
      <c r="A1050" s="227"/>
      <c r="B1050" s="89"/>
      <c r="C1050" s="89"/>
      <c r="D1050" s="89"/>
      <c r="E1050" s="89"/>
      <c r="F1050" s="89"/>
      <c r="G1050" s="89"/>
      <c r="H1050" s="89"/>
      <c r="I1050" s="89"/>
      <c r="J1050" s="89"/>
      <c r="K1050" s="89"/>
      <c r="L1050" s="89"/>
      <c r="M1050" s="89"/>
      <c r="N1050" s="89"/>
      <c r="O1050" s="89"/>
      <c r="P1050" s="89"/>
      <c r="Q1050" s="89"/>
      <c r="R1050" s="89"/>
      <c r="S1050" s="89"/>
      <c r="T1050" s="89"/>
      <c r="U1050" s="193"/>
      <c r="V1050" s="174"/>
    </row>
    <row r="1051" spans="1:22" ht="6.75" customHeight="1" thickBot="1">
      <c r="A1051" s="227"/>
      <c r="B1051" s="90"/>
      <c r="C1051" s="91"/>
      <c r="D1051" s="91"/>
      <c r="E1051" s="91"/>
      <c r="F1051" s="91"/>
      <c r="G1051" s="91"/>
      <c r="H1051" s="91"/>
      <c r="I1051" s="91"/>
      <c r="J1051" s="91"/>
      <c r="K1051" s="92"/>
      <c r="L1051" s="32"/>
      <c r="M1051" s="33"/>
      <c r="N1051" s="33"/>
      <c r="O1051" s="33"/>
      <c r="P1051" s="33"/>
      <c r="Q1051" s="33"/>
      <c r="R1051" s="33"/>
      <c r="S1051" s="33"/>
      <c r="T1051" s="34"/>
      <c r="U1051" s="193"/>
      <c r="V1051" s="174"/>
    </row>
    <row r="1052" spans="1:22" ht="15.75" thickBot="1">
      <c r="A1052" s="227"/>
      <c r="B1052" s="144" t="s">
        <v>74</v>
      </c>
      <c r="C1052" s="145"/>
      <c r="D1052" s="145"/>
      <c r="E1052" s="145"/>
      <c r="F1052" s="145"/>
      <c r="G1052" s="145"/>
      <c r="H1052" s="145"/>
      <c r="I1052" s="145"/>
      <c r="J1052" s="145"/>
      <c r="K1052" s="146"/>
      <c r="L1052" s="35"/>
      <c r="M1052" s="36"/>
      <c r="N1052" s="138" t="s">
        <v>62</v>
      </c>
      <c r="O1052" s="139"/>
      <c r="P1052" s="37" t="s">
        <v>69</v>
      </c>
      <c r="Q1052" s="140" t="s">
        <v>71</v>
      </c>
      <c r="R1052" s="141"/>
      <c r="S1052" s="141"/>
      <c r="T1052" s="26"/>
      <c r="U1052" s="193"/>
      <c r="V1052" s="174"/>
    </row>
    <row r="1053" spans="1:22" ht="15.75" thickBot="1">
      <c r="A1053" s="227"/>
      <c r="B1053" s="21"/>
      <c r="C1053" s="22"/>
      <c r="D1053" s="147" t="s">
        <v>60</v>
      </c>
      <c r="E1053" s="89"/>
      <c r="F1053" s="89"/>
      <c r="G1053" s="20"/>
      <c r="H1053" s="27"/>
      <c r="I1053" s="148" t="s">
        <v>59</v>
      </c>
      <c r="J1053" s="148"/>
      <c r="K1053" s="149"/>
      <c r="L1053" s="19"/>
      <c r="M1053" s="20"/>
      <c r="N1053" s="138" t="s">
        <v>63</v>
      </c>
      <c r="O1053" s="139"/>
      <c r="P1053" s="37" t="s">
        <v>70</v>
      </c>
      <c r="Q1053" s="142" t="s">
        <v>72</v>
      </c>
      <c r="R1053" s="143"/>
      <c r="S1053" s="143"/>
      <c r="T1053" s="26"/>
      <c r="U1053" s="193"/>
      <c r="V1053" s="174"/>
    </row>
    <row r="1054" spans="1:22" ht="15.75" thickBot="1">
      <c r="A1054" s="227"/>
      <c r="B1054" s="21"/>
      <c r="C1054" s="22"/>
      <c r="D1054" s="144" t="s">
        <v>76</v>
      </c>
      <c r="E1054" s="145"/>
      <c r="F1054" s="145"/>
      <c r="G1054" s="145"/>
      <c r="H1054" s="145"/>
      <c r="I1054" s="145"/>
      <c r="J1054" s="145"/>
      <c r="K1054" s="146"/>
      <c r="L1054" s="19"/>
      <c r="M1054" s="20"/>
      <c r="N1054" s="138" t="s">
        <v>64</v>
      </c>
      <c r="O1054" s="139"/>
      <c r="P1054" s="37" t="s">
        <v>78</v>
      </c>
      <c r="Q1054" s="142" t="s">
        <v>55</v>
      </c>
      <c r="R1054" s="143"/>
      <c r="S1054" s="143"/>
      <c r="T1054" s="26"/>
      <c r="U1054" s="193"/>
      <c r="V1054" s="174"/>
    </row>
    <row r="1055" spans="1:22" ht="15.75" thickBot="1">
      <c r="A1055" s="227"/>
      <c r="B1055" s="21"/>
      <c r="C1055" s="22"/>
      <c r="D1055" s="144" t="s">
        <v>75</v>
      </c>
      <c r="E1055" s="145"/>
      <c r="F1055" s="145"/>
      <c r="G1055" s="145"/>
      <c r="H1055" s="145"/>
      <c r="I1055" s="145"/>
      <c r="J1055" s="145"/>
      <c r="K1055" s="146"/>
      <c r="L1055" s="19"/>
      <c r="M1055" s="38"/>
      <c r="N1055" s="138" t="s">
        <v>77</v>
      </c>
      <c r="O1055" s="139"/>
      <c r="P1055" s="37" t="s">
        <v>79</v>
      </c>
      <c r="Q1055" s="142" t="s">
        <v>73</v>
      </c>
      <c r="R1055" s="143"/>
      <c r="S1055" s="143"/>
      <c r="T1055" s="26"/>
      <c r="U1055" s="193"/>
      <c r="V1055" s="174"/>
    </row>
    <row r="1056" spans="1:22" ht="6.75" customHeight="1" thickBot="1">
      <c r="A1056" s="227"/>
      <c r="B1056" s="86"/>
      <c r="C1056" s="87"/>
      <c r="D1056" s="87"/>
      <c r="E1056" s="87"/>
      <c r="F1056" s="87"/>
      <c r="G1056" s="87"/>
      <c r="H1056" s="87"/>
      <c r="I1056" s="87"/>
      <c r="J1056" s="87"/>
      <c r="K1056" s="88"/>
      <c r="L1056" s="39"/>
      <c r="M1056" s="40"/>
      <c r="N1056" s="40"/>
      <c r="O1056" s="40"/>
      <c r="P1056" s="40"/>
      <c r="Q1056" s="150"/>
      <c r="R1056" s="151"/>
      <c r="S1056" s="151"/>
      <c r="T1056" s="31"/>
      <c r="U1056" s="193"/>
      <c r="V1056" s="174"/>
    </row>
    <row r="1057" spans="1:24" ht="7.5" customHeight="1" thickBot="1">
      <c r="A1057" s="227"/>
      <c r="B1057" s="89"/>
      <c r="C1057" s="89"/>
      <c r="D1057" s="89"/>
      <c r="E1057" s="89"/>
      <c r="F1057" s="89"/>
      <c r="G1057" s="89"/>
      <c r="H1057" s="89"/>
      <c r="I1057" s="89"/>
      <c r="J1057" s="89"/>
      <c r="K1057" s="89"/>
      <c r="L1057" s="89"/>
      <c r="M1057" s="89"/>
      <c r="N1057" s="89"/>
      <c r="O1057" s="89"/>
      <c r="P1057" s="89"/>
      <c r="Q1057" s="89"/>
      <c r="R1057" s="89"/>
      <c r="S1057" s="89"/>
      <c r="T1057" s="89"/>
      <c r="U1057" s="193"/>
      <c r="V1057" s="174"/>
    </row>
    <row r="1058" spans="1:24" ht="15.75" thickBot="1">
      <c r="A1058" s="227"/>
      <c r="B1058" s="41"/>
      <c r="C1058" s="22"/>
      <c r="D1058" s="147" t="s">
        <v>81</v>
      </c>
      <c r="E1058" s="89"/>
      <c r="F1058" s="89"/>
      <c r="G1058" s="89"/>
      <c r="H1058" s="89"/>
      <c r="I1058" s="89"/>
      <c r="J1058" s="89"/>
      <c r="K1058" s="89"/>
      <c r="L1058" s="89"/>
      <c r="M1058" s="22"/>
      <c r="N1058" s="42" t="s">
        <v>80</v>
      </c>
      <c r="O1058" s="43"/>
      <c r="P1058" s="43"/>
      <c r="Q1058" s="43"/>
      <c r="R1058" s="43"/>
      <c r="S1058" s="43"/>
      <c r="T1058" s="43"/>
      <c r="U1058" s="193"/>
      <c r="V1058" s="174"/>
    </row>
    <row r="1059" spans="1:24" ht="8.25" customHeight="1" thickBot="1">
      <c r="A1059" s="227"/>
      <c r="B1059" s="89"/>
      <c r="C1059" s="89"/>
      <c r="D1059" s="89"/>
      <c r="E1059" s="89"/>
      <c r="F1059" s="89"/>
      <c r="G1059" s="89"/>
      <c r="H1059" s="89"/>
      <c r="I1059" s="89"/>
      <c r="J1059" s="89"/>
      <c r="K1059" s="89"/>
      <c r="L1059" s="89"/>
      <c r="M1059" s="89"/>
      <c r="N1059" s="89"/>
      <c r="O1059" s="89"/>
      <c r="P1059" s="89"/>
      <c r="Q1059" s="89"/>
      <c r="R1059" s="89"/>
      <c r="S1059" s="89"/>
      <c r="T1059" s="89"/>
      <c r="U1059" s="193"/>
      <c r="V1059" s="174"/>
    </row>
    <row r="1060" spans="1:24" ht="15.75" thickBot="1">
      <c r="A1060" s="227"/>
      <c r="B1060" s="41" t="s">
        <v>82</v>
      </c>
      <c r="C1060" s="160" t="s">
        <v>86</v>
      </c>
      <c r="D1060" s="160"/>
      <c r="E1060" s="160"/>
      <c r="F1060" s="162"/>
      <c r="G1060" s="22" t="str">
        <f>IF(W1060="M","Yes","")</f>
        <v/>
      </c>
      <c r="H1060" s="147" t="s">
        <v>83</v>
      </c>
      <c r="I1060" s="89"/>
      <c r="J1060" s="89"/>
      <c r="K1060" s="44" t="str">
        <f>IF(W1060="F","Yes","")</f>
        <v/>
      </c>
      <c r="L1060" s="163" t="s">
        <v>85</v>
      </c>
      <c r="M1060" s="163"/>
      <c r="N1060" s="163"/>
      <c r="O1060" s="163"/>
      <c r="P1060" s="22" t="str">
        <f>IF(X1060="Hindi","Yes","")</f>
        <v>Yes</v>
      </c>
      <c r="Q1060" s="147" t="s">
        <v>84</v>
      </c>
      <c r="R1060" s="89"/>
      <c r="S1060" s="89"/>
      <c r="T1060" s="22" t="str">
        <f>IF(X1060="english","Yes","")</f>
        <v/>
      </c>
      <c r="U1060" s="193"/>
      <c r="V1060" s="174"/>
      <c r="W1060" s="1">
        <f>VLOOKUP(A1022,'Deta From Shala Dar. Class-12'!$A$2:$AE$201,10,0)</f>
        <v>0</v>
      </c>
      <c r="X1060" s="1" t="str">
        <f>Info!$C$8</f>
        <v>Hindi</v>
      </c>
    </row>
    <row r="1061" spans="1:24" ht="6.75" customHeight="1" thickBot="1">
      <c r="A1061" s="227"/>
      <c r="B1061" s="89"/>
      <c r="C1061" s="89"/>
      <c r="D1061" s="89"/>
      <c r="E1061" s="89"/>
      <c r="F1061" s="89"/>
      <c r="G1061" s="89"/>
      <c r="H1061" s="89"/>
      <c r="I1061" s="89"/>
      <c r="J1061" s="89"/>
      <c r="K1061" s="89"/>
      <c r="L1061" s="89"/>
      <c r="M1061" s="89"/>
      <c r="N1061" s="89"/>
      <c r="O1061" s="89"/>
      <c r="P1061" s="89"/>
      <c r="Q1061" s="89"/>
      <c r="R1061" s="89"/>
      <c r="S1061" s="89"/>
      <c r="T1061" s="89"/>
      <c r="U1061" s="193"/>
      <c r="V1061" s="174"/>
    </row>
    <row r="1062" spans="1:24" ht="15.75" thickBot="1">
      <c r="A1062" s="227"/>
      <c r="B1062" s="41" t="s">
        <v>87</v>
      </c>
      <c r="C1062" s="160" t="s">
        <v>88</v>
      </c>
      <c r="D1062" s="160"/>
      <c r="E1062" s="160"/>
      <c r="F1062" s="160"/>
      <c r="G1062" s="22"/>
      <c r="H1062" s="147" t="s">
        <v>89</v>
      </c>
      <c r="I1062" s="89"/>
      <c r="J1062" s="20"/>
      <c r="K1062" s="157" t="s">
        <v>90</v>
      </c>
      <c r="L1062" s="158"/>
      <c r="M1062" s="20"/>
      <c r="N1062" s="157" t="s">
        <v>91</v>
      </c>
      <c r="O1062" s="158"/>
      <c r="P1062" s="20"/>
      <c r="Q1062" s="157" t="s">
        <v>92</v>
      </c>
      <c r="R1062" s="158"/>
      <c r="S1062" s="161"/>
      <c r="T1062" s="45"/>
      <c r="U1062" s="193"/>
      <c r="V1062" s="174"/>
    </row>
    <row r="1063" spans="1:24" ht="6.75" customHeight="1" thickBot="1">
      <c r="A1063" s="227"/>
      <c r="B1063" s="89"/>
      <c r="C1063" s="89"/>
      <c r="D1063" s="89"/>
      <c r="E1063" s="89"/>
      <c r="F1063" s="89"/>
      <c r="G1063" s="89"/>
      <c r="H1063" s="89"/>
      <c r="I1063" s="89"/>
      <c r="J1063" s="89"/>
      <c r="K1063" s="89"/>
      <c r="L1063" s="89"/>
      <c r="M1063" s="89"/>
      <c r="N1063" s="89"/>
      <c r="O1063" s="89"/>
      <c r="P1063" s="89"/>
      <c r="Q1063" s="89"/>
      <c r="R1063" s="89"/>
      <c r="S1063" s="89"/>
      <c r="T1063" s="89"/>
      <c r="U1063" s="193"/>
      <c r="V1063" s="174"/>
    </row>
    <row r="1064" spans="1:24" ht="15.75" thickBot="1">
      <c r="A1064" s="227"/>
      <c r="B1064" s="41"/>
      <c r="C1064" s="158" t="s">
        <v>93</v>
      </c>
      <c r="D1064" s="158"/>
      <c r="E1064" s="22"/>
      <c r="F1064" s="147" t="s">
        <v>94</v>
      </c>
      <c r="G1064" s="89"/>
      <c r="H1064" s="89"/>
      <c r="I1064" s="152"/>
      <c r="J1064" s="20"/>
      <c r="K1064" s="147" t="s">
        <v>95</v>
      </c>
      <c r="L1064" s="89"/>
      <c r="M1064" s="152"/>
      <c r="N1064" s="46"/>
      <c r="O1064" s="159" t="s">
        <v>96</v>
      </c>
      <c r="P1064" s="159"/>
      <c r="Q1064" s="22"/>
      <c r="R1064" s="158" t="s">
        <v>97</v>
      </c>
      <c r="S1064" s="158"/>
      <c r="T1064" s="22"/>
      <c r="U1064" s="193"/>
      <c r="V1064" s="174"/>
    </row>
    <row r="1065" spans="1:24" ht="6" customHeight="1">
      <c r="A1065" s="227"/>
      <c r="B1065" s="89"/>
      <c r="C1065" s="89"/>
      <c r="D1065" s="89"/>
      <c r="E1065" s="89"/>
      <c r="F1065" s="89"/>
      <c r="G1065" s="89"/>
      <c r="H1065" s="89"/>
      <c r="I1065" s="89"/>
      <c r="J1065" s="89"/>
      <c r="K1065" s="89"/>
      <c r="L1065" s="89"/>
      <c r="M1065" s="89"/>
      <c r="N1065" s="89"/>
      <c r="O1065" s="89"/>
      <c r="P1065" s="89"/>
      <c r="Q1065" s="89"/>
      <c r="R1065" s="89"/>
      <c r="S1065" s="89"/>
      <c r="T1065" s="89"/>
      <c r="U1065" s="193"/>
      <c r="V1065" s="174"/>
    </row>
    <row r="1066" spans="1:24" ht="6.75" customHeight="1" thickBot="1">
      <c r="A1066" s="227"/>
      <c r="B1066" s="89"/>
      <c r="C1066" s="89"/>
      <c r="D1066" s="89"/>
      <c r="E1066" s="89"/>
      <c r="F1066" s="89"/>
      <c r="G1066" s="89"/>
      <c r="H1066" s="89"/>
      <c r="I1066" s="89"/>
      <c r="J1066" s="89"/>
      <c r="K1066" s="89"/>
      <c r="L1066" s="89"/>
      <c r="M1066" s="89"/>
      <c r="N1066" s="89"/>
      <c r="O1066" s="89"/>
      <c r="P1066" s="89"/>
      <c r="Q1066" s="89"/>
      <c r="R1066" s="89"/>
      <c r="S1066" s="89"/>
      <c r="T1066" s="89"/>
      <c r="U1066" s="193"/>
      <c r="V1066" s="174"/>
    </row>
    <row r="1067" spans="1:24" ht="15.75" thickBot="1">
      <c r="A1067" s="227"/>
      <c r="B1067" s="41" t="s">
        <v>98</v>
      </c>
      <c r="C1067" s="160" t="s">
        <v>99</v>
      </c>
      <c r="D1067" s="160"/>
      <c r="E1067" s="160"/>
      <c r="F1067" s="162"/>
      <c r="G1067" s="22"/>
      <c r="H1067" s="147" t="s">
        <v>121</v>
      </c>
      <c r="I1067" s="89"/>
      <c r="J1067" s="20"/>
      <c r="K1067" s="157" t="s">
        <v>100</v>
      </c>
      <c r="L1067" s="158"/>
      <c r="M1067" s="20"/>
      <c r="N1067" s="157" t="s">
        <v>101</v>
      </c>
      <c r="O1067" s="158"/>
      <c r="P1067" s="20"/>
      <c r="Q1067" s="157" t="s">
        <v>102</v>
      </c>
      <c r="R1067" s="158"/>
      <c r="S1067" s="161"/>
      <c r="T1067" s="45"/>
      <c r="U1067" s="193"/>
      <c r="V1067" s="174"/>
    </row>
    <row r="1068" spans="1:24" ht="6.75" customHeight="1" thickBot="1">
      <c r="A1068" s="227"/>
      <c r="B1068" s="89"/>
      <c r="C1068" s="89"/>
      <c r="D1068" s="89"/>
      <c r="E1068" s="89"/>
      <c r="F1068" s="89"/>
      <c r="G1068" s="89"/>
      <c r="H1068" s="89"/>
      <c r="I1068" s="89"/>
      <c r="J1068" s="89"/>
      <c r="K1068" s="89"/>
      <c r="L1068" s="89"/>
      <c r="M1068" s="89"/>
      <c r="N1068" s="89"/>
      <c r="O1068" s="89"/>
      <c r="P1068" s="89"/>
      <c r="Q1068" s="89"/>
      <c r="R1068" s="89"/>
      <c r="S1068" s="89"/>
      <c r="T1068" s="89"/>
      <c r="U1068" s="193"/>
      <c r="V1068" s="174"/>
    </row>
    <row r="1069" spans="1:24" ht="15.75" thickBot="1">
      <c r="A1069" s="227"/>
      <c r="B1069" s="41"/>
      <c r="C1069" s="158" t="s">
        <v>103</v>
      </c>
      <c r="D1069" s="158"/>
      <c r="E1069" s="22"/>
      <c r="F1069" s="164" t="s">
        <v>104</v>
      </c>
      <c r="G1069" s="89"/>
      <c r="H1069" s="89"/>
      <c r="I1069" s="20"/>
      <c r="J1069" s="164" t="s">
        <v>105</v>
      </c>
      <c r="K1069" s="165"/>
      <c r="L1069" s="166"/>
      <c r="M1069" s="20"/>
      <c r="N1069" s="167" t="s">
        <v>106</v>
      </c>
      <c r="O1069" s="168"/>
      <c r="P1069" s="48"/>
      <c r="Q1069" s="164" t="s">
        <v>107</v>
      </c>
      <c r="R1069" s="165"/>
      <c r="S1069" s="166"/>
      <c r="T1069" s="22"/>
      <c r="U1069" s="193"/>
      <c r="V1069" s="174"/>
    </row>
    <row r="1070" spans="1:24" ht="6" customHeight="1" thickBot="1">
      <c r="A1070" s="227"/>
      <c r="B1070" s="89"/>
      <c r="C1070" s="89"/>
      <c r="D1070" s="89"/>
      <c r="E1070" s="89"/>
      <c r="F1070" s="89"/>
      <c r="G1070" s="89"/>
      <c r="H1070" s="89"/>
      <c r="I1070" s="89"/>
      <c r="J1070" s="89"/>
      <c r="K1070" s="89"/>
      <c r="L1070" s="89"/>
      <c r="M1070" s="89"/>
      <c r="N1070" s="89"/>
      <c r="O1070" s="89"/>
      <c r="P1070" s="89"/>
      <c r="Q1070" s="89"/>
      <c r="R1070" s="89"/>
      <c r="S1070" s="89"/>
      <c r="T1070" s="89"/>
      <c r="U1070" s="193"/>
      <c r="V1070" s="174"/>
    </row>
    <row r="1071" spans="1:24" ht="15.75" thickBot="1">
      <c r="A1071" s="227"/>
      <c r="B1071" s="41"/>
      <c r="C1071" s="158" t="s">
        <v>108</v>
      </c>
      <c r="D1071" s="158"/>
      <c r="E1071" s="158"/>
      <c r="F1071" s="49"/>
      <c r="G1071" s="164" t="s">
        <v>109</v>
      </c>
      <c r="H1071" s="89"/>
      <c r="I1071" s="89"/>
      <c r="J1071" s="20"/>
      <c r="K1071" s="164" t="s">
        <v>110</v>
      </c>
      <c r="L1071" s="165"/>
      <c r="M1071" s="166"/>
      <c r="N1071" s="20"/>
      <c r="O1071" s="164" t="s">
        <v>111</v>
      </c>
      <c r="P1071" s="165"/>
      <c r="Q1071" s="166"/>
      <c r="R1071" s="20"/>
      <c r="S1071" s="50"/>
      <c r="T1071" s="41"/>
      <c r="U1071" s="193"/>
      <c r="V1071" s="174"/>
    </row>
    <row r="1072" spans="1:24" ht="6" customHeight="1" thickBot="1">
      <c r="A1072" s="227"/>
      <c r="B1072" s="89"/>
      <c r="C1072" s="89"/>
      <c r="D1072" s="89"/>
      <c r="E1072" s="89"/>
      <c r="F1072" s="89"/>
      <c r="G1072" s="89"/>
      <c r="H1072" s="89"/>
      <c r="I1072" s="89"/>
      <c r="J1072" s="89"/>
      <c r="K1072" s="89"/>
      <c r="L1072" s="89"/>
      <c r="M1072" s="89"/>
      <c r="N1072" s="89"/>
      <c r="O1072" s="89"/>
      <c r="P1072" s="89"/>
      <c r="Q1072" s="89"/>
      <c r="R1072" s="89"/>
      <c r="S1072" s="89"/>
      <c r="T1072" s="89"/>
      <c r="U1072" s="193"/>
      <c r="V1072" s="174"/>
    </row>
    <row r="1073" spans="1:23" ht="15.75" thickBot="1">
      <c r="A1073" s="227"/>
      <c r="B1073" s="41" t="s">
        <v>112</v>
      </c>
      <c r="C1073" s="89" t="s">
        <v>119</v>
      </c>
      <c r="D1073" s="89"/>
      <c r="E1073" s="89"/>
      <c r="F1073" s="89"/>
      <c r="G1073" s="89"/>
      <c r="H1073" s="89"/>
      <c r="I1073" s="89"/>
      <c r="J1073" s="158" t="s">
        <v>117</v>
      </c>
      <c r="K1073" s="158"/>
      <c r="L1073" s="158"/>
      <c r="M1073" s="158"/>
      <c r="N1073" s="158"/>
      <c r="O1073" s="46"/>
      <c r="P1073" s="169" t="s">
        <v>118</v>
      </c>
      <c r="Q1073" s="169"/>
      <c r="R1073" s="169"/>
      <c r="S1073" s="169"/>
      <c r="T1073" s="169"/>
      <c r="U1073" s="193"/>
      <c r="V1073" s="174"/>
    </row>
    <row r="1074" spans="1:23" ht="15.75" thickBot="1">
      <c r="A1074" s="227"/>
      <c r="B1074" s="41"/>
      <c r="C1074" s="165" t="s">
        <v>120</v>
      </c>
      <c r="D1074" s="165"/>
      <c r="E1074" s="165"/>
      <c r="F1074" s="165"/>
      <c r="G1074" s="165"/>
      <c r="H1074" s="165"/>
      <c r="I1074" s="165"/>
      <c r="J1074" s="165"/>
      <c r="K1074" s="165"/>
      <c r="L1074" s="165"/>
      <c r="M1074" s="165"/>
      <c r="N1074" s="165"/>
      <c r="O1074" s="165"/>
      <c r="P1074" s="165"/>
      <c r="Q1074" s="165"/>
      <c r="R1074" s="165"/>
      <c r="S1074" s="165"/>
      <c r="T1074" s="165"/>
      <c r="U1074" s="193"/>
      <c r="V1074" s="174"/>
    </row>
    <row r="1075" spans="1:23" ht="15.75" thickBot="1">
      <c r="A1075" s="227"/>
      <c r="B1075" s="41"/>
      <c r="C1075" s="119" t="s">
        <v>129</v>
      </c>
      <c r="D1075" s="119"/>
      <c r="E1075" s="170"/>
      <c r="F1075" s="46"/>
      <c r="G1075" s="159" t="s">
        <v>122</v>
      </c>
      <c r="H1075" s="159"/>
      <c r="I1075" s="159"/>
      <c r="J1075" s="20"/>
      <c r="K1075" s="171" t="s">
        <v>123</v>
      </c>
      <c r="L1075" s="159"/>
      <c r="M1075" s="172"/>
      <c r="N1075" s="20"/>
      <c r="O1075" s="171" t="s">
        <v>124</v>
      </c>
      <c r="P1075" s="159"/>
      <c r="Q1075" s="20"/>
      <c r="R1075" s="171" t="s">
        <v>125</v>
      </c>
      <c r="S1075" s="159"/>
      <c r="T1075" s="20"/>
      <c r="U1075" s="193"/>
      <c r="V1075" s="174"/>
    </row>
    <row r="1076" spans="1:23" ht="6" customHeight="1" thickBot="1">
      <c r="A1076" s="227"/>
      <c r="B1076" s="89"/>
      <c r="C1076" s="89"/>
      <c r="D1076" s="89"/>
      <c r="E1076" s="89"/>
      <c r="F1076" s="89"/>
      <c r="G1076" s="89"/>
      <c r="H1076" s="89"/>
      <c r="I1076" s="89"/>
      <c r="J1076" s="89"/>
      <c r="K1076" s="89"/>
      <c r="L1076" s="89"/>
      <c r="M1076" s="89"/>
      <c r="N1076" s="89"/>
      <c r="O1076" s="89"/>
      <c r="P1076" s="89"/>
      <c r="Q1076" s="89"/>
      <c r="R1076" s="89"/>
      <c r="S1076" s="89"/>
      <c r="T1076" s="89"/>
      <c r="U1076" s="193"/>
      <c r="V1076" s="174"/>
    </row>
    <row r="1077" spans="1:23" ht="15.75" thickBot="1">
      <c r="A1077" s="227"/>
      <c r="B1077" s="41"/>
      <c r="C1077" s="158" t="s">
        <v>126</v>
      </c>
      <c r="D1077" s="158"/>
      <c r="E1077" s="158"/>
      <c r="F1077" s="161"/>
      <c r="G1077" s="46"/>
      <c r="H1077" s="173" t="s">
        <v>127</v>
      </c>
      <c r="I1077" s="163"/>
      <c r="J1077" s="163"/>
      <c r="K1077" s="163"/>
      <c r="L1077" s="163"/>
      <c r="M1077" s="48"/>
      <c r="N1077" s="157" t="s">
        <v>128</v>
      </c>
      <c r="O1077" s="158"/>
      <c r="P1077" s="158"/>
      <c r="Q1077" s="158"/>
      <c r="R1077" s="158"/>
      <c r="S1077" s="161"/>
      <c r="T1077" s="20"/>
      <c r="U1077" s="193"/>
      <c r="V1077" s="174"/>
    </row>
    <row r="1078" spans="1:23" ht="6" customHeight="1" thickBot="1">
      <c r="A1078" s="227"/>
      <c r="B1078" s="89"/>
      <c r="C1078" s="89"/>
      <c r="D1078" s="89"/>
      <c r="E1078" s="89"/>
      <c r="F1078" s="89"/>
      <c r="G1078" s="89"/>
      <c r="H1078" s="89"/>
      <c r="I1078" s="89"/>
      <c r="J1078" s="89"/>
      <c r="K1078" s="89"/>
      <c r="L1078" s="89"/>
      <c r="M1078" s="89"/>
      <c r="N1078" s="89"/>
      <c r="O1078" s="89"/>
      <c r="P1078" s="89"/>
      <c r="Q1078" s="89"/>
      <c r="R1078" s="89"/>
      <c r="S1078" s="89"/>
      <c r="T1078" s="89"/>
      <c r="U1078" s="193"/>
      <c r="V1078" s="174"/>
    </row>
    <row r="1079" spans="1:23" ht="15.75" thickBot="1">
      <c r="A1079" s="227"/>
      <c r="B1079" s="41"/>
      <c r="C1079" s="119" t="s">
        <v>130</v>
      </c>
      <c r="D1079" s="119"/>
      <c r="E1079" s="170"/>
      <c r="F1079" s="46"/>
      <c r="G1079" s="158" t="s">
        <v>131</v>
      </c>
      <c r="H1079" s="158"/>
      <c r="I1079" s="158"/>
      <c r="J1079" s="20"/>
      <c r="K1079" s="158" t="s">
        <v>132</v>
      </c>
      <c r="L1079" s="158"/>
      <c r="M1079" s="158"/>
      <c r="N1079" s="20"/>
      <c r="O1079" s="142"/>
      <c r="P1079" s="143"/>
      <c r="Q1079" s="143"/>
      <c r="R1079" s="143"/>
      <c r="S1079" s="143"/>
      <c r="T1079" s="143"/>
      <c r="U1079" s="193"/>
      <c r="V1079" s="174"/>
    </row>
    <row r="1080" spans="1:23" ht="6.75" customHeight="1" thickBot="1">
      <c r="A1080" s="227"/>
      <c r="B1080" s="89"/>
      <c r="C1080" s="89"/>
      <c r="D1080" s="89"/>
      <c r="E1080" s="89"/>
      <c r="F1080" s="89"/>
      <c r="G1080" s="89"/>
      <c r="H1080" s="89"/>
      <c r="I1080" s="89"/>
      <c r="J1080" s="89"/>
      <c r="K1080" s="89"/>
      <c r="L1080" s="89"/>
      <c r="M1080" s="89"/>
      <c r="N1080" s="89"/>
      <c r="O1080" s="89"/>
      <c r="P1080" s="89"/>
      <c r="Q1080" s="89"/>
      <c r="R1080" s="89"/>
      <c r="S1080" s="89"/>
      <c r="T1080" s="89"/>
      <c r="U1080" s="193"/>
      <c r="V1080" s="174"/>
    </row>
    <row r="1081" spans="1:23" ht="15.75" thickBot="1">
      <c r="A1081" s="227"/>
      <c r="B1081" s="41" t="s">
        <v>133</v>
      </c>
      <c r="C1081" s="160" t="s">
        <v>138</v>
      </c>
      <c r="D1081" s="160"/>
      <c r="E1081" s="160"/>
      <c r="F1081" s="160"/>
      <c r="G1081" s="160"/>
      <c r="H1081" s="165" t="s">
        <v>134</v>
      </c>
      <c r="I1081" s="89"/>
      <c r="J1081" s="44" t="str">
        <f>IF(W1081="N","","Yes")</f>
        <v>Yes</v>
      </c>
      <c r="K1081" s="147"/>
      <c r="L1081" s="89"/>
      <c r="M1081" s="165" t="s">
        <v>135</v>
      </c>
      <c r="N1081" s="89"/>
      <c r="O1081" s="44" t="str">
        <f>IF(W1081="Y","","Yes")</f>
        <v>Yes</v>
      </c>
      <c r="P1081" s="147"/>
      <c r="Q1081" s="89"/>
      <c r="R1081" s="89"/>
      <c r="S1081" s="89"/>
      <c r="T1081" s="89"/>
      <c r="U1081" s="193"/>
      <c r="V1081" s="174"/>
      <c r="W1081" s="1">
        <f>VLOOKUP(A1022,'Deta From Shala Dar. Class-12'!$A$2:$AE$201,27,0)</f>
        <v>0</v>
      </c>
    </row>
    <row r="1082" spans="1:23" ht="6.75" customHeight="1" thickBot="1">
      <c r="A1082" s="227"/>
      <c r="B1082" s="89"/>
      <c r="C1082" s="89"/>
      <c r="D1082" s="89"/>
      <c r="E1082" s="89"/>
      <c r="F1082" s="89"/>
      <c r="G1082" s="89"/>
      <c r="H1082" s="89"/>
      <c r="I1082" s="89"/>
      <c r="J1082" s="89"/>
      <c r="K1082" s="89"/>
      <c r="L1082" s="89"/>
      <c r="M1082" s="89"/>
      <c r="N1082" s="89"/>
      <c r="O1082" s="89"/>
      <c r="P1082" s="89"/>
      <c r="Q1082" s="89"/>
      <c r="R1082" s="89"/>
      <c r="S1082" s="89"/>
      <c r="T1082" s="89"/>
      <c r="U1082" s="193"/>
      <c r="V1082" s="174"/>
    </row>
    <row r="1083" spans="1:23" ht="15.75" thickBot="1">
      <c r="A1083" s="227"/>
      <c r="B1083" s="41" t="s">
        <v>136</v>
      </c>
      <c r="C1083" s="169" t="s">
        <v>137</v>
      </c>
      <c r="D1083" s="160"/>
      <c r="E1083" s="160"/>
      <c r="F1083" s="160"/>
      <c r="G1083" s="160"/>
      <c r="H1083" s="165" t="s">
        <v>134</v>
      </c>
      <c r="I1083" s="89"/>
      <c r="J1083" s="20"/>
      <c r="K1083" s="147"/>
      <c r="L1083" s="89"/>
      <c r="M1083" s="165" t="s">
        <v>135</v>
      </c>
      <c r="N1083" s="89"/>
      <c r="O1083" s="20"/>
      <c r="P1083" s="147"/>
      <c r="Q1083" s="89"/>
      <c r="R1083" s="89"/>
      <c r="S1083" s="89"/>
      <c r="T1083" s="89"/>
      <c r="U1083" s="193"/>
      <c r="V1083" s="174"/>
    </row>
    <row r="1084" spans="1:23" ht="6.75" customHeight="1" thickBot="1">
      <c r="A1084" s="227"/>
      <c r="B1084" s="89"/>
      <c r="C1084" s="89"/>
      <c r="D1084" s="89"/>
      <c r="E1084" s="89"/>
      <c r="F1084" s="89"/>
      <c r="G1084" s="89"/>
      <c r="H1084" s="89"/>
      <c r="I1084" s="89"/>
      <c r="J1084" s="89"/>
      <c r="K1084" s="89"/>
      <c r="L1084" s="89"/>
      <c r="M1084" s="89"/>
      <c r="N1084" s="89"/>
      <c r="O1084" s="89"/>
      <c r="P1084" s="89"/>
      <c r="Q1084" s="89"/>
      <c r="R1084" s="89"/>
      <c r="S1084" s="89"/>
      <c r="T1084" s="89"/>
      <c r="U1084" s="193"/>
      <c r="V1084" s="174"/>
    </row>
    <row r="1085" spans="1:23" ht="15.75" thickBot="1">
      <c r="A1085" s="227"/>
      <c r="B1085" s="41" t="s">
        <v>139</v>
      </c>
      <c r="C1085" s="160" t="s">
        <v>140</v>
      </c>
      <c r="D1085" s="160"/>
      <c r="E1085" s="160"/>
      <c r="F1085" s="160"/>
      <c r="G1085" s="160"/>
      <c r="H1085" s="165" t="s">
        <v>134</v>
      </c>
      <c r="I1085" s="89"/>
      <c r="J1085" s="20"/>
      <c r="K1085" s="147"/>
      <c r="L1085" s="89"/>
      <c r="M1085" s="165" t="s">
        <v>135</v>
      </c>
      <c r="N1085" s="89"/>
      <c r="O1085" s="20"/>
      <c r="P1085" s="147"/>
      <c r="Q1085" s="89"/>
      <c r="R1085" s="89"/>
      <c r="S1085" s="89"/>
      <c r="T1085" s="89"/>
      <c r="U1085" s="193"/>
      <c r="V1085" s="174"/>
    </row>
    <row r="1086" spans="1:23" ht="6.75" customHeight="1" thickBot="1">
      <c r="A1086" s="227"/>
      <c r="B1086" s="89"/>
      <c r="C1086" s="89"/>
      <c r="D1086" s="89"/>
      <c r="E1086" s="89"/>
      <c r="F1086" s="89"/>
      <c r="G1086" s="89"/>
      <c r="H1086" s="89"/>
      <c r="I1086" s="89"/>
      <c r="J1086" s="89"/>
      <c r="K1086" s="89"/>
      <c r="L1086" s="89"/>
      <c r="M1086" s="89"/>
      <c r="N1086" s="89"/>
      <c r="O1086" s="89"/>
      <c r="P1086" s="89"/>
      <c r="Q1086" s="89"/>
      <c r="R1086" s="89"/>
      <c r="S1086" s="89"/>
      <c r="T1086" s="89"/>
      <c r="U1086" s="193"/>
      <c r="V1086" s="174"/>
    </row>
    <row r="1087" spans="1:23" ht="15.75" thickBot="1">
      <c r="A1087" s="227"/>
      <c r="B1087" s="41" t="s">
        <v>141</v>
      </c>
      <c r="C1087" s="160" t="s">
        <v>142</v>
      </c>
      <c r="D1087" s="160"/>
      <c r="E1087" s="160"/>
      <c r="F1087" s="127" t="s">
        <v>148</v>
      </c>
      <c r="G1087" s="127"/>
      <c r="H1087" s="128"/>
      <c r="I1087" s="44" t="str">
        <f>IF($W1087="GEN","YES","")</f>
        <v/>
      </c>
      <c r="J1087" s="157" t="s">
        <v>143</v>
      </c>
      <c r="K1087" s="158"/>
      <c r="L1087" s="158"/>
      <c r="M1087" s="161"/>
      <c r="N1087" s="44" t="str">
        <f>IF($W1087="MIN","YES","")</f>
        <v/>
      </c>
      <c r="O1087" s="157" t="s">
        <v>144</v>
      </c>
      <c r="P1087" s="158"/>
      <c r="Q1087" s="158"/>
      <c r="R1087" s="158"/>
      <c r="S1087" s="161"/>
      <c r="T1087" s="44" t="str">
        <f>IF($W1087="SC","YES","")</f>
        <v/>
      </c>
      <c r="U1087" s="193"/>
      <c r="V1087" s="174"/>
      <c r="W1087" s="1">
        <f>VLOOKUP(A1022,'Deta From Shala Dar. Class-12'!$A$2:$AE$201,16,0)</f>
        <v>0</v>
      </c>
    </row>
    <row r="1088" spans="1:23" ht="6.75" customHeight="1" thickBot="1">
      <c r="A1088" s="227"/>
      <c r="B1088" s="89"/>
      <c r="C1088" s="89"/>
      <c r="D1088" s="89"/>
      <c r="E1088" s="89"/>
      <c r="F1088" s="89"/>
      <c r="G1088" s="89"/>
      <c r="H1088" s="89"/>
      <c r="I1088" s="89"/>
      <c r="J1088" s="89"/>
      <c r="K1088" s="89"/>
      <c r="L1088" s="89"/>
      <c r="M1088" s="89"/>
      <c r="N1088" s="89"/>
      <c r="O1088" s="89"/>
      <c r="P1088" s="89"/>
      <c r="Q1088" s="89"/>
      <c r="R1088" s="89"/>
      <c r="S1088" s="89"/>
      <c r="T1088" s="89"/>
      <c r="U1088" s="193"/>
      <c r="V1088" s="174"/>
    </row>
    <row r="1089" spans="1:22" ht="15.75" thickBot="1">
      <c r="A1089" s="227"/>
      <c r="B1089" s="41"/>
      <c r="C1089" s="41"/>
      <c r="D1089" s="41"/>
      <c r="E1089" s="41"/>
      <c r="F1089" s="158" t="s">
        <v>145</v>
      </c>
      <c r="G1089" s="158"/>
      <c r="H1089" s="161"/>
      <c r="I1089" s="44" t="str">
        <f>IF($W1087="ST","YES","")</f>
        <v/>
      </c>
      <c r="J1089" s="157" t="s">
        <v>146</v>
      </c>
      <c r="K1089" s="158"/>
      <c r="L1089" s="158"/>
      <c r="M1089" s="161"/>
      <c r="N1089" s="44" t="str">
        <f>IF($W1087="OBC","YES","")</f>
        <v/>
      </c>
      <c r="O1089" s="157" t="s">
        <v>147</v>
      </c>
      <c r="P1089" s="158"/>
      <c r="Q1089" s="158"/>
      <c r="R1089" s="158"/>
      <c r="S1089" s="161"/>
      <c r="T1089" s="44" t="str">
        <f>IF(OR($W1087="MBC",$W$67="SBC"),"YES","")</f>
        <v/>
      </c>
      <c r="U1089" s="193"/>
      <c r="V1089" s="174"/>
    </row>
    <row r="1090" spans="1:22">
      <c r="A1090" s="227"/>
      <c r="B1090" s="175" t="s">
        <v>149</v>
      </c>
      <c r="C1090" s="175"/>
      <c r="D1090" s="175"/>
      <c r="E1090" s="175"/>
      <c r="F1090" s="175"/>
      <c r="G1090" s="175"/>
      <c r="H1090" s="175"/>
      <c r="I1090" s="175"/>
      <c r="J1090" s="175"/>
      <c r="K1090" s="175"/>
      <c r="L1090" s="175"/>
      <c r="M1090" s="175"/>
      <c r="N1090" s="175"/>
      <c r="O1090" s="175"/>
      <c r="P1090" s="175"/>
      <c r="Q1090" s="175"/>
      <c r="R1090" s="175"/>
      <c r="S1090" s="175"/>
      <c r="T1090" s="175"/>
      <c r="U1090" s="193"/>
      <c r="V1090" s="174"/>
    </row>
    <row r="1091" spans="1:22" ht="6.75" customHeight="1">
      <c r="A1091" s="227"/>
      <c r="B1091" s="89"/>
      <c r="C1091" s="89"/>
      <c r="D1091" s="89"/>
      <c r="E1091" s="89"/>
      <c r="F1091" s="89"/>
      <c r="G1091" s="89"/>
      <c r="H1091" s="89"/>
      <c r="I1091" s="89"/>
      <c r="J1091" s="89"/>
      <c r="K1091" s="89"/>
      <c r="L1091" s="89"/>
      <c r="M1091" s="89"/>
      <c r="N1091" s="89"/>
      <c r="O1091" s="89"/>
      <c r="P1091" s="89"/>
      <c r="Q1091" s="89"/>
      <c r="R1091" s="89"/>
      <c r="S1091" s="89"/>
      <c r="T1091" s="89"/>
      <c r="U1091" s="193"/>
      <c r="V1091" s="174"/>
    </row>
    <row r="1092" spans="1:22">
      <c r="A1092" s="227"/>
      <c r="B1092" s="41" t="s">
        <v>157</v>
      </c>
      <c r="C1092" s="178" t="s">
        <v>156</v>
      </c>
      <c r="D1092" s="178"/>
      <c r="E1092" s="178"/>
      <c r="F1092" s="178"/>
      <c r="G1092" s="178"/>
      <c r="H1092" s="178"/>
      <c r="I1092" s="178"/>
      <c r="J1092" s="178"/>
      <c r="K1092" s="178"/>
      <c r="L1092" s="178"/>
      <c r="M1092" s="178"/>
      <c r="N1092" s="178"/>
      <c r="O1092" s="178"/>
      <c r="P1092" s="178"/>
      <c r="Q1092" s="178"/>
      <c r="R1092" s="178"/>
      <c r="S1092" s="178"/>
      <c r="T1092" s="178"/>
      <c r="U1092" s="193"/>
      <c r="V1092" s="174"/>
    </row>
    <row r="1093" spans="1:22">
      <c r="A1093" s="227"/>
      <c r="B1093" s="41"/>
      <c r="C1093" s="176" t="s">
        <v>150</v>
      </c>
      <c r="D1093" s="176"/>
      <c r="E1093" s="176"/>
      <c r="F1093" s="176"/>
      <c r="G1093" s="176"/>
      <c r="H1093" s="176"/>
      <c r="I1093" s="176"/>
      <c r="J1093" s="176"/>
      <c r="K1093" s="89">
        <f>VLOOKUP(A1022,'Deta From Shala Dar. Class-12'!$A$2:$AE$201,24,0)</f>
        <v>0</v>
      </c>
      <c r="L1093" s="89"/>
      <c r="M1093" s="89"/>
      <c r="N1093" s="89"/>
      <c r="O1093" s="89"/>
      <c r="P1093" s="89"/>
      <c r="Q1093" s="89"/>
      <c r="R1093" s="89"/>
      <c r="S1093" s="89"/>
      <c r="T1093" s="89"/>
      <c r="U1093" s="193"/>
      <c r="V1093" s="174"/>
    </row>
    <row r="1094" spans="1:22">
      <c r="A1094" s="227"/>
      <c r="B1094" s="41"/>
      <c r="C1094" s="176" t="s">
        <v>151</v>
      </c>
      <c r="D1094" s="176"/>
      <c r="E1094" s="176"/>
      <c r="F1094" s="176"/>
      <c r="G1094" s="176"/>
      <c r="H1094" s="176"/>
      <c r="I1094" s="176"/>
      <c r="J1094" s="176"/>
      <c r="K1094" s="89"/>
      <c r="L1094" s="89"/>
      <c r="M1094" s="89"/>
      <c r="N1094" s="89"/>
      <c r="O1094" s="89"/>
      <c r="P1094" s="89"/>
      <c r="Q1094" s="89"/>
      <c r="R1094" s="89"/>
      <c r="S1094" s="89"/>
      <c r="T1094" s="89"/>
      <c r="U1094" s="193"/>
      <c r="V1094" s="174"/>
    </row>
    <row r="1095" spans="1:22">
      <c r="A1095" s="227"/>
      <c r="B1095" s="41"/>
      <c r="C1095" s="176" t="s">
        <v>152</v>
      </c>
      <c r="D1095" s="176"/>
      <c r="E1095" s="176"/>
      <c r="F1095" s="89" t="s">
        <v>163</v>
      </c>
      <c r="G1095" s="89"/>
      <c r="H1095" s="89"/>
      <c r="I1095" s="176" t="s">
        <v>153</v>
      </c>
      <c r="J1095" s="176"/>
      <c r="K1095" s="176"/>
      <c r="L1095" s="89" t="s">
        <v>161</v>
      </c>
      <c r="M1095" s="89"/>
      <c r="N1095" s="89"/>
      <c r="O1095" s="89"/>
      <c r="P1095" s="158" t="s">
        <v>154</v>
      </c>
      <c r="Q1095" s="158"/>
      <c r="R1095" s="158"/>
      <c r="S1095" s="89" t="s">
        <v>162</v>
      </c>
      <c r="T1095" s="89"/>
      <c r="U1095" s="193"/>
      <c r="V1095" s="174"/>
    </row>
    <row r="1096" spans="1:22" ht="6.75" customHeight="1">
      <c r="A1096" s="227"/>
      <c r="B1096" s="89"/>
      <c r="C1096" s="89"/>
      <c r="D1096" s="89"/>
      <c r="E1096" s="89"/>
      <c r="F1096" s="89"/>
      <c r="G1096" s="89"/>
      <c r="H1096" s="89"/>
      <c r="I1096" s="89"/>
      <c r="J1096" s="89"/>
      <c r="K1096" s="89"/>
      <c r="L1096" s="89"/>
      <c r="M1096" s="89"/>
      <c r="N1096" s="89"/>
      <c r="O1096" s="89"/>
      <c r="P1096" s="89"/>
      <c r="Q1096" s="89"/>
      <c r="R1096" s="89"/>
      <c r="S1096" s="89"/>
      <c r="T1096" s="89"/>
      <c r="U1096" s="193"/>
      <c r="V1096" s="174"/>
    </row>
    <row r="1097" spans="1:22">
      <c r="A1097" s="227"/>
      <c r="B1097" s="41" t="s">
        <v>155</v>
      </c>
      <c r="C1097" s="165" t="s">
        <v>158</v>
      </c>
      <c r="D1097" s="165"/>
      <c r="E1097" s="165"/>
      <c r="F1097" s="165"/>
      <c r="G1097" s="179">
        <f>VLOOKUP(A1022,'Deta From Shala Dar. Class-12'!$A$2:$AE$201,21,0)</f>
        <v>0</v>
      </c>
      <c r="H1097" s="179"/>
      <c r="I1097" s="179"/>
      <c r="J1097" s="179"/>
      <c r="K1097" s="180" t="s">
        <v>159</v>
      </c>
      <c r="L1097" s="180"/>
      <c r="M1097" s="189">
        <f>VLOOKUP(A1022,'Deta From Shala Dar. Class-12'!$A$2:$AE$201,22,0)</f>
        <v>0</v>
      </c>
      <c r="N1097" s="165"/>
      <c r="O1097" s="165"/>
      <c r="P1097" s="165" t="s">
        <v>160</v>
      </c>
      <c r="Q1097" s="165"/>
      <c r="R1097" s="165"/>
      <c r="S1097" s="230">
        <f>VLOOKUP(A1022,'Deta From Shala Dar. Class-12'!$A$2:$AE$201,25,0)</f>
        <v>0</v>
      </c>
      <c r="T1097" s="230"/>
      <c r="U1097" s="193"/>
      <c r="V1097" s="174"/>
    </row>
    <row r="1098" spans="1:22" ht="6.75" customHeight="1">
      <c r="A1098" s="227"/>
      <c r="B1098" s="89"/>
      <c r="C1098" s="89"/>
      <c r="D1098" s="89"/>
      <c r="E1098" s="89"/>
      <c r="F1098" s="89"/>
      <c r="G1098" s="89"/>
      <c r="H1098" s="89"/>
      <c r="I1098" s="89"/>
      <c r="J1098" s="89"/>
      <c r="K1098" s="89"/>
      <c r="L1098" s="89"/>
      <c r="M1098" s="89"/>
      <c r="N1098" s="89"/>
      <c r="O1098" s="89"/>
      <c r="P1098" s="89"/>
      <c r="Q1098" s="89"/>
      <c r="R1098" s="89"/>
      <c r="S1098" s="89"/>
      <c r="T1098" s="89"/>
      <c r="U1098" s="193"/>
      <c r="V1098" s="174"/>
    </row>
    <row r="1099" spans="1:22">
      <c r="A1099" s="227"/>
      <c r="B1099" s="41"/>
      <c r="C1099" s="176" t="s">
        <v>164</v>
      </c>
      <c r="D1099" s="176"/>
      <c r="E1099" s="176"/>
      <c r="F1099" s="176"/>
      <c r="G1099" s="176"/>
      <c r="H1099" s="176"/>
      <c r="I1099" s="176"/>
      <c r="J1099" s="176"/>
      <c r="K1099" s="176"/>
      <c r="L1099" s="176"/>
      <c r="M1099" s="229">
        <f>VLOOKUP(A1022,'Deta From Shala Dar. Class-12'!$A$2:$AE$201,23,0)</f>
        <v>0</v>
      </c>
      <c r="N1099" s="229"/>
      <c r="O1099" s="229"/>
      <c r="P1099" s="229"/>
      <c r="Q1099" s="229"/>
      <c r="R1099" s="229"/>
      <c r="S1099" s="229"/>
      <c r="T1099" s="229"/>
      <c r="U1099" s="193"/>
      <c r="V1099" s="174"/>
    </row>
    <row r="1100" spans="1:22" ht="6.75" customHeight="1">
      <c r="A1100" s="227"/>
      <c r="B1100" s="89"/>
      <c r="C1100" s="89"/>
      <c r="D1100" s="89"/>
      <c r="E1100" s="89"/>
      <c r="F1100" s="89"/>
      <c r="G1100" s="89"/>
      <c r="H1100" s="89"/>
      <c r="I1100" s="89"/>
      <c r="J1100" s="89"/>
      <c r="K1100" s="89"/>
      <c r="L1100" s="89"/>
      <c r="M1100" s="89"/>
      <c r="N1100" s="89"/>
      <c r="O1100" s="89"/>
      <c r="P1100" s="89"/>
      <c r="Q1100" s="89"/>
      <c r="R1100" s="89"/>
      <c r="S1100" s="89"/>
      <c r="T1100" s="89"/>
      <c r="U1100" s="193"/>
      <c r="V1100" s="174"/>
    </row>
    <row r="1101" spans="1:22">
      <c r="A1101" s="227"/>
      <c r="B1101" s="41" t="s">
        <v>166</v>
      </c>
      <c r="C1101" s="176" t="s">
        <v>167</v>
      </c>
      <c r="D1101" s="176"/>
      <c r="E1101" s="176"/>
      <c r="F1101" s="176"/>
      <c r="G1101" s="176"/>
      <c r="H1101" s="176"/>
      <c r="I1101" s="176"/>
      <c r="J1101" s="176"/>
      <c r="K1101" s="176"/>
      <c r="L1101" s="176"/>
      <c r="M1101" s="189" t="s">
        <v>165</v>
      </c>
      <c r="N1101" s="189"/>
      <c r="O1101" s="189"/>
      <c r="P1101" s="189"/>
      <c r="Q1101" s="189"/>
      <c r="R1101" s="189"/>
      <c r="S1101" s="189"/>
      <c r="T1101" s="189"/>
      <c r="U1101" s="193"/>
      <c r="V1101" s="174"/>
    </row>
    <row r="1102" spans="1:22" ht="6.75" customHeight="1" thickBot="1">
      <c r="A1102" s="227"/>
      <c r="B1102" s="89"/>
      <c r="C1102" s="89"/>
      <c r="D1102" s="89"/>
      <c r="E1102" s="89"/>
      <c r="F1102" s="89"/>
      <c r="G1102" s="89"/>
      <c r="H1102" s="89"/>
      <c r="I1102" s="89"/>
      <c r="J1102" s="89"/>
      <c r="K1102" s="89"/>
      <c r="L1102" s="89"/>
      <c r="M1102" s="89"/>
      <c r="N1102" s="89"/>
      <c r="O1102" s="89"/>
      <c r="P1102" s="89"/>
      <c r="Q1102" s="89"/>
      <c r="R1102" s="89"/>
      <c r="S1102" s="89"/>
      <c r="T1102" s="89"/>
      <c r="U1102" s="193"/>
      <c r="V1102" s="174"/>
    </row>
    <row r="1103" spans="1:22">
      <c r="A1103" s="227"/>
      <c r="B1103" s="190" t="s">
        <v>168</v>
      </c>
      <c r="C1103" s="191"/>
      <c r="D1103" s="191"/>
      <c r="E1103" s="191" t="s">
        <v>169</v>
      </c>
      <c r="F1103" s="191"/>
      <c r="G1103" s="191" t="s">
        <v>170</v>
      </c>
      <c r="H1103" s="191"/>
      <c r="I1103" s="191"/>
      <c r="J1103" s="191" t="s">
        <v>171</v>
      </c>
      <c r="K1103" s="191"/>
      <c r="L1103" s="191"/>
      <c r="M1103" s="191" t="s">
        <v>172</v>
      </c>
      <c r="N1103" s="191"/>
      <c r="O1103" s="191"/>
      <c r="P1103" s="191"/>
      <c r="Q1103" s="191"/>
      <c r="R1103" s="191"/>
      <c r="S1103" s="191"/>
      <c r="T1103" s="192"/>
      <c r="U1103" s="193"/>
      <c r="V1103" s="174"/>
    </row>
    <row r="1104" spans="1:22">
      <c r="A1104" s="227"/>
      <c r="B1104" s="186" t="s">
        <v>173</v>
      </c>
      <c r="C1104" s="187"/>
      <c r="D1104" s="187"/>
      <c r="E1104" s="187"/>
      <c r="F1104" s="187"/>
      <c r="G1104" s="187"/>
      <c r="H1104" s="187"/>
      <c r="I1104" s="187"/>
      <c r="J1104" s="187"/>
      <c r="K1104" s="187"/>
      <c r="L1104" s="187"/>
      <c r="M1104" s="187"/>
      <c r="N1104" s="187"/>
      <c r="O1104" s="187"/>
      <c r="P1104" s="187"/>
      <c r="Q1104" s="187"/>
      <c r="R1104" s="187"/>
      <c r="S1104" s="187"/>
      <c r="T1104" s="188"/>
      <c r="U1104" s="193"/>
      <c r="V1104" s="174"/>
    </row>
    <row r="1105" spans="1:22">
      <c r="A1105" s="227"/>
      <c r="B1105" s="186" t="s">
        <v>175</v>
      </c>
      <c r="C1105" s="187"/>
      <c r="D1105" s="187"/>
      <c r="E1105" s="187"/>
      <c r="F1105" s="187"/>
      <c r="G1105" s="187"/>
      <c r="H1105" s="187"/>
      <c r="I1105" s="187"/>
      <c r="J1105" s="187"/>
      <c r="K1105" s="187"/>
      <c r="L1105" s="187"/>
      <c r="M1105" s="187"/>
      <c r="N1105" s="187"/>
      <c r="O1105" s="187"/>
      <c r="P1105" s="187"/>
      <c r="Q1105" s="187"/>
      <c r="R1105" s="187"/>
      <c r="S1105" s="187"/>
      <c r="T1105" s="188"/>
      <c r="U1105" s="193"/>
      <c r="V1105" s="174"/>
    </row>
    <row r="1106" spans="1:22" ht="15.75" thickBot="1">
      <c r="A1106" s="227"/>
      <c r="B1106" s="183" t="s">
        <v>174</v>
      </c>
      <c r="C1106" s="184"/>
      <c r="D1106" s="184"/>
      <c r="E1106" s="184"/>
      <c r="F1106" s="184"/>
      <c r="G1106" s="184"/>
      <c r="H1106" s="184"/>
      <c r="I1106" s="184"/>
      <c r="J1106" s="184"/>
      <c r="K1106" s="184"/>
      <c r="L1106" s="184"/>
      <c r="M1106" s="184"/>
      <c r="N1106" s="184"/>
      <c r="O1106" s="184"/>
      <c r="P1106" s="184"/>
      <c r="Q1106" s="184"/>
      <c r="R1106" s="184"/>
      <c r="S1106" s="184"/>
      <c r="T1106" s="185"/>
      <c r="U1106" s="193"/>
      <c r="V1106" s="174"/>
    </row>
    <row r="1107" spans="1:22" ht="6.75" customHeight="1" thickBot="1">
      <c r="A1107" s="227"/>
      <c r="B1107" s="89"/>
      <c r="C1107" s="89"/>
      <c r="D1107" s="89"/>
      <c r="E1107" s="89"/>
      <c r="F1107" s="89"/>
      <c r="G1107" s="89"/>
      <c r="H1107" s="89"/>
      <c r="I1107" s="89"/>
      <c r="J1107" s="89"/>
      <c r="K1107" s="89"/>
      <c r="L1107" s="89"/>
      <c r="M1107" s="89"/>
      <c r="N1107" s="89"/>
      <c r="O1107" s="89"/>
      <c r="P1107" s="89"/>
      <c r="Q1107" s="89"/>
      <c r="R1107" s="89"/>
      <c r="S1107" s="89"/>
      <c r="T1107" s="89"/>
      <c r="U1107" s="193"/>
      <c r="V1107" s="174"/>
    </row>
    <row r="1108" spans="1:22" ht="15.75" thickBot="1">
      <c r="A1108" s="227"/>
      <c r="B1108" s="218" t="s">
        <v>176</v>
      </c>
      <c r="C1108" s="218"/>
      <c r="D1108" s="218"/>
      <c r="E1108" s="218"/>
      <c r="F1108" s="218"/>
      <c r="G1108" s="218"/>
      <c r="H1108" s="218"/>
      <c r="I1108" s="218"/>
      <c r="J1108" s="218"/>
      <c r="K1108" s="218"/>
      <c r="L1108" s="218"/>
      <c r="M1108" s="197"/>
      <c r="N1108" s="219"/>
      <c r="O1108" s="198"/>
      <c r="P1108" s="220" t="s">
        <v>177</v>
      </c>
      <c r="Q1108" s="196"/>
      <c r="R1108" s="221"/>
      <c r="S1108" s="222"/>
      <c r="T1108" s="223"/>
      <c r="U1108" s="193"/>
      <c r="V1108" s="174"/>
    </row>
    <row r="1109" spans="1:22" ht="6.75" customHeight="1">
      <c r="A1109" s="227"/>
      <c r="B1109" s="89"/>
      <c r="C1109" s="89"/>
      <c r="D1109" s="89"/>
      <c r="E1109" s="89"/>
      <c r="F1109" s="89"/>
      <c r="G1109" s="89"/>
      <c r="H1109" s="89"/>
      <c r="I1109" s="89"/>
      <c r="J1109" s="89"/>
      <c r="K1109" s="89"/>
      <c r="L1109" s="89"/>
      <c r="M1109" s="89"/>
      <c r="N1109" s="89"/>
      <c r="O1109" s="89"/>
      <c r="P1109" s="89"/>
      <c r="Q1109" s="89"/>
      <c r="R1109" s="89"/>
      <c r="S1109" s="89"/>
      <c r="T1109" s="89"/>
      <c r="U1109" s="193"/>
      <c r="V1109" s="174"/>
    </row>
    <row r="1110" spans="1:22">
      <c r="A1110" s="227"/>
      <c r="B1110" s="41" t="s">
        <v>178</v>
      </c>
      <c r="C1110" s="176" t="s">
        <v>183</v>
      </c>
      <c r="D1110" s="176"/>
      <c r="E1110" s="176"/>
      <c r="F1110" s="176"/>
      <c r="G1110" s="176"/>
      <c r="H1110" s="176"/>
      <c r="I1110" s="176"/>
      <c r="J1110" s="176"/>
      <c r="K1110" s="176"/>
      <c r="L1110" s="176"/>
      <c r="M1110" s="165" t="s">
        <v>179</v>
      </c>
      <c r="N1110" s="165"/>
      <c r="O1110" s="165"/>
      <c r="P1110" s="165"/>
      <c r="Q1110" s="165"/>
      <c r="R1110" s="165"/>
      <c r="S1110" s="165"/>
      <c r="T1110" s="165"/>
      <c r="U1110" s="193"/>
      <c r="V1110" s="174"/>
    </row>
    <row r="1111" spans="1:22" ht="15.75" thickBot="1">
      <c r="A1111" s="227"/>
      <c r="B1111" s="200"/>
      <c r="C1111" s="201"/>
      <c r="D1111" s="201"/>
      <c r="E1111" s="201"/>
      <c r="F1111" s="201"/>
      <c r="G1111" s="201"/>
      <c r="H1111" s="201"/>
      <c r="I1111" s="201"/>
      <c r="J1111" s="202"/>
      <c r="K1111" s="204" t="s">
        <v>180</v>
      </c>
      <c r="L1111" s="89"/>
      <c r="M1111" s="89"/>
      <c r="N1111" s="89"/>
      <c r="O1111" s="89"/>
      <c r="P1111" s="89"/>
      <c r="Q1111" s="89"/>
      <c r="R1111" s="89"/>
      <c r="S1111" s="89"/>
      <c r="T1111" s="89"/>
      <c r="U1111" s="193"/>
      <c r="V1111" s="174"/>
    </row>
    <row r="1112" spans="1:22" ht="22.5" customHeight="1">
      <c r="A1112" s="227"/>
      <c r="B1112" s="204"/>
      <c r="C1112" s="152"/>
      <c r="D1112" s="203" t="s">
        <v>182</v>
      </c>
      <c r="E1112" s="91"/>
      <c r="F1112" s="91"/>
      <c r="G1112" s="92"/>
      <c r="H1112" s="147"/>
      <c r="I1112" s="89"/>
      <c r="J1112" s="214"/>
      <c r="K1112" s="204"/>
      <c r="L1112" s="90"/>
      <c r="M1112" s="91"/>
      <c r="N1112" s="91"/>
      <c r="O1112" s="91"/>
      <c r="P1112" s="91"/>
      <c r="Q1112" s="91"/>
      <c r="R1112" s="91"/>
      <c r="S1112" s="92"/>
      <c r="T1112" s="143"/>
      <c r="U1112" s="193"/>
      <c r="V1112" s="174"/>
    </row>
    <row r="1113" spans="1:22" ht="22.5" customHeight="1">
      <c r="A1113" s="227"/>
      <c r="B1113" s="204"/>
      <c r="C1113" s="152"/>
      <c r="D1113" s="147"/>
      <c r="E1113" s="89"/>
      <c r="F1113" s="89"/>
      <c r="G1113" s="152"/>
      <c r="H1113" s="147"/>
      <c r="I1113" s="89"/>
      <c r="J1113" s="214"/>
      <c r="K1113" s="204"/>
      <c r="L1113" s="147"/>
      <c r="M1113" s="89"/>
      <c r="N1113" s="89"/>
      <c r="O1113" s="89"/>
      <c r="P1113" s="89"/>
      <c r="Q1113" s="89"/>
      <c r="R1113" s="89"/>
      <c r="S1113" s="152"/>
      <c r="T1113" s="143"/>
      <c r="U1113" s="193"/>
      <c r="V1113" s="174"/>
    </row>
    <row r="1114" spans="1:22" ht="22.5" customHeight="1">
      <c r="A1114" s="227"/>
      <c r="B1114" s="204"/>
      <c r="C1114" s="152"/>
      <c r="D1114" s="147"/>
      <c r="E1114" s="89"/>
      <c r="F1114" s="89"/>
      <c r="G1114" s="152"/>
      <c r="H1114" s="147"/>
      <c r="I1114" s="89"/>
      <c r="J1114" s="214"/>
      <c r="K1114" s="204"/>
      <c r="L1114" s="147"/>
      <c r="M1114" s="89"/>
      <c r="N1114" s="89"/>
      <c r="O1114" s="89"/>
      <c r="P1114" s="89"/>
      <c r="Q1114" s="89"/>
      <c r="R1114" s="89"/>
      <c r="S1114" s="152"/>
      <c r="T1114" s="143"/>
      <c r="U1114" s="193"/>
      <c r="V1114" s="174"/>
    </row>
    <row r="1115" spans="1:22" ht="22.5" customHeight="1" thickBot="1">
      <c r="A1115" s="227"/>
      <c r="B1115" s="204"/>
      <c r="C1115" s="152"/>
      <c r="D1115" s="147"/>
      <c r="E1115" s="89"/>
      <c r="F1115" s="89"/>
      <c r="G1115" s="152"/>
      <c r="H1115" s="147"/>
      <c r="I1115" s="89"/>
      <c r="J1115" s="214"/>
      <c r="K1115" s="204"/>
      <c r="L1115" s="86"/>
      <c r="M1115" s="87"/>
      <c r="N1115" s="87"/>
      <c r="O1115" s="87"/>
      <c r="P1115" s="87"/>
      <c r="Q1115" s="87"/>
      <c r="R1115" s="87"/>
      <c r="S1115" s="88"/>
      <c r="T1115" s="143"/>
      <c r="U1115" s="193"/>
      <c r="V1115" s="174"/>
    </row>
    <row r="1116" spans="1:22" ht="22.5" customHeight="1" thickBot="1">
      <c r="A1116" s="227"/>
      <c r="B1116" s="204"/>
      <c r="C1116" s="152"/>
      <c r="D1116" s="147"/>
      <c r="E1116" s="89"/>
      <c r="F1116" s="89"/>
      <c r="G1116" s="152"/>
      <c r="H1116" s="147"/>
      <c r="I1116" s="89"/>
      <c r="J1116" s="214"/>
      <c r="K1116" s="204"/>
      <c r="L1116" s="89"/>
      <c r="M1116" s="89"/>
      <c r="N1116" s="89"/>
      <c r="O1116" s="89"/>
      <c r="P1116" s="89"/>
      <c r="Q1116" s="89"/>
      <c r="R1116" s="89"/>
      <c r="S1116" s="89"/>
      <c r="T1116" s="143"/>
      <c r="U1116" s="193"/>
      <c r="V1116" s="174"/>
    </row>
    <row r="1117" spans="1:22" ht="22.5" customHeight="1">
      <c r="A1117" s="227"/>
      <c r="B1117" s="204"/>
      <c r="C1117" s="152"/>
      <c r="D1117" s="147"/>
      <c r="E1117" s="89"/>
      <c r="F1117" s="89"/>
      <c r="G1117" s="152"/>
      <c r="H1117" s="147"/>
      <c r="I1117" s="89"/>
      <c r="J1117" s="214"/>
      <c r="K1117" s="204"/>
      <c r="L1117" s="205" t="s">
        <v>181</v>
      </c>
      <c r="M1117" s="206"/>
      <c r="N1117" s="206"/>
      <c r="O1117" s="206"/>
      <c r="P1117" s="206"/>
      <c r="Q1117" s="206"/>
      <c r="R1117" s="206"/>
      <c r="S1117" s="207"/>
      <c r="T1117" s="143"/>
      <c r="U1117" s="193"/>
      <c r="V1117" s="174"/>
    </row>
    <row r="1118" spans="1:22" ht="22.5" customHeight="1">
      <c r="A1118" s="227"/>
      <c r="B1118" s="204"/>
      <c r="C1118" s="152"/>
      <c r="D1118" s="147"/>
      <c r="E1118" s="89"/>
      <c r="F1118" s="89"/>
      <c r="G1118" s="152"/>
      <c r="H1118" s="147"/>
      <c r="I1118" s="89"/>
      <c r="J1118" s="214"/>
      <c r="K1118" s="204"/>
      <c r="L1118" s="208"/>
      <c r="M1118" s="209"/>
      <c r="N1118" s="209"/>
      <c r="O1118" s="209"/>
      <c r="P1118" s="209"/>
      <c r="Q1118" s="209"/>
      <c r="R1118" s="209"/>
      <c r="S1118" s="210"/>
      <c r="T1118" s="143"/>
      <c r="U1118" s="193"/>
      <c r="V1118" s="174"/>
    </row>
    <row r="1119" spans="1:22" ht="22.5" customHeight="1" thickBot="1">
      <c r="A1119" s="227"/>
      <c r="B1119" s="204"/>
      <c r="C1119" s="152"/>
      <c r="D1119" s="86"/>
      <c r="E1119" s="87"/>
      <c r="F1119" s="87"/>
      <c r="G1119" s="88"/>
      <c r="H1119" s="147"/>
      <c r="I1119" s="89"/>
      <c r="J1119" s="214"/>
      <c r="K1119" s="204"/>
      <c r="L1119" s="208"/>
      <c r="M1119" s="209"/>
      <c r="N1119" s="209"/>
      <c r="O1119" s="209"/>
      <c r="P1119" s="209"/>
      <c r="Q1119" s="209"/>
      <c r="R1119" s="209"/>
      <c r="S1119" s="210"/>
      <c r="T1119" s="143"/>
      <c r="U1119" s="193"/>
      <c r="V1119" s="174"/>
    </row>
    <row r="1120" spans="1:22" ht="15.75" thickBot="1">
      <c r="A1120" s="227"/>
      <c r="B1120" s="215"/>
      <c r="C1120" s="216"/>
      <c r="D1120" s="216"/>
      <c r="E1120" s="216"/>
      <c r="F1120" s="216"/>
      <c r="G1120" s="216"/>
      <c r="H1120" s="216"/>
      <c r="I1120" s="216"/>
      <c r="J1120" s="217"/>
      <c r="K1120" s="204"/>
      <c r="L1120" s="211"/>
      <c r="M1120" s="212"/>
      <c r="N1120" s="212"/>
      <c r="O1120" s="212"/>
      <c r="P1120" s="212"/>
      <c r="Q1120" s="212"/>
      <c r="R1120" s="212"/>
      <c r="S1120" s="213"/>
      <c r="T1120" s="143"/>
      <c r="U1120" s="193"/>
      <c r="V1120" s="174"/>
    </row>
    <row r="1121" spans="1:22" ht="6.75" customHeight="1" thickBot="1">
      <c r="A1121" s="227"/>
      <c r="B1121" s="89"/>
      <c r="C1121" s="89"/>
      <c r="D1121" s="89"/>
      <c r="E1121" s="89"/>
      <c r="F1121" s="89"/>
      <c r="G1121" s="89"/>
      <c r="H1121" s="89"/>
      <c r="I1121" s="89"/>
      <c r="J1121" s="89"/>
      <c r="K1121" s="89"/>
      <c r="L1121" s="89"/>
      <c r="M1121" s="89"/>
      <c r="N1121" s="89"/>
      <c r="O1121" s="89"/>
      <c r="P1121" s="89"/>
      <c r="Q1121" s="89"/>
      <c r="R1121" s="89"/>
      <c r="S1121" s="89"/>
      <c r="T1121" s="89"/>
      <c r="U1121" s="193"/>
      <c r="V1121" s="174"/>
    </row>
    <row r="1122" spans="1:22" ht="16.5" thickBot="1">
      <c r="A1122" s="227"/>
      <c r="B1122" s="165" t="s">
        <v>184</v>
      </c>
      <c r="C1122" s="165"/>
      <c r="D1122" s="165"/>
      <c r="E1122" s="127" t="str">
        <f>Info!$C$7</f>
        <v>Govt. Sr. Sec. School Raimalwada</v>
      </c>
      <c r="F1122" s="127"/>
      <c r="G1122" s="127"/>
      <c r="H1122" s="127"/>
      <c r="I1122" s="127"/>
      <c r="J1122" s="127"/>
      <c r="K1122" s="127"/>
      <c r="L1122" s="165" t="s">
        <v>185</v>
      </c>
      <c r="M1122" s="199"/>
      <c r="N1122" s="15">
        <f>Info!$C$10</f>
        <v>1</v>
      </c>
      <c r="O1122" s="16">
        <f>Info!$D$10</f>
        <v>7</v>
      </c>
      <c r="P1122" s="16">
        <f>Info!$E$10</f>
        <v>0</v>
      </c>
      <c r="Q1122" s="16">
        <f>Info!$F$10</f>
        <v>1</v>
      </c>
      <c r="R1122" s="16">
        <f>Info!$G$10</f>
        <v>7</v>
      </c>
      <c r="S1122" s="16">
        <f>Info!$H$10</f>
        <v>5</v>
      </c>
      <c r="T1122" s="17">
        <f>Info!$I$10</f>
        <v>1</v>
      </c>
      <c r="U1122" s="193"/>
      <c r="V1122" s="174"/>
    </row>
    <row r="1123" spans="1:22" ht="15.75" thickBot="1">
      <c r="A1123" s="228"/>
      <c r="B1123" s="87"/>
      <c r="C1123" s="87"/>
      <c r="D1123" s="87"/>
      <c r="E1123" s="87"/>
      <c r="F1123" s="87"/>
      <c r="G1123" s="87"/>
      <c r="H1123" s="87"/>
      <c r="I1123" s="87"/>
      <c r="J1123" s="87"/>
      <c r="K1123" s="87"/>
      <c r="L1123" s="87"/>
      <c r="M1123" s="87"/>
      <c r="N1123" s="87"/>
      <c r="O1123" s="87"/>
      <c r="P1123" s="87"/>
      <c r="Q1123" s="87"/>
      <c r="R1123" s="87"/>
      <c r="S1123" s="87"/>
      <c r="T1123" s="87"/>
      <c r="U1123" s="88"/>
      <c r="V1123" s="174"/>
    </row>
    <row r="1124" spans="1:22">
      <c r="A1124" s="224">
        <f>A1022+1</f>
        <v>32</v>
      </c>
      <c r="B1124" s="225"/>
      <c r="C1124" s="225"/>
      <c r="D1124" s="225"/>
      <c r="E1124" s="225"/>
      <c r="F1124" s="225"/>
      <c r="G1124" s="225"/>
      <c r="H1124" s="225"/>
      <c r="I1124" s="225"/>
      <c r="J1124" s="225"/>
      <c r="K1124" s="225"/>
      <c r="L1124" s="225"/>
      <c r="M1124" s="225"/>
      <c r="N1124" s="225"/>
      <c r="O1124" s="225"/>
      <c r="P1124" s="225"/>
      <c r="Q1124" s="225"/>
      <c r="R1124" s="225"/>
      <c r="S1124" s="225"/>
      <c r="T1124" s="225"/>
      <c r="U1124" s="226"/>
      <c r="V1124" s="174"/>
    </row>
    <row r="1125" spans="1:22" ht="24.75" customHeight="1" thickBot="1">
      <c r="A1125" s="227"/>
      <c r="B1125" s="194" t="str">
        <f>CONCATENATE(Info!$B$7,Info!$C$7)</f>
        <v>School Name :-Govt. Sr. Sec. School Raimalwada</v>
      </c>
      <c r="C1125" s="194"/>
      <c r="D1125" s="194"/>
      <c r="E1125" s="194"/>
      <c r="F1125" s="194"/>
      <c r="G1125" s="194"/>
      <c r="H1125" s="194"/>
      <c r="I1125" s="194"/>
      <c r="J1125" s="194"/>
      <c r="K1125" s="194"/>
      <c r="L1125" s="194"/>
      <c r="M1125" s="194"/>
      <c r="N1125" s="194"/>
      <c r="O1125" s="194"/>
      <c r="P1125" s="194"/>
      <c r="Q1125" s="194"/>
      <c r="R1125" s="194"/>
      <c r="S1125" s="194"/>
      <c r="T1125" s="194"/>
      <c r="U1125" s="193"/>
      <c r="V1125" s="174"/>
    </row>
    <row r="1126" spans="1:22" ht="28.5" customHeight="1" thickBot="1">
      <c r="A1126" s="227"/>
      <c r="B1126" s="89"/>
      <c r="C1126" s="89"/>
      <c r="D1126" s="116" t="s">
        <v>37</v>
      </c>
      <c r="E1126" s="116"/>
      <c r="F1126" s="116"/>
      <c r="G1126" s="116"/>
      <c r="H1126" s="116"/>
      <c r="I1126" s="116"/>
      <c r="J1126" s="116"/>
      <c r="K1126" s="116"/>
      <c r="L1126" s="116"/>
      <c r="M1126" s="116"/>
      <c r="N1126" s="116"/>
      <c r="O1126" s="116"/>
      <c r="P1126" s="116"/>
      <c r="Q1126" s="93" t="s">
        <v>43</v>
      </c>
      <c r="R1126" s="94"/>
      <c r="S1126" s="94"/>
      <c r="T1126" s="95"/>
      <c r="U1126" s="193"/>
      <c r="V1126" s="174"/>
    </row>
    <row r="1127" spans="1:22" ht="21" thickBot="1">
      <c r="A1127" s="227"/>
      <c r="B1127" s="89"/>
      <c r="C1127" s="89"/>
      <c r="D1127" s="117" t="s">
        <v>38</v>
      </c>
      <c r="E1127" s="117"/>
      <c r="F1127" s="117"/>
      <c r="G1127" s="117"/>
      <c r="H1127" s="117"/>
      <c r="I1127" s="117"/>
      <c r="J1127" s="117"/>
      <c r="K1127" s="117"/>
      <c r="L1127" s="117"/>
      <c r="M1127" s="117"/>
      <c r="N1127" s="117"/>
      <c r="O1127" s="117"/>
      <c r="P1127" s="117"/>
      <c r="Q1127" s="113" t="s">
        <v>44</v>
      </c>
      <c r="R1127" s="114"/>
      <c r="S1127" s="114"/>
      <c r="T1127" s="115"/>
      <c r="U1127" s="193"/>
      <c r="V1127" s="174"/>
    </row>
    <row r="1128" spans="1:22" ht="16.5" customHeight="1" thickBot="1">
      <c r="A1128" s="227"/>
      <c r="B1128" s="107" t="s">
        <v>39</v>
      </c>
      <c r="C1128" s="108"/>
      <c r="D1128" s="108"/>
      <c r="E1128" s="109"/>
      <c r="F1128" s="104" t="s">
        <v>40</v>
      </c>
      <c r="G1128" s="105"/>
      <c r="H1128" s="105"/>
      <c r="I1128" s="105"/>
      <c r="J1128" s="105"/>
      <c r="K1128" s="105"/>
      <c r="L1128" s="105"/>
      <c r="M1128" s="106"/>
      <c r="N1128" s="15">
        <f>Info!$C$10</f>
        <v>1</v>
      </c>
      <c r="O1128" s="16">
        <f>Info!$D$10</f>
        <v>7</v>
      </c>
      <c r="P1128" s="16">
        <f>Info!$E$10</f>
        <v>0</v>
      </c>
      <c r="Q1128" s="16">
        <f>Info!$F$10</f>
        <v>1</v>
      </c>
      <c r="R1128" s="16">
        <f>Info!$G$10</f>
        <v>7</v>
      </c>
      <c r="S1128" s="16">
        <f>Info!$H$10</f>
        <v>5</v>
      </c>
      <c r="T1128" s="17">
        <f>Info!$I$10</f>
        <v>1</v>
      </c>
      <c r="U1128" s="193"/>
      <c r="V1128" s="174"/>
    </row>
    <row r="1129" spans="1:22" ht="18.75" customHeight="1" thickBot="1">
      <c r="A1129" s="227"/>
      <c r="B1129" s="110"/>
      <c r="C1129" s="111"/>
      <c r="D1129" s="111"/>
      <c r="E1129" s="112"/>
      <c r="F1129" s="102" t="s">
        <v>41</v>
      </c>
      <c r="G1129" s="103"/>
      <c r="H1129" s="103"/>
      <c r="I1129" s="103"/>
      <c r="J1129" s="103"/>
      <c r="K1129" s="103"/>
      <c r="L1129" s="103"/>
      <c r="M1129" s="103"/>
      <c r="N1129" s="103"/>
      <c r="O1129" s="103"/>
      <c r="P1129" s="103"/>
      <c r="Q1129" s="18"/>
      <c r="R1129" s="18"/>
      <c r="S1129" s="18"/>
      <c r="T1129" s="18"/>
      <c r="U1129" s="193"/>
      <c r="V1129" s="174"/>
    </row>
    <row r="1130" spans="1:22" ht="16.5" customHeight="1" thickBot="1">
      <c r="A1130" s="227"/>
      <c r="B1130" s="89"/>
      <c r="C1130" s="89"/>
      <c r="D1130" s="89"/>
      <c r="E1130" s="89"/>
      <c r="F1130" s="89"/>
      <c r="G1130" s="89"/>
      <c r="H1130" s="89"/>
      <c r="I1130" s="89"/>
      <c r="J1130" s="89"/>
      <c r="K1130" s="89"/>
      <c r="L1130" s="89"/>
      <c r="M1130" s="89"/>
      <c r="N1130" s="97" t="s">
        <v>195</v>
      </c>
      <c r="O1130" s="97"/>
      <c r="P1130" s="97"/>
      <c r="Q1130" s="98"/>
      <c r="R1130" s="99">
        <f>Info!$C$9</f>
        <v>12345</v>
      </c>
      <c r="S1130" s="100"/>
      <c r="T1130" s="101"/>
      <c r="U1130" s="193"/>
      <c r="V1130" s="174"/>
    </row>
    <row r="1131" spans="1:22" ht="18.75" thickBot="1">
      <c r="A1131" s="227"/>
      <c r="B1131" s="119" t="s">
        <v>42</v>
      </c>
      <c r="C1131" s="119"/>
      <c r="D1131" s="119"/>
      <c r="E1131" s="119"/>
      <c r="F1131" s="119"/>
      <c r="G1131" s="119"/>
      <c r="H1131" s="120">
        <f>VLOOKUP(A1124,'Deta From Shala Dar. Class-12'!$A$2:$AE$201,4,0)</f>
        <v>0</v>
      </c>
      <c r="I1131" s="121"/>
      <c r="J1131" s="122"/>
      <c r="K1131" s="123"/>
      <c r="L1131" s="124"/>
      <c r="M1131" s="124"/>
      <c r="N1131" s="124"/>
      <c r="O1131" s="124"/>
      <c r="P1131" s="124"/>
      <c r="Q1131" s="124"/>
      <c r="R1131" s="124"/>
      <c r="S1131" s="124"/>
      <c r="T1131" s="124"/>
      <c r="U1131" s="193"/>
      <c r="V1131" s="174"/>
    </row>
    <row r="1132" spans="1:22" ht="18">
      <c r="A1132" s="227"/>
      <c r="B1132" s="118" t="s">
        <v>116</v>
      </c>
      <c r="C1132" s="118"/>
      <c r="D1132" s="118"/>
      <c r="E1132" s="118"/>
      <c r="F1132" s="118"/>
      <c r="G1132" s="118"/>
      <c r="H1132" s="96">
        <f>VLOOKUP(A1124,'Deta From Shala Dar. Class-12'!$A$2:$AE$201,6,0)</f>
        <v>0</v>
      </c>
      <c r="I1132" s="96"/>
      <c r="J1132" s="96"/>
      <c r="K1132" s="96"/>
      <c r="L1132" s="96"/>
      <c r="M1132" s="96"/>
      <c r="N1132" s="96"/>
      <c r="O1132" s="96"/>
      <c r="P1132" s="96"/>
      <c r="Q1132" s="96"/>
      <c r="R1132" s="96"/>
      <c r="S1132" s="96"/>
      <c r="T1132" s="96"/>
      <c r="U1132" s="193"/>
      <c r="V1132" s="174"/>
    </row>
    <row r="1133" spans="1:22" ht="18">
      <c r="A1133" s="227"/>
      <c r="B1133" s="118" t="s">
        <v>115</v>
      </c>
      <c r="C1133" s="118"/>
      <c r="D1133" s="118"/>
      <c r="E1133" s="118"/>
      <c r="F1133" s="118"/>
      <c r="G1133" s="118"/>
      <c r="H1133" s="96">
        <f>VLOOKUP(A1124,'Deta From Shala Dar. Class-12'!$A$2:$AE$201,8,0)</f>
        <v>0</v>
      </c>
      <c r="I1133" s="96"/>
      <c r="J1133" s="96"/>
      <c r="K1133" s="96"/>
      <c r="L1133" s="96"/>
      <c r="M1133" s="96"/>
      <c r="N1133" s="96"/>
      <c r="O1133" s="96"/>
      <c r="P1133" s="96"/>
      <c r="Q1133" s="96"/>
      <c r="R1133" s="96"/>
      <c r="S1133" s="96"/>
      <c r="T1133" s="96"/>
      <c r="U1133" s="193"/>
      <c r="V1133" s="174"/>
    </row>
    <row r="1134" spans="1:22" ht="18.75" thickBot="1">
      <c r="A1134" s="227"/>
      <c r="B1134" s="118" t="s">
        <v>114</v>
      </c>
      <c r="C1134" s="118"/>
      <c r="D1134" s="118"/>
      <c r="E1134" s="118"/>
      <c r="F1134" s="118"/>
      <c r="G1134" s="118"/>
      <c r="H1134" s="96">
        <f>VLOOKUP(A1124,'Deta From Shala Dar. Class-12'!$A$2:$AE$201,9,0)</f>
        <v>0</v>
      </c>
      <c r="I1134" s="96"/>
      <c r="J1134" s="96"/>
      <c r="K1134" s="96"/>
      <c r="L1134" s="96"/>
      <c r="M1134" s="96"/>
      <c r="N1134" s="96"/>
      <c r="O1134" s="96"/>
      <c r="P1134" s="96"/>
      <c r="Q1134" s="96"/>
      <c r="R1134" s="96"/>
      <c r="S1134" s="96"/>
      <c r="T1134" s="96"/>
      <c r="U1134" s="193"/>
      <c r="V1134" s="174"/>
    </row>
    <row r="1135" spans="1:22" ht="15.75" thickBot="1">
      <c r="A1135" s="227"/>
      <c r="B1135" s="118" t="s">
        <v>189</v>
      </c>
      <c r="C1135" s="118"/>
      <c r="D1135" s="118"/>
      <c r="E1135" s="118"/>
      <c r="F1135" s="118"/>
      <c r="G1135" s="118"/>
      <c r="H1135" s="118"/>
      <c r="I1135" s="118"/>
      <c r="J1135" s="118"/>
      <c r="K1135" s="143" t="s">
        <v>190</v>
      </c>
      <c r="L1135" s="143"/>
      <c r="M1135" s="143"/>
      <c r="N1135" s="143"/>
      <c r="O1135" s="143"/>
      <c r="P1135" s="143"/>
      <c r="Q1135" s="195" t="s">
        <v>188</v>
      </c>
      <c r="R1135" s="196"/>
      <c r="S1135" s="197"/>
      <c r="T1135" s="198"/>
      <c r="U1135" s="193"/>
      <c r="V1135" s="174"/>
    </row>
    <row r="1136" spans="1:22">
      <c r="A1136" s="227"/>
      <c r="B1136" s="118" t="s">
        <v>113</v>
      </c>
      <c r="C1136" s="118"/>
      <c r="D1136" s="118"/>
      <c r="E1136" s="118"/>
      <c r="F1136" s="118"/>
      <c r="G1136" s="118"/>
      <c r="H1136" s="118"/>
      <c r="I1136" s="118"/>
      <c r="J1136" s="118"/>
      <c r="K1136" s="118"/>
      <c r="L1136" s="118"/>
      <c r="M1136" s="118"/>
      <c r="N1136" s="118"/>
      <c r="O1136" s="118"/>
      <c r="P1136" s="118"/>
      <c r="Q1136" s="118"/>
      <c r="R1136" s="118"/>
      <c r="S1136" s="118"/>
      <c r="T1136" s="118"/>
      <c r="U1136" s="193"/>
      <c r="V1136" s="174"/>
    </row>
    <row r="1137" spans="1:22" ht="32.25" customHeight="1" thickBot="1">
      <c r="A1137" s="227"/>
      <c r="B1137" s="125" t="s">
        <v>192</v>
      </c>
      <c r="C1137" s="125"/>
      <c r="D1137" s="125"/>
      <c r="E1137" s="125"/>
      <c r="F1137" s="125"/>
      <c r="G1137" s="125"/>
      <c r="H1137" s="125"/>
      <c r="I1137" s="125"/>
      <c r="J1137" s="125"/>
      <c r="K1137" s="125"/>
      <c r="L1137" s="125"/>
      <c r="M1137" s="125"/>
      <c r="N1137" s="125"/>
      <c r="O1137" s="125"/>
      <c r="P1137" s="125"/>
      <c r="Q1137" s="125"/>
      <c r="R1137" s="125"/>
      <c r="S1137" s="125"/>
      <c r="T1137" s="125"/>
      <c r="U1137" s="193"/>
      <c r="V1137" s="174"/>
    </row>
    <row r="1138" spans="1:22" ht="6.75" customHeight="1" thickBot="1">
      <c r="A1138" s="227"/>
      <c r="B1138" s="90"/>
      <c r="C1138" s="91"/>
      <c r="D1138" s="91"/>
      <c r="E1138" s="91"/>
      <c r="F1138" s="91"/>
      <c r="G1138" s="91"/>
      <c r="H1138" s="91"/>
      <c r="I1138" s="91"/>
      <c r="J1138" s="91"/>
      <c r="K1138" s="91"/>
      <c r="L1138" s="91"/>
      <c r="M1138" s="91"/>
      <c r="N1138" s="91"/>
      <c r="O1138" s="91"/>
      <c r="P1138" s="91"/>
      <c r="Q1138" s="91"/>
      <c r="R1138" s="91"/>
      <c r="S1138" s="91"/>
      <c r="T1138" s="92"/>
      <c r="U1138" s="193"/>
      <c r="V1138" s="174"/>
    </row>
    <row r="1139" spans="1:22" ht="15.75" thickBot="1">
      <c r="A1139" s="227"/>
      <c r="B1139" s="19"/>
      <c r="C1139" s="20"/>
      <c r="D1139" s="90" t="s">
        <v>49</v>
      </c>
      <c r="E1139" s="91"/>
      <c r="F1139" s="92"/>
      <c r="G1139" s="20"/>
      <c r="H1139" s="90" t="s">
        <v>48</v>
      </c>
      <c r="I1139" s="91"/>
      <c r="J1139" s="91"/>
      <c r="K1139" s="92"/>
      <c r="L1139" s="89"/>
      <c r="M1139" s="20"/>
      <c r="N1139" s="132" t="s">
        <v>52</v>
      </c>
      <c r="O1139" s="133"/>
      <c r="P1139" s="134"/>
      <c r="Q1139" s="20"/>
      <c r="R1139" s="135" t="s">
        <v>56</v>
      </c>
      <c r="S1139" s="136"/>
      <c r="T1139" s="137"/>
      <c r="U1139" s="193"/>
      <c r="V1139" s="174"/>
    </row>
    <row r="1140" spans="1:22" ht="15.75" thickBot="1">
      <c r="A1140" s="227"/>
      <c r="B1140" s="21"/>
      <c r="C1140" s="126" t="s">
        <v>45</v>
      </c>
      <c r="D1140" s="127"/>
      <c r="E1140" s="127"/>
      <c r="F1140" s="128"/>
      <c r="G1140" s="126" t="s">
        <v>50</v>
      </c>
      <c r="H1140" s="127"/>
      <c r="I1140" s="127"/>
      <c r="J1140" s="128"/>
      <c r="K1140" s="22">
        <v>30</v>
      </c>
      <c r="L1140" s="89"/>
      <c r="M1140" s="126" t="s">
        <v>53</v>
      </c>
      <c r="N1140" s="127"/>
      <c r="O1140" s="128"/>
      <c r="P1140" s="23">
        <v>40</v>
      </c>
      <c r="Q1140" s="126" t="s">
        <v>57</v>
      </c>
      <c r="R1140" s="127"/>
      <c r="S1140" s="128"/>
      <c r="T1140" s="23">
        <v>84</v>
      </c>
      <c r="U1140" s="193"/>
      <c r="V1140" s="174"/>
    </row>
    <row r="1141" spans="1:22" ht="15.75" thickBot="1">
      <c r="A1141" s="227"/>
      <c r="B1141" s="21"/>
      <c r="C1141" s="126" t="s">
        <v>46</v>
      </c>
      <c r="D1141" s="127"/>
      <c r="E1141" s="127"/>
      <c r="F1141" s="128"/>
      <c r="G1141" s="126" t="s">
        <v>51</v>
      </c>
      <c r="H1141" s="127"/>
      <c r="I1141" s="127"/>
      <c r="J1141" s="128"/>
      <c r="K1141" s="22">
        <v>31</v>
      </c>
      <c r="L1141" s="89"/>
      <c r="M1141" s="126" t="s">
        <v>54</v>
      </c>
      <c r="N1141" s="127"/>
      <c r="O1141" s="128"/>
      <c r="P1141" s="22">
        <v>41</v>
      </c>
      <c r="Q1141" s="126" t="s">
        <v>58</v>
      </c>
      <c r="R1141" s="127"/>
      <c r="S1141" s="128"/>
      <c r="T1141" s="22">
        <v>39</v>
      </c>
      <c r="U1141" s="193"/>
      <c r="V1141" s="174"/>
    </row>
    <row r="1142" spans="1:22" ht="15.75" thickBot="1">
      <c r="A1142" s="227"/>
      <c r="B1142" s="21"/>
      <c r="C1142" s="129" t="s">
        <v>47</v>
      </c>
      <c r="D1142" s="130"/>
      <c r="E1142" s="130"/>
      <c r="F1142" s="131"/>
      <c r="G1142" s="129" t="s">
        <v>47</v>
      </c>
      <c r="H1142" s="130"/>
      <c r="I1142" s="130"/>
      <c r="J1142" s="131"/>
      <c r="K1142" s="22"/>
      <c r="L1142" s="89"/>
      <c r="M1142" s="129" t="s">
        <v>55</v>
      </c>
      <c r="N1142" s="130"/>
      <c r="O1142" s="131"/>
      <c r="P1142" s="22"/>
      <c r="Q1142" s="129" t="s">
        <v>55</v>
      </c>
      <c r="R1142" s="130"/>
      <c r="S1142" s="131"/>
      <c r="T1142" s="22"/>
      <c r="U1142" s="193"/>
      <c r="V1142" s="174"/>
    </row>
    <row r="1143" spans="1:22" ht="6.75" customHeight="1" thickBot="1">
      <c r="A1143" s="227"/>
      <c r="B1143" s="86"/>
      <c r="C1143" s="87"/>
      <c r="D1143" s="87"/>
      <c r="E1143" s="87"/>
      <c r="F1143" s="87"/>
      <c r="G1143" s="87"/>
      <c r="H1143" s="87"/>
      <c r="I1143" s="87"/>
      <c r="J1143" s="87"/>
      <c r="K1143" s="87"/>
      <c r="L1143" s="87"/>
      <c r="M1143" s="87"/>
      <c r="N1143" s="87"/>
      <c r="O1143" s="87"/>
      <c r="P1143" s="87"/>
      <c r="Q1143" s="87"/>
      <c r="R1143" s="87"/>
      <c r="S1143" s="87"/>
      <c r="T1143" s="88"/>
      <c r="U1143" s="193"/>
      <c r="V1143" s="174"/>
    </row>
    <row r="1144" spans="1:22" ht="6.75" customHeight="1" thickBot="1">
      <c r="A1144" s="227"/>
      <c r="B1144" s="89"/>
      <c r="C1144" s="89"/>
      <c r="D1144" s="89"/>
      <c r="E1144" s="89"/>
      <c r="F1144" s="89"/>
      <c r="G1144" s="89"/>
      <c r="H1144" s="89"/>
      <c r="I1144" s="89"/>
      <c r="J1144" s="89"/>
      <c r="K1144" s="89"/>
      <c r="L1144" s="89"/>
      <c r="M1144" s="89"/>
      <c r="N1144" s="89"/>
      <c r="O1144" s="89"/>
      <c r="P1144" s="89"/>
      <c r="Q1144" s="89"/>
      <c r="R1144" s="89"/>
      <c r="S1144" s="89"/>
      <c r="T1144" s="89"/>
      <c r="U1144" s="193"/>
      <c r="V1144" s="174"/>
    </row>
    <row r="1145" spans="1:22" ht="6.75" customHeight="1" thickBot="1">
      <c r="A1145" s="227"/>
      <c r="B1145" s="90"/>
      <c r="C1145" s="91"/>
      <c r="D1145" s="91"/>
      <c r="E1145" s="91"/>
      <c r="F1145" s="91"/>
      <c r="G1145" s="91"/>
      <c r="H1145" s="91"/>
      <c r="I1145" s="91"/>
      <c r="J1145" s="91"/>
      <c r="K1145" s="91"/>
      <c r="L1145" s="91"/>
      <c r="M1145" s="91"/>
      <c r="N1145" s="91"/>
      <c r="O1145" s="91"/>
      <c r="P1145" s="91"/>
      <c r="Q1145" s="91"/>
      <c r="R1145" s="91"/>
      <c r="S1145" s="91"/>
      <c r="T1145" s="92"/>
      <c r="U1145" s="193"/>
      <c r="V1145" s="174"/>
    </row>
    <row r="1146" spans="1:22" ht="15.75" thickBot="1">
      <c r="A1146" s="227"/>
      <c r="B1146" s="90"/>
      <c r="C1146" s="91"/>
      <c r="D1146" s="91"/>
      <c r="E1146" s="91"/>
      <c r="F1146" s="91"/>
      <c r="G1146" s="91"/>
      <c r="H1146" s="91"/>
      <c r="I1146" s="91"/>
      <c r="J1146" s="91"/>
      <c r="K1146" s="92"/>
      <c r="L1146" s="147"/>
      <c r="M1146" s="20"/>
      <c r="N1146" s="153" t="s">
        <v>62</v>
      </c>
      <c r="O1146" s="154"/>
      <c r="P1146" s="25" t="s">
        <v>69</v>
      </c>
      <c r="Q1146" s="140" t="s">
        <v>71</v>
      </c>
      <c r="R1146" s="141"/>
      <c r="S1146" s="141"/>
      <c r="T1146" s="26"/>
      <c r="U1146" s="193"/>
      <c r="V1146" s="174"/>
    </row>
    <row r="1147" spans="1:22" ht="15.75" thickBot="1">
      <c r="A1147" s="227"/>
      <c r="B1147" s="21"/>
      <c r="C1147" s="22"/>
      <c r="D1147" s="147" t="s">
        <v>60</v>
      </c>
      <c r="E1147" s="89"/>
      <c r="F1147" s="89"/>
      <c r="G1147" s="20"/>
      <c r="H1147" s="27"/>
      <c r="I1147" s="148" t="s">
        <v>59</v>
      </c>
      <c r="J1147" s="148"/>
      <c r="K1147" s="149"/>
      <c r="L1147" s="147"/>
      <c r="M1147" s="20"/>
      <c r="N1147" s="155" t="s">
        <v>63</v>
      </c>
      <c r="O1147" s="156"/>
      <c r="P1147" s="28" t="s">
        <v>70</v>
      </c>
      <c r="Q1147" s="142" t="s">
        <v>72</v>
      </c>
      <c r="R1147" s="143"/>
      <c r="S1147" s="143"/>
      <c r="T1147" s="26"/>
      <c r="U1147" s="193"/>
      <c r="V1147" s="174"/>
    </row>
    <row r="1148" spans="1:22" ht="15.75" thickBot="1">
      <c r="A1148" s="227"/>
      <c r="B1148" s="21"/>
      <c r="C1148" s="89" t="s">
        <v>61</v>
      </c>
      <c r="D1148" s="89"/>
      <c r="E1148" s="89"/>
      <c r="F1148" s="89"/>
      <c r="G1148" s="89"/>
      <c r="H1148" s="89"/>
      <c r="I1148" s="89"/>
      <c r="J1148" s="89"/>
      <c r="K1148" s="152"/>
      <c r="L1148" s="147"/>
      <c r="M1148" s="20"/>
      <c r="N1148" s="155" t="s">
        <v>64</v>
      </c>
      <c r="O1148" s="156"/>
      <c r="P1148" s="28" t="s">
        <v>67</v>
      </c>
      <c r="Q1148" s="142" t="s">
        <v>55</v>
      </c>
      <c r="R1148" s="143"/>
      <c r="S1148" s="143"/>
      <c r="T1148" s="26"/>
      <c r="U1148" s="193"/>
      <c r="V1148" s="174"/>
    </row>
    <row r="1149" spans="1:22" ht="15.75" thickBot="1">
      <c r="A1149" s="227"/>
      <c r="B1149" s="21"/>
      <c r="C1149" s="89"/>
      <c r="D1149" s="89"/>
      <c r="E1149" s="89"/>
      <c r="F1149" s="89"/>
      <c r="G1149" s="89"/>
      <c r="H1149" s="89"/>
      <c r="I1149" s="89"/>
      <c r="J1149" s="89"/>
      <c r="K1149" s="152"/>
      <c r="L1149" s="147"/>
      <c r="M1149" s="20"/>
      <c r="N1149" s="155" t="s">
        <v>65</v>
      </c>
      <c r="O1149" s="156"/>
      <c r="P1149" s="28" t="s">
        <v>68</v>
      </c>
      <c r="Q1149" s="142" t="s">
        <v>73</v>
      </c>
      <c r="R1149" s="143"/>
      <c r="S1149" s="143"/>
      <c r="T1149" s="26"/>
      <c r="U1149" s="193"/>
      <c r="V1149" s="174"/>
    </row>
    <row r="1150" spans="1:22" ht="15.75" thickBot="1">
      <c r="A1150" s="227"/>
      <c r="B1150" s="30"/>
      <c r="C1150" s="87"/>
      <c r="D1150" s="87"/>
      <c r="E1150" s="87"/>
      <c r="F1150" s="87"/>
      <c r="G1150" s="87"/>
      <c r="H1150" s="87"/>
      <c r="I1150" s="87"/>
      <c r="J1150" s="87"/>
      <c r="K1150" s="88"/>
      <c r="L1150" s="147"/>
      <c r="M1150" s="129" t="s">
        <v>66</v>
      </c>
      <c r="N1150" s="130"/>
      <c r="O1150" s="130"/>
      <c r="P1150" s="130"/>
      <c r="Q1150" s="150"/>
      <c r="R1150" s="151"/>
      <c r="S1150" s="151"/>
      <c r="T1150" s="31"/>
      <c r="U1150" s="193"/>
      <c r="V1150" s="174"/>
    </row>
    <row r="1151" spans="1:22" ht="6.75" customHeight="1" thickBot="1">
      <c r="A1151" s="227"/>
      <c r="B1151" s="86"/>
      <c r="C1151" s="87"/>
      <c r="D1151" s="87"/>
      <c r="E1151" s="87"/>
      <c r="F1151" s="87"/>
      <c r="G1151" s="87"/>
      <c r="H1151" s="87"/>
      <c r="I1151" s="87"/>
      <c r="J1151" s="87"/>
      <c r="K1151" s="87"/>
      <c r="L1151" s="87"/>
      <c r="M1151" s="87"/>
      <c r="N1151" s="87"/>
      <c r="O1151" s="87"/>
      <c r="P1151" s="87"/>
      <c r="Q1151" s="87"/>
      <c r="R1151" s="87"/>
      <c r="S1151" s="87"/>
      <c r="T1151" s="88"/>
      <c r="U1151" s="193"/>
      <c r="V1151" s="174"/>
    </row>
    <row r="1152" spans="1:22" ht="6.75" customHeight="1" thickBot="1">
      <c r="A1152" s="227"/>
      <c r="B1152" s="89"/>
      <c r="C1152" s="89"/>
      <c r="D1152" s="89"/>
      <c r="E1152" s="89"/>
      <c r="F1152" s="89"/>
      <c r="G1152" s="89"/>
      <c r="H1152" s="89"/>
      <c r="I1152" s="89"/>
      <c r="J1152" s="89"/>
      <c r="K1152" s="89"/>
      <c r="L1152" s="89"/>
      <c r="M1152" s="89"/>
      <c r="N1152" s="89"/>
      <c r="O1152" s="89"/>
      <c r="P1152" s="89"/>
      <c r="Q1152" s="89"/>
      <c r="R1152" s="89"/>
      <c r="S1152" s="89"/>
      <c r="T1152" s="89"/>
      <c r="U1152" s="193"/>
      <c r="V1152" s="174"/>
    </row>
    <row r="1153" spans="1:24" ht="6.75" customHeight="1" thickBot="1">
      <c r="A1153" s="227"/>
      <c r="B1153" s="90"/>
      <c r="C1153" s="91"/>
      <c r="D1153" s="91"/>
      <c r="E1153" s="91"/>
      <c r="F1153" s="91"/>
      <c r="G1153" s="91"/>
      <c r="H1153" s="91"/>
      <c r="I1153" s="91"/>
      <c r="J1153" s="91"/>
      <c r="K1153" s="92"/>
      <c r="L1153" s="32"/>
      <c r="M1153" s="33"/>
      <c r="N1153" s="33"/>
      <c r="O1153" s="33"/>
      <c r="P1153" s="33"/>
      <c r="Q1153" s="33"/>
      <c r="R1153" s="33"/>
      <c r="S1153" s="33"/>
      <c r="T1153" s="34"/>
      <c r="U1153" s="193"/>
      <c r="V1153" s="174"/>
    </row>
    <row r="1154" spans="1:24" ht="15.75" thickBot="1">
      <c r="A1154" s="227"/>
      <c r="B1154" s="144" t="s">
        <v>74</v>
      </c>
      <c r="C1154" s="145"/>
      <c r="D1154" s="145"/>
      <c r="E1154" s="145"/>
      <c r="F1154" s="145"/>
      <c r="G1154" s="145"/>
      <c r="H1154" s="145"/>
      <c r="I1154" s="145"/>
      <c r="J1154" s="145"/>
      <c r="K1154" s="146"/>
      <c r="L1154" s="35"/>
      <c r="M1154" s="36"/>
      <c r="N1154" s="138" t="s">
        <v>62</v>
      </c>
      <c r="O1154" s="139"/>
      <c r="P1154" s="37" t="s">
        <v>69</v>
      </c>
      <c r="Q1154" s="140" t="s">
        <v>71</v>
      </c>
      <c r="R1154" s="141"/>
      <c r="S1154" s="141"/>
      <c r="T1154" s="26"/>
      <c r="U1154" s="193"/>
      <c r="V1154" s="174"/>
    </row>
    <row r="1155" spans="1:24" ht="15.75" thickBot="1">
      <c r="A1155" s="227"/>
      <c r="B1155" s="21"/>
      <c r="C1155" s="22"/>
      <c r="D1155" s="147" t="s">
        <v>60</v>
      </c>
      <c r="E1155" s="89"/>
      <c r="F1155" s="89"/>
      <c r="G1155" s="20"/>
      <c r="H1155" s="27"/>
      <c r="I1155" s="148" t="s">
        <v>59</v>
      </c>
      <c r="J1155" s="148"/>
      <c r="K1155" s="149"/>
      <c r="L1155" s="19"/>
      <c r="M1155" s="20"/>
      <c r="N1155" s="138" t="s">
        <v>63</v>
      </c>
      <c r="O1155" s="139"/>
      <c r="P1155" s="37" t="s">
        <v>70</v>
      </c>
      <c r="Q1155" s="142" t="s">
        <v>72</v>
      </c>
      <c r="R1155" s="143"/>
      <c r="S1155" s="143"/>
      <c r="T1155" s="26"/>
      <c r="U1155" s="193"/>
      <c r="V1155" s="174"/>
    </row>
    <row r="1156" spans="1:24" ht="15.75" thickBot="1">
      <c r="A1156" s="227"/>
      <c r="B1156" s="21"/>
      <c r="C1156" s="22"/>
      <c r="D1156" s="144" t="s">
        <v>76</v>
      </c>
      <c r="E1156" s="145"/>
      <c r="F1156" s="145"/>
      <c r="G1156" s="145"/>
      <c r="H1156" s="145"/>
      <c r="I1156" s="145"/>
      <c r="J1156" s="145"/>
      <c r="K1156" s="146"/>
      <c r="L1156" s="19"/>
      <c r="M1156" s="20"/>
      <c r="N1156" s="138" t="s">
        <v>64</v>
      </c>
      <c r="O1156" s="139"/>
      <c r="P1156" s="37" t="s">
        <v>78</v>
      </c>
      <c r="Q1156" s="142" t="s">
        <v>55</v>
      </c>
      <c r="R1156" s="143"/>
      <c r="S1156" s="143"/>
      <c r="T1156" s="26"/>
      <c r="U1156" s="193"/>
      <c r="V1156" s="174"/>
    </row>
    <row r="1157" spans="1:24" ht="15.75" thickBot="1">
      <c r="A1157" s="227"/>
      <c r="B1157" s="21"/>
      <c r="C1157" s="22"/>
      <c r="D1157" s="144" t="s">
        <v>75</v>
      </c>
      <c r="E1157" s="145"/>
      <c r="F1157" s="145"/>
      <c r="G1157" s="145"/>
      <c r="H1157" s="145"/>
      <c r="I1157" s="145"/>
      <c r="J1157" s="145"/>
      <c r="K1157" s="146"/>
      <c r="L1157" s="19"/>
      <c r="M1157" s="38"/>
      <c r="N1157" s="138" t="s">
        <v>77</v>
      </c>
      <c r="O1157" s="139"/>
      <c r="P1157" s="37" t="s">
        <v>79</v>
      </c>
      <c r="Q1157" s="142" t="s">
        <v>73</v>
      </c>
      <c r="R1157" s="143"/>
      <c r="S1157" s="143"/>
      <c r="T1157" s="26"/>
      <c r="U1157" s="193"/>
      <c r="V1157" s="174"/>
    </row>
    <row r="1158" spans="1:24" ht="6.75" customHeight="1" thickBot="1">
      <c r="A1158" s="227"/>
      <c r="B1158" s="86"/>
      <c r="C1158" s="87"/>
      <c r="D1158" s="87"/>
      <c r="E1158" s="87"/>
      <c r="F1158" s="87"/>
      <c r="G1158" s="87"/>
      <c r="H1158" s="87"/>
      <c r="I1158" s="87"/>
      <c r="J1158" s="87"/>
      <c r="K1158" s="88"/>
      <c r="L1158" s="39"/>
      <c r="M1158" s="40"/>
      <c r="N1158" s="40"/>
      <c r="O1158" s="40"/>
      <c r="P1158" s="40"/>
      <c r="Q1158" s="150"/>
      <c r="R1158" s="151"/>
      <c r="S1158" s="151"/>
      <c r="T1158" s="31"/>
      <c r="U1158" s="193"/>
      <c r="V1158" s="174"/>
    </row>
    <row r="1159" spans="1:24" ht="7.5" customHeight="1" thickBot="1">
      <c r="A1159" s="227"/>
      <c r="B1159" s="89"/>
      <c r="C1159" s="89"/>
      <c r="D1159" s="89"/>
      <c r="E1159" s="89"/>
      <c r="F1159" s="89"/>
      <c r="G1159" s="89"/>
      <c r="H1159" s="89"/>
      <c r="I1159" s="89"/>
      <c r="J1159" s="89"/>
      <c r="K1159" s="89"/>
      <c r="L1159" s="89"/>
      <c r="M1159" s="89"/>
      <c r="N1159" s="89"/>
      <c r="O1159" s="89"/>
      <c r="P1159" s="89"/>
      <c r="Q1159" s="89"/>
      <c r="R1159" s="89"/>
      <c r="S1159" s="89"/>
      <c r="T1159" s="89"/>
      <c r="U1159" s="193"/>
      <c r="V1159" s="174"/>
    </row>
    <row r="1160" spans="1:24" ht="15.75" thickBot="1">
      <c r="A1160" s="227"/>
      <c r="B1160" s="41"/>
      <c r="C1160" s="22"/>
      <c r="D1160" s="147" t="s">
        <v>81</v>
      </c>
      <c r="E1160" s="89"/>
      <c r="F1160" s="89"/>
      <c r="G1160" s="89"/>
      <c r="H1160" s="89"/>
      <c r="I1160" s="89"/>
      <c r="J1160" s="89"/>
      <c r="K1160" s="89"/>
      <c r="L1160" s="89"/>
      <c r="M1160" s="22"/>
      <c r="N1160" s="42" t="s">
        <v>80</v>
      </c>
      <c r="O1160" s="43"/>
      <c r="P1160" s="43"/>
      <c r="Q1160" s="43"/>
      <c r="R1160" s="43"/>
      <c r="S1160" s="43"/>
      <c r="T1160" s="43"/>
      <c r="U1160" s="193"/>
      <c r="V1160" s="174"/>
    </row>
    <row r="1161" spans="1:24" ht="8.25" customHeight="1" thickBot="1">
      <c r="A1161" s="227"/>
      <c r="B1161" s="89"/>
      <c r="C1161" s="89"/>
      <c r="D1161" s="89"/>
      <c r="E1161" s="89"/>
      <c r="F1161" s="89"/>
      <c r="G1161" s="89"/>
      <c r="H1161" s="89"/>
      <c r="I1161" s="89"/>
      <c r="J1161" s="89"/>
      <c r="K1161" s="89"/>
      <c r="L1161" s="89"/>
      <c r="M1161" s="89"/>
      <c r="N1161" s="89"/>
      <c r="O1161" s="89"/>
      <c r="P1161" s="89"/>
      <c r="Q1161" s="89"/>
      <c r="R1161" s="89"/>
      <c r="S1161" s="89"/>
      <c r="T1161" s="89"/>
      <c r="U1161" s="193"/>
      <c r="V1161" s="174"/>
    </row>
    <row r="1162" spans="1:24" ht="15.75" thickBot="1">
      <c r="A1162" s="227"/>
      <c r="B1162" s="41" t="s">
        <v>82</v>
      </c>
      <c r="C1162" s="160" t="s">
        <v>86</v>
      </c>
      <c r="D1162" s="160"/>
      <c r="E1162" s="160"/>
      <c r="F1162" s="162"/>
      <c r="G1162" s="22" t="str">
        <f>IF(W1162="F","","Yes")</f>
        <v>Yes</v>
      </c>
      <c r="H1162" s="147" t="s">
        <v>83</v>
      </c>
      <c r="I1162" s="89"/>
      <c r="J1162" s="89"/>
      <c r="K1162" s="44" t="str">
        <f>IF(W1162="M","","Yes")</f>
        <v>Yes</v>
      </c>
      <c r="L1162" s="163" t="s">
        <v>85</v>
      </c>
      <c r="M1162" s="163"/>
      <c r="N1162" s="163"/>
      <c r="O1162" s="163"/>
      <c r="P1162" s="22" t="str">
        <f>IF(X1162="Hindi","Yes","")</f>
        <v>Yes</v>
      </c>
      <c r="Q1162" s="147" t="s">
        <v>84</v>
      </c>
      <c r="R1162" s="89"/>
      <c r="S1162" s="89"/>
      <c r="T1162" s="22" t="str">
        <f>IF(X1162="english","Yes","")</f>
        <v/>
      </c>
      <c r="U1162" s="193"/>
      <c r="V1162" s="174"/>
      <c r="W1162" s="1">
        <f>VLOOKUP(A1124,'Deta From Shala Dar. Class-12'!$A$2:$AE$201,10,0)</f>
        <v>0</v>
      </c>
      <c r="X1162" s="1" t="str">
        <f>Info!$C$8</f>
        <v>Hindi</v>
      </c>
    </row>
    <row r="1163" spans="1:24" ht="6.75" customHeight="1" thickBot="1">
      <c r="A1163" s="227"/>
      <c r="B1163" s="89"/>
      <c r="C1163" s="89"/>
      <c r="D1163" s="89"/>
      <c r="E1163" s="89"/>
      <c r="F1163" s="89"/>
      <c r="G1163" s="89"/>
      <c r="H1163" s="89"/>
      <c r="I1163" s="89"/>
      <c r="J1163" s="89"/>
      <c r="K1163" s="89"/>
      <c r="L1163" s="89"/>
      <c r="M1163" s="89"/>
      <c r="N1163" s="89"/>
      <c r="O1163" s="89"/>
      <c r="P1163" s="89"/>
      <c r="Q1163" s="89"/>
      <c r="R1163" s="89"/>
      <c r="S1163" s="89"/>
      <c r="T1163" s="89"/>
      <c r="U1163" s="193"/>
      <c r="V1163" s="174"/>
    </row>
    <row r="1164" spans="1:24" ht="15.75" thickBot="1">
      <c r="A1164" s="227"/>
      <c r="B1164" s="41" t="s">
        <v>87</v>
      </c>
      <c r="C1164" s="160" t="s">
        <v>88</v>
      </c>
      <c r="D1164" s="160"/>
      <c r="E1164" s="160"/>
      <c r="F1164" s="160"/>
      <c r="G1164" s="22"/>
      <c r="H1164" s="147" t="s">
        <v>89</v>
      </c>
      <c r="I1164" s="89"/>
      <c r="J1164" s="20"/>
      <c r="K1164" s="157" t="s">
        <v>90</v>
      </c>
      <c r="L1164" s="158"/>
      <c r="M1164" s="20"/>
      <c r="N1164" s="157" t="s">
        <v>91</v>
      </c>
      <c r="O1164" s="158"/>
      <c r="P1164" s="20"/>
      <c r="Q1164" s="157" t="s">
        <v>92</v>
      </c>
      <c r="R1164" s="158"/>
      <c r="S1164" s="161"/>
      <c r="T1164" s="45"/>
      <c r="U1164" s="193"/>
      <c r="V1164" s="174"/>
    </row>
    <row r="1165" spans="1:24" ht="6.75" customHeight="1" thickBot="1">
      <c r="A1165" s="227"/>
      <c r="B1165" s="89"/>
      <c r="C1165" s="89"/>
      <c r="D1165" s="89"/>
      <c r="E1165" s="89"/>
      <c r="F1165" s="89"/>
      <c r="G1165" s="89"/>
      <c r="H1165" s="89"/>
      <c r="I1165" s="89"/>
      <c r="J1165" s="89"/>
      <c r="K1165" s="89"/>
      <c r="L1165" s="89"/>
      <c r="M1165" s="89"/>
      <c r="N1165" s="89"/>
      <c r="O1165" s="89"/>
      <c r="P1165" s="89"/>
      <c r="Q1165" s="89"/>
      <c r="R1165" s="89"/>
      <c r="S1165" s="89"/>
      <c r="T1165" s="89"/>
      <c r="U1165" s="193"/>
      <c r="V1165" s="174"/>
    </row>
    <row r="1166" spans="1:24" ht="15.75" thickBot="1">
      <c r="A1166" s="227"/>
      <c r="B1166" s="41"/>
      <c r="C1166" s="158" t="s">
        <v>93</v>
      </c>
      <c r="D1166" s="158"/>
      <c r="E1166" s="22"/>
      <c r="F1166" s="147" t="s">
        <v>94</v>
      </c>
      <c r="G1166" s="89"/>
      <c r="H1166" s="89"/>
      <c r="I1166" s="152"/>
      <c r="J1166" s="20"/>
      <c r="K1166" s="147" t="s">
        <v>95</v>
      </c>
      <c r="L1166" s="89"/>
      <c r="M1166" s="152"/>
      <c r="N1166" s="46"/>
      <c r="O1166" s="159" t="s">
        <v>96</v>
      </c>
      <c r="P1166" s="159"/>
      <c r="Q1166" s="22"/>
      <c r="R1166" s="158" t="s">
        <v>97</v>
      </c>
      <c r="S1166" s="158"/>
      <c r="T1166" s="22"/>
      <c r="U1166" s="193"/>
      <c r="V1166" s="174"/>
    </row>
    <row r="1167" spans="1:24" ht="6" customHeight="1">
      <c r="A1167" s="227"/>
      <c r="B1167" s="89"/>
      <c r="C1167" s="89"/>
      <c r="D1167" s="89"/>
      <c r="E1167" s="89"/>
      <c r="F1167" s="89"/>
      <c r="G1167" s="89"/>
      <c r="H1167" s="89"/>
      <c r="I1167" s="89"/>
      <c r="J1167" s="89"/>
      <c r="K1167" s="89"/>
      <c r="L1167" s="89"/>
      <c r="M1167" s="89"/>
      <c r="N1167" s="89"/>
      <c r="O1167" s="89"/>
      <c r="P1167" s="89"/>
      <c r="Q1167" s="89"/>
      <c r="R1167" s="89"/>
      <c r="S1167" s="89"/>
      <c r="T1167" s="89"/>
      <c r="U1167" s="193"/>
      <c r="V1167" s="174"/>
    </row>
    <row r="1168" spans="1:24" ht="6.75" customHeight="1" thickBot="1">
      <c r="A1168" s="227"/>
      <c r="B1168" s="89"/>
      <c r="C1168" s="89"/>
      <c r="D1168" s="89"/>
      <c r="E1168" s="89"/>
      <c r="F1168" s="89"/>
      <c r="G1168" s="89"/>
      <c r="H1168" s="89"/>
      <c r="I1168" s="89"/>
      <c r="J1168" s="89"/>
      <c r="K1168" s="89"/>
      <c r="L1168" s="89"/>
      <c r="M1168" s="89"/>
      <c r="N1168" s="89"/>
      <c r="O1168" s="89"/>
      <c r="P1168" s="89"/>
      <c r="Q1168" s="89"/>
      <c r="R1168" s="89"/>
      <c r="S1168" s="89"/>
      <c r="T1168" s="89"/>
      <c r="U1168" s="193"/>
      <c r="V1168" s="174"/>
    </row>
    <row r="1169" spans="1:23" ht="15.75" thickBot="1">
      <c r="A1169" s="227"/>
      <c r="B1169" s="41" t="s">
        <v>98</v>
      </c>
      <c r="C1169" s="160" t="s">
        <v>99</v>
      </c>
      <c r="D1169" s="160"/>
      <c r="E1169" s="160"/>
      <c r="F1169" s="162"/>
      <c r="G1169" s="22"/>
      <c r="H1169" s="147" t="s">
        <v>121</v>
      </c>
      <c r="I1169" s="89"/>
      <c r="J1169" s="20"/>
      <c r="K1169" s="157" t="s">
        <v>100</v>
      </c>
      <c r="L1169" s="158"/>
      <c r="M1169" s="20"/>
      <c r="N1169" s="157" t="s">
        <v>101</v>
      </c>
      <c r="O1169" s="158"/>
      <c r="P1169" s="20"/>
      <c r="Q1169" s="157" t="s">
        <v>102</v>
      </c>
      <c r="R1169" s="158"/>
      <c r="S1169" s="161"/>
      <c r="T1169" s="45"/>
      <c r="U1169" s="193"/>
      <c r="V1169" s="174"/>
    </row>
    <row r="1170" spans="1:23" ht="6.75" customHeight="1" thickBot="1">
      <c r="A1170" s="227"/>
      <c r="B1170" s="89"/>
      <c r="C1170" s="89"/>
      <c r="D1170" s="89"/>
      <c r="E1170" s="89"/>
      <c r="F1170" s="89"/>
      <c r="G1170" s="89"/>
      <c r="H1170" s="89"/>
      <c r="I1170" s="89"/>
      <c r="J1170" s="89"/>
      <c r="K1170" s="89"/>
      <c r="L1170" s="89"/>
      <c r="M1170" s="89"/>
      <c r="N1170" s="89"/>
      <c r="O1170" s="89"/>
      <c r="P1170" s="89"/>
      <c r="Q1170" s="89"/>
      <c r="R1170" s="89"/>
      <c r="S1170" s="89"/>
      <c r="T1170" s="89"/>
      <c r="U1170" s="193"/>
      <c r="V1170" s="174"/>
    </row>
    <row r="1171" spans="1:23" ht="15.75" thickBot="1">
      <c r="A1171" s="227"/>
      <c r="B1171" s="41"/>
      <c r="C1171" s="158" t="s">
        <v>103</v>
      </c>
      <c r="D1171" s="158"/>
      <c r="E1171" s="22"/>
      <c r="F1171" s="164" t="s">
        <v>104</v>
      </c>
      <c r="G1171" s="89"/>
      <c r="H1171" s="89"/>
      <c r="I1171" s="20"/>
      <c r="J1171" s="164" t="s">
        <v>105</v>
      </c>
      <c r="K1171" s="165"/>
      <c r="L1171" s="166"/>
      <c r="M1171" s="20"/>
      <c r="N1171" s="167" t="s">
        <v>106</v>
      </c>
      <c r="O1171" s="168"/>
      <c r="P1171" s="48"/>
      <c r="Q1171" s="164" t="s">
        <v>107</v>
      </c>
      <c r="R1171" s="165"/>
      <c r="S1171" s="166"/>
      <c r="T1171" s="22"/>
      <c r="U1171" s="193"/>
      <c r="V1171" s="174"/>
    </row>
    <row r="1172" spans="1:23" ht="6" customHeight="1" thickBot="1">
      <c r="A1172" s="227"/>
      <c r="B1172" s="89"/>
      <c r="C1172" s="89"/>
      <c r="D1172" s="89"/>
      <c r="E1172" s="89"/>
      <c r="F1172" s="89"/>
      <c r="G1172" s="89"/>
      <c r="H1172" s="89"/>
      <c r="I1172" s="89"/>
      <c r="J1172" s="89"/>
      <c r="K1172" s="89"/>
      <c r="L1172" s="89"/>
      <c r="M1172" s="89"/>
      <c r="N1172" s="89"/>
      <c r="O1172" s="89"/>
      <c r="P1172" s="89"/>
      <c r="Q1172" s="89"/>
      <c r="R1172" s="89"/>
      <c r="S1172" s="89"/>
      <c r="T1172" s="89"/>
      <c r="U1172" s="193"/>
      <c r="V1172" s="174"/>
    </row>
    <row r="1173" spans="1:23" ht="15.75" thickBot="1">
      <c r="A1173" s="227"/>
      <c r="B1173" s="41"/>
      <c r="C1173" s="158" t="s">
        <v>108</v>
      </c>
      <c r="D1173" s="158"/>
      <c r="E1173" s="158"/>
      <c r="F1173" s="49"/>
      <c r="G1173" s="164" t="s">
        <v>109</v>
      </c>
      <c r="H1173" s="89"/>
      <c r="I1173" s="89"/>
      <c r="J1173" s="20"/>
      <c r="K1173" s="164" t="s">
        <v>110</v>
      </c>
      <c r="L1173" s="165"/>
      <c r="M1173" s="166"/>
      <c r="N1173" s="20"/>
      <c r="O1173" s="164" t="s">
        <v>111</v>
      </c>
      <c r="P1173" s="165"/>
      <c r="Q1173" s="166"/>
      <c r="R1173" s="20"/>
      <c r="S1173" s="50"/>
      <c r="T1173" s="41"/>
      <c r="U1173" s="193"/>
      <c r="V1173" s="174"/>
    </row>
    <row r="1174" spans="1:23" ht="6" customHeight="1" thickBot="1">
      <c r="A1174" s="227"/>
      <c r="B1174" s="89"/>
      <c r="C1174" s="89"/>
      <c r="D1174" s="89"/>
      <c r="E1174" s="89"/>
      <c r="F1174" s="89"/>
      <c r="G1174" s="89"/>
      <c r="H1174" s="89"/>
      <c r="I1174" s="89"/>
      <c r="J1174" s="89"/>
      <c r="K1174" s="89"/>
      <c r="L1174" s="89"/>
      <c r="M1174" s="89"/>
      <c r="N1174" s="89"/>
      <c r="O1174" s="89"/>
      <c r="P1174" s="89"/>
      <c r="Q1174" s="89"/>
      <c r="R1174" s="89"/>
      <c r="S1174" s="89"/>
      <c r="T1174" s="89"/>
      <c r="U1174" s="193"/>
      <c r="V1174" s="174"/>
    </row>
    <row r="1175" spans="1:23" ht="15.75" thickBot="1">
      <c r="A1175" s="227"/>
      <c r="B1175" s="41" t="s">
        <v>112</v>
      </c>
      <c r="C1175" s="89" t="s">
        <v>119</v>
      </c>
      <c r="D1175" s="89"/>
      <c r="E1175" s="89"/>
      <c r="F1175" s="89"/>
      <c r="G1175" s="89"/>
      <c r="H1175" s="89"/>
      <c r="I1175" s="89"/>
      <c r="J1175" s="158" t="s">
        <v>117</v>
      </c>
      <c r="K1175" s="158"/>
      <c r="L1175" s="158"/>
      <c r="M1175" s="158"/>
      <c r="N1175" s="158"/>
      <c r="O1175" s="46"/>
      <c r="P1175" s="169" t="s">
        <v>118</v>
      </c>
      <c r="Q1175" s="169"/>
      <c r="R1175" s="169"/>
      <c r="S1175" s="169"/>
      <c r="T1175" s="169"/>
      <c r="U1175" s="193"/>
      <c r="V1175" s="174"/>
    </row>
    <row r="1176" spans="1:23" ht="15.75" thickBot="1">
      <c r="A1176" s="227"/>
      <c r="B1176" s="41"/>
      <c r="C1176" s="165" t="s">
        <v>120</v>
      </c>
      <c r="D1176" s="165"/>
      <c r="E1176" s="165"/>
      <c r="F1176" s="165"/>
      <c r="G1176" s="165"/>
      <c r="H1176" s="165"/>
      <c r="I1176" s="165"/>
      <c r="J1176" s="165"/>
      <c r="K1176" s="165"/>
      <c r="L1176" s="165"/>
      <c r="M1176" s="165"/>
      <c r="N1176" s="165"/>
      <c r="O1176" s="165"/>
      <c r="P1176" s="165"/>
      <c r="Q1176" s="165"/>
      <c r="R1176" s="165"/>
      <c r="S1176" s="165"/>
      <c r="T1176" s="165"/>
      <c r="U1176" s="193"/>
      <c r="V1176" s="174"/>
    </row>
    <row r="1177" spans="1:23" ht="15.75" thickBot="1">
      <c r="A1177" s="227"/>
      <c r="B1177" s="41"/>
      <c r="C1177" s="119" t="s">
        <v>129</v>
      </c>
      <c r="D1177" s="119"/>
      <c r="E1177" s="170"/>
      <c r="F1177" s="46"/>
      <c r="G1177" s="159" t="s">
        <v>122</v>
      </c>
      <c r="H1177" s="159"/>
      <c r="I1177" s="159"/>
      <c r="J1177" s="20"/>
      <c r="K1177" s="171" t="s">
        <v>123</v>
      </c>
      <c r="L1177" s="159"/>
      <c r="M1177" s="172"/>
      <c r="N1177" s="20"/>
      <c r="O1177" s="171" t="s">
        <v>124</v>
      </c>
      <c r="P1177" s="159"/>
      <c r="Q1177" s="20"/>
      <c r="R1177" s="171" t="s">
        <v>125</v>
      </c>
      <c r="S1177" s="159"/>
      <c r="T1177" s="20"/>
      <c r="U1177" s="193"/>
      <c r="V1177" s="174"/>
    </row>
    <row r="1178" spans="1:23" ht="6" customHeight="1" thickBot="1">
      <c r="A1178" s="227"/>
      <c r="B1178" s="89"/>
      <c r="C1178" s="89"/>
      <c r="D1178" s="89"/>
      <c r="E1178" s="89"/>
      <c r="F1178" s="89"/>
      <c r="G1178" s="89"/>
      <c r="H1178" s="89"/>
      <c r="I1178" s="89"/>
      <c r="J1178" s="89"/>
      <c r="K1178" s="89"/>
      <c r="L1178" s="89"/>
      <c r="M1178" s="89"/>
      <c r="N1178" s="89"/>
      <c r="O1178" s="89"/>
      <c r="P1178" s="89"/>
      <c r="Q1178" s="89"/>
      <c r="R1178" s="89"/>
      <c r="S1178" s="89"/>
      <c r="T1178" s="89"/>
      <c r="U1178" s="193"/>
      <c r="V1178" s="174"/>
    </row>
    <row r="1179" spans="1:23" ht="15.75" thickBot="1">
      <c r="A1179" s="227"/>
      <c r="B1179" s="41"/>
      <c r="C1179" s="158" t="s">
        <v>126</v>
      </c>
      <c r="D1179" s="158"/>
      <c r="E1179" s="158"/>
      <c r="F1179" s="161"/>
      <c r="G1179" s="46"/>
      <c r="H1179" s="173" t="s">
        <v>127</v>
      </c>
      <c r="I1179" s="163"/>
      <c r="J1179" s="163"/>
      <c r="K1179" s="163"/>
      <c r="L1179" s="163"/>
      <c r="M1179" s="48"/>
      <c r="N1179" s="157" t="s">
        <v>128</v>
      </c>
      <c r="O1179" s="158"/>
      <c r="P1179" s="158"/>
      <c r="Q1179" s="158"/>
      <c r="R1179" s="158"/>
      <c r="S1179" s="161"/>
      <c r="T1179" s="20"/>
      <c r="U1179" s="193"/>
      <c r="V1179" s="174"/>
    </row>
    <row r="1180" spans="1:23" ht="6" customHeight="1" thickBot="1">
      <c r="A1180" s="227"/>
      <c r="B1180" s="89"/>
      <c r="C1180" s="89"/>
      <c r="D1180" s="89"/>
      <c r="E1180" s="89"/>
      <c r="F1180" s="89"/>
      <c r="G1180" s="89"/>
      <c r="H1180" s="89"/>
      <c r="I1180" s="89"/>
      <c r="J1180" s="89"/>
      <c r="K1180" s="89"/>
      <c r="L1180" s="89"/>
      <c r="M1180" s="89"/>
      <c r="N1180" s="89"/>
      <c r="O1180" s="89"/>
      <c r="P1180" s="89"/>
      <c r="Q1180" s="89"/>
      <c r="R1180" s="89"/>
      <c r="S1180" s="89"/>
      <c r="T1180" s="89"/>
      <c r="U1180" s="193"/>
      <c r="V1180" s="174"/>
    </row>
    <row r="1181" spans="1:23" ht="15.75" thickBot="1">
      <c r="A1181" s="227"/>
      <c r="B1181" s="41"/>
      <c r="C1181" s="119" t="s">
        <v>130</v>
      </c>
      <c r="D1181" s="119"/>
      <c r="E1181" s="170"/>
      <c r="F1181" s="46"/>
      <c r="G1181" s="158" t="s">
        <v>131</v>
      </c>
      <c r="H1181" s="158"/>
      <c r="I1181" s="158"/>
      <c r="J1181" s="20"/>
      <c r="K1181" s="158" t="s">
        <v>132</v>
      </c>
      <c r="L1181" s="158"/>
      <c r="M1181" s="158"/>
      <c r="N1181" s="20"/>
      <c r="O1181" s="142"/>
      <c r="P1181" s="143"/>
      <c r="Q1181" s="143"/>
      <c r="R1181" s="143"/>
      <c r="S1181" s="143"/>
      <c r="T1181" s="143"/>
      <c r="U1181" s="193"/>
      <c r="V1181" s="174"/>
    </row>
    <row r="1182" spans="1:23" ht="6.75" customHeight="1" thickBot="1">
      <c r="A1182" s="227"/>
      <c r="B1182" s="89"/>
      <c r="C1182" s="89"/>
      <c r="D1182" s="89"/>
      <c r="E1182" s="89"/>
      <c r="F1182" s="89"/>
      <c r="G1182" s="89"/>
      <c r="H1182" s="89"/>
      <c r="I1182" s="89"/>
      <c r="J1182" s="89"/>
      <c r="K1182" s="89"/>
      <c r="L1182" s="89"/>
      <c r="M1182" s="89"/>
      <c r="N1182" s="89"/>
      <c r="O1182" s="89"/>
      <c r="P1182" s="89"/>
      <c r="Q1182" s="89"/>
      <c r="R1182" s="89"/>
      <c r="S1182" s="89"/>
      <c r="T1182" s="89"/>
      <c r="U1182" s="193"/>
      <c r="V1182" s="174"/>
    </row>
    <row r="1183" spans="1:23" ht="15.75" thickBot="1">
      <c r="A1183" s="227"/>
      <c r="B1183" s="41" t="s">
        <v>133</v>
      </c>
      <c r="C1183" s="160" t="s">
        <v>138</v>
      </c>
      <c r="D1183" s="160"/>
      <c r="E1183" s="160"/>
      <c r="F1183" s="160"/>
      <c r="G1183" s="160"/>
      <c r="H1183" s="165" t="s">
        <v>134</v>
      </c>
      <c r="I1183" s="89"/>
      <c r="J1183" s="44" t="str">
        <f>IF(W1183="N","","Yes")</f>
        <v>Yes</v>
      </c>
      <c r="K1183" s="147"/>
      <c r="L1183" s="89"/>
      <c r="M1183" s="165" t="s">
        <v>135</v>
      </c>
      <c r="N1183" s="89"/>
      <c r="O1183" s="44" t="str">
        <f>IF(W1183="Y","","Yes")</f>
        <v>Yes</v>
      </c>
      <c r="P1183" s="147"/>
      <c r="Q1183" s="89"/>
      <c r="R1183" s="89"/>
      <c r="S1183" s="89"/>
      <c r="T1183" s="89"/>
      <c r="U1183" s="193"/>
      <c r="V1183" s="174"/>
      <c r="W1183" s="1">
        <f>VLOOKUP(A1124,'Deta From Shala Dar. Class-12'!$A$2:$AE$201,27,0)</f>
        <v>0</v>
      </c>
    </row>
    <row r="1184" spans="1:23" ht="6.75" customHeight="1" thickBot="1">
      <c r="A1184" s="227"/>
      <c r="B1184" s="89"/>
      <c r="C1184" s="89"/>
      <c r="D1184" s="89"/>
      <c r="E1184" s="89"/>
      <c r="F1184" s="89"/>
      <c r="G1184" s="89"/>
      <c r="H1184" s="89"/>
      <c r="I1184" s="89"/>
      <c r="J1184" s="89"/>
      <c r="K1184" s="89"/>
      <c r="L1184" s="89"/>
      <c r="M1184" s="89"/>
      <c r="N1184" s="89"/>
      <c r="O1184" s="89"/>
      <c r="P1184" s="89"/>
      <c r="Q1184" s="89"/>
      <c r="R1184" s="89"/>
      <c r="S1184" s="89"/>
      <c r="T1184" s="89"/>
      <c r="U1184" s="193"/>
      <c r="V1184" s="174"/>
    </row>
    <row r="1185" spans="1:23" ht="15.75" thickBot="1">
      <c r="A1185" s="227"/>
      <c r="B1185" s="41" t="s">
        <v>136</v>
      </c>
      <c r="C1185" s="169" t="s">
        <v>137</v>
      </c>
      <c r="D1185" s="160"/>
      <c r="E1185" s="160"/>
      <c r="F1185" s="160"/>
      <c r="G1185" s="160"/>
      <c r="H1185" s="165" t="s">
        <v>134</v>
      </c>
      <c r="I1185" s="89"/>
      <c r="J1185" s="20"/>
      <c r="K1185" s="147"/>
      <c r="L1185" s="89"/>
      <c r="M1185" s="165" t="s">
        <v>135</v>
      </c>
      <c r="N1185" s="89"/>
      <c r="O1185" s="20"/>
      <c r="P1185" s="147"/>
      <c r="Q1185" s="89"/>
      <c r="R1185" s="89"/>
      <c r="S1185" s="89"/>
      <c r="T1185" s="89"/>
      <c r="U1185" s="193"/>
      <c r="V1185" s="174"/>
    </row>
    <row r="1186" spans="1:23" ht="6.75" customHeight="1" thickBot="1">
      <c r="A1186" s="227"/>
      <c r="B1186" s="89"/>
      <c r="C1186" s="89"/>
      <c r="D1186" s="89"/>
      <c r="E1186" s="89"/>
      <c r="F1186" s="89"/>
      <c r="G1186" s="89"/>
      <c r="H1186" s="89"/>
      <c r="I1186" s="89"/>
      <c r="J1186" s="89"/>
      <c r="K1186" s="89"/>
      <c r="L1186" s="89"/>
      <c r="M1186" s="89"/>
      <c r="N1186" s="89"/>
      <c r="O1186" s="89"/>
      <c r="P1186" s="89"/>
      <c r="Q1186" s="89"/>
      <c r="R1186" s="89"/>
      <c r="S1186" s="89"/>
      <c r="T1186" s="89"/>
      <c r="U1186" s="193"/>
      <c r="V1186" s="174"/>
    </row>
    <row r="1187" spans="1:23" ht="15.75" thickBot="1">
      <c r="A1187" s="227"/>
      <c r="B1187" s="41" t="s">
        <v>139</v>
      </c>
      <c r="C1187" s="160" t="s">
        <v>140</v>
      </c>
      <c r="D1187" s="160"/>
      <c r="E1187" s="160"/>
      <c r="F1187" s="160"/>
      <c r="G1187" s="160"/>
      <c r="H1187" s="165" t="s">
        <v>134</v>
      </c>
      <c r="I1187" s="89"/>
      <c r="J1187" s="20"/>
      <c r="K1187" s="147"/>
      <c r="L1187" s="89"/>
      <c r="M1187" s="165" t="s">
        <v>135</v>
      </c>
      <c r="N1187" s="89"/>
      <c r="O1187" s="20"/>
      <c r="P1187" s="147"/>
      <c r="Q1187" s="89"/>
      <c r="R1187" s="89"/>
      <c r="S1187" s="89"/>
      <c r="T1187" s="89"/>
      <c r="U1187" s="193"/>
      <c r="V1187" s="174"/>
    </row>
    <row r="1188" spans="1:23" ht="6.75" customHeight="1" thickBot="1">
      <c r="A1188" s="227"/>
      <c r="B1188" s="89"/>
      <c r="C1188" s="89"/>
      <c r="D1188" s="89"/>
      <c r="E1188" s="89"/>
      <c r="F1188" s="89"/>
      <c r="G1188" s="89"/>
      <c r="H1188" s="89"/>
      <c r="I1188" s="89"/>
      <c r="J1188" s="89"/>
      <c r="K1188" s="89"/>
      <c r="L1188" s="89"/>
      <c r="M1188" s="89"/>
      <c r="N1188" s="89"/>
      <c r="O1188" s="89"/>
      <c r="P1188" s="89"/>
      <c r="Q1188" s="89"/>
      <c r="R1188" s="89"/>
      <c r="S1188" s="89"/>
      <c r="T1188" s="89"/>
      <c r="U1188" s="193"/>
      <c r="V1188" s="174"/>
    </row>
    <row r="1189" spans="1:23" ht="15.75" thickBot="1">
      <c r="A1189" s="227"/>
      <c r="B1189" s="41" t="s">
        <v>141</v>
      </c>
      <c r="C1189" s="160" t="s">
        <v>142</v>
      </c>
      <c r="D1189" s="160"/>
      <c r="E1189" s="160"/>
      <c r="F1189" s="127" t="s">
        <v>148</v>
      </c>
      <c r="G1189" s="127"/>
      <c r="H1189" s="128"/>
      <c r="I1189" s="44" t="str">
        <f>IF($W1189="GEN","YES","")</f>
        <v/>
      </c>
      <c r="J1189" s="157" t="s">
        <v>143</v>
      </c>
      <c r="K1189" s="158"/>
      <c r="L1189" s="158"/>
      <c r="M1189" s="161"/>
      <c r="N1189" s="44" t="str">
        <f>IF($W1189="MIN","YES","")</f>
        <v/>
      </c>
      <c r="O1189" s="157" t="s">
        <v>144</v>
      </c>
      <c r="P1189" s="158"/>
      <c r="Q1189" s="158"/>
      <c r="R1189" s="158"/>
      <c r="S1189" s="161"/>
      <c r="T1189" s="44" t="str">
        <f>IF($W1189="SC","YES","")</f>
        <v/>
      </c>
      <c r="U1189" s="193"/>
      <c r="V1189" s="174"/>
      <c r="W1189" s="1">
        <f>VLOOKUP(A1124,'Deta From Shala Dar. Class-12'!$A$2:$AE$201,16,0)</f>
        <v>0</v>
      </c>
    </row>
    <row r="1190" spans="1:23" ht="6.75" customHeight="1" thickBot="1">
      <c r="A1190" s="227"/>
      <c r="B1190" s="89"/>
      <c r="C1190" s="89"/>
      <c r="D1190" s="89"/>
      <c r="E1190" s="89"/>
      <c r="F1190" s="89"/>
      <c r="G1190" s="89"/>
      <c r="H1190" s="89"/>
      <c r="I1190" s="89"/>
      <c r="J1190" s="89"/>
      <c r="K1190" s="89"/>
      <c r="L1190" s="89"/>
      <c r="M1190" s="89"/>
      <c r="N1190" s="89"/>
      <c r="O1190" s="89"/>
      <c r="P1190" s="89"/>
      <c r="Q1190" s="89"/>
      <c r="R1190" s="89"/>
      <c r="S1190" s="89"/>
      <c r="T1190" s="89"/>
      <c r="U1190" s="193"/>
      <c r="V1190" s="174"/>
    </row>
    <row r="1191" spans="1:23" ht="15.75" thickBot="1">
      <c r="A1191" s="227"/>
      <c r="B1191" s="41"/>
      <c r="C1191" s="41"/>
      <c r="D1191" s="41"/>
      <c r="E1191" s="41"/>
      <c r="F1191" s="158" t="s">
        <v>145</v>
      </c>
      <c r="G1191" s="158"/>
      <c r="H1191" s="161"/>
      <c r="I1191" s="44" t="str">
        <f>IF($W1189="ST","YES","")</f>
        <v/>
      </c>
      <c r="J1191" s="157" t="s">
        <v>146</v>
      </c>
      <c r="K1191" s="158"/>
      <c r="L1191" s="158"/>
      <c r="M1191" s="161"/>
      <c r="N1191" s="44" t="str">
        <f>IF($W1189="OBC","YES","")</f>
        <v/>
      </c>
      <c r="O1191" s="157" t="s">
        <v>147</v>
      </c>
      <c r="P1191" s="158"/>
      <c r="Q1191" s="158"/>
      <c r="R1191" s="158"/>
      <c r="S1191" s="161"/>
      <c r="T1191" s="44" t="str">
        <f>IF(OR($W1189="MBC",$W$67="SBC"),"YES","")</f>
        <v/>
      </c>
      <c r="U1191" s="193"/>
      <c r="V1191" s="174"/>
    </row>
    <row r="1192" spans="1:23">
      <c r="A1192" s="227"/>
      <c r="B1192" s="175" t="s">
        <v>149</v>
      </c>
      <c r="C1192" s="175"/>
      <c r="D1192" s="175"/>
      <c r="E1192" s="175"/>
      <c r="F1192" s="175"/>
      <c r="G1192" s="175"/>
      <c r="H1192" s="175"/>
      <c r="I1192" s="175"/>
      <c r="J1192" s="175"/>
      <c r="K1192" s="175"/>
      <c r="L1192" s="175"/>
      <c r="M1192" s="175"/>
      <c r="N1192" s="175"/>
      <c r="O1192" s="175"/>
      <c r="P1192" s="175"/>
      <c r="Q1192" s="175"/>
      <c r="R1192" s="175"/>
      <c r="S1192" s="175"/>
      <c r="T1192" s="175"/>
      <c r="U1192" s="193"/>
      <c r="V1192" s="174"/>
    </row>
    <row r="1193" spans="1:23" ht="6.75" customHeight="1">
      <c r="A1193" s="227"/>
      <c r="B1193" s="89"/>
      <c r="C1193" s="89"/>
      <c r="D1193" s="89"/>
      <c r="E1193" s="89"/>
      <c r="F1193" s="89"/>
      <c r="G1193" s="89"/>
      <c r="H1193" s="89"/>
      <c r="I1193" s="89"/>
      <c r="J1193" s="89"/>
      <c r="K1193" s="89"/>
      <c r="L1193" s="89"/>
      <c r="M1193" s="89"/>
      <c r="N1193" s="89"/>
      <c r="O1193" s="89"/>
      <c r="P1193" s="89"/>
      <c r="Q1193" s="89"/>
      <c r="R1193" s="89"/>
      <c r="S1193" s="89"/>
      <c r="T1193" s="89"/>
      <c r="U1193" s="193"/>
      <c r="V1193" s="174"/>
    </row>
    <row r="1194" spans="1:23">
      <c r="A1194" s="227"/>
      <c r="B1194" s="41" t="s">
        <v>157</v>
      </c>
      <c r="C1194" s="178" t="s">
        <v>156</v>
      </c>
      <c r="D1194" s="178"/>
      <c r="E1194" s="178"/>
      <c r="F1194" s="178"/>
      <c r="G1194" s="178"/>
      <c r="H1194" s="178"/>
      <c r="I1194" s="178"/>
      <c r="J1194" s="178"/>
      <c r="K1194" s="178"/>
      <c r="L1194" s="178"/>
      <c r="M1194" s="178"/>
      <c r="N1194" s="178"/>
      <c r="O1194" s="178"/>
      <c r="P1194" s="178"/>
      <c r="Q1194" s="178"/>
      <c r="R1194" s="178"/>
      <c r="S1194" s="178"/>
      <c r="T1194" s="178"/>
      <c r="U1194" s="193"/>
      <c r="V1194" s="174"/>
    </row>
    <row r="1195" spans="1:23">
      <c r="A1195" s="227"/>
      <c r="B1195" s="41"/>
      <c r="C1195" s="176" t="s">
        <v>150</v>
      </c>
      <c r="D1195" s="176"/>
      <c r="E1195" s="176"/>
      <c r="F1195" s="176"/>
      <c r="G1195" s="176"/>
      <c r="H1195" s="176"/>
      <c r="I1195" s="176"/>
      <c r="J1195" s="176"/>
      <c r="K1195" s="89">
        <f>VLOOKUP(A1124,'Deta From Shala Dar. Class-12'!$A$2:$AE$201,24,0)</f>
        <v>0</v>
      </c>
      <c r="L1195" s="89"/>
      <c r="M1195" s="89"/>
      <c r="N1195" s="89"/>
      <c r="O1195" s="89"/>
      <c r="P1195" s="89"/>
      <c r="Q1195" s="89"/>
      <c r="R1195" s="89"/>
      <c r="S1195" s="89"/>
      <c r="T1195" s="89"/>
      <c r="U1195" s="193"/>
      <c r="V1195" s="174"/>
    </row>
    <row r="1196" spans="1:23">
      <c r="A1196" s="227"/>
      <c r="B1196" s="41"/>
      <c r="C1196" s="176" t="s">
        <v>151</v>
      </c>
      <c r="D1196" s="176"/>
      <c r="E1196" s="176"/>
      <c r="F1196" s="176"/>
      <c r="G1196" s="176"/>
      <c r="H1196" s="176"/>
      <c r="I1196" s="176"/>
      <c r="J1196" s="176"/>
      <c r="K1196" s="89"/>
      <c r="L1196" s="89"/>
      <c r="M1196" s="89"/>
      <c r="N1196" s="89"/>
      <c r="O1196" s="89"/>
      <c r="P1196" s="89"/>
      <c r="Q1196" s="89"/>
      <c r="R1196" s="89"/>
      <c r="S1196" s="89"/>
      <c r="T1196" s="89"/>
      <c r="U1196" s="193"/>
      <c r="V1196" s="174"/>
    </row>
    <row r="1197" spans="1:23">
      <c r="A1197" s="227"/>
      <c r="B1197" s="41"/>
      <c r="C1197" s="176" t="s">
        <v>152</v>
      </c>
      <c r="D1197" s="176"/>
      <c r="E1197" s="176"/>
      <c r="F1197" s="89" t="s">
        <v>163</v>
      </c>
      <c r="G1197" s="89"/>
      <c r="H1197" s="89"/>
      <c r="I1197" s="176" t="s">
        <v>153</v>
      </c>
      <c r="J1197" s="176"/>
      <c r="K1197" s="176"/>
      <c r="L1197" s="89" t="s">
        <v>161</v>
      </c>
      <c r="M1197" s="89"/>
      <c r="N1197" s="89"/>
      <c r="O1197" s="89"/>
      <c r="P1197" s="158" t="s">
        <v>154</v>
      </c>
      <c r="Q1197" s="158"/>
      <c r="R1197" s="158"/>
      <c r="S1197" s="89" t="s">
        <v>162</v>
      </c>
      <c r="T1197" s="89"/>
      <c r="U1197" s="193"/>
      <c r="V1197" s="174"/>
    </row>
    <row r="1198" spans="1:23" ht="6.75" customHeight="1">
      <c r="A1198" s="227"/>
      <c r="B1198" s="89"/>
      <c r="C1198" s="89"/>
      <c r="D1198" s="89"/>
      <c r="E1198" s="89"/>
      <c r="F1198" s="89"/>
      <c r="G1198" s="89"/>
      <c r="H1198" s="89"/>
      <c r="I1198" s="89"/>
      <c r="J1198" s="89"/>
      <c r="K1198" s="89"/>
      <c r="L1198" s="89"/>
      <c r="M1198" s="89"/>
      <c r="N1198" s="89"/>
      <c r="O1198" s="89"/>
      <c r="P1198" s="89"/>
      <c r="Q1198" s="89"/>
      <c r="R1198" s="89"/>
      <c r="S1198" s="89"/>
      <c r="T1198" s="89"/>
      <c r="U1198" s="193"/>
      <c r="V1198" s="174"/>
    </row>
    <row r="1199" spans="1:23">
      <c r="A1199" s="227"/>
      <c r="B1199" s="41" t="s">
        <v>155</v>
      </c>
      <c r="C1199" s="165" t="s">
        <v>158</v>
      </c>
      <c r="D1199" s="165"/>
      <c r="E1199" s="165"/>
      <c r="F1199" s="165"/>
      <c r="G1199" s="179">
        <f>VLOOKUP(A1124,'Deta From Shala Dar. Class-12'!$A$2:$AE$201,21,0)</f>
        <v>0</v>
      </c>
      <c r="H1199" s="179"/>
      <c r="I1199" s="179"/>
      <c r="J1199" s="179"/>
      <c r="K1199" s="180" t="s">
        <v>159</v>
      </c>
      <c r="L1199" s="180"/>
      <c r="M1199" s="189">
        <f>VLOOKUP(A1124,'Deta From Shala Dar. Class-12'!$A$2:$AE$201,22,0)</f>
        <v>0</v>
      </c>
      <c r="N1199" s="165"/>
      <c r="O1199" s="165"/>
      <c r="P1199" s="165" t="s">
        <v>160</v>
      </c>
      <c r="Q1199" s="165"/>
      <c r="R1199" s="165"/>
      <c r="S1199" s="230">
        <f>VLOOKUP(A1124,'Deta From Shala Dar. Class-12'!$A$2:$AE$201,25,0)</f>
        <v>0</v>
      </c>
      <c r="T1199" s="230"/>
      <c r="U1199" s="193"/>
      <c r="V1199" s="174"/>
    </row>
    <row r="1200" spans="1:23" ht="6.75" customHeight="1">
      <c r="A1200" s="227"/>
      <c r="B1200" s="89"/>
      <c r="C1200" s="89"/>
      <c r="D1200" s="89"/>
      <c r="E1200" s="89"/>
      <c r="F1200" s="89"/>
      <c r="G1200" s="89"/>
      <c r="H1200" s="89"/>
      <c r="I1200" s="89"/>
      <c r="J1200" s="89"/>
      <c r="K1200" s="89"/>
      <c r="L1200" s="89"/>
      <c r="M1200" s="89"/>
      <c r="N1200" s="89"/>
      <c r="O1200" s="89"/>
      <c r="P1200" s="89"/>
      <c r="Q1200" s="89"/>
      <c r="R1200" s="89"/>
      <c r="S1200" s="89"/>
      <c r="T1200" s="89"/>
      <c r="U1200" s="193"/>
      <c r="V1200" s="174"/>
    </row>
    <row r="1201" spans="1:22">
      <c r="A1201" s="227"/>
      <c r="B1201" s="41"/>
      <c r="C1201" s="176" t="s">
        <v>164</v>
      </c>
      <c r="D1201" s="176"/>
      <c r="E1201" s="176"/>
      <c r="F1201" s="176"/>
      <c r="G1201" s="176"/>
      <c r="H1201" s="176"/>
      <c r="I1201" s="176"/>
      <c r="J1201" s="176"/>
      <c r="K1201" s="176"/>
      <c r="L1201" s="176"/>
      <c r="M1201" s="229">
        <f>VLOOKUP(A1124,'Deta From Shala Dar. Class-12'!$A$2:$AE$201,23,0)</f>
        <v>0</v>
      </c>
      <c r="N1201" s="229"/>
      <c r="O1201" s="229"/>
      <c r="P1201" s="229"/>
      <c r="Q1201" s="229"/>
      <c r="R1201" s="229"/>
      <c r="S1201" s="229"/>
      <c r="T1201" s="229"/>
      <c r="U1201" s="193"/>
      <c r="V1201" s="174"/>
    </row>
    <row r="1202" spans="1:22" ht="6.75" customHeight="1">
      <c r="A1202" s="227"/>
      <c r="B1202" s="89"/>
      <c r="C1202" s="89"/>
      <c r="D1202" s="89"/>
      <c r="E1202" s="89"/>
      <c r="F1202" s="89"/>
      <c r="G1202" s="89"/>
      <c r="H1202" s="89"/>
      <c r="I1202" s="89"/>
      <c r="J1202" s="89"/>
      <c r="K1202" s="89"/>
      <c r="L1202" s="89"/>
      <c r="M1202" s="89"/>
      <c r="N1202" s="89"/>
      <c r="O1202" s="89"/>
      <c r="P1202" s="89"/>
      <c r="Q1202" s="89"/>
      <c r="R1202" s="89"/>
      <c r="S1202" s="89"/>
      <c r="T1202" s="89"/>
      <c r="U1202" s="193"/>
      <c r="V1202" s="174"/>
    </row>
    <row r="1203" spans="1:22">
      <c r="A1203" s="227"/>
      <c r="B1203" s="41" t="s">
        <v>166</v>
      </c>
      <c r="C1203" s="176" t="s">
        <v>167</v>
      </c>
      <c r="D1203" s="176"/>
      <c r="E1203" s="176"/>
      <c r="F1203" s="176"/>
      <c r="G1203" s="176"/>
      <c r="H1203" s="176"/>
      <c r="I1203" s="176"/>
      <c r="J1203" s="176"/>
      <c r="K1203" s="176"/>
      <c r="L1203" s="176"/>
      <c r="M1203" s="189" t="s">
        <v>165</v>
      </c>
      <c r="N1203" s="189"/>
      <c r="O1203" s="189"/>
      <c r="P1203" s="189"/>
      <c r="Q1203" s="189"/>
      <c r="R1203" s="189"/>
      <c r="S1203" s="189"/>
      <c r="T1203" s="189"/>
      <c r="U1203" s="193"/>
      <c r="V1203" s="174"/>
    </row>
    <row r="1204" spans="1:22" ht="6.75" customHeight="1" thickBot="1">
      <c r="A1204" s="227"/>
      <c r="B1204" s="89"/>
      <c r="C1204" s="89"/>
      <c r="D1204" s="89"/>
      <c r="E1204" s="89"/>
      <c r="F1204" s="89"/>
      <c r="G1204" s="89"/>
      <c r="H1204" s="89"/>
      <c r="I1204" s="89"/>
      <c r="J1204" s="89"/>
      <c r="K1204" s="89"/>
      <c r="L1204" s="89"/>
      <c r="M1204" s="89"/>
      <c r="N1204" s="89"/>
      <c r="O1204" s="89"/>
      <c r="P1204" s="89"/>
      <c r="Q1204" s="89"/>
      <c r="R1204" s="89"/>
      <c r="S1204" s="89"/>
      <c r="T1204" s="89"/>
      <c r="U1204" s="193"/>
      <c r="V1204" s="174"/>
    </row>
    <row r="1205" spans="1:22">
      <c r="A1205" s="227"/>
      <c r="B1205" s="190" t="s">
        <v>168</v>
      </c>
      <c r="C1205" s="191"/>
      <c r="D1205" s="191"/>
      <c r="E1205" s="191" t="s">
        <v>169</v>
      </c>
      <c r="F1205" s="191"/>
      <c r="G1205" s="191" t="s">
        <v>170</v>
      </c>
      <c r="H1205" s="191"/>
      <c r="I1205" s="191"/>
      <c r="J1205" s="191" t="s">
        <v>171</v>
      </c>
      <c r="K1205" s="191"/>
      <c r="L1205" s="191"/>
      <c r="M1205" s="191" t="s">
        <v>172</v>
      </c>
      <c r="N1205" s="191"/>
      <c r="O1205" s="191"/>
      <c r="P1205" s="191"/>
      <c r="Q1205" s="191"/>
      <c r="R1205" s="191"/>
      <c r="S1205" s="191"/>
      <c r="T1205" s="192"/>
      <c r="U1205" s="193"/>
      <c r="V1205" s="174"/>
    </row>
    <row r="1206" spans="1:22">
      <c r="A1206" s="227"/>
      <c r="B1206" s="186" t="s">
        <v>173</v>
      </c>
      <c r="C1206" s="187"/>
      <c r="D1206" s="187"/>
      <c r="E1206" s="187"/>
      <c r="F1206" s="187"/>
      <c r="G1206" s="187"/>
      <c r="H1206" s="187"/>
      <c r="I1206" s="187"/>
      <c r="J1206" s="187"/>
      <c r="K1206" s="187"/>
      <c r="L1206" s="187"/>
      <c r="M1206" s="187"/>
      <c r="N1206" s="187"/>
      <c r="O1206" s="187"/>
      <c r="P1206" s="187"/>
      <c r="Q1206" s="187"/>
      <c r="R1206" s="187"/>
      <c r="S1206" s="187"/>
      <c r="T1206" s="188"/>
      <c r="U1206" s="193"/>
      <c r="V1206" s="174"/>
    </row>
    <row r="1207" spans="1:22">
      <c r="A1207" s="227"/>
      <c r="B1207" s="186" t="s">
        <v>175</v>
      </c>
      <c r="C1207" s="187"/>
      <c r="D1207" s="187"/>
      <c r="E1207" s="187"/>
      <c r="F1207" s="187"/>
      <c r="G1207" s="187"/>
      <c r="H1207" s="187"/>
      <c r="I1207" s="187"/>
      <c r="J1207" s="187"/>
      <c r="K1207" s="187"/>
      <c r="L1207" s="187"/>
      <c r="M1207" s="187"/>
      <c r="N1207" s="187"/>
      <c r="O1207" s="187"/>
      <c r="P1207" s="187"/>
      <c r="Q1207" s="187"/>
      <c r="R1207" s="187"/>
      <c r="S1207" s="187"/>
      <c r="T1207" s="188"/>
      <c r="U1207" s="193"/>
      <c r="V1207" s="174"/>
    </row>
    <row r="1208" spans="1:22" ht="15.75" thickBot="1">
      <c r="A1208" s="227"/>
      <c r="B1208" s="183" t="s">
        <v>174</v>
      </c>
      <c r="C1208" s="184"/>
      <c r="D1208" s="184"/>
      <c r="E1208" s="184"/>
      <c r="F1208" s="184"/>
      <c r="G1208" s="184"/>
      <c r="H1208" s="184"/>
      <c r="I1208" s="184"/>
      <c r="J1208" s="184"/>
      <c r="K1208" s="184"/>
      <c r="L1208" s="184"/>
      <c r="M1208" s="184"/>
      <c r="N1208" s="184"/>
      <c r="O1208" s="184"/>
      <c r="P1208" s="184"/>
      <c r="Q1208" s="184"/>
      <c r="R1208" s="184"/>
      <c r="S1208" s="184"/>
      <c r="T1208" s="185"/>
      <c r="U1208" s="193"/>
      <c r="V1208" s="174"/>
    </row>
    <row r="1209" spans="1:22" ht="6.75" customHeight="1" thickBot="1">
      <c r="A1209" s="227"/>
      <c r="B1209" s="89"/>
      <c r="C1209" s="89"/>
      <c r="D1209" s="89"/>
      <c r="E1209" s="89"/>
      <c r="F1209" s="89"/>
      <c r="G1209" s="89"/>
      <c r="H1209" s="89"/>
      <c r="I1209" s="89"/>
      <c r="J1209" s="89"/>
      <c r="K1209" s="89"/>
      <c r="L1209" s="89"/>
      <c r="M1209" s="89"/>
      <c r="N1209" s="89"/>
      <c r="O1209" s="89"/>
      <c r="P1209" s="89"/>
      <c r="Q1209" s="89"/>
      <c r="R1209" s="89"/>
      <c r="S1209" s="89"/>
      <c r="T1209" s="89"/>
      <c r="U1209" s="193"/>
      <c r="V1209" s="174"/>
    </row>
    <row r="1210" spans="1:22" ht="15.75" thickBot="1">
      <c r="A1210" s="227"/>
      <c r="B1210" s="218" t="s">
        <v>176</v>
      </c>
      <c r="C1210" s="218"/>
      <c r="D1210" s="218"/>
      <c r="E1210" s="218"/>
      <c r="F1210" s="218"/>
      <c r="G1210" s="218"/>
      <c r="H1210" s="218"/>
      <c r="I1210" s="218"/>
      <c r="J1210" s="218"/>
      <c r="K1210" s="218"/>
      <c r="L1210" s="218"/>
      <c r="M1210" s="197"/>
      <c r="N1210" s="219"/>
      <c r="O1210" s="198"/>
      <c r="P1210" s="220" t="s">
        <v>177</v>
      </c>
      <c r="Q1210" s="196"/>
      <c r="R1210" s="221"/>
      <c r="S1210" s="222"/>
      <c r="T1210" s="223"/>
      <c r="U1210" s="193"/>
      <c r="V1210" s="174"/>
    </row>
    <row r="1211" spans="1:22" ht="6.75" customHeight="1">
      <c r="A1211" s="227"/>
      <c r="B1211" s="89"/>
      <c r="C1211" s="89"/>
      <c r="D1211" s="89"/>
      <c r="E1211" s="89"/>
      <c r="F1211" s="89"/>
      <c r="G1211" s="89"/>
      <c r="H1211" s="89"/>
      <c r="I1211" s="89"/>
      <c r="J1211" s="89"/>
      <c r="K1211" s="89"/>
      <c r="L1211" s="89"/>
      <c r="M1211" s="89"/>
      <c r="N1211" s="89"/>
      <c r="O1211" s="89"/>
      <c r="P1211" s="89"/>
      <c r="Q1211" s="89"/>
      <c r="R1211" s="89"/>
      <c r="S1211" s="89"/>
      <c r="T1211" s="89"/>
      <c r="U1211" s="193"/>
      <c r="V1211" s="174"/>
    </row>
    <row r="1212" spans="1:22">
      <c r="A1212" s="227"/>
      <c r="B1212" s="41" t="s">
        <v>178</v>
      </c>
      <c r="C1212" s="176" t="s">
        <v>183</v>
      </c>
      <c r="D1212" s="176"/>
      <c r="E1212" s="176"/>
      <c r="F1212" s="176"/>
      <c r="G1212" s="176"/>
      <c r="H1212" s="176"/>
      <c r="I1212" s="176"/>
      <c r="J1212" s="176"/>
      <c r="K1212" s="176"/>
      <c r="L1212" s="176"/>
      <c r="M1212" s="165" t="s">
        <v>179</v>
      </c>
      <c r="N1212" s="165"/>
      <c r="O1212" s="165"/>
      <c r="P1212" s="165"/>
      <c r="Q1212" s="165"/>
      <c r="R1212" s="165"/>
      <c r="S1212" s="165"/>
      <c r="T1212" s="165"/>
      <c r="U1212" s="193"/>
      <c r="V1212" s="174"/>
    </row>
    <row r="1213" spans="1:22" ht="15.75" thickBot="1">
      <c r="A1213" s="227"/>
      <c r="B1213" s="200"/>
      <c r="C1213" s="201"/>
      <c r="D1213" s="201"/>
      <c r="E1213" s="201"/>
      <c r="F1213" s="201"/>
      <c r="G1213" s="201"/>
      <c r="H1213" s="201"/>
      <c r="I1213" s="201"/>
      <c r="J1213" s="202"/>
      <c r="K1213" s="204" t="s">
        <v>180</v>
      </c>
      <c r="L1213" s="89"/>
      <c r="M1213" s="89"/>
      <c r="N1213" s="89"/>
      <c r="O1213" s="89"/>
      <c r="P1213" s="89"/>
      <c r="Q1213" s="89"/>
      <c r="R1213" s="89"/>
      <c r="S1213" s="89"/>
      <c r="T1213" s="89"/>
      <c r="U1213" s="193"/>
      <c r="V1213" s="174"/>
    </row>
    <row r="1214" spans="1:22" ht="22.5" customHeight="1">
      <c r="A1214" s="227"/>
      <c r="B1214" s="204"/>
      <c r="C1214" s="152"/>
      <c r="D1214" s="203" t="s">
        <v>182</v>
      </c>
      <c r="E1214" s="91"/>
      <c r="F1214" s="91"/>
      <c r="G1214" s="92"/>
      <c r="H1214" s="147"/>
      <c r="I1214" s="89"/>
      <c r="J1214" s="214"/>
      <c r="K1214" s="204"/>
      <c r="L1214" s="90"/>
      <c r="M1214" s="91"/>
      <c r="N1214" s="91"/>
      <c r="O1214" s="91"/>
      <c r="P1214" s="91"/>
      <c r="Q1214" s="91"/>
      <c r="R1214" s="91"/>
      <c r="S1214" s="92"/>
      <c r="T1214" s="143"/>
      <c r="U1214" s="193"/>
      <c r="V1214" s="174"/>
    </row>
    <row r="1215" spans="1:22" ht="22.5" customHeight="1">
      <c r="A1215" s="227"/>
      <c r="B1215" s="204"/>
      <c r="C1215" s="152"/>
      <c r="D1215" s="147"/>
      <c r="E1215" s="89"/>
      <c r="F1215" s="89"/>
      <c r="G1215" s="152"/>
      <c r="H1215" s="147"/>
      <c r="I1215" s="89"/>
      <c r="J1215" s="214"/>
      <c r="K1215" s="204"/>
      <c r="L1215" s="147"/>
      <c r="M1215" s="89"/>
      <c r="N1215" s="89"/>
      <c r="O1215" s="89"/>
      <c r="P1215" s="89"/>
      <c r="Q1215" s="89"/>
      <c r="R1215" s="89"/>
      <c r="S1215" s="152"/>
      <c r="T1215" s="143"/>
      <c r="U1215" s="193"/>
      <c r="V1215" s="174"/>
    </row>
    <row r="1216" spans="1:22" ht="22.5" customHeight="1">
      <c r="A1216" s="227"/>
      <c r="B1216" s="204"/>
      <c r="C1216" s="152"/>
      <c r="D1216" s="147"/>
      <c r="E1216" s="89"/>
      <c r="F1216" s="89"/>
      <c r="G1216" s="152"/>
      <c r="H1216" s="147"/>
      <c r="I1216" s="89"/>
      <c r="J1216" s="214"/>
      <c r="K1216" s="204"/>
      <c r="L1216" s="147"/>
      <c r="M1216" s="89"/>
      <c r="N1216" s="89"/>
      <c r="O1216" s="89"/>
      <c r="P1216" s="89"/>
      <c r="Q1216" s="89"/>
      <c r="R1216" s="89"/>
      <c r="S1216" s="152"/>
      <c r="T1216" s="143"/>
      <c r="U1216" s="193"/>
      <c r="V1216" s="174"/>
    </row>
    <row r="1217" spans="1:22" ht="22.5" customHeight="1" thickBot="1">
      <c r="A1217" s="227"/>
      <c r="B1217" s="204"/>
      <c r="C1217" s="152"/>
      <c r="D1217" s="147"/>
      <c r="E1217" s="89"/>
      <c r="F1217" s="89"/>
      <c r="G1217" s="152"/>
      <c r="H1217" s="147"/>
      <c r="I1217" s="89"/>
      <c r="J1217" s="214"/>
      <c r="K1217" s="204"/>
      <c r="L1217" s="86"/>
      <c r="M1217" s="87"/>
      <c r="N1217" s="87"/>
      <c r="O1217" s="87"/>
      <c r="P1217" s="87"/>
      <c r="Q1217" s="87"/>
      <c r="R1217" s="87"/>
      <c r="S1217" s="88"/>
      <c r="T1217" s="143"/>
      <c r="U1217" s="193"/>
      <c r="V1217" s="174"/>
    </row>
    <row r="1218" spans="1:22" ht="22.5" customHeight="1" thickBot="1">
      <c r="A1218" s="227"/>
      <c r="B1218" s="204"/>
      <c r="C1218" s="152"/>
      <c r="D1218" s="147"/>
      <c r="E1218" s="89"/>
      <c r="F1218" s="89"/>
      <c r="G1218" s="152"/>
      <c r="H1218" s="147"/>
      <c r="I1218" s="89"/>
      <c r="J1218" s="214"/>
      <c r="K1218" s="204"/>
      <c r="L1218" s="89"/>
      <c r="M1218" s="89"/>
      <c r="N1218" s="89"/>
      <c r="O1218" s="89"/>
      <c r="P1218" s="89"/>
      <c r="Q1218" s="89"/>
      <c r="R1218" s="89"/>
      <c r="S1218" s="89"/>
      <c r="T1218" s="143"/>
      <c r="U1218" s="193"/>
      <c r="V1218" s="174"/>
    </row>
    <row r="1219" spans="1:22" ht="22.5" customHeight="1">
      <c r="A1219" s="227"/>
      <c r="B1219" s="204"/>
      <c r="C1219" s="152"/>
      <c r="D1219" s="147"/>
      <c r="E1219" s="89"/>
      <c r="F1219" s="89"/>
      <c r="G1219" s="152"/>
      <c r="H1219" s="147"/>
      <c r="I1219" s="89"/>
      <c r="J1219" s="214"/>
      <c r="K1219" s="204"/>
      <c r="L1219" s="205" t="s">
        <v>181</v>
      </c>
      <c r="M1219" s="206"/>
      <c r="N1219" s="206"/>
      <c r="O1219" s="206"/>
      <c r="P1219" s="206"/>
      <c r="Q1219" s="206"/>
      <c r="R1219" s="206"/>
      <c r="S1219" s="207"/>
      <c r="T1219" s="143"/>
      <c r="U1219" s="193"/>
      <c r="V1219" s="174"/>
    </row>
    <row r="1220" spans="1:22" ht="22.5" customHeight="1">
      <c r="A1220" s="227"/>
      <c r="B1220" s="204"/>
      <c r="C1220" s="152"/>
      <c r="D1220" s="147"/>
      <c r="E1220" s="89"/>
      <c r="F1220" s="89"/>
      <c r="G1220" s="152"/>
      <c r="H1220" s="147"/>
      <c r="I1220" s="89"/>
      <c r="J1220" s="214"/>
      <c r="K1220" s="204"/>
      <c r="L1220" s="208"/>
      <c r="M1220" s="209"/>
      <c r="N1220" s="209"/>
      <c r="O1220" s="209"/>
      <c r="P1220" s="209"/>
      <c r="Q1220" s="209"/>
      <c r="R1220" s="209"/>
      <c r="S1220" s="210"/>
      <c r="T1220" s="143"/>
      <c r="U1220" s="193"/>
      <c r="V1220" s="174"/>
    </row>
    <row r="1221" spans="1:22" ht="22.5" customHeight="1" thickBot="1">
      <c r="A1221" s="227"/>
      <c r="B1221" s="204"/>
      <c r="C1221" s="152"/>
      <c r="D1221" s="86"/>
      <c r="E1221" s="87"/>
      <c r="F1221" s="87"/>
      <c r="G1221" s="88"/>
      <c r="H1221" s="147"/>
      <c r="I1221" s="89"/>
      <c r="J1221" s="214"/>
      <c r="K1221" s="204"/>
      <c r="L1221" s="208"/>
      <c r="M1221" s="209"/>
      <c r="N1221" s="209"/>
      <c r="O1221" s="209"/>
      <c r="P1221" s="209"/>
      <c r="Q1221" s="209"/>
      <c r="R1221" s="209"/>
      <c r="S1221" s="210"/>
      <c r="T1221" s="143"/>
      <c r="U1221" s="193"/>
      <c r="V1221" s="174"/>
    </row>
    <row r="1222" spans="1:22" ht="15.75" thickBot="1">
      <c r="A1222" s="227"/>
      <c r="B1222" s="215"/>
      <c r="C1222" s="216"/>
      <c r="D1222" s="216"/>
      <c r="E1222" s="216"/>
      <c r="F1222" s="216"/>
      <c r="G1222" s="216"/>
      <c r="H1222" s="216"/>
      <c r="I1222" s="216"/>
      <c r="J1222" s="217"/>
      <c r="K1222" s="204"/>
      <c r="L1222" s="211"/>
      <c r="M1222" s="212"/>
      <c r="N1222" s="212"/>
      <c r="O1222" s="212"/>
      <c r="P1222" s="212"/>
      <c r="Q1222" s="212"/>
      <c r="R1222" s="212"/>
      <c r="S1222" s="213"/>
      <c r="T1222" s="143"/>
      <c r="U1222" s="193"/>
      <c r="V1222" s="174"/>
    </row>
    <row r="1223" spans="1:22" ht="6.75" customHeight="1" thickBot="1">
      <c r="A1223" s="227"/>
      <c r="B1223" s="89"/>
      <c r="C1223" s="89"/>
      <c r="D1223" s="89"/>
      <c r="E1223" s="89"/>
      <c r="F1223" s="89"/>
      <c r="G1223" s="89"/>
      <c r="H1223" s="89"/>
      <c r="I1223" s="89"/>
      <c r="J1223" s="89"/>
      <c r="K1223" s="89"/>
      <c r="L1223" s="89"/>
      <c r="M1223" s="89"/>
      <c r="N1223" s="89"/>
      <c r="O1223" s="89"/>
      <c r="P1223" s="89"/>
      <c r="Q1223" s="89"/>
      <c r="R1223" s="89"/>
      <c r="S1223" s="89"/>
      <c r="T1223" s="89"/>
      <c r="U1223" s="193"/>
      <c r="V1223" s="174"/>
    </row>
    <row r="1224" spans="1:22" ht="16.5" thickBot="1">
      <c r="A1224" s="227"/>
      <c r="B1224" s="165" t="s">
        <v>184</v>
      </c>
      <c r="C1224" s="165"/>
      <c r="D1224" s="165"/>
      <c r="E1224" s="127" t="str">
        <f>Info!$C$7</f>
        <v>Govt. Sr. Sec. School Raimalwada</v>
      </c>
      <c r="F1224" s="127"/>
      <c r="G1224" s="127"/>
      <c r="H1224" s="127"/>
      <c r="I1224" s="127"/>
      <c r="J1224" s="127"/>
      <c r="K1224" s="127"/>
      <c r="L1224" s="165" t="s">
        <v>185</v>
      </c>
      <c r="M1224" s="199"/>
      <c r="N1224" s="15">
        <f>Info!$C$10</f>
        <v>1</v>
      </c>
      <c r="O1224" s="16">
        <f>Info!$D$10</f>
        <v>7</v>
      </c>
      <c r="P1224" s="16">
        <f>Info!$E$10</f>
        <v>0</v>
      </c>
      <c r="Q1224" s="16">
        <f>Info!$F$10</f>
        <v>1</v>
      </c>
      <c r="R1224" s="16">
        <f>Info!$G$10</f>
        <v>7</v>
      </c>
      <c r="S1224" s="16">
        <f>Info!$H$10</f>
        <v>5</v>
      </c>
      <c r="T1224" s="17">
        <f>Info!$I$10</f>
        <v>1</v>
      </c>
      <c r="U1224" s="193"/>
      <c r="V1224" s="174"/>
    </row>
    <row r="1225" spans="1:22" ht="15.75" thickBot="1">
      <c r="A1225" s="228"/>
      <c r="B1225" s="87"/>
      <c r="C1225" s="87"/>
      <c r="D1225" s="87"/>
      <c r="E1225" s="87"/>
      <c r="F1225" s="87"/>
      <c r="G1225" s="87"/>
      <c r="H1225" s="87"/>
      <c r="I1225" s="87"/>
      <c r="J1225" s="87"/>
      <c r="K1225" s="87"/>
      <c r="L1225" s="87"/>
      <c r="M1225" s="87"/>
      <c r="N1225" s="87"/>
      <c r="O1225" s="87"/>
      <c r="P1225" s="87"/>
      <c r="Q1225" s="87"/>
      <c r="R1225" s="87"/>
      <c r="S1225" s="87"/>
      <c r="T1225" s="87"/>
      <c r="U1225" s="88"/>
      <c r="V1225" s="174"/>
    </row>
    <row r="1226" spans="1:22">
      <c r="A1226" s="224">
        <f>A1124+1</f>
        <v>33</v>
      </c>
      <c r="B1226" s="225"/>
      <c r="C1226" s="225"/>
      <c r="D1226" s="225"/>
      <c r="E1226" s="225"/>
      <c r="F1226" s="225"/>
      <c r="G1226" s="225"/>
      <c r="H1226" s="225"/>
      <c r="I1226" s="225"/>
      <c r="J1226" s="225"/>
      <c r="K1226" s="225"/>
      <c r="L1226" s="225"/>
      <c r="M1226" s="225"/>
      <c r="N1226" s="225"/>
      <c r="O1226" s="225"/>
      <c r="P1226" s="225"/>
      <c r="Q1226" s="225"/>
      <c r="R1226" s="225"/>
      <c r="S1226" s="225"/>
      <c r="T1226" s="225"/>
      <c r="U1226" s="226"/>
      <c r="V1226" s="174"/>
    </row>
    <row r="1227" spans="1:22" ht="24.75" customHeight="1" thickBot="1">
      <c r="A1227" s="227"/>
      <c r="B1227" s="194" t="str">
        <f>CONCATENATE(Info!$B$7,Info!$C$7)</f>
        <v>School Name :-Govt. Sr. Sec. School Raimalwada</v>
      </c>
      <c r="C1227" s="194"/>
      <c r="D1227" s="194"/>
      <c r="E1227" s="194"/>
      <c r="F1227" s="194"/>
      <c r="G1227" s="194"/>
      <c r="H1227" s="194"/>
      <c r="I1227" s="194"/>
      <c r="J1227" s="194"/>
      <c r="K1227" s="194"/>
      <c r="L1227" s="194"/>
      <c r="M1227" s="194"/>
      <c r="N1227" s="194"/>
      <c r="O1227" s="194"/>
      <c r="P1227" s="194"/>
      <c r="Q1227" s="194"/>
      <c r="R1227" s="194"/>
      <c r="S1227" s="194"/>
      <c r="T1227" s="194"/>
      <c r="U1227" s="193"/>
      <c r="V1227" s="174"/>
    </row>
    <row r="1228" spans="1:22" ht="28.5" customHeight="1" thickBot="1">
      <c r="A1228" s="227"/>
      <c r="B1228" s="89"/>
      <c r="C1228" s="89"/>
      <c r="D1228" s="116" t="s">
        <v>37</v>
      </c>
      <c r="E1228" s="116"/>
      <c r="F1228" s="116"/>
      <c r="G1228" s="116"/>
      <c r="H1228" s="116"/>
      <c r="I1228" s="116"/>
      <c r="J1228" s="116"/>
      <c r="K1228" s="116"/>
      <c r="L1228" s="116"/>
      <c r="M1228" s="116"/>
      <c r="N1228" s="116"/>
      <c r="O1228" s="116"/>
      <c r="P1228" s="116"/>
      <c r="Q1228" s="93" t="s">
        <v>43</v>
      </c>
      <c r="R1228" s="94"/>
      <c r="S1228" s="94"/>
      <c r="T1228" s="95"/>
      <c r="U1228" s="193"/>
      <c r="V1228" s="174"/>
    </row>
    <row r="1229" spans="1:22" ht="21" thickBot="1">
      <c r="A1229" s="227"/>
      <c r="B1229" s="89"/>
      <c r="C1229" s="89"/>
      <c r="D1229" s="117" t="s">
        <v>38</v>
      </c>
      <c r="E1229" s="117"/>
      <c r="F1229" s="117"/>
      <c r="G1229" s="117"/>
      <c r="H1229" s="117"/>
      <c r="I1229" s="117"/>
      <c r="J1229" s="117"/>
      <c r="K1229" s="117"/>
      <c r="L1229" s="117"/>
      <c r="M1229" s="117"/>
      <c r="N1229" s="117"/>
      <c r="O1229" s="117"/>
      <c r="P1229" s="117"/>
      <c r="Q1229" s="113" t="s">
        <v>44</v>
      </c>
      <c r="R1229" s="114"/>
      <c r="S1229" s="114"/>
      <c r="T1229" s="115"/>
      <c r="U1229" s="193"/>
      <c r="V1229" s="174"/>
    </row>
    <row r="1230" spans="1:22" ht="16.5" customHeight="1" thickBot="1">
      <c r="A1230" s="227"/>
      <c r="B1230" s="107" t="s">
        <v>39</v>
      </c>
      <c r="C1230" s="108"/>
      <c r="D1230" s="108"/>
      <c r="E1230" s="109"/>
      <c r="F1230" s="104" t="s">
        <v>40</v>
      </c>
      <c r="G1230" s="105"/>
      <c r="H1230" s="105"/>
      <c r="I1230" s="105"/>
      <c r="J1230" s="105"/>
      <c r="K1230" s="105"/>
      <c r="L1230" s="105"/>
      <c r="M1230" s="106"/>
      <c r="N1230" s="15">
        <f>Info!$C$10</f>
        <v>1</v>
      </c>
      <c r="O1230" s="16">
        <f>Info!$D$10</f>
        <v>7</v>
      </c>
      <c r="P1230" s="16">
        <f>Info!$E$10</f>
        <v>0</v>
      </c>
      <c r="Q1230" s="16">
        <f>Info!$F$10</f>
        <v>1</v>
      </c>
      <c r="R1230" s="16">
        <f>Info!$G$10</f>
        <v>7</v>
      </c>
      <c r="S1230" s="16">
        <f>Info!$H$10</f>
        <v>5</v>
      </c>
      <c r="T1230" s="17">
        <f>Info!$I$10</f>
        <v>1</v>
      </c>
      <c r="U1230" s="193"/>
      <c r="V1230" s="174"/>
    </row>
    <row r="1231" spans="1:22" ht="18.75" customHeight="1" thickBot="1">
      <c r="A1231" s="227"/>
      <c r="B1231" s="110"/>
      <c r="C1231" s="111"/>
      <c r="D1231" s="111"/>
      <c r="E1231" s="112"/>
      <c r="F1231" s="102" t="s">
        <v>41</v>
      </c>
      <c r="G1231" s="103"/>
      <c r="H1231" s="103"/>
      <c r="I1231" s="103"/>
      <c r="J1231" s="103"/>
      <c r="K1231" s="103"/>
      <c r="L1231" s="103"/>
      <c r="M1231" s="103"/>
      <c r="N1231" s="103"/>
      <c r="O1231" s="103"/>
      <c r="P1231" s="103"/>
      <c r="Q1231" s="18"/>
      <c r="R1231" s="18"/>
      <c r="S1231" s="18"/>
      <c r="T1231" s="18"/>
      <c r="U1231" s="193"/>
      <c r="V1231" s="174"/>
    </row>
    <row r="1232" spans="1:22" ht="16.5" customHeight="1" thickBot="1">
      <c r="A1232" s="227"/>
      <c r="B1232" s="89"/>
      <c r="C1232" s="89"/>
      <c r="D1232" s="89"/>
      <c r="E1232" s="89"/>
      <c r="F1232" s="89"/>
      <c r="G1232" s="89"/>
      <c r="H1232" s="89"/>
      <c r="I1232" s="89"/>
      <c r="J1232" s="89"/>
      <c r="K1232" s="89"/>
      <c r="L1232" s="89"/>
      <c r="M1232" s="89"/>
      <c r="N1232" s="97" t="s">
        <v>195</v>
      </c>
      <c r="O1232" s="97"/>
      <c r="P1232" s="97"/>
      <c r="Q1232" s="98"/>
      <c r="R1232" s="99">
        <f>Info!$C$9</f>
        <v>12345</v>
      </c>
      <c r="S1232" s="100"/>
      <c r="T1232" s="101"/>
      <c r="U1232" s="193"/>
      <c r="V1232" s="174"/>
    </row>
    <row r="1233" spans="1:22" ht="18.75" thickBot="1">
      <c r="A1233" s="227"/>
      <c r="B1233" s="119" t="s">
        <v>42</v>
      </c>
      <c r="C1233" s="119"/>
      <c r="D1233" s="119"/>
      <c r="E1233" s="119"/>
      <c r="F1233" s="119"/>
      <c r="G1233" s="119"/>
      <c r="H1233" s="120">
        <f>VLOOKUP(A1226,'Deta From Shala Dar. Class-12'!$A$2:$AE$201,4,0)</f>
        <v>0</v>
      </c>
      <c r="I1233" s="121"/>
      <c r="J1233" s="122"/>
      <c r="K1233" s="123"/>
      <c r="L1233" s="124"/>
      <c r="M1233" s="124"/>
      <c r="N1233" s="124"/>
      <c r="O1233" s="124"/>
      <c r="P1233" s="124"/>
      <c r="Q1233" s="124"/>
      <c r="R1233" s="124"/>
      <c r="S1233" s="124"/>
      <c r="T1233" s="124"/>
      <c r="U1233" s="193"/>
      <c r="V1233" s="174"/>
    </row>
    <row r="1234" spans="1:22" ht="18">
      <c r="A1234" s="227"/>
      <c r="B1234" s="118" t="s">
        <v>116</v>
      </c>
      <c r="C1234" s="118"/>
      <c r="D1234" s="118"/>
      <c r="E1234" s="118"/>
      <c r="F1234" s="118"/>
      <c r="G1234" s="118"/>
      <c r="H1234" s="96">
        <f>VLOOKUP(A1226,'Deta From Shala Dar. Class-12'!$A$2:$AE$201,6,0)</f>
        <v>0</v>
      </c>
      <c r="I1234" s="96"/>
      <c r="J1234" s="96"/>
      <c r="K1234" s="96"/>
      <c r="L1234" s="96"/>
      <c r="M1234" s="96"/>
      <c r="N1234" s="96"/>
      <c r="O1234" s="96"/>
      <c r="P1234" s="96"/>
      <c r="Q1234" s="96"/>
      <c r="R1234" s="96"/>
      <c r="S1234" s="96"/>
      <c r="T1234" s="96"/>
      <c r="U1234" s="193"/>
      <c r="V1234" s="174"/>
    </row>
    <row r="1235" spans="1:22" ht="18">
      <c r="A1235" s="227"/>
      <c r="B1235" s="118" t="s">
        <v>115</v>
      </c>
      <c r="C1235" s="118"/>
      <c r="D1235" s="118"/>
      <c r="E1235" s="118"/>
      <c r="F1235" s="118"/>
      <c r="G1235" s="118"/>
      <c r="H1235" s="96">
        <f>VLOOKUP(A1226,'Deta From Shala Dar. Class-12'!$A$2:$AE$201,8,0)</f>
        <v>0</v>
      </c>
      <c r="I1235" s="96"/>
      <c r="J1235" s="96"/>
      <c r="K1235" s="96"/>
      <c r="L1235" s="96"/>
      <c r="M1235" s="96"/>
      <c r="N1235" s="96"/>
      <c r="O1235" s="96"/>
      <c r="P1235" s="96"/>
      <c r="Q1235" s="96"/>
      <c r="R1235" s="96"/>
      <c r="S1235" s="96"/>
      <c r="T1235" s="96"/>
      <c r="U1235" s="193"/>
      <c r="V1235" s="174"/>
    </row>
    <row r="1236" spans="1:22" ht="18.75" thickBot="1">
      <c r="A1236" s="227"/>
      <c r="B1236" s="118" t="s">
        <v>114</v>
      </c>
      <c r="C1236" s="118"/>
      <c r="D1236" s="118"/>
      <c r="E1236" s="118"/>
      <c r="F1236" s="118"/>
      <c r="G1236" s="118"/>
      <c r="H1236" s="96">
        <f>VLOOKUP(A1226,'Deta From Shala Dar. Class-12'!$A$2:$AE$201,9,0)</f>
        <v>0</v>
      </c>
      <c r="I1236" s="96"/>
      <c r="J1236" s="96"/>
      <c r="K1236" s="96"/>
      <c r="L1236" s="96"/>
      <c r="M1236" s="96"/>
      <c r="N1236" s="96"/>
      <c r="O1236" s="96"/>
      <c r="P1236" s="96"/>
      <c r="Q1236" s="96"/>
      <c r="R1236" s="96"/>
      <c r="S1236" s="96"/>
      <c r="T1236" s="96"/>
      <c r="U1236" s="193"/>
      <c r="V1236" s="174"/>
    </row>
    <row r="1237" spans="1:22" ht="15.75" thickBot="1">
      <c r="A1237" s="227"/>
      <c r="B1237" s="118" t="s">
        <v>189</v>
      </c>
      <c r="C1237" s="118"/>
      <c r="D1237" s="118"/>
      <c r="E1237" s="118"/>
      <c r="F1237" s="118"/>
      <c r="G1237" s="118"/>
      <c r="H1237" s="118"/>
      <c r="I1237" s="118"/>
      <c r="J1237" s="118"/>
      <c r="K1237" s="143" t="s">
        <v>190</v>
      </c>
      <c r="L1237" s="143"/>
      <c r="M1237" s="143"/>
      <c r="N1237" s="143"/>
      <c r="O1237" s="143"/>
      <c r="P1237" s="143"/>
      <c r="Q1237" s="195" t="s">
        <v>188</v>
      </c>
      <c r="R1237" s="196"/>
      <c r="S1237" s="197"/>
      <c r="T1237" s="198"/>
      <c r="U1237" s="193"/>
      <c r="V1237" s="174"/>
    </row>
    <row r="1238" spans="1:22">
      <c r="A1238" s="227"/>
      <c r="B1238" s="118" t="s">
        <v>113</v>
      </c>
      <c r="C1238" s="118"/>
      <c r="D1238" s="118"/>
      <c r="E1238" s="118"/>
      <c r="F1238" s="118"/>
      <c r="G1238" s="118"/>
      <c r="H1238" s="118"/>
      <c r="I1238" s="118"/>
      <c r="J1238" s="118"/>
      <c r="K1238" s="118"/>
      <c r="L1238" s="118"/>
      <c r="M1238" s="118"/>
      <c r="N1238" s="118"/>
      <c r="O1238" s="118"/>
      <c r="P1238" s="118"/>
      <c r="Q1238" s="118"/>
      <c r="R1238" s="118"/>
      <c r="S1238" s="118"/>
      <c r="T1238" s="118"/>
      <c r="U1238" s="193"/>
      <c r="V1238" s="174"/>
    </row>
    <row r="1239" spans="1:22" ht="32.25" customHeight="1" thickBot="1">
      <c r="A1239" s="227"/>
      <c r="B1239" s="125" t="s">
        <v>192</v>
      </c>
      <c r="C1239" s="125"/>
      <c r="D1239" s="125"/>
      <c r="E1239" s="125"/>
      <c r="F1239" s="125"/>
      <c r="G1239" s="125"/>
      <c r="H1239" s="125"/>
      <c r="I1239" s="125"/>
      <c r="J1239" s="125"/>
      <c r="K1239" s="125"/>
      <c r="L1239" s="125"/>
      <c r="M1239" s="125"/>
      <c r="N1239" s="125"/>
      <c r="O1239" s="125"/>
      <c r="P1239" s="125"/>
      <c r="Q1239" s="125"/>
      <c r="R1239" s="125"/>
      <c r="S1239" s="125"/>
      <c r="T1239" s="125"/>
      <c r="U1239" s="193"/>
      <c r="V1239" s="174"/>
    </row>
    <row r="1240" spans="1:22" ht="6.75" customHeight="1" thickBot="1">
      <c r="A1240" s="227"/>
      <c r="B1240" s="90"/>
      <c r="C1240" s="91"/>
      <c r="D1240" s="91"/>
      <c r="E1240" s="91"/>
      <c r="F1240" s="91"/>
      <c r="G1240" s="91"/>
      <c r="H1240" s="91"/>
      <c r="I1240" s="91"/>
      <c r="J1240" s="91"/>
      <c r="K1240" s="91"/>
      <c r="L1240" s="91"/>
      <c r="M1240" s="91"/>
      <c r="N1240" s="91"/>
      <c r="O1240" s="91"/>
      <c r="P1240" s="91"/>
      <c r="Q1240" s="91"/>
      <c r="R1240" s="91"/>
      <c r="S1240" s="91"/>
      <c r="T1240" s="92"/>
      <c r="U1240" s="193"/>
      <c r="V1240" s="174"/>
    </row>
    <row r="1241" spans="1:22" ht="15.75" thickBot="1">
      <c r="A1241" s="227"/>
      <c r="B1241" s="19"/>
      <c r="C1241" s="20"/>
      <c r="D1241" s="90" t="s">
        <v>49</v>
      </c>
      <c r="E1241" s="91"/>
      <c r="F1241" s="92"/>
      <c r="G1241" s="20"/>
      <c r="H1241" s="90" t="s">
        <v>48</v>
      </c>
      <c r="I1241" s="91"/>
      <c r="J1241" s="91"/>
      <c r="K1241" s="92"/>
      <c r="L1241" s="89"/>
      <c r="M1241" s="20"/>
      <c r="N1241" s="132" t="s">
        <v>52</v>
      </c>
      <c r="O1241" s="133"/>
      <c r="P1241" s="134"/>
      <c r="Q1241" s="20"/>
      <c r="R1241" s="135" t="s">
        <v>56</v>
      </c>
      <c r="S1241" s="136"/>
      <c r="T1241" s="137"/>
      <c r="U1241" s="193"/>
      <c r="V1241" s="174"/>
    </row>
    <row r="1242" spans="1:22" ht="15.75" thickBot="1">
      <c r="A1242" s="227"/>
      <c r="B1242" s="21"/>
      <c r="C1242" s="126" t="s">
        <v>45</v>
      </c>
      <c r="D1242" s="127"/>
      <c r="E1242" s="127"/>
      <c r="F1242" s="128"/>
      <c r="G1242" s="126" t="s">
        <v>50</v>
      </c>
      <c r="H1242" s="127"/>
      <c r="I1242" s="127"/>
      <c r="J1242" s="128"/>
      <c r="K1242" s="22">
        <v>30</v>
      </c>
      <c r="L1242" s="89"/>
      <c r="M1242" s="126" t="s">
        <v>53</v>
      </c>
      <c r="N1242" s="127"/>
      <c r="O1242" s="128"/>
      <c r="P1242" s="23">
        <v>40</v>
      </c>
      <c r="Q1242" s="126" t="s">
        <v>57</v>
      </c>
      <c r="R1242" s="127"/>
      <c r="S1242" s="128"/>
      <c r="T1242" s="23">
        <v>84</v>
      </c>
      <c r="U1242" s="193"/>
      <c r="V1242" s="174"/>
    </row>
    <row r="1243" spans="1:22" ht="15.75" thickBot="1">
      <c r="A1243" s="227"/>
      <c r="B1243" s="21"/>
      <c r="C1243" s="126" t="s">
        <v>46</v>
      </c>
      <c r="D1243" s="127"/>
      <c r="E1243" s="127"/>
      <c r="F1243" s="128"/>
      <c r="G1243" s="126" t="s">
        <v>51</v>
      </c>
      <c r="H1243" s="127"/>
      <c r="I1243" s="127"/>
      <c r="J1243" s="128"/>
      <c r="K1243" s="22">
        <v>31</v>
      </c>
      <c r="L1243" s="89"/>
      <c r="M1243" s="126" t="s">
        <v>54</v>
      </c>
      <c r="N1243" s="127"/>
      <c r="O1243" s="128"/>
      <c r="P1243" s="22">
        <v>41</v>
      </c>
      <c r="Q1243" s="126" t="s">
        <v>58</v>
      </c>
      <c r="R1243" s="127"/>
      <c r="S1243" s="128"/>
      <c r="T1243" s="22">
        <v>39</v>
      </c>
      <c r="U1243" s="193"/>
      <c r="V1243" s="174"/>
    </row>
    <row r="1244" spans="1:22" ht="15.75" thickBot="1">
      <c r="A1244" s="227"/>
      <c r="B1244" s="21"/>
      <c r="C1244" s="129" t="s">
        <v>47</v>
      </c>
      <c r="D1244" s="130"/>
      <c r="E1244" s="130"/>
      <c r="F1244" s="131"/>
      <c r="G1244" s="129" t="s">
        <v>47</v>
      </c>
      <c r="H1244" s="130"/>
      <c r="I1244" s="130"/>
      <c r="J1244" s="131"/>
      <c r="K1244" s="22"/>
      <c r="L1244" s="89"/>
      <c r="M1244" s="129" t="s">
        <v>55</v>
      </c>
      <c r="N1244" s="130"/>
      <c r="O1244" s="131"/>
      <c r="P1244" s="22"/>
      <c r="Q1244" s="129" t="s">
        <v>55</v>
      </c>
      <c r="R1244" s="130"/>
      <c r="S1244" s="131"/>
      <c r="T1244" s="22"/>
      <c r="U1244" s="193"/>
      <c r="V1244" s="174"/>
    </row>
    <row r="1245" spans="1:22" ht="6.75" customHeight="1" thickBot="1">
      <c r="A1245" s="227"/>
      <c r="B1245" s="86"/>
      <c r="C1245" s="87"/>
      <c r="D1245" s="87"/>
      <c r="E1245" s="87"/>
      <c r="F1245" s="87"/>
      <c r="G1245" s="87"/>
      <c r="H1245" s="87"/>
      <c r="I1245" s="87"/>
      <c r="J1245" s="87"/>
      <c r="K1245" s="87"/>
      <c r="L1245" s="87"/>
      <c r="M1245" s="87"/>
      <c r="N1245" s="87"/>
      <c r="O1245" s="87"/>
      <c r="P1245" s="87"/>
      <c r="Q1245" s="87"/>
      <c r="R1245" s="87"/>
      <c r="S1245" s="87"/>
      <c r="T1245" s="88"/>
      <c r="U1245" s="193"/>
      <c r="V1245" s="174"/>
    </row>
    <row r="1246" spans="1:22" ht="6.75" customHeight="1" thickBot="1">
      <c r="A1246" s="227"/>
      <c r="B1246" s="89"/>
      <c r="C1246" s="89"/>
      <c r="D1246" s="89"/>
      <c r="E1246" s="89"/>
      <c r="F1246" s="89"/>
      <c r="G1246" s="89"/>
      <c r="H1246" s="89"/>
      <c r="I1246" s="89"/>
      <c r="J1246" s="89"/>
      <c r="K1246" s="89"/>
      <c r="L1246" s="89"/>
      <c r="M1246" s="89"/>
      <c r="N1246" s="89"/>
      <c r="O1246" s="89"/>
      <c r="P1246" s="89"/>
      <c r="Q1246" s="89"/>
      <c r="R1246" s="89"/>
      <c r="S1246" s="89"/>
      <c r="T1246" s="89"/>
      <c r="U1246" s="193"/>
      <c r="V1246" s="174"/>
    </row>
    <row r="1247" spans="1:22" ht="6.75" customHeight="1" thickBot="1">
      <c r="A1247" s="227"/>
      <c r="B1247" s="90"/>
      <c r="C1247" s="91"/>
      <c r="D1247" s="91"/>
      <c r="E1247" s="91"/>
      <c r="F1247" s="91"/>
      <c r="G1247" s="91"/>
      <c r="H1247" s="91"/>
      <c r="I1247" s="91"/>
      <c r="J1247" s="91"/>
      <c r="K1247" s="91"/>
      <c r="L1247" s="91"/>
      <c r="M1247" s="91"/>
      <c r="N1247" s="91"/>
      <c r="O1247" s="91"/>
      <c r="P1247" s="91"/>
      <c r="Q1247" s="91"/>
      <c r="R1247" s="91"/>
      <c r="S1247" s="91"/>
      <c r="T1247" s="92"/>
      <c r="U1247" s="193"/>
      <c r="V1247" s="174"/>
    </row>
    <row r="1248" spans="1:22" ht="15.75" thickBot="1">
      <c r="A1248" s="227"/>
      <c r="B1248" s="90"/>
      <c r="C1248" s="91"/>
      <c r="D1248" s="91"/>
      <c r="E1248" s="91"/>
      <c r="F1248" s="91"/>
      <c r="G1248" s="91"/>
      <c r="H1248" s="91"/>
      <c r="I1248" s="91"/>
      <c r="J1248" s="91"/>
      <c r="K1248" s="92"/>
      <c r="L1248" s="147"/>
      <c r="M1248" s="20"/>
      <c r="N1248" s="153" t="s">
        <v>62</v>
      </c>
      <c r="O1248" s="154"/>
      <c r="P1248" s="25" t="s">
        <v>69</v>
      </c>
      <c r="Q1248" s="140" t="s">
        <v>71</v>
      </c>
      <c r="R1248" s="141"/>
      <c r="S1248" s="141"/>
      <c r="T1248" s="26"/>
      <c r="U1248" s="193"/>
      <c r="V1248" s="174"/>
    </row>
    <row r="1249" spans="1:24" ht="15.75" thickBot="1">
      <c r="A1249" s="227"/>
      <c r="B1249" s="21"/>
      <c r="C1249" s="22"/>
      <c r="D1249" s="147" t="s">
        <v>60</v>
      </c>
      <c r="E1249" s="89"/>
      <c r="F1249" s="89"/>
      <c r="G1249" s="20"/>
      <c r="H1249" s="27"/>
      <c r="I1249" s="148" t="s">
        <v>59</v>
      </c>
      <c r="J1249" s="148"/>
      <c r="K1249" s="149"/>
      <c r="L1249" s="147"/>
      <c r="M1249" s="20"/>
      <c r="N1249" s="155" t="s">
        <v>63</v>
      </c>
      <c r="O1249" s="156"/>
      <c r="P1249" s="28" t="s">
        <v>70</v>
      </c>
      <c r="Q1249" s="142" t="s">
        <v>72</v>
      </c>
      <c r="R1249" s="143"/>
      <c r="S1249" s="143"/>
      <c r="T1249" s="26"/>
      <c r="U1249" s="193"/>
      <c r="V1249" s="174"/>
    </row>
    <row r="1250" spans="1:24" ht="15.75" thickBot="1">
      <c r="A1250" s="227"/>
      <c r="B1250" s="21"/>
      <c r="C1250" s="89" t="s">
        <v>61</v>
      </c>
      <c r="D1250" s="89"/>
      <c r="E1250" s="89"/>
      <c r="F1250" s="89"/>
      <c r="G1250" s="89"/>
      <c r="H1250" s="89"/>
      <c r="I1250" s="89"/>
      <c r="J1250" s="89"/>
      <c r="K1250" s="152"/>
      <c r="L1250" s="147"/>
      <c r="M1250" s="20"/>
      <c r="N1250" s="155" t="s">
        <v>64</v>
      </c>
      <c r="O1250" s="156"/>
      <c r="P1250" s="28" t="s">
        <v>67</v>
      </c>
      <c r="Q1250" s="142" t="s">
        <v>55</v>
      </c>
      <c r="R1250" s="143"/>
      <c r="S1250" s="143"/>
      <c r="T1250" s="26"/>
      <c r="U1250" s="193"/>
      <c r="V1250" s="174"/>
    </row>
    <row r="1251" spans="1:24" ht="15.75" thickBot="1">
      <c r="A1251" s="227"/>
      <c r="B1251" s="21"/>
      <c r="C1251" s="89"/>
      <c r="D1251" s="89"/>
      <c r="E1251" s="89"/>
      <c r="F1251" s="89"/>
      <c r="G1251" s="89"/>
      <c r="H1251" s="89"/>
      <c r="I1251" s="89"/>
      <c r="J1251" s="89"/>
      <c r="K1251" s="152"/>
      <c r="L1251" s="147"/>
      <c r="M1251" s="20"/>
      <c r="N1251" s="155" t="s">
        <v>65</v>
      </c>
      <c r="O1251" s="156"/>
      <c r="P1251" s="28" t="s">
        <v>68</v>
      </c>
      <c r="Q1251" s="142" t="s">
        <v>73</v>
      </c>
      <c r="R1251" s="143"/>
      <c r="S1251" s="143"/>
      <c r="T1251" s="26"/>
      <c r="U1251" s="193"/>
      <c r="V1251" s="174"/>
    </row>
    <row r="1252" spans="1:24" ht="15.75" thickBot="1">
      <c r="A1252" s="227"/>
      <c r="B1252" s="30"/>
      <c r="C1252" s="87"/>
      <c r="D1252" s="87"/>
      <c r="E1252" s="87"/>
      <c r="F1252" s="87"/>
      <c r="G1252" s="87"/>
      <c r="H1252" s="87"/>
      <c r="I1252" s="87"/>
      <c r="J1252" s="87"/>
      <c r="K1252" s="88"/>
      <c r="L1252" s="147"/>
      <c r="M1252" s="129" t="s">
        <v>66</v>
      </c>
      <c r="N1252" s="130"/>
      <c r="O1252" s="130"/>
      <c r="P1252" s="130"/>
      <c r="Q1252" s="150"/>
      <c r="R1252" s="151"/>
      <c r="S1252" s="151"/>
      <c r="T1252" s="31"/>
      <c r="U1252" s="193"/>
      <c r="V1252" s="174"/>
    </row>
    <row r="1253" spans="1:24" ht="6.75" customHeight="1" thickBot="1">
      <c r="A1253" s="227"/>
      <c r="B1253" s="86"/>
      <c r="C1253" s="87"/>
      <c r="D1253" s="87"/>
      <c r="E1253" s="87"/>
      <c r="F1253" s="87"/>
      <c r="G1253" s="87"/>
      <c r="H1253" s="87"/>
      <c r="I1253" s="87"/>
      <c r="J1253" s="87"/>
      <c r="K1253" s="87"/>
      <c r="L1253" s="87"/>
      <c r="M1253" s="87"/>
      <c r="N1253" s="87"/>
      <c r="O1253" s="87"/>
      <c r="P1253" s="87"/>
      <c r="Q1253" s="87"/>
      <c r="R1253" s="87"/>
      <c r="S1253" s="87"/>
      <c r="T1253" s="88"/>
      <c r="U1253" s="193"/>
      <c r="V1253" s="174"/>
    </row>
    <row r="1254" spans="1:24" ht="6.75" customHeight="1" thickBot="1">
      <c r="A1254" s="227"/>
      <c r="B1254" s="89"/>
      <c r="C1254" s="89"/>
      <c r="D1254" s="89"/>
      <c r="E1254" s="89"/>
      <c r="F1254" s="89"/>
      <c r="G1254" s="89"/>
      <c r="H1254" s="89"/>
      <c r="I1254" s="89"/>
      <c r="J1254" s="89"/>
      <c r="K1254" s="89"/>
      <c r="L1254" s="89"/>
      <c r="M1254" s="89"/>
      <c r="N1254" s="89"/>
      <c r="O1254" s="89"/>
      <c r="P1254" s="89"/>
      <c r="Q1254" s="89"/>
      <c r="R1254" s="89"/>
      <c r="S1254" s="89"/>
      <c r="T1254" s="89"/>
      <c r="U1254" s="193"/>
      <c r="V1254" s="174"/>
    </row>
    <row r="1255" spans="1:24" ht="6.75" customHeight="1" thickBot="1">
      <c r="A1255" s="227"/>
      <c r="B1255" s="90"/>
      <c r="C1255" s="91"/>
      <c r="D1255" s="91"/>
      <c r="E1255" s="91"/>
      <c r="F1255" s="91"/>
      <c r="G1255" s="91"/>
      <c r="H1255" s="91"/>
      <c r="I1255" s="91"/>
      <c r="J1255" s="91"/>
      <c r="K1255" s="92"/>
      <c r="L1255" s="32"/>
      <c r="M1255" s="33"/>
      <c r="N1255" s="33"/>
      <c r="O1255" s="33"/>
      <c r="P1255" s="33"/>
      <c r="Q1255" s="33"/>
      <c r="R1255" s="33"/>
      <c r="S1255" s="33"/>
      <c r="T1255" s="34"/>
      <c r="U1255" s="193"/>
      <c r="V1255" s="174"/>
    </row>
    <row r="1256" spans="1:24" ht="15.75" thickBot="1">
      <c r="A1256" s="227"/>
      <c r="B1256" s="144" t="s">
        <v>74</v>
      </c>
      <c r="C1256" s="145"/>
      <c r="D1256" s="145"/>
      <c r="E1256" s="145"/>
      <c r="F1256" s="145"/>
      <c r="G1256" s="145"/>
      <c r="H1256" s="145"/>
      <c r="I1256" s="145"/>
      <c r="J1256" s="145"/>
      <c r="K1256" s="146"/>
      <c r="L1256" s="35"/>
      <c r="M1256" s="36"/>
      <c r="N1256" s="138" t="s">
        <v>62</v>
      </c>
      <c r="O1256" s="139"/>
      <c r="P1256" s="37" t="s">
        <v>69</v>
      </c>
      <c r="Q1256" s="140" t="s">
        <v>71</v>
      </c>
      <c r="R1256" s="141"/>
      <c r="S1256" s="141"/>
      <c r="T1256" s="26"/>
      <c r="U1256" s="193"/>
      <c r="V1256" s="174"/>
    </row>
    <row r="1257" spans="1:24" ht="15.75" thickBot="1">
      <c r="A1257" s="227"/>
      <c r="B1257" s="21"/>
      <c r="C1257" s="22"/>
      <c r="D1257" s="147" t="s">
        <v>60</v>
      </c>
      <c r="E1257" s="89"/>
      <c r="F1257" s="89"/>
      <c r="G1257" s="20"/>
      <c r="H1257" s="27"/>
      <c r="I1257" s="148" t="s">
        <v>59</v>
      </c>
      <c r="J1257" s="148"/>
      <c r="K1257" s="149"/>
      <c r="L1257" s="19"/>
      <c r="M1257" s="20"/>
      <c r="N1257" s="138" t="s">
        <v>63</v>
      </c>
      <c r="O1257" s="139"/>
      <c r="P1257" s="37" t="s">
        <v>70</v>
      </c>
      <c r="Q1257" s="142" t="s">
        <v>72</v>
      </c>
      <c r="R1257" s="143"/>
      <c r="S1257" s="143"/>
      <c r="T1257" s="26"/>
      <c r="U1257" s="193"/>
      <c r="V1257" s="174"/>
    </row>
    <row r="1258" spans="1:24" ht="15.75" thickBot="1">
      <c r="A1258" s="227"/>
      <c r="B1258" s="21"/>
      <c r="C1258" s="22"/>
      <c r="D1258" s="144" t="s">
        <v>76</v>
      </c>
      <c r="E1258" s="145"/>
      <c r="F1258" s="145"/>
      <c r="G1258" s="145"/>
      <c r="H1258" s="145"/>
      <c r="I1258" s="145"/>
      <c r="J1258" s="145"/>
      <c r="K1258" s="146"/>
      <c r="L1258" s="19"/>
      <c r="M1258" s="20"/>
      <c r="N1258" s="138" t="s">
        <v>64</v>
      </c>
      <c r="O1258" s="139"/>
      <c r="P1258" s="37" t="s">
        <v>78</v>
      </c>
      <c r="Q1258" s="142" t="s">
        <v>55</v>
      </c>
      <c r="R1258" s="143"/>
      <c r="S1258" s="143"/>
      <c r="T1258" s="26"/>
      <c r="U1258" s="193"/>
      <c r="V1258" s="174"/>
    </row>
    <row r="1259" spans="1:24" ht="15.75" thickBot="1">
      <c r="A1259" s="227"/>
      <c r="B1259" s="21"/>
      <c r="C1259" s="22"/>
      <c r="D1259" s="144" t="s">
        <v>75</v>
      </c>
      <c r="E1259" s="145"/>
      <c r="F1259" s="145"/>
      <c r="G1259" s="145"/>
      <c r="H1259" s="145"/>
      <c r="I1259" s="145"/>
      <c r="J1259" s="145"/>
      <c r="K1259" s="146"/>
      <c r="L1259" s="19"/>
      <c r="M1259" s="38"/>
      <c r="N1259" s="138" t="s">
        <v>77</v>
      </c>
      <c r="O1259" s="139"/>
      <c r="P1259" s="37" t="s">
        <v>79</v>
      </c>
      <c r="Q1259" s="142" t="s">
        <v>73</v>
      </c>
      <c r="R1259" s="143"/>
      <c r="S1259" s="143"/>
      <c r="T1259" s="26"/>
      <c r="U1259" s="193"/>
      <c r="V1259" s="174"/>
    </row>
    <row r="1260" spans="1:24" ht="6.75" customHeight="1" thickBot="1">
      <c r="A1260" s="227"/>
      <c r="B1260" s="86"/>
      <c r="C1260" s="87"/>
      <c r="D1260" s="87"/>
      <c r="E1260" s="87"/>
      <c r="F1260" s="87"/>
      <c r="G1260" s="87"/>
      <c r="H1260" s="87"/>
      <c r="I1260" s="87"/>
      <c r="J1260" s="87"/>
      <c r="K1260" s="88"/>
      <c r="L1260" s="39"/>
      <c r="M1260" s="40"/>
      <c r="N1260" s="40"/>
      <c r="O1260" s="40"/>
      <c r="P1260" s="40"/>
      <c r="Q1260" s="150"/>
      <c r="R1260" s="151"/>
      <c r="S1260" s="151"/>
      <c r="T1260" s="31"/>
      <c r="U1260" s="193"/>
      <c r="V1260" s="174"/>
    </row>
    <row r="1261" spans="1:24" ht="7.5" customHeight="1" thickBot="1">
      <c r="A1261" s="227"/>
      <c r="B1261" s="89"/>
      <c r="C1261" s="89"/>
      <c r="D1261" s="89"/>
      <c r="E1261" s="89"/>
      <c r="F1261" s="89"/>
      <c r="G1261" s="89"/>
      <c r="H1261" s="89"/>
      <c r="I1261" s="89"/>
      <c r="J1261" s="89"/>
      <c r="K1261" s="89"/>
      <c r="L1261" s="89"/>
      <c r="M1261" s="89"/>
      <c r="N1261" s="89"/>
      <c r="O1261" s="89"/>
      <c r="P1261" s="89"/>
      <c r="Q1261" s="89"/>
      <c r="R1261" s="89"/>
      <c r="S1261" s="89"/>
      <c r="T1261" s="89"/>
      <c r="U1261" s="193"/>
      <c r="V1261" s="174"/>
    </row>
    <row r="1262" spans="1:24" ht="15.75" thickBot="1">
      <c r="A1262" s="227"/>
      <c r="B1262" s="41"/>
      <c r="C1262" s="22"/>
      <c r="D1262" s="147" t="s">
        <v>81</v>
      </c>
      <c r="E1262" s="89"/>
      <c r="F1262" s="89"/>
      <c r="G1262" s="89"/>
      <c r="H1262" s="89"/>
      <c r="I1262" s="89"/>
      <c r="J1262" s="89"/>
      <c r="K1262" s="89"/>
      <c r="L1262" s="89"/>
      <c r="M1262" s="22"/>
      <c r="N1262" s="42" t="s">
        <v>80</v>
      </c>
      <c r="O1262" s="43"/>
      <c r="P1262" s="43"/>
      <c r="Q1262" s="43"/>
      <c r="R1262" s="43"/>
      <c r="S1262" s="43"/>
      <c r="T1262" s="43"/>
      <c r="U1262" s="193"/>
      <c r="V1262" s="174"/>
    </row>
    <row r="1263" spans="1:24" ht="8.25" customHeight="1" thickBot="1">
      <c r="A1263" s="227"/>
      <c r="B1263" s="89"/>
      <c r="C1263" s="89"/>
      <c r="D1263" s="89"/>
      <c r="E1263" s="89"/>
      <c r="F1263" s="89"/>
      <c r="G1263" s="89"/>
      <c r="H1263" s="89"/>
      <c r="I1263" s="89"/>
      <c r="J1263" s="89"/>
      <c r="K1263" s="89"/>
      <c r="L1263" s="89"/>
      <c r="M1263" s="89"/>
      <c r="N1263" s="89"/>
      <c r="O1263" s="89"/>
      <c r="P1263" s="89"/>
      <c r="Q1263" s="89"/>
      <c r="R1263" s="89"/>
      <c r="S1263" s="89"/>
      <c r="T1263" s="89"/>
      <c r="U1263" s="193"/>
      <c r="V1263" s="174"/>
    </row>
    <row r="1264" spans="1:24" ht="15.75" thickBot="1">
      <c r="A1264" s="227"/>
      <c r="B1264" s="41" t="s">
        <v>82</v>
      </c>
      <c r="C1264" s="160" t="s">
        <v>86</v>
      </c>
      <c r="D1264" s="160"/>
      <c r="E1264" s="160"/>
      <c r="F1264" s="162"/>
      <c r="G1264" s="22" t="str">
        <f>IF(W1264="F","","Yes")</f>
        <v>Yes</v>
      </c>
      <c r="H1264" s="147" t="s">
        <v>83</v>
      </c>
      <c r="I1264" s="89"/>
      <c r="J1264" s="89"/>
      <c r="K1264" s="44" t="str">
        <f>IF(W1264="M","","Yes")</f>
        <v>Yes</v>
      </c>
      <c r="L1264" s="163" t="s">
        <v>85</v>
      </c>
      <c r="M1264" s="163"/>
      <c r="N1264" s="163"/>
      <c r="O1264" s="163"/>
      <c r="P1264" s="22" t="str">
        <f>IF(X1264="Hindi","Yes","")</f>
        <v>Yes</v>
      </c>
      <c r="Q1264" s="147" t="s">
        <v>84</v>
      </c>
      <c r="R1264" s="89"/>
      <c r="S1264" s="89"/>
      <c r="T1264" s="22" t="str">
        <f>IF(X1264="english","Yes","")</f>
        <v/>
      </c>
      <c r="U1264" s="193"/>
      <c r="V1264" s="174"/>
      <c r="W1264" s="1">
        <f>VLOOKUP(A1226,'Deta From Shala Dar. Class-12'!$A$2:$AE$201,10,0)</f>
        <v>0</v>
      </c>
      <c r="X1264" s="1" t="str">
        <f>Info!$C$8</f>
        <v>Hindi</v>
      </c>
    </row>
    <row r="1265" spans="1:22" ht="6.75" customHeight="1" thickBot="1">
      <c r="A1265" s="227"/>
      <c r="B1265" s="89"/>
      <c r="C1265" s="89"/>
      <c r="D1265" s="89"/>
      <c r="E1265" s="89"/>
      <c r="F1265" s="89"/>
      <c r="G1265" s="89"/>
      <c r="H1265" s="89"/>
      <c r="I1265" s="89"/>
      <c r="J1265" s="89"/>
      <c r="K1265" s="89"/>
      <c r="L1265" s="89"/>
      <c r="M1265" s="89"/>
      <c r="N1265" s="89"/>
      <c r="O1265" s="89"/>
      <c r="P1265" s="89"/>
      <c r="Q1265" s="89"/>
      <c r="R1265" s="89"/>
      <c r="S1265" s="89"/>
      <c r="T1265" s="89"/>
      <c r="U1265" s="193"/>
      <c r="V1265" s="174"/>
    </row>
    <row r="1266" spans="1:22" ht="15.75" thickBot="1">
      <c r="A1266" s="227"/>
      <c r="B1266" s="41" t="s">
        <v>87</v>
      </c>
      <c r="C1266" s="160" t="s">
        <v>88</v>
      </c>
      <c r="D1266" s="160"/>
      <c r="E1266" s="160"/>
      <c r="F1266" s="160"/>
      <c r="G1266" s="22"/>
      <c r="H1266" s="147" t="s">
        <v>89</v>
      </c>
      <c r="I1266" s="89"/>
      <c r="J1266" s="20"/>
      <c r="K1266" s="157" t="s">
        <v>90</v>
      </c>
      <c r="L1266" s="158"/>
      <c r="M1266" s="20"/>
      <c r="N1266" s="157" t="s">
        <v>91</v>
      </c>
      <c r="O1266" s="158"/>
      <c r="P1266" s="20"/>
      <c r="Q1266" s="157" t="s">
        <v>92</v>
      </c>
      <c r="R1266" s="158"/>
      <c r="S1266" s="161"/>
      <c r="T1266" s="45"/>
      <c r="U1266" s="193"/>
      <c r="V1266" s="174"/>
    </row>
    <row r="1267" spans="1:22" ht="6.75" customHeight="1" thickBot="1">
      <c r="A1267" s="227"/>
      <c r="B1267" s="89"/>
      <c r="C1267" s="89"/>
      <c r="D1267" s="89"/>
      <c r="E1267" s="89"/>
      <c r="F1267" s="89"/>
      <c r="G1267" s="89"/>
      <c r="H1267" s="89"/>
      <c r="I1267" s="89"/>
      <c r="J1267" s="89"/>
      <c r="K1267" s="89"/>
      <c r="L1267" s="89"/>
      <c r="M1267" s="89"/>
      <c r="N1267" s="89"/>
      <c r="O1267" s="89"/>
      <c r="P1267" s="89"/>
      <c r="Q1267" s="89"/>
      <c r="R1267" s="89"/>
      <c r="S1267" s="89"/>
      <c r="T1267" s="89"/>
      <c r="U1267" s="193"/>
      <c r="V1267" s="174"/>
    </row>
    <row r="1268" spans="1:22" ht="15.75" thickBot="1">
      <c r="A1268" s="227"/>
      <c r="B1268" s="41"/>
      <c r="C1268" s="158" t="s">
        <v>93</v>
      </c>
      <c r="D1268" s="158"/>
      <c r="E1268" s="22"/>
      <c r="F1268" s="147" t="s">
        <v>94</v>
      </c>
      <c r="G1268" s="89"/>
      <c r="H1268" s="89"/>
      <c r="I1268" s="152"/>
      <c r="J1268" s="20"/>
      <c r="K1268" s="147" t="s">
        <v>95</v>
      </c>
      <c r="L1268" s="89"/>
      <c r="M1268" s="152"/>
      <c r="N1268" s="46"/>
      <c r="O1268" s="159" t="s">
        <v>96</v>
      </c>
      <c r="P1268" s="159"/>
      <c r="Q1268" s="22"/>
      <c r="R1268" s="158" t="s">
        <v>97</v>
      </c>
      <c r="S1268" s="158"/>
      <c r="T1268" s="22"/>
      <c r="U1268" s="193"/>
      <c r="V1268" s="174"/>
    </row>
    <row r="1269" spans="1:22" ht="6" customHeight="1">
      <c r="A1269" s="227"/>
      <c r="B1269" s="89"/>
      <c r="C1269" s="89"/>
      <c r="D1269" s="89"/>
      <c r="E1269" s="89"/>
      <c r="F1269" s="89"/>
      <c r="G1269" s="89"/>
      <c r="H1269" s="89"/>
      <c r="I1269" s="89"/>
      <c r="J1269" s="89"/>
      <c r="K1269" s="89"/>
      <c r="L1269" s="89"/>
      <c r="M1269" s="89"/>
      <c r="N1269" s="89"/>
      <c r="O1269" s="89"/>
      <c r="P1269" s="89"/>
      <c r="Q1269" s="89"/>
      <c r="R1269" s="89"/>
      <c r="S1269" s="89"/>
      <c r="T1269" s="89"/>
      <c r="U1269" s="193"/>
      <c r="V1269" s="174"/>
    </row>
    <row r="1270" spans="1:22" ht="6.75" customHeight="1" thickBot="1">
      <c r="A1270" s="227"/>
      <c r="B1270" s="89"/>
      <c r="C1270" s="89"/>
      <c r="D1270" s="89"/>
      <c r="E1270" s="89"/>
      <c r="F1270" s="89"/>
      <c r="G1270" s="89"/>
      <c r="H1270" s="89"/>
      <c r="I1270" s="89"/>
      <c r="J1270" s="89"/>
      <c r="K1270" s="89"/>
      <c r="L1270" s="89"/>
      <c r="M1270" s="89"/>
      <c r="N1270" s="89"/>
      <c r="O1270" s="89"/>
      <c r="P1270" s="89"/>
      <c r="Q1270" s="89"/>
      <c r="R1270" s="89"/>
      <c r="S1270" s="89"/>
      <c r="T1270" s="89"/>
      <c r="U1270" s="193"/>
      <c r="V1270" s="174"/>
    </row>
    <row r="1271" spans="1:22" ht="15.75" thickBot="1">
      <c r="A1271" s="227"/>
      <c r="B1271" s="41" t="s">
        <v>98</v>
      </c>
      <c r="C1271" s="160" t="s">
        <v>99</v>
      </c>
      <c r="D1271" s="160"/>
      <c r="E1271" s="160"/>
      <c r="F1271" s="162"/>
      <c r="G1271" s="22"/>
      <c r="H1271" s="147" t="s">
        <v>121</v>
      </c>
      <c r="I1271" s="89"/>
      <c r="J1271" s="20"/>
      <c r="K1271" s="157" t="s">
        <v>100</v>
      </c>
      <c r="L1271" s="158"/>
      <c r="M1271" s="20"/>
      <c r="N1271" s="157" t="s">
        <v>101</v>
      </c>
      <c r="O1271" s="158"/>
      <c r="P1271" s="20"/>
      <c r="Q1271" s="157" t="s">
        <v>102</v>
      </c>
      <c r="R1271" s="158"/>
      <c r="S1271" s="161"/>
      <c r="T1271" s="45"/>
      <c r="U1271" s="193"/>
      <c r="V1271" s="174"/>
    </row>
    <row r="1272" spans="1:22" ht="6.75" customHeight="1" thickBot="1">
      <c r="A1272" s="227"/>
      <c r="B1272" s="89"/>
      <c r="C1272" s="89"/>
      <c r="D1272" s="89"/>
      <c r="E1272" s="89"/>
      <c r="F1272" s="89"/>
      <c r="G1272" s="89"/>
      <c r="H1272" s="89"/>
      <c r="I1272" s="89"/>
      <c r="J1272" s="89"/>
      <c r="K1272" s="89"/>
      <c r="L1272" s="89"/>
      <c r="M1272" s="89"/>
      <c r="N1272" s="89"/>
      <c r="O1272" s="89"/>
      <c r="P1272" s="89"/>
      <c r="Q1272" s="89"/>
      <c r="R1272" s="89"/>
      <c r="S1272" s="89"/>
      <c r="T1272" s="89"/>
      <c r="U1272" s="193"/>
      <c r="V1272" s="174"/>
    </row>
    <row r="1273" spans="1:22" ht="15.75" thickBot="1">
      <c r="A1273" s="227"/>
      <c r="B1273" s="41"/>
      <c r="C1273" s="158" t="s">
        <v>103</v>
      </c>
      <c r="D1273" s="158"/>
      <c r="E1273" s="22"/>
      <c r="F1273" s="164" t="s">
        <v>104</v>
      </c>
      <c r="G1273" s="89"/>
      <c r="H1273" s="89"/>
      <c r="I1273" s="20"/>
      <c r="J1273" s="164" t="s">
        <v>105</v>
      </c>
      <c r="K1273" s="165"/>
      <c r="L1273" s="166"/>
      <c r="M1273" s="20"/>
      <c r="N1273" s="167" t="s">
        <v>106</v>
      </c>
      <c r="O1273" s="168"/>
      <c r="P1273" s="48"/>
      <c r="Q1273" s="164" t="s">
        <v>107</v>
      </c>
      <c r="R1273" s="165"/>
      <c r="S1273" s="166"/>
      <c r="T1273" s="22"/>
      <c r="U1273" s="193"/>
      <c r="V1273" s="174"/>
    </row>
    <row r="1274" spans="1:22" ht="6" customHeight="1" thickBot="1">
      <c r="A1274" s="227"/>
      <c r="B1274" s="89"/>
      <c r="C1274" s="89"/>
      <c r="D1274" s="89"/>
      <c r="E1274" s="89"/>
      <c r="F1274" s="89"/>
      <c r="G1274" s="89"/>
      <c r="H1274" s="89"/>
      <c r="I1274" s="89"/>
      <c r="J1274" s="89"/>
      <c r="K1274" s="89"/>
      <c r="L1274" s="89"/>
      <c r="M1274" s="89"/>
      <c r="N1274" s="89"/>
      <c r="O1274" s="89"/>
      <c r="P1274" s="89"/>
      <c r="Q1274" s="89"/>
      <c r="R1274" s="89"/>
      <c r="S1274" s="89"/>
      <c r="T1274" s="89"/>
      <c r="U1274" s="193"/>
      <c r="V1274" s="174"/>
    </row>
    <row r="1275" spans="1:22" ht="15.75" thickBot="1">
      <c r="A1275" s="227"/>
      <c r="B1275" s="41"/>
      <c r="C1275" s="158" t="s">
        <v>108</v>
      </c>
      <c r="D1275" s="158"/>
      <c r="E1275" s="158"/>
      <c r="F1275" s="49"/>
      <c r="G1275" s="164" t="s">
        <v>109</v>
      </c>
      <c r="H1275" s="89"/>
      <c r="I1275" s="89"/>
      <c r="J1275" s="20"/>
      <c r="K1275" s="164" t="s">
        <v>110</v>
      </c>
      <c r="L1275" s="165"/>
      <c r="M1275" s="166"/>
      <c r="N1275" s="20"/>
      <c r="O1275" s="164" t="s">
        <v>111</v>
      </c>
      <c r="P1275" s="165"/>
      <c r="Q1275" s="166"/>
      <c r="R1275" s="20"/>
      <c r="S1275" s="50"/>
      <c r="T1275" s="41"/>
      <c r="U1275" s="193"/>
      <c r="V1275" s="174"/>
    </row>
    <row r="1276" spans="1:22" ht="6" customHeight="1" thickBot="1">
      <c r="A1276" s="227"/>
      <c r="B1276" s="89"/>
      <c r="C1276" s="89"/>
      <c r="D1276" s="89"/>
      <c r="E1276" s="89"/>
      <c r="F1276" s="89"/>
      <c r="G1276" s="89"/>
      <c r="H1276" s="89"/>
      <c r="I1276" s="89"/>
      <c r="J1276" s="89"/>
      <c r="K1276" s="89"/>
      <c r="L1276" s="89"/>
      <c r="M1276" s="89"/>
      <c r="N1276" s="89"/>
      <c r="O1276" s="89"/>
      <c r="P1276" s="89"/>
      <c r="Q1276" s="89"/>
      <c r="R1276" s="89"/>
      <c r="S1276" s="89"/>
      <c r="T1276" s="89"/>
      <c r="U1276" s="193"/>
      <c r="V1276" s="174"/>
    </row>
    <row r="1277" spans="1:22" ht="15.75" thickBot="1">
      <c r="A1277" s="227"/>
      <c r="B1277" s="41" t="s">
        <v>112</v>
      </c>
      <c r="C1277" s="89" t="s">
        <v>119</v>
      </c>
      <c r="D1277" s="89"/>
      <c r="E1277" s="89"/>
      <c r="F1277" s="89"/>
      <c r="G1277" s="89"/>
      <c r="H1277" s="89"/>
      <c r="I1277" s="89"/>
      <c r="J1277" s="158" t="s">
        <v>117</v>
      </c>
      <c r="K1277" s="158"/>
      <c r="L1277" s="158"/>
      <c r="M1277" s="158"/>
      <c r="N1277" s="158"/>
      <c r="O1277" s="46"/>
      <c r="P1277" s="169" t="s">
        <v>118</v>
      </c>
      <c r="Q1277" s="169"/>
      <c r="R1277" s="169"/>
      <c r="S1277" s="169"/>
      <c r="T1277" s="169"/>
      <c r="U1277" s="193"/>
      <c r="V1277" s="174"/>
    </row>
    <row r="1278" spans="1:22" ht="15.75" thickBot="1">
      <c r="A1278" s="227"/>
      <c r="B1278" s="41"/>
      <c r="C1278" s="165" t="s">
        <v>120</v>
      </c>
      <c r="D1278" s="165"/>
      <c r="E1278" s="165"/>
      <c r="F1278" s="165"/>
      <c r="G1278" s="165"/>
      <c r="H1278" s="165"/>
      <c r="I1278" s="165"/>
      <c r="J1278" s="165"/>
      <c r="K1278" s="165"/>
      <c r="L1278" s="165"/>
      <c r="M1278" s="165"/>
      <c r="N1278" s="165"/>
      <c r="O1278" s="165"/>
      <c r="P1278" s="165"/>
      <c r="Q1278" s="165"/>
      <c r="R1278" s="165"/>
      <c r="S1278" s="165"/>
      <c r="T1278" s="165"/>
      <c r="U1278" s="193"/>
      <c r="V1278" s="174"/>
    </row>
    <row r="1279" spans="1:22" ht="15.75" thickBot="1">
      <c r="A1279" s="227"/>
      <c r="B1279" s="41"/>
      <c r="C1279" s="119" t="s">
        <v>129</v>
      </c>
      <c r="D1279" s="119"/>
      <c r="E1279" s="170"/>
      <c r="F1279" s="46"/>
      <c r="G1279" s="159" t="s">
        <v>122</v>
      </c>
      <c r="H1279" s="159"/>
      <c r="I1279" s="159"/>
      <c r="J1279" s="20"/>
      <c r="K1279" s="171" t="s">
        <v>123</v>
      </c>
      <c r="L1279" s="159"/>
      <c r="M1279" s="172"/>
      <c r="N1279" s="20"/>
      <c r="O1279" s="171" t="s">
        <v>124</v>
      </c>
      <c r="P1279" s="159"/>
      <c r="Q1279" s="20"/>
      <c r="R1279" s="171" t="s">
        <v>125</v>
      </c>
      <c r="S1279" s="159"/>
      <c r="T1279" s="20"/>
      <c r="U1279" s="193"/>
      <c r="V1279" s="174"/>
    </row>
    <row r="1280" spans="1:22" ht="6" customHeight="1" thickBot="1">
      <c r="A1280" s="227"/>
      <c r="B1280" s="89"/>
      <c r="C1280" s="89"/>
      <c r="D1280" s="89"/>
      <c r="E1280" s="89"/>
      <c r="F1280" s="89"/>
      <c r="G1280" s="89"/>
      <c r="H1280" s="89"/>
      <c r="I1280" s="89"/>
      <c r="J1280" s="89"/>
      <c r="K1280" s="89"/>
      <c r="L1280" s="89"/>
      <c r="M1280" s="89"/>
      <c r="N1280" s="89"/>
      <c r="O1280" s="89"/>
      <c r="P1280" s="89"/>
      <c r="Q1280" s="89"/>
      <c r="R1280" s="89"/>
      <c r="S1280" s="89"/>
      <c r="T1280" s="89"/>
      <c r="U1280" s="193"/>
      <c r="V1280" s="174"/>
    </row>
    <row r="1281" spans="1:23" ht="15.75" thickBot="1">
      <c r="A1281" s="227"/>
      <c r="B1281" s="41"/>
      <c r="C1281" s="158" t="s">
        <v>126</v>
      </c>
      <c r="D1281" s="158"/>
      <c r="E1281" s="158"/>
      <c r="F1281" s="161"/>
      <c r="G1281" s="46"/>
      <c r="H1281" s="173" t="s">
        <v>127</v>
      </c>
      <c r="I1281" s="163"/>
      <c r="J1281" s="163"/>
      <c r="K1281" s="163"/>
      <c r="L1281" s="163"/>
      <c r="M1281" s="48"/>
      <c r="N1281" s="157" t="s">
        <v>128</v>
      </c>
      <c r="O1281" s="158"/>
      <c r="P1281" s="158"/>
      <c r="Q1281" s="158"/>
      <c r="R1281" s="158"/>
      <c r="S1281" s="161"/>
      <c r="T1281" s="20"/>
      <c r="U1281" s="193"/>
      <c r="V1281" s="174"/>
    </row>
    <row r="1282" spans="1:23" ht="6" customHeight="1" thickBot="1">
      <c r="A1282" s="227"/>
      <c r="B1282" s="89"/>
      <c r="C1282" s="89"/>
      <c r="D1282" s="89"/>
      <c r="E1282" s="89"/>
      <c r="F1282" s="89"/>
      <c r="G1282" s="89"/>
      <c r="H1282" s="89"/>
      <c r="I1282" s="89"/>
      <c r="J1282" s="89"/>
      <c r="K1282" s="89"/>
      <c r="L1282" s="89"/>
      <c r="M1282" s="89"/>
      <c r="N1282" s="89"/>
      <c r="O1282" s="89"/>
      <c r="P1282" s="89"/>
      <c r="Q1282" s="89"/>
      <c r="R1282" s="89"/>
      <c r="S1282" s="89"/>
      <c r="T1282" s="89"/>
      <c r="U1282" s="193"/>
      <c r="V1282" s="174"/>
    </row>
    <row r="1283" spans="1:23" ht="15.75" thickBot="1">
      <c r="A1283" s="227"/>
      <c r="B1283" s="41"/>
      <c r="C1283" s="119" t="s">
        <v>130</v>
      </c>
      <c r="D1283" s="119"/>
      <c r="E1283" s="170"/>
      <c r="F1283" s="46"/>
      <c r="G1283" s="158" t="s">
        <v>131</v>
      </c>
      <c r="H1283" s="158"/>
      <c r="I1283" s="158"/>
      <c r="J1283" s="20"/>
      <c r="K1283" s="158" t="s">
        <v>132</v>
      </c>
      <c r="L1283" s="158"/>
      <c r="M1283" s="158"/>
      <c r="N1283" s="20"/>
      <c r="O1283" s="142"/>
      <c r="P1283" s="143"/>
      <c r="Q1283" s="143"/>
      <c r="R1283" s="143"/>
      <c r="S1283" s="143"/>
      <c r="T1283" s="143"/>
      <c r="U1283" s="193"/>
      <c r="V1283" s="174"/>
    </row>
    <row r="1284" spans="1:23" ht="6.75" customHeight="1" thickBot="1">
      <c r="A1284" s="227"/>
      <c r="B1284" s="89"/>
      <c r="C1284" s="89"/>
      <c r="D1284" s="89"/>
      <c r="E1284" s="89"/>
      <c r="F1284" s="89"/>
      <c r="G1284" s="89"/>
      <c r="H1284" s="89"/>
      <c r="I1284" s="89"/>
      <c r="J1284" s="89"/>
      <c r="K1284" s="89"/>
      <c r="L1284" s="89"/>
      <c r="M1284" s="89"/>
      <c r="N1284" s="89"/>
      <c r="O1284" s="89"/>
      <c r="P1284" s="89"/>
      <c r="Q1284" s="89"/>
      <c r="R1284" s="89"/>
      <c r="S1284" s="89"/>
      <c r="T1284" s="89"/>
      <c r="U1284" s="193"/>
      <c r="V1284" s="174"/>
    </row>
    <row r="1285" spans="1:23" ht="15.75" thickBot="1">
      <c r="A1285" s="227"/>
      <c r="B1285" s="41" t="s">
        <v>133</v>
      </c>
      <c r="C1285" s="160" t="s">
        <v>138</v>
      </c>
      <c r="D1285" s="160"/>
      <c r="E1285" s="160"/>
      <c r="F1285" s="160"/>
      <c r="G1285" s="160"/>
      <c r="H1285" s="165" t="s">
        <v>134</v>
      </c>
      <c r="I1285" s="89"/>
      <c r="J1285" s="44" t="str">
        <f>IF(W1285="N","","Yes")</f>
        <v>Yes</v>
      </c>
      <c r="K1285" s="147"/>
      <c r="L1285" s="89"/>
      <c r="M1285" s="165" t="s">
        <v>135</v>
      </c>
      <c r="N1285" s="89"/>
      <c r="O1285" s="44" t="str">
        <f>IF(W1285="Y","","Yes")</f>
        <v>Yes</v>
      </c>
      <c r="P1285" s="147"/>
      <c r="Q1285" s="89"/>
      <c r="R1285" s="89"/>
      <c r="S1285" s="89"/>
      <c r="T1285" s="89"/>
      <c r="U1285" s="193"/>
      <c r="V1285" s="174"/>
      <c r="W1285" s="1">
        <f>VLOOKUP(A1226,'Deta From Shala Dar. Class-12'!$A$2:$AE$201,27,0)</f>
        <v>0</v>
      </c>
    </row>
    <row r="1286" spans="1:23" ht="6.75" customHeight="1" thickBot="1">
      <c r="A1286" s="227"/>
      <c r="B1286" s="89"/>
      <c r="C1286" s="89"/>
      <c r="D1286" s="89"/>
      <c r="E1286" s="89"/>
      <c r="F1286" s="89"/>
      <c r="G1286" s="89"/>
      <c r="H1286" s="89"/>
      <c r="I1286" s="89"/>
      <c r="J1286" s="89"/>
      <c r="K1286" s="89"/>
      <c r="L1286" s="89"/>
      <c r="M1286" s="89"/>
      <c r="N1286" s="89"/>
      <c r="O1286" s="89"/>
      <c r="P1286" s="89"/>
      <c r="Q1286" s="89"/>
      <c r="R1286" s="89"/>
      <c r="S1286" s="89"/>
      <c r="T1286" s="89"/>
      <c r="U1286" s="193"/>
      <c r="V1286" s="174"/>
    </row>
    <row r="1287" spans="1:23" ht="15.75" thickBot="1">
      <c r="A1287" s="227"/>
      <c r="B1287" s="41" t="s">
        <v>136</v>
      </c>
      <c r="C1287" s="169" t="s">
        <v>137</v>
      </c>
      <c r="D1287" s="160"/>
      <c r="E1287" s="160"/>
      <c r="F1287" s="160"/>
      <c r="G1287" s="160"/>
      <c r="H1287" s="165" t="s">
        <v>134</v>
      </c>
      <c r="I1287" s="89"/>
      <c r="J1287" s="20"/>
      <c r="K1287" s="147"/>
      <c r="L1287" s="89"/>
      <c r="M1287" s="165" t="s">
        <v>135</v>
      </c>
      <c r="N1287" s="89"/>
      <c r="O1287" s="20"/>
      <c r="P1287" s="147"/>
      <c r="Q1287" s="89"/>
      <c r="R1287" s="89"/>
      <c r="S1287" s="89"/>
      <c r="T1287" s="89"/>
      <c r="U1287" s="193"/>
      <c r="V1287" s="174"/>
    </row>
    <row r="1288" spans="1:23" ht="6.75" customHeight="1" thickBot="1">
      <c r="A1288" s="227"/>
      <c r="B1288" s="89"/>
      <c r="C1288" s="89"/>
      <c r="D1288" s="89"/>
      <c r="E1288" s="89"/>
      <c r="F1288" s="89"/>
      <c r="G1288" s="89"/>
      <c r="H1288" s="89"/>
      <c r="I1288" s="89"/>
      <c r="J1288" s="89"/>
      <c r="K1288" s="89"/>
      <c r="L1288" s="89"/>
      <c r="M1288" s="89"/>
      <c r="N1288" s="89"/>
      <c r="O1288" s="89"/>
      <c r="P1288" s="89"/>
      <c r="Q1288" s="89"/>
      <c r="R1288" s="89"/>
      <c r="S1288" s="89"/>
      <c r="T1288" s="89"/>
      <c r="U1288" s="193"/>
      <c r="V1288" s="174"/>
    </row>
    <row r="1289" spans="1:23" ht="15.75" thickBot="1">
      <c r="A1289" s="227"/>
      <c r="B1289" s="41" t="s">
        <v>139</v>
      </c>
      <c r="C1289" s="160" t="s">
        <v>140</v>
      </c>
      <c r="D1289" s="160"/>
      <c r="E1289" s="160"/>
      <c r="F1289" s="160"/>
      <c r="G1289" s="160"/>
      <c r="H1289" s="165" t="s">
        <v>134</v>
      </c>
      <c r="I1289" s="89"/>
      <c r="J1289" s="20"/>
      <c r="K1289" s="147"/>
      <c r="L1289" s="89"/>
      <c r="M1289" s="165" t="s">
        <v>135</v>
      </c>
      <c r="N1289" s="89"/>
      <c r="O1289" s="20"/>
      <c r="P1289" s="147"/>
      <c r="Q1289" s="89"/>
      <c r="R1289" s="89"/>
      <c r="S1289" s="89"/>
      <c r="T1289" s="89"/>
      <c r="U1289" s="193"/>
      <c r="V1289" s="174"/>
    </row>
    <row r="1290" spans="1:23" ht="6.75" customHeight="1" thickBot="1">
      <c r="A1290" s="227"/>
      <c r="B1290" s="89"/>
      <c r="C1290" s="89"/>
      <c r="D1290" s="89"/>
      <c r="E1290" s="89"/>
      <c r="F1290" s="89"/>
      <c r="G1290" s="89"/>
      <c r="H1290" s="89"/>
      <c r="I1290" s="89"/>
      <c r="J1290" s="89"/>
      <c r="K1290" s="89"/>
      <c r="L1290" s="89"/>
      <c r="M1290" s="89"/>
      <c r="N1290" s="89"/>
      <c r="O1290" s="89"/>
      <c r="P1290" s="89"/>
      <c r="Q1290" s="89"/>
      <c r="R1290" s="89"/>
      <c r="S1290" s="89"/>
      <c r="T1290" s="89"/>
      <c r="U1290" s="193"/>
      <c r="V1290" s="174"/>
    </row>
    <row r="1291" spans="1:23" ht="15.75" thickBot="1">
      <c r="A1291" s="227"/>
      <c r="B1291" s="41" t="s">
        <v>141</v>
      </c>
      <c r="C1291" s="160" t="s">
        <v>142</v>
      </c>
      <c r="D1291" s="160"/>
      <c r="E1291" s="160"/>
      <c r="F1291" s="127" t="s">
        <v>148</v>
      </c>
      <c r="G1291" s="127"/>
      <c r="H1291" s="128"/>
      <c r="I1291" s="44" t="str">
        <f>IF($W1291="GEN","YES","")</f>
        <v/>
      </c>
      <c r="J1291" s="157" t="s">
        <v>143</v>
      </c>
      <c r="K1291" s="158"/>
      <c r="L1291" s="158"/>
      <c r="M1291" s="161"/>
      <c r="N1291" s="44" t="str">
        <f>IF($W1291="MIN","YES","")</f>
        <v/>
      </c>
      <c r="O1291" s="157" t="s">
        <v>144</v>
      </c>
      <c r="P1291" s="158"/>
      <c r="Q1291" s="158"/>
      <c r="R1291" s="158"/>
      <c r="S1291" s="161"/>
      <c r="T1291" s="44" t="str">
        <f>IF($W1291="SC","YES","")</f>
        <v/>
      </c>
      <c r="U1291" s="193"/>
      <c r="V1291" s="174"/>
      <c r="W1291" s="1">
        <f>VLOOKUP(A1226,'Deta From Shala Dar. Class-12'!$A$2:$AE$201,16,0)</f>
        <v>0</v>
      </c>
    </row>
    <row r="1292" spans="1:23" ht="6.75" customHeight="1" thickBot="1">
      <c r="A1292" s="227"/>
      <c r="B1292" s="89"/>
      <c r="C1292" s="89"/>
      <c r="D1292" s="89"/>
      <c r="E1292" s="89"/>
      <c r="F1292" s="89"/>
      <c r="G1292" s="89"/>
      <c r="H1292" s="89"/>
      <c r="I1292" s="89"/>
      <c r="J1292" s="89"/>
      <c r="K1292" s="89"/>
      <c r="L1292" s="89"/>
      <c r="M1292" s="89"/>
      <c r="N1292" s="89"/>
      <c r="O1292" s="89"/>
      <c r="P1292" s="89"/>
      <c r="Q1292" s="89"/>
      <c r="R1292" s="89"/>
      <c r="S1292" s="89"/>
      <c r="T1292" s="89"/>
      <c r="U1292" s="193"/>
      <c r="V1292" s="174"/>
    </row>
    <row r="1293" spans="1:23" ht="15.75" thickBot="1">
      <c r="A1293" s="227"/>
      <c r="B1293" s="41"/>
      <c r="C1293" s="41"/>
      <c r="D1293" s="41"/>
      <c r="E1293" s="41"/>
      <c r="F1293" s="158" t="s">
        <v>145</v>
      </c>
      <c r="G1293" s="158"/>
      <c r="H1293" s="161"/>
      <c r="I1293" s="44" t="str">
        <f>IF($W1291="ST","YES","")</f>
        <v/>
      </c>
      <c r="J1293" s="157" t="s">
        <v>146</v>
      </c>
      <c r="K1293" s="158"/>
      <c r="L1293" s="158"/>
      <c r="M1293" s="161"/>
      <c r="N1293" s="44" t="str">
        <f>IF($W1291="OBC","YES","")</f>
        <v/>
      </c>
      <c r="O1293" s="157" t="s">
        <v>147</v>
      </c>
      <c r="P1293" s="158"/>
      <c r="Q1293" s="158"/>
      <c r="R1293" s="158"/>
      <c r="S1293" s="161"/>
      <c r="T1293" s="44" t="str">
        <f>IF(OR($W1291="MBC",$W$67="SBC"),"YES","")</f>
        <v/>
      </c>
      <c r="U1293" s="193"/>
      <c r="V1293" s="174"/>
    </row>
    <row r="1294" spans="1:23">
      <c r="A1294" s="227"/>
      <c r="B1294" s="175" t="s">
        <v>149</v>
      </c>
      <c r="C1294" s="175"/>
      <c r="D1294" s="175"/>
      <c r="E1294" s="175"/>
      <c r="F1294" s="175"/>
      <c r="G1294" s="175"/>
      <c r="H1294" s="175"/>
      <c r="I1294" s="175"/>
      <c r="J1294" s="175"/>
      <c r="K1294" s="175"/>
      <c r="L1294" s="175"/>
      <c r="M1294" s="175"/>
      <c r="N1294" s="175"/>
      <c r="O1294" s="175"/>
      <c r="P1294" s="175"/>
      <c r="Q1294" s="175"/>
      <c r="R1294" s="175"/>
      <c r="S1294" s="175"/>
      <c r="T1294" s="175"/>
      <c r="U1294" s="193"/>
      <c r="V1294" s="174"/>
    </row>
    <row r="1295" spans="1:23" ht="6.75" customHeight="1">
      <c r="A1295" s="227"/>
      <c r="B1295" s="89"/>
      <c r="C1295" s="89"/>
      <c r="D1295" s="89"/>
      <c r="E1295" s="89"/>
      <c r="F1295" s="89"/>
      <c r="G1295" s="89"/>
      <c r="H1295" s="89"/>
      <c r="I1295" s="89"/>
      <c r="J1295" s="89"/>
      <c r="K1295" s="89"/>
      <c r="L1295" s="89"/>
      <c r="M1295" s="89"/>
      <c r="N1295" s="89"/>
      <c r="O1295" s="89"/>
      <c r="P1295" s="89"/>
      <c r="Q1295" s="89"/>
      <c r="R1295" s="89"/>
      <c r="S1295" s="89"/>
      <c r="T1295" s="89"/>
      <c r="U1295" s="193"/>
      <c r="V1295" s="174"/>
    </row>
    <row r="1296" spans="1:23">
      <c r="A1296" s="227"/>
      <c r="B1296" s="41" t="s">
        <v>157</v>
      </c>
      <c r="C1296" s="178" t="s">
        <v>156</v>
      </c>
      <c r="D1296" s="178"/>
      <c r="E1296" s="178"/>
      <c r="F1296" s="178"/>
      <c r="G1296" s="178"/>
      <c r="H1296" s="178"/>
      <c r="I1296" s="178"/>
      <c r="J1296" s="178"/>
      <c r="K1296" s="178"/>
      <c r="L1296" s="178"/>
      <c r="M1296" s="178"/>
      <c r="N1296" s="178"/>
      <c r="O1296" s="178"/>
      <c r="P1296" s="178"/>
      <c r="Q1296" s="178"/>
      <c r="R1296" s="178"/>
      <c r="S1296" s="178"/>
      <c r="T1296" s="178"/>
      <c r="U1296" s="193"/>
      <c r="V1296" s="174"/>
    </row>
    <row r="1297" spans="1:22">
      <c r="A1297" s="227"/>
      <c r="B1297" s="41"/>
      <c r="C1297" s="176" t="s">
        <v>150</v>
      </c>
      <c r="D1297" s="176"/>
      <c r="E1297" s="176"/>
      <c r="F1297" s="176"/>
      <c r="G1297" s="176"/>
      <c r="H1297" s="176"/>
      <c r="I1297" s="176"/>
      <c r="J1297" s="176"/>
      <c r="K1297" s="89">
        <f>VLOOKUP(A1226,'Deta From Shala Dar. Class-12'!$A$2:$AE$201,24,0)</f>
        <v>0</v>
      </c>
      <c r="L1297" s="89"/>
      <c r="M1297" s="89"/>
      <c r="N1297" s="89"/>
      <c r="O1297" s="89"/>
      <c r="P1297" s="89"/>
      <c r="Q1297" s="89"/>
      <c r="R1297" s="89"/>
      <c r="S1297" s="89"/>
      <c r="T1297" s="89"/>
      <c r="U1297" s="193"/>
      <c r="V1297" s="174"/>
    </row>
    <row r="1298" spans="1:22">
      <c r="A1298" s="227"/>
      <c r="B1298" s="41"/>
      <c r="C1298" s="176" t="s">
        <v>151</v>
      </c>
      <c r="D1298" s="176"/>
      <c r="E1298" s="176"/>
      <c r="F1298" s="176"/>
      <c r="G1298" s="176"/>
      <c r="H1298" s="176"/>
      <c r="I1298" s="176"/>
      <c r="J1298" s="176"/>
      <c r="K1298" s="89"/>
      <c r="L1298" s="89"/>
      <c r="M1298" s="89"/>
      <c r="N1298" s="89"/>
      <c r="O1298" s="89"/>
      <c r="P1298" s="89"/>
      <c r="Q1298" s="89"/>
      <c r="R1298" s="89"/>
      <c r="S1298" s="89"/>
      <c r="T1298" s="89"/>
      <c r="U1298" s="193"/>
      <c r="V1298" s="174"/>
    </row>
    <row r="1299" spans="1:22">
      <c r="A1299" s="227"/>
      <c r="B1299" s="41"/>
      <c r="C1299" s="176" t="s">
        <v>152</v>
      </c>
      <c r="D1299" s="176"/>
      <c r="E1299" s="176"/>
      <c r="F1299" s="89" t="s">
        <v>163</v>
      </c>
      <c r="G1299" s="89"/>
      <c r="H1299" s="89"/>
      <c r="I1299" s="176" t="s">
        <v>153</v>
      </c>
      <c r="J1299" s="176"/>
      <c r="K1299" s="176"/>
      <c r="L1299" s="89" t="s">
        <v>161</v>
      </c>
      <c r="M1299" s="89"/>
      <c r="N1299" s="89"/>
      <c r="O1299" s="89"/>
      <c r="P1299" s="158" t="s">
        <v>154</v>
      </c>
      <c r="Q1299" s="158"/>
      <c r="R1299" s="158"/>
      <c r="S1299" s="89" t="s">
        <v>162</v>
      </c>
      <c r="T1299" s="89"/>
      <c r="U1299" s="193"/>
      <c r="V1299" s="174"/>
    </row>
    <row r="1300" spans="1:22" ht="6.75" customHeight="1">
      <c r="A1300" s="227"/>
      <c r="B1300" s="89"/>
      <c r="C1300" s="89"/>
      <c r="D1300" s="89"/>
      <c r="E1300" s="89"/>
      <c r="F1300" s="89"/>
      <c r="G1300" s="89"/>
      <c r="H1300" s="89"/>
      <c r="I1300" s="89"/>
      <c r="J1300" s="89"/>
      <c r="K1300" s="89"/>
      <c r="L1300" s="89"/>
      <c r="M1300" s="89"/>
      <c r="N1300" s="89"/>
      <c r="O1300" s="89"/>
      <c r="P1300" s="89"/>
      <c r="Q1300" s="89"/>
      <c r="R1300" s="89"/>
      <c r="S1300" s="89"/>
      <c r="T1300" s="89"/>
      <c r="U1300" s="193"/>
      <c r="V1300" s="174"/>
    </row>
    <row r="1301" spans="1:22">
      <c r="A1301" s="227"/>
      <c r="B1301" s="41" t="s">
        <v>155</v>
      </c>
      <c r="C1301" s="165" t="s">
        <v>158</v>
      </c>
      <c r="D1301" s="165"/>
      <c r="E1301" s="165"/>
      <c r="F1301" s="165"/>
      <c r="G1301" s="179">
        <f>VLOOKUP(A1226,'Deta From Shala Dar. Class-12'!$A$2:$AE$201,21,0)</f>
        <v>0</v>
      </c>
      <c r="H1301" s="179"/>
      <c r="I1301" s="179"/>
      <c r="J1301" s="179"/>
      <c r="K1301" s="180" t="s">
        <v>159</v>
      </c>
      <c r="L1301" s="180"/>
      <c r="M1301" s="189">
        <f>VLOOKUP(A1226,'Deta From Shala Dar. Class-12'!$A$2:$AE$201,22,0)</f>
        <v>0</v>
      </c>
      <c r="N1301" s="165"/>
      <c r="O1301" s="165"/>
      <c r="P1301" s="165" t="s">
        <v>160</v>
      </c>
      <c r="Q1301" s="165"/>
      <c r="R1301" s="165"/>
      <c r="S1301" s="230">
        <f>VLOOKUP(A1226,'Deta From Shala Dar. Class-12'!$A$2:$AE$201,25,0)</f>
        <v>0</v>
      </c>
      <c r="T1301" s="230"/>
      <c r="U1301" s="193"/>
      <c r="V1301" s="174"/>
    </row>
    <row r="1302" spans="1:22" ht="6.75" customHeight="1">
      <c r="A1302" s="227"/>
      <c r="B1302" s="89"/>
      <c r="C1302" s="89"/>
      <c r="D1302" s="89"/>
      <c r="E1302" s="89"/>
      <c r="F1302" s="89"/>
      <c r="G1302" s="89"/>
      <c r="H1302" s="89"/>
      <c r="I1302" s="89"/>
      <c r="J1302" s="89"/>
      <c r="K1302" s="89"/>
      <c r="L1302" s="89"/>
      <c r="M1302" s="89"/>
      <c r="N1302" s="89"/>
      <c r="O1302" s="89"/>
      <c r="P1302" s="89"/>
      <c r="Q1302" s="89"/>
      <c r="R1302" s="89"/>
      <c r="S1302" s="89"/>
      <c r="T1302" s="89"/>
      <c r="U1302" s="193"/>
      <c r="V1302" s="174"/>
    </row>
    <row r="1303" spans="1:22">
      <c r="A1303" s="227"/>
      <c r="B1303" s="41"/>
      <c r="C1303" s="176" t="s">
        <v>164</v>
      </c>
      <c r="D1303" s="176"/>
      <c r="E1303" s="176"/>
      <c r="F1303" s="176"/>
      <c r="G1303" s="176"/>
      <c r="H1303" s="176"/>
      <c r="I1303" s="176"/>
      <c r="J1303" s="176"/>
      <c r="K1303" s="176"/>
      <c r="L1303" s="176"/>
      <c r="M1303" s="229">
        <f>VLOOKUP(A1226,'Deta From Shala Dar. Class-12'!$A$2:$AE$201,23,0)</f>
        <v>0</v>
      </c>
      <c r="N1303" s="229"/>
      <c r="O1303" s="229"/>
      <c r="P1303" s="229"/>
      <c r="Q1303" s="229"/>
      <c r="R1303" s="229"/>
      <c r="S1303" s="229"/>
      <c r="T1303" s="229"/>
      <c r="U1303" s="193"/>
      <c r="V1303" s="174"/>
    </row>
    <row r="1304" spans="1:22" ht="6.75" customHeight="1">
      <c r="A1304" s="227"/>
      <c r="B1304" s="89"/>
      <c r="C1304" s="89"/>
      <c r="D1304" s="89"/>
      <c r="E1304" s="89"/>
      <c r="F1304" s="89"/>
      <c r="G1304" s="89"/>
      <c r="H1304" s="89"/>
      <c r="I1304" s="89"/>
      <c r="J1304" s="89"/>
      <c r="K1304" s="89"/>
      <c r="L1304" s="89"/>
      <c r="M1304" s="89"/>
      <c r="N1304" s="89"/>
      <c r="O1304" s="89"/>
      <c r="P1304" s="89"/>
      <c r="Q1304" s="89"/>
      <c r="R1304" s="89"/>
      <c r="S1304" s="89"/>
      <c r="T1304" s="89"/>
      <c r="U1304" s="193"/>
      <c r="V1304" s="174"/>
    </row>
    <row r="1305" spans="1:22">
      <c r="A1305" s="227"/>
      <c r="B1305" s="41" t="s">
        <v>166</v>
      </c>
      <c r="C1305" s="176" t="s">
        <v>167</v>
      </c>
      <c r="D1305" s="176"/>
      <c r="E1305" s="176"/>
      <c r="F1305" s="176"/>
      <c r="G1305" s="176"/>
      <c r="H1305" s="176"/>
      <c r="I1305" s="176"/>
      <c r="J1305" s="176"/>
      <c r="K1305" s="176"/>
      <c r="L1305" s="176"/>
      <c r="M1305" s="189" t="s">
        <v>165</v>
      </c>
      <c r="N1305" s="189"/>
      <c r="O1305" s="189"/>
      <c r="P1305" s="189"/>
      <c r="Q1305" s="189"/>
      <c r="R1305" s="189"/>
      <c r="S1305" s="189"/>
      <c r="T1305" s="189"/>
      <c r="U1305" s="193"/>
      <c r="V1305" s="174"/>
    </row>
    <row r="1306" spans="1:22" ht="6.75" customHeight="1" thickBot="1">
      <c r="A1306" s="227"/>
      <c r="B1306" s="89"/>
      <c r="C1306" s="89"/>
      <c r="D1306" s="89"/>
      <c r="E1306" s="89"/>
      <c r="F1306" s="89"/>
      <c r="G1306" s="89"/>
      <c r="H1306" s="89"/>
      <c r="I1306" s="89"/>
      <c r="J1306" s="89"/>
      <c r="K1306" s="89"/>
      <c r="L1306" s="89"/>
      <c r="M1306" s="89"/>
      <c r="N1306" s="89"/>
      <c r="O1306" s="89"/>
      <c r="P1306" s="89"/>
      <c r="Q1306" s="89"/>
      <c r="R1306" s="89"/>
      <c r="S1306" s="89"/>
      <c r="T1306" s="89"/>
      <c r="U1306" s="193"/>
      <c r="V1306" s="174"/>
    </row>
    <row r="1307" spans="1:22">
      <c r="A1307" s="227"/>
      <c r="B1307" s="190" t="s">
        <v>168</v>
      </c>
      <c r="C1307" s="191"/>
      <c r="D1307" s="191"/>
      <c r="E1307" s="191" t="s">
        <v>169</v>
      </c>
      <c r="F1307" s="191"/>
      <c r="G1307" s="191" t="s">
        <v>170</v>
      </c>
      <c r="H1307" s="191"/>
      <c r="I1307" s="191"/>
      <c r="J1307" s="191" t="s">
        <v>171</v>
      </c>
      <c r="K1307" s="191"/>
      <c r="L1307" s="191"/>
      <c r="M1307" s="191" t="s">
        <v>172</v>
      </c>
      <c r="N1307" s="191"/>
      <c r="O1307" s="191"/>
      <c r="P1307" s="191"/>
      <c r="Q1307" s="191"/>
      <c r="R1307" s="191"/>
      <c r="S1307" s="191"/>
      <c r="T1307" s="192"/>
      <c r="U1307" s="193"/>
      <c r="V1307" s="174"/>
    </row>
    <row r="1308" spans="1:22">
      <c r="A1308" s="227"/>
      <c r="B1308" s="186" t="s">
        <v>173</v>
      </c>
      <c r="C1308" s="187"/>
      <c r="D1308" s="187"/>
      <c r="E1308" s="187"/>
      <c r="F1308" s="187"/>
      <c r="G1308" s="187"/>
      <c r="H1308" s="187"/>
      <c r="I1308" s="187"/>
      <c r="J1308" s="187"/>
      <c r="K1308" s="187"/>
      <c r="L1308" s="187"/>
      <c r="M1308" s="187"/>
      <c r="N1308" s="187"/>
      <c r="O1308" s="187"/>
      <c r="P1308" s="187"/>
      <c r="Q1308" s="187"/>
      <c r="R1308" s="187"/>
      <c r="S1308" s="187"/>
      <c r="T1308" s="188"/>
      <c r="U1308" s="193"/>
      <c r="V1308" s="174"/>
    </row>
    <row r="1309" spans="1:22">
      <c r="A1309" s="227"/>
      <c r="B1309" s="186" t="s">
        <v>175</v>
      </c>
      <c r="C1309" s="187"/>
      <c r="D1309" s="187"/>
      <c r="E1309" s="187"/>
      <c r="F1309" s="187"/>
      <c r="G1309" s="187"/>
      <c r="H1309" s="187"/>
      <c r="I1309" s="187"/>
      <c r="J1309" s="187"/>
      <c r="K1309" s="187"/>
      <c r="L1309" s="187"/>
      <c r="M1309" s="187"/>
      <c r="N1309" s="187"/>
      <c r="O1309" s="187"/>
      <c r="P1309" s="187"/>
      <c r="Q1309" s="187"/>
      <c r="R1309" s="187"/>
      <c r="S1309" s="187"/>
      <c r="T1309" s="188"/>
      <c r="U1309" s="193"/>
      <c r="V1309" s="174"/>
    </row>
    <row r="1310" spans="1:22" ht="15.75" thickBot="1">
      <c r="A1310" s="227"/>
      <c r="B1310" s="183" t="s">
        <v>174</v>
      </c>
      <c r="C1310" s="184"/>
      <c r="D1310" s="184"/>
      <c r="E1310" s="184"/>
      <c r="F1310" s="184"/>
      <c r="G1310" s="184"/>
      <c r="H1310" s="184"/>
      <c r="I1310" s="184"/>
      <c r="J1310" s="184"/>
      <c r="K1310" s="184"/>
      <c r="L1310" s="184"/>
      <c r="M1310" s="184"/>
      <c r="N1310" s="184"/>
      <c r="O1310" s="184"/>
      <c r="P1310" s="184"/>
      <c r="Q1310" s="184"/>
      <c r="R1310" s="184"/>
      <c r="S1310" s="184"/>
      <c r="T1310" s="185"/>
      <c r="U1310" s="193"/>
      <c r="V1310" s="174"/>
    </row>
    <row r="1311" spans="1:22" ht="6.75" customHeight="1" thickBot="1">
      <c r="A1311" s="227"/>
      <c r="B1311" s="89"/>
      <c r="C1311" s="89"/>
      <c r="D1311" s="89"/>
      <c r="E1311" s="89"/>
      <c r="F1311" s="89"/>
      <c r="G1311" s="89"/>
      <c r="H1311" s="89"/>
      <c r="I1311" s="89"/>
      <c r="J1311" s="89"/>
      <c r="K1311" s="89"/>
      <c r="L1311" s="89"/>
      <c r="M1311" s="89"/>
      <c r="N1311" s="89"/>
      <c r="O1311" s="89"/>
      <c r="P1311" s="89"/>
      <c r="Q1311" s="89"/>
      <c r="R1311" s="89"/>
      <c r="S1311" s="89"/>
      <c r="T1311" s="89"/>
      <c r="U1311" s="193"/>
      <c r="V1311" s="174"/>
    </row>
    <row r="1312" spans="1:22" ht="15.75" thickBot="1">
      <c r="A1312" s="227"/>
      <c r="B1312" s="218" t="s">
        <v>176</v>
      </c>
      <c r="C1312" s="218"/>
      <c r="D1312" s="218"/>
      <c r="E1312" s="218"/>
      <c r="F1312" s="218"/>
      <c r="G1312" s="218"/>
      <c r="H1312" s="218"/>
      <c r="I1312" s="218"/>
      <c r="J1312" s="218"/>
      <c r="K1312" s="218"/>
      <c r="L1312" s="218"/>
      <c r="M1312" s="197"/>
      <c r="N1312" s="219"/>
      <c r="O1312" s="198"/>
      <c r="P1312" s="220" t="s">
        <v>177</v>
      </c>
      <c r="Q1312" s="196"/>
      <c r="R1312" s="221"/>
      <c r="S1312" s="222"/>
      <c r="T1312" s="223"/>
      <c r="U1312" s="193"/>
      <c r="V1312" s="174"/>
    </row>
    <row r="1313" spans="1:22" ht="6.75" customHeight="1">
      <c r="A1313" s="227"/>
      <c r="B1313" s="89"/>
      <c r="C1313" s="89"/>
      <c r="D1313" s="89"/>
      <c r="E1313" s="89"/>
      <c r="F1313" s="89"/>
      <c r="G1313" s="89"/>
      <c r="H1313" s="89"/>
      <c r="I1313" s="89"/>
      <c r="J1313" s="89"/>
      <c r="K1313" s="89"/>
      <c r="L1313" s="89"/>
      <c r="M1313" s="89"/>
      <c r="N1313" s="89"/>
      <c r="O1313" s="89"/>
      <c r="P1313" s="89"/>
      <c r="Q1313" s="89"/>
      <c r="R1313" s="89"/>
      <c r="S1313" s="89"/>
      <c r="T1313" s="89"/>
      <c r="U1313" s="193"/>
      <c r="V1313" s="174"/>
    </row>
    <row r="1314" spans="1:22">
      <c r="A1314" s="227"/>
      <c r="B1314" s="41" t="s">
        <v>178</v>
      </c>
      <c r="C1314" s="176" t="s">
        <v>183</v>
      </c>
      <c r="D1314" s="176"/>
      <c r="E1314" s="176"/>
      <c r="F1314" s="176"/>
      <c r="G1314" s="176"/>
      <c r="H1314" s="176"/>
      <c r="I1314" s="176"/>
      <c r="J1314" s="176"/>
      <c r="K1314" s="176"/>
      <c r="L1314" s="176"/>
      <c r="M1314" s="165" t="s">
        <v>179</v>
      </c>
      <c r="N1314" s="165"/>
      <c r="O1314" s="165"/>
      <c r="P1314" s="165"/>
      <c r="Q1314" s="165"/>
      <c r="R1314" s="165"/>
      <c r="S1314" s="165"/>
      <c r="T1314" s="165"/>
      <c r="U1314" s="193"/>
      <c r="V1314" s="174"/>
    </row>
    <row r="1315" spans="1:22" ht="15.75" thickBot="1">
      <c r="A1315" s="227"/>
      <c r="B1315" s="200"/>
      <c r="C1315" s="201"/>
      <c r="D1315" s="201"/>
      <c r="E1315" s="201"/>
      <c r="F1315" s="201"/>
      <c r="G1315" s="201"/>
      <c r="H1315" s="201"/>
      <c r="I1315" s="201"/>
      <c r="J1315" s="202"/>
      <c r="K1315" s="204" t="s">
        <v>180</v>
      </c>
      <c r="L1315" s="89"/>
      <c r="M1315" s="89"/>
      <c r="N1315" s="89"/>
      <c r="O1315" s="89"/>
      <c r="P1315" s="89"/>
      <c r="Q1315" s="89"/>
      <c r="R1315" s="89"/>
      <c r="S1315" s="89"/>
      <c r="T1315" s="89"/>
      <c r="U1315" s="193"/>
      <c r="V1315" s="174"/>
    </row>
    <row r="1316" spans="1:22" ht="22.5" customHeight="1">
      <c r="A1316" s="227"/>
      <c r="B1316" s="204"/>
      <c r="C1316" s="152"/>
      <c r="D1316" s="203" t="s">
        <v>182</v>
      </c>
      <c r="E1316" s="91"/>
      <c r="F1316" s="91"/>
      <c r="G1316" s="92"/>
      <c r="H1316" s="147"/>
      <c r="I1316" s="89"/>
      <c r="J1316" s="214"/>
      <c r="K1316" s="204"/>
      <c r="L1316" s="90"/>
      <c r="M1316" s="91"/>
      <c r="N1316" s="91"/>
      <c r="O1316" s="91"/>
      <c r="P1316" s="91"/>
      <c r="Q1316" s="91"/>
      <c r="R1316" s="91"/>
      <c r="S1316" s="92"/>
      <c r="T1316" s="143"/>
      <c r="U1316" s="193"/>
      <c r="V1316" s="174"/>
    </row>
    <row r="1317" spans="1:22" ht="22.5" customHeight="1">
      <c r="A1317" s="227"/>
      <c r="B1317" s="204"/>
      <c r="C1317" s="152"/>
      <c r="D1317" s="147"/>
      <c r="E1317" s="89"/>
      <c r="F1317" s="89"/>
      <c r="G1317" s="152"/>
      <c r="H1317" s="147"/>
      <c r="I1317" s="89"/>
      <c r="J1317" s="214"/>
      <c r="K1317" s="204"/>
      <c r="L1317" s="147"/>
      <c r="M1317" s="89"/>
      <c r="N1317" s="89"/>
      <c r="O1317" s="89"/>
      <c r="P1317" s="89"/>
      <c r="Q1317" s="89"/>
      <c r="R1317" s="89"/>
      <c r="S1317" s="152"/>
      <c r="T1317" s="143"/>
      <c r="U1317" s="193"/>
      <c r="V1317" s="174"/>
    </row>
    <row r="1318" spans="1:22" ht="22.5" customHeight="1">
      <c r="A1318" s="227"/>
      <c r="B1318" s="204"/>
      <c r="C1318" s="152"/>
      <c r="D1318" s="147"/>
      <c r="E1318" s="89"/>
      <c r="F1318" s="89"/>
      <c r="G1318" s="152"/>
      <c r="H1318" s="147"/>
      <c r="I1318" s="89"/>
      <c r="J1318" s="214"/>
      <c r="K1318" s="204"/>
      <c r="L1318" s="147"/>
      <c r="M1318" s="89"/>
      <c r="N1318" s="89"/>
      <c r="O1318" s="89"/>
      <c r="P1318" s="89"/>
      <c r="Q1318" s="89"/>
      <c r="R1318" s="89"/>
      <c r="S1318" s="152"/>
      <c r="T1318" s="143"/>
      <c r="U1318" s="193"/>
      <c r="V1318" s="174"/>
    </row>
    <row r="1319" spans="1:22" ht="22.5" customHeight="1" thickBot="1">
      <c r="A1319" s="227"/>
      <c r="B1319" s="204"/>
      <c r="C1319" s="152"/>
      <c r="D1319" s="147"/>
      <c r="E1319" s="89"/>
      <c r="F1319" s="89"/>
      <c r="G1319" s="152"/>
      <c r="H1319" s="147"/>
      <c r="I1319" s="89"/>
      <c r="J1319" s="214"/>
      <c r="K1319" s="204"/>
      <c r="L1319" s="86"/>
      <c r="M1319" s="87"/>
      <c r="N1319" s="87"/>
      <c r="O1319" s="87"/>
      <c r="P1319" s="87"/>
      <c r="Q1319" s="87"/>
      <c r="R1319" s="87"/>
      <c r="S1319" s="88"/>
      <c r="T1319" s="143"/>
      <c r="U1319" s="193"/>
      <c r="V1319" s="174"/>
    </row>
    <row r="1320" spans="1:22" ht="22.5" customHeight="1" thickBot="1">
      <c r="A1320" s="227"/>
      <c r="B1320" s="204"/>
      <c r="C1320" s="152"/>
      <c r="D1320" s="147"/>
      <c r="E1320" s="89"/>
      <c r="F1320" s="89"/>
      <c r="G1320" s="152"/>
      <c r="H1320" s="147"/>
      <c r="I1320" s="89"/>
      <c r="J1320" s="214"/>
      <c r="K1320" s="204"/>
      <c r="L1320" s="89"/>
      <c r="M1320" s="89"/>
      <c r="N1320" s="89"/>
      <c r="O1320" s="89"/>
      <c r="P1320" s="89"/>
      <c r="Q1320" s="89"/>
      <c r="R1320" s="89"/>
      <c r="S1320" s="89"/>
      <c r="T1320" s="143"/>
      <c r="U1320" s="193"/>
      <c r="V1320" s="174"/>
    </row>
    <row r="1321" spans="1:22" ht="22.5" customHeight="1">
      <c r="A1321" s="227"/>
      <c r="B1321" s="204"/>
      <c r="C1321" s="152"/>
      <c r="D1321" s="147"/>
      <c r="E1321" s="89"/>
      <c r="F1321" s="89"/>
      <c r="G1321" s="152"/>
      <c r="H1321" s="147"/>
      <c r="I1321" s="89"/>
      <c r="J1321" s="214"/>
      <c r="K1321" s="204"/>
      <c r="L1321" s="205" t="s">
        <v>181</v>
      </c>
      <c r="M1321" s="206"/>
      <c r="N1321" s="206"/>
      <c r="O1321" s="206"/>
      <c r="P1321" s="206"/>
      <c r="Q1321" s="206"/>
      <c r="R1321" s="206"/>
      <c r="S1321" s="207"/>
      <c r="T1321" s="143"/>
      <c r="U1321" s="193"/>
      <c r="V1321" s="174"/>
    </row>
    <row r="1322" spans="1:22" ht="22.5" customHeight="1">
      <c r="A1322" s="227"/>
      <c r="B1322" s="204"/>
      <c r="C1322" s="152"/>
      <c r="D1322" s="147"/>
      <c r="E1322" s="89"/>
      <c r="F1322" s="89"/>
      <c r="G1322" s="152"/>
      <c r="H1322" s="147"/>
      <c r="I1322" s="89"/>
      <c r="J1322" s="214"/>
      <c r="K1322" s="204"/>
      <c r="L1322" s="208"/>
      <c r="M1322" s="209"/>
      <c r="N1322" s="209"/>
      <c r="O1322" s="209"/>
      <c r="P1322" s="209"/>
      <c r="Q1322" s="209"/>
      <c r="R1322" s="209"/>
      <c r="S1322" s="210"/>
      <c r="T1322" s="143"/>
      <c r="U1322" s="193"/>
      <c r="V1322" s="174"/>
    </row>
    <row r="1323" spans="1:22" ht="22.5" customHeight="1" thickBot="1">
      <c r="A1323" s="227"/>
      <c r="B1323" s="204"/>
      <c r="C1323" s="152"/>
      <c r="D1323" s="86"/>
      <c r="E1323" s="87"/>
      <c r="F1323" s="87"/>
      <c r="G1323" s="88"/>
      <c r="H1323" s="147"/>
      <c r="I1323" s="89"/>
      <c r="J1323" s="214"/>
      <c r="K1323" s="204"/>
      <c r="L1323" s="208"/>
      <c r="M1323" s="209"/>
      <c r="N1323" s="209"/>
      <c r="O1323" s="209"/>
      <c r="P1323" s="209"/>
      <c r="Q1323" s="209"/>
      <c r="R1323" s="209"/>
      <c r="S1323" s="210"/>
      <c r="T1323" s="143"/>
      <c r="U1323" s="193"/>
      <c r="V1323" s="174"/>
    </row>
    <row r="1324" spans="1:22" ht="15.75" thickBot="1">
      <c r="A1324" s="227"/>
      <c r="B1324" s="215"/>
      <c r="C1324" s="216"/>
      <c r="D1324" s="216"/>
      <c r="E1324" s="216"/>
      <c r="F1324" s="216"/>
      <c r="G1324" s="216"/>
      <c r="H1324" s="216"/>
      <c r="I1324" s="216"/>
      <c r="J1324" s="217"/>
      <c r="K1324" s="204"/>
      <c r="L1324" s="211"/>
      <c r="M1324" s="212"/>
      <c r="N1324" s="212"/>
      <c r="O1324" s="212"/>
      <c r="P1324" s="212"/>
      <c r="Q1324" s="212"/>
      <c r="R1324" s="212"/>
      <c r="S1324" s="213"/>
      <c r="T1324" s="143"/>
      <c r="U1324" s="193"/>
      <c r="V1324" s="174"/>
    </row>
    <row r="1325" spans="1:22" ht="6.75" customHeight="1" thickBot="1">
      <c r="A1325" s="227"/>
      <c r="B1325" s="89"/>
      <c r="C1325" s="89"/>
      <c r="D1325" s="89"/>
      <c r="E1325" s="89"/>
      <c r="F1325" s="89"/>
      <c r="G1325" s="89"/>
      <c r="H1325" s="89"/>
      <c r="I1325" s="89"/>
      <c r="J1325" s="89"/>
      <c r="K1325" s="89"/>
      <c r="L1325" s="89"/>
      <c r="M1325" s="89"/>
      <c r="N1325" s="89"/>
      <c r="O1325" s="89"/>
      <c r="P1325" s="89"/>
      <c r="Q1325" s="89"/>
      <c r="R1325" s="89"/>
      <c r="S1325" s="89"/>
      <c r="T1325" s="89"/>
      <c r="U1325" s="193"/>
      <c r="V1325" s="174"/>
    </row>
    <row r="1326" spans="1:22" ht="16.5" thickBot="1">
      <c r="A1326" s="227"/>
      <c r="B1326" s="165" t="s">
        <v>184</v>
      </c>
      <c r="C1326" s="165"/>
      <c r="D1326" s="165"/>
      <c r="E1326" s="127" t="str">
        <f>Info!$C$7</f>
        <v>Govt. Sr. Sec. School Raimalwada</v>
      </c>
      <c r="F1326" s="127"/>
      <c r="G1326" s="127"/>
      <c r="H1326" s="127"/>
      <c r="I1326" s="127"/>
      <c r="J1326" s="127"/>
      <c r="K1326" s="127"/>
      <c r="L1326" s="165" t="s">
        <v>185</v>
      </c>
      <c r="M1326" s="199"/>
      <c r="N1326" s="15">
        <f>Info!$C$10</f>
        <v>1</v>
      </c>
      <c r="O1326" s="16">
        <f>Info!$D$10</f>
        <v>7</v>
      </c>
      <c r="P1326" s="16">
        <f>Info!$E$10</f>
        <v>0</v>
      </c>
      <c r="Q1326" s="16">
        <f>Info!$F$10</f>
        <v>1</v>
      </c>
      <c r="R1326" s="16">
        <f>Info!$G$10</f>
        <v>7</v>
      </c>
      <c r="S1326" s="16">
        <f>Info!$H$10</f>
        <v>5</v>
      </c>
      <c r="T1326" s="17">
        <f>Info!$I$10</f>
        <v>1</v>
      </c>
      <c r="U1326" s="193"/>
      <c r="V1326" s="174"/>
    </row>
    <row r="1327" spans="1:22" ht="15.75" thickBot="1">
      <c r="A1327" s="228"/>
      <c r="B1327" s="87"/>
      <c r="C1327" s="87"/>
      <c r="D1327" s="87"/>
      <c r="E1327" s="87"/>
      <c r="F1327" s="87"/>
      <c r="G1327" s="87"/>
      <c r="H1327" s="87"/>
      <c r="I1327" s="87"/>
      <c r="J1327" s="87"/>
      <c r="K1327" s="87"/>
      <c r="L1327" s="87"/>
      <c r="M1327" s="87"/>
      <c r="N1327" s="87"/>
      <c r="O1327" s="87"/>
      <c r="P1327" s="87"/>
      <c r="Q1327" s="87"/>
      <c r="R1327" s="87"/>
      <c r="S1327" s="87"/>
      <c r="T1327" s="87"/>
      <c r="U1327" s="88"/>
      <c r="V1327" s="174"/>
    </row>
    <row r="1328" spans="1:22">
      <c r="A1328" s="224">
        <f>A1226+1</f>
        <v>34</v>
      </c>
      <c r="B1328" s="225"/>
      <c r="C1328" s="225"/>
      <c r="D1328" s="225"/>
      <c r="E1328" s="225"/>
      <c r="F1328" s="225"/>
      <c r="G1328" s="225"/>
      <c r="H1328" s="225"/>
      <c r="I1328" s="225"/>
      <c r="J1328" s="225"/>
      <c r="K1328" s="225"/>
      <c r="L1328" s="225"/>
      <c r="M1328" s="225"/>
      <c r="N1328" s="225"/>
      <c r="O1328" s="225"/>
      <c r="P1328" s="225"/>
      <c r="Q1328" s="225"/>
      <c r="R1328" s="225"/>
      <c r="S1328" s="225"/>
      <c r="T1328" s="225"/>
      <c r="U1328" s="226"/>
      <c r="V1328" s="174"/>
    </row>
    <row r="1329" spans="1:22" ht="24.75" customHeight="1" thickBot="1">
      <c r="A1329" s="227"/>
      <c r="B1329" s="194" t="str">
        <f>CONCATENATE(Info!$B$7,Info!$C$7)</f>
        <v>School Name :-Govt. Sr. Sec. School Raimalwada</v>
      </c>
      <c r="C1329" s="194"/>
      <c r="D1329" s="194"/>
      <c r="E1329" s="194"/>
      <c r="F1329" s="194"/>
      <c r="G1329" s="194"/>
      <c r="H1329" s="194"/>
      <c r="I1329" s="194"/>
      <c r="J1329" s="194"/>
      <c r="K1329" s="194"/>
      <c r="L1329" s="194"/>
      <c r="M1329" s="194"/>
      <c r="N1329" s="194"/>
      <c r="O1329" s="194"/>
      <c r="P1329" s="194"/>
      <c r="Q1329" s="194"/>
      <c r="R1329" s="194"/>
      <c r="S1329" s="194"/>
      <c r="T1329" s="194"/>
      <c r="U1329" s="193"/>
      <c r="V1329" s="174"/>
    </row>
    <row r="1330" spans="1:22" ht="28.5" customHeight="1" thickBot="1">
      <c r="A1330" s="227"/>
      <c r="B1330" s="89"/>
      <c r="C1330" s="89"/>
      <c r="D1330" s="116" t="s">
        <v>37</v>
      </c>
      <c r="E1330" s="116"/>
      <c r="F1330" s="116"/>
      <c r="G1330" s="116"/>
      <c r="H1330" s="116"/>
      <c r="I1330" s="116"/>
      <c r="J1330" s="116"/>
      <c r="K1330" s="116"/>
      <c r="L1330" s="116"/>
      <c r="M1330" s="116"/>
      <c r="N1330" s="116"/>
      <c r="O1330" s="116"/>
      <c r="P1330" s="116"/>
      <c r="Q1330" s="93" t="s">
        <v>43</v>
      </c>
      <c r="R1330" s="94"/>
      <c r="S1330" s="94"/>
      <c r="T1330" s="95"/>
      <c r="U1330" s="193"/>
      <c r="V1330" s="174"/>
    </row>
    <row r="1331" spans="1:22" ht="21" thickBot="1">
      <c r="A1331" s="227"/>
      <c r="B1331" s="89"/>
      <c r="C1331" s="89"/>
      <c r="D1331" s="117" t="s">
        <v>38</v>
      </c>
      <c r="E1331" s="117"/>
      <c r="F1331" s="117"/>
      <c r="G1331" s="117"/>
      <c r="H1331" s="117"/>
      <c r="I1331" s="117"/>
      <c r="J1331" s="117"/>
      <c r="K1331" s="117"/>
      <c r="L1331" s="117"/>
      <c r="M1331" s="117"/>
      <c r="N1331" s="117"/>
      <c r="O1331" s="117"/>
      <c r="P1331" s="117"/>
      <c r="Q1331" s="113" t="s">
        <v>44</v>
      </c>
      <c r="R1331" s="114"/>
      <c r="S1331" s="114"/>
      <c r="T1331" s="115"/>
      <c r="U1331" s="193"/>
      <c r="V1331" s="174"/>
    </row>
    <row r="1332" spans="1:22" ht="16.5" customHeight="1" thickBot="1">
      <c r="A1332" s="227"/>
      <c r="B1332" s="107" t="s">
        <v>39</v>
      </c>
      <c r="C1332" s="108"/>
      <c r="D1332" s="108"/>
      <c r="E1332" s="109"/>
      <c r="F1332" s="104" t="s">
        <v>40</v>
      </c>
      <c r="G1332" s="105"/>
      <c r="H1332" s="105"/>
      <c r="I1332" s="105"/>
      <c r="J1332" s="105"/>
      <c r="K1332" s="105"/>
      <c r="L1332" s="105"/>
      <c r="M1332" s="106"/>
      <c r="N1332" s="15">
        <f>Info!$C$10</f>
        <v>1</v>
      </c>
      <c r="O1332" s="16">
        <f>Info!$D$10</f>
        <v>7</v>
      </c>
      <c r="P1332" s="16">
        <f>Info!$E$10</f>
        <v>0</v>
      </c>
      <c r="Q1332" s="16">
        <f>Info!$F$10</f>
        <v>1</v>
      </c>
      <c r="R1332" s="16">
        <f>Info!$G$10</f>
        <v>7</v>
      </c>
      <c r="S1332" s="16">
        <f>Info!$H$10</f>
        <v>5</v>
      </c>
      <c r="T1332" s="17">
        <f>Info!$I$10</f>
        <v>1</v>
      </c>
      <c r="U1332" s="193"/>
      <c r="V1332" s="174"/>
    </row>
    <row r="1333" spans="1:22" ht="18.75" customHeight="1" thickBot="1">
      <c r="A1333" s="227"/>
      <c r="B1333" s="110"/>
      <c r="C1333" s="111"/>
      <c r="D1333" s="111"/>
      <c r="E1333" s="112"/>
      <c r="F1333" s="102" t="s">
        <v>41</v>
      </c>
      <c r="G1333" s="103"/>
      <c r="H1333" s="103"/>
      <c r="I1333" s="103"/>
      <c r="J1333" s="103"/>
      <c r="K1333" s="103"/>
      <c r="L1333" s="103"/>
      <c r="M1333" s="103"/>
      <c r="N1333" s="103"/>
      <c r="O1333" s="103"/>
      <c r="P1333" s="103"/>
      <c r="Q1333" s="18"/>
      <c r="R1333" s="18"/>
      <c r="S1333" s="18"/>
      <c r="T1333" s="18"/>
      <c r="U1333" s="193"/>
      <c r="V1333" s="174"/>
    </row>
    <row r="1334" spans="1:22" ht="16.5" customHeight="1" thickBot="1">
      <c r="A1334" s="227"/>
      <c r="B1334" s="89"/>
      <c r="C1334" s="89"/>
      <c r="D1334" s="89"/>
      <c r="E1334" s="89"/>
      <c r="F1334" s="89"/>
      <c r="G1334" s="89"/>
      <c r="H1334" s="89"/>
      <c r="I1334" s="89"/>
      <c r="J1334" s="89"/>
      <c r="K1334" s="89"/>
      <c r="L1334" s="89"/>
      <c r="M1334" s="89"/>
      <c r="N1334" s="97" t="s">
        <v>195</v>
      </c>
      <c r="O1334" s="97"/>
      <c r="P1334" s="97"/>
      <c r="Q1334" s="98"/>
      <c r="R1334" s="99">
        <f>Info!$C$9</f>
        <v>12345</v>
      </c>
      <c r="S1334" s="100"/>
      <c r="T1334" s="101"/>
      <c r="U1334" s="193"/>
      <c r="V1334" s="174"/>
    </row>
    <row r="1335" spans="1:22" ht="18.75" thickBot="1">
      <c r="A1335" s="227"/>
      <c r="B1335" s="119" t="s">
        <v>42</v>
      </c>
      <c r="C1335" s="119"/>
      <c r="D1335" s="119"/>
      <c r="E1335" s="119"/>
      <c r="F1335" s="119"/>
      <c r="G1335" s="119"/>
      <c r="H1335" s="120">
        <f>VLOOKUP(A1328,'Deta From Shala Dar. Class-12'!$A$2:$AE$201,4,0)</f>
        <v>0</v>
      </c>
      <c r="I1335" s="121"/>
      <c r="J1335" s="122"/>
      <c r="K1335" s="123"/>
      <c r="L1335" s="124"/>
      <c r="M1335" s="124"/>
      <c r="N1335" s="124"/>
      <c r="O1335" s="124"/>
      <c r="P1335" s="124"/>
      <c r="Q1335" s="124"/>
      <c r="R1335" s="124"/>
      <c r="S1335" s="124"/>
      <c r="T1335" s="124"/>
      <c r="U1335" s="193"/>
      <c r="V1335" s="174"/>
    </row>
    <row r="1336" spans="1:22" ht="18">
      <c r="A1336" s="227"/>
      <c r="B1336" s="118" t="s">
        <v>116</v>
      </c>
      <c r="C1336" s="118"/>
      <c r="D1336" s="118"/>
      <c r="E1336" s="118"/>
      <c r="F1336" s="118"/>
      <c r="G1336" s="118"/>
      <c r="H1336" s="96">
        <f>VLOOKUP(A1328,'Deta From Shala Dar. Class-12'!$A$2:$AE$201,6,0)</f>
        <v>0</v>
      </c>
      <c r="I1336" s="96"/>
      <c r="J1336" s="96"/>
      <c r="K1336" s="96"/>
      <c r="L1336" s="96"/>
      <c r="M1336" s="96"/>
      <c r="N1336" s="96"/>
      <c r="O1336" s="96"/>
      <c r="P1336" s="96"/>
      <c r="Q1336" s="96"/>
      <c r="R1336" s="96"/>
      <c r="S1336" s="96"/>
      <c r="T1336" s="96"/>
      <c r="U1336" s="193"/>
      <c r="V1336" s="174"/>
    </row>
    <row r="1337" spans="1:22" ht="18">
      <c r="A1337" s="227"/>
      <c r="B1337" s="118" t="s">
        <v>115</v>
      </c>
      <c r="C1337" s="118"/>
      <c r="D1337" s="118"/>
      <c r="E1337" s="118"/>
      <c r="F1337" s="118"/>
      <c r="G1337" s="118"/>
      <c r="H1337" s="96">
        <f>VLOOKUP(A1328,'Deta From Shala Dar. Class-12'!$A$2:$AE$201,8,0)</f>
        <v>0</v>
      </c>
      <c r="I1337" s="96"/>
      <c r="J1337" s="96"/>
      <c r="K1337" s="96"/>
      <c r="L1337" s="96"/>
      <c r="M1337" s="96"/>
      <c r="N1337" s="96"/>
      <c r="O1337" s="96"/>
      <c r="P1337" s="96"/>
      <c r="Q1337" s="96"/>
      <c r="R1337" s="96"/>
      <c r="S1337" s="96"/>
      <c r="T1337" s="96"/>
      <c r="U1337" s="193"/>
      <c r="V1337" s="174"/>
    </row>
    <row r="1338" spans="1:22" ht="18.75" thickBot="1">
      <c r="A1338" s="227"/>
      <c r="B1338" s="118" t="s">
        <v>114</v>
      </c>
      <c r="C1338" s="118"/>
      <c r="D1338" s="118"/>
      <c r="E1338" s="118"/>
      <c r="F1338" s="118"/>
      <c r="G1338" s="118"/>
      <c r="H1338" s="96">
        <f>VLOOKUP(A1328,'Deta From Shala Dar. Class-12'!$A$2:$AE$201,9,0)</f>
        <v>0</v>
      </c>
      <c r="I1338" s="96"/>
      <c r="J1338" s="96"/>
      <c r="K1338" s="96"/>
      <c r="L1338" s="96"/>
      <c r="M1338" s="96"/>
      <c r="N1338" s="96"/>
      <c r="O1338" s="96"/>
      <c r="P1338" s="96"/>
      <c r="Q1338" s="96"/>
      <c r="R1338" s="96"/>
      <c r="S1338" s="96"/>
      <c r="T1338" s="96"/>
      <c r="U1338" s="193"/>
      <c r="V1338" s="174"/>
    </row>
    <row r="1339" spans="1:22" ht="15.75" thickBot="1">
      <c r="A1339" s="227"/>
      <c r="B1339" s="118" t="s">
        <v>189</v>
      </c>
      <c r="C1339" s="118"/>
      <c r="D1339" s="118"/>
      <c r="E1339" s="118"/>
      <c r="F1339" s="118"/>
      <c r="G1339" s="118"/>
      <c r="H1339" s="118"/>
      <c r="I1339" s="118"/>
      <c r="J1339" s="118"/>
      <c r="K1339" s="143" t="s">
        <v>190</v>
      </c>
      <c r="L1339" s="143"/>
      <c r="M1339" s="143"/>
      <c r="N1339" s="143"/>
      <c r="O1339" s="143"/>
      <c r="P1339" s="143"/>
      <c r="Q1339" s="195" t="s">
        <v>188</v>
      </c>
      <c r="R1339" s="196"/>
      <c r="S1339" s="197"/>
      <c r="T1339" s="198"/>
      <c r="U1339" s="193"/>
      <c r="V1339" s="174"/>
    </row>
    <row r="1340" spans="1:22">
      <c r="A1340" s="227"/>
      <c r="B1340" s="118" t="s">
        <v>113</v>
      </c>
      <c r="C1340" s="118"/>
      <c r="D1340" s="118"/>
      <c r="E1340" s="118"/>
      <c r="F1340" s="118"/>
      <c r="G1340" s="118"/>
      <c r="H1340" s="118"/>
      <c r="I1340" s="118"/>
      <c r="J1340" s="118"/>
      <c r="K1340" s="118"/>
      <c r="L1340" s="118"/>
      <c r="M1340" s="118"/>
      <c r="N1340" s="118"/>
      <c r="O1340" s="118"/>
      <c r="P1340" s="118"/>
      <c r="Q1340" s="118"/>
      <c r="R1340" s="118"/>
      <c r="S1340" s="118"/>
      <c r="T1340" s="118"/>
      <c r="U1340" s="193"/>
      <c r="V1340" s="174"/>
    </row>
    <row r="1341" spans="1:22" ht="32.25" customHeight="1" thickBot="1">
      <c r="A1341" s="227"/>
      <c r="B1341" s="125" t="s">
        <v>192</v>
      </c>
      <c r="C1341" s="125"/>
      <c r="D1341" s="125"/>
      <c r="E1341" s="125"/>
      <c r="F1341" s="125"/>
      <c r="G1341" s="125"/>
      <c r="H1341" s="125"/>
      <c r="I1341" s="125"/>
      <c r="J1341" s="125"/>
      <c r="K1341" s="125"/>
      <c r="L1341" s="125"/>
      <c r="M1341" s="125"/>
      <c r="N1341" s="125"/>
      <c r="O1341" s="125"/>
      <c r="P1341" s="125"/>
      <c r="Q1341" s="125"/>
      <c r="R1341" s="125"/>
      <c r="S1341" s="125"/>
      <c r="T1341" s="125"/>
      <c r="U1341" s="193"/>
      <c r="V1341" s="174"/>
    </row>
    <row r="1342" spans="1:22" ht="6.75" customHeight="1" thickBot="1">
      <c r="A1342" s="227"/>
      <c r="B1342" s="90"/>
      <c r="C1342" s="91"/>
      <c r="D1342" s="91"/>
      <c r="E1342" s="91"/>
      <c r="F1342" s="91"/>
      <c r="G1342" s="91"/>
      <c r="H1342" s="91"/>
      <c r="I1342" s="91"/>
      <c r="J1342" s="91"/>
      <c r="K1342" s="91"/>
      <c r="L1342" s="91"/>
      <c r="M1342" s="91"/>
      <c r="N1342" s="91"/>
      <c r="O1342" s="91"/>
      <c r="P1342" s="91"/>
      <c r="Q1342" s="91"/>
      <c r="R1342" s="91"/>
      <c r="S1342" s="91"/>
      <c r="T1342" s="92"/>
      <c r="U1342" s="193"/>
      <c r="V1342" s="174"/>
    </row>
    <row r="1343" spans="1:22" ht="15.75" thickBot="1">
      <c r="A1343" s="227"/>
      <c r="B1343" s="19"/>
      <c r="C1343" s="20"/>
      <c r="D1343" s="90" t="s">
        <v>49</v>
      </c>
      <c r="E1343" s="91"/>
      <c r="F1343" s="92"/>
      <c r="G1343" s="20"/>
      <c r="H1343" s="90" t="s">
        <v>48</v>
      </c>
      <c r="I1343" s="91"/>
      <c r="J1343" s="91"/>
      <c r="K1343" s="92"/>
      <c r="L1343" s="89"/>
      <c r="M1343" s="20"/>
      <c r="N1343" s="132" t="s">
        <v>52</v>
      </c>
      <c r="O1343" s="133"/>
      <c r="P1343" s="134"/>
      <c r="Q1343" s="20"/>
      <c r="R1343" s="135" t="s">
        <v>56</v>
      </c>
      <c r="S1343" s="136"/>
      <c r="T1343" s="137"/>
      <c r="U1343" s="193"/>
      <c r="V1343" s="174"/>
    </row>
    <row r="1344" spans="1:22" ht="15.75" thickBot="1">
      <c r="A1344" s="227"/>
      <c r="B1344" s="21"/>
      <c r="C1344" s="126" t="s">
        <v>45</v>
      </c>
      <c r="D1344" s="127"/>
      <c r="E1344" s="127"/>
      <c r="F1344" s="128"/>
      <c r="G1344" s="126" t="s">
        <v>50</v>
      </c>
      <c r="H1344" s="127"/>
      <c r="I1344" s="127"/>
      <c r="J1344" s="128"/>
      <c r="K1344" s="22">
        <v>30</v>
      </c>
      <c r="L1344" s="89"/>
      <c r="M1344" s="126" t="s">
        <v>53</v>
      </c>
      <c r="N1344" s="127"/>
      <c r="O1344" s="128"/>
      <c r="P1344" s="23">
        <v>40</v>
      </c>
      <c r="Q1344" s="126" t="s">
        <v>57</v>
      </c>
      <c r="R1344" s="127"/>
      <c r="S1344" s="128"/>
      <c r="T1344" s="23">
        <v>84</v>
      </c>
      <c r="U1344" s="193"/>
      <c r="V1344" s="174"/>
    </row>
    <row r="1345" spans="1:22" ht="15.75" thickBot="1">
      <c r="A1345" s="227"/>
      <c r="B1345" s="21"/>
      <c r="C1345" s="126" t="s">
        <v>46</v>
      </c>
      <c r="D1345" s="127"/>
      <c r="E1345" s="127"/>
      <c r="F1345" s="128"/>
      <c r="G1345" s="126" t="s">
        <v>51</v>
      </c>
      <c r="H1345" s="127"/>
      <c r="I1345" s="127"/>
      <c r="J1345" s="128"/>
      <c r="K1345" s="22">
        <v>31</v>
      </c>
      <c r="L1345" s="89"/>
      <c r="M1345" s="126" t="s">
        <v>54</v>
      </c>
      <c r="N1345" s="127"/>
      <c r="O1345" s="128"/>
      <c r="P1345" s="22">
        <v>41</v>
      </c>
      <c r="Q1345" s="126" t="s">
        <v>58</v>
      </c>
      <c r="R1345" s="127"/>
      <c r="S1345" s="128"/>
      <c r="T1345" s="22">
        <v>39</v>
      </c>
      <c r="U1345" s="193"/>
      <c r="V1345" s="174"/>
    </row>
    <row r="1346" spans="1:22" ht="15.75" thickBot="1">
      <c r="A1346" s="227"/>
      <c r="B1346" s="21"/>
      <c r="C1346" s="129" t="s">
        <v>47</v>
      </c>
      <c r="D1346" s="130"/>
      <c r="E1346" s="130"/>
      <c r="F1346" s="131"/>
      <c r="G1346" s="129" t="s">
        <v>47</v>
      </c>
      <c r="H1346" s="130"/>
      <c r="I1346" s="130"/>
      <c r="J1346" s="131"/>
      <c r="K1346" s="22"/>
      <c r="L1346" s="89"/>
      <c r="M1346" s="129" t="s">
        <v>55</v>
      </c>
      <c r="N1346" s="130"/>
      <c r="O1346" s="131"/>
      <c r="P1346" s="22"/>
      <c r="Q1346" s="129" t="s">
        <v>55</v>
      </c>
      <c r="R1346" s="130"/>
      <c r="S1346" s="131"/>
      <c r="T1346" s="22"/>
      <c r="U1346" s="193"/>
      <c r="V1346" s="174"/>
    </row>
    <row r="1347" spans="1:22" ht="6.75" customHeight="1" thickBot="1">
      <c r="A1347" s="227"/>
      <c r="B1347" s="86"/>
      <c r="C1347" s="87"/>
      <c r="D1347" s="87"/>
      <c r="E1347" s="87"/>
      <c r="F1347" s="87"/>
      <c r="G1347" s="87"/>
      <c r="H1347" s="87"/>
      <c r="I1347" s="87"/>
      <c r="J1347" s="87"/>
      <c r="K1347" s="87"/>
      <c r="L1347" s="87"/>
      <c r="M1347" s="87"/>
      <c r="N1347" s="87"/>
      <c r="O1347" s="87"/>
      <c r="P1347" s="87"/>
      <c r="Q1347" s="87"/>
      <c r="R1347" s="87"/>
      <c r="S1347" s="87"/>
      <c r="T1347" s="88"/>
      <c r="U1347" s="193"/>
      <c r="V1347" s="174"/>
    </row>
    <row r="1348" spans="1:22" ht="6.75" customHeight="1" thickBot="1">
      <c r="A1348" s="227"/>
      <c r="B1348" s="89"/>
      <c r="C1348" s="89"/>
      <c r="D1348" s="89"/>
      <c r="E1348" s="89"/>
      <c r="F1348" s="89"/>
      <c r="G1348" s="89"/>
      <c r="H1348" s="89"/>
      <c r="I1348" s="89"/>
      <c r="J1348" s="89"/>
      <c r="K1348" s="89"/>
      <c r="L1348" s="89"/>
      <c r="M1348" s="89"/>
      <c r="N1348" s="89"/>
      <c r="O1348" s="89"/>
      <c r="P1348" s="89"/>
      <c r="Q1348" s="89"/>
      <c r="R1348" s="89"/>
      <c r="S1348" s="89"/>
      <c r="T1348" s="89"/>
      <c r="U1348" s="193"/>
      <c r="V1348" s="174"/>
    </row>
    <row r="1349" spans="1:22" ht="6.75" customHeight="1" thickBot="1">
      <c r="A1349" s="227"/>
      <c r="B1349" s="90"/>
      <c r="C1349" s="91"/>
      <c r="D1349" s="91"/>
      <c r="E1349" s="91"/>
      <c r="F1349" s="91"/>
      <c r="G1349" s="91"/>
      <c r="H1349" s="91"/>
      <c r="I1349" s="91"/>
      <c r="J1349" s="91"/>
      <c r="K1349" s="91"/>
      <c r="L1349" s="91"/>
      <c r="M1349" s="91"/>
      <c r="N1349" s="91"/>
      <c r="O1349" s="91"/>
      <c r="P1349" s="91"/>
      <c r="Q1349" s="91"/>
      <c r="R1349" s="91"/>
      <c r="S1349" s="91"/>
      <c r="T1349" s="92"/>
      <c r="U1349" s="193"/>
      <c r="V1349" s="174"/>
    </row>
    <row r="1350" spans="1:22" ht="15.75" thickBot="1">
      <c r="A1350" s="227"/>
      <c r="B1350" s="90"/>
      <c r="C1350" s="91"/>
      <c r="D1350" s="91"/>
      <c r="E1350" s="91"/>
      <c r="F1350" s="91"/>
      <c r="G1350" s="91"/>
      <c r="H1350" s="91"/>
      <c r="I1350" s="91"/>
      <c r="J1350" s="91"/>
      <c r="K1350" s="92"/>
      <c r="L1350" s="147"/>
      <c r="M1350" s="20"/>
      <c r="N1350" s="153" t="s">
        <v>62</v>
      </c>
      <c r="O1350" s="154"/>
      <c r="P1350" s="25" t="s">
        <v>69</v>
      </c>
      <c r="Q1350" s="140" t="s">
        <v>71</v>
      </c>
      <c r="R1350" s="141"/>
      <c r="S1350" s="141"/>
      <c r="T1350" s="26"/>
      <c r="U1350" s="193"/>
      <c r="V1350" s="174"/>
    </row>
    <row r="1351" spans="1:22" ht="15.75" thickBot="1">
      <c r="A1351" s="227"/>
      <c r="B1351" s="21"/>
      <c r="C1351" s="22"/>
      <c r="D1351" s="147" t="s">
        <v>60</v>
      </c>
      <c r="E1351" s="89"/>
      <c r="F1351" s="89"/>
      <c r="G1351" s="20"/>
      <c r="H1351" s="27"/>
      <c r="I1351" s="148" t="s">
        <v>59</v>
      </c>
      <c r="J1351" s="148"/>
      <c r="K1351" s="149"/>
      <c r="L1351" s="147"/>
      <c r="M1351" s="20"/>
      <c r="N1351" s="155" t="s">
        <v>63</v>
      </c>
      <c r="O1351" s="156"/>
      <c r="P1351" s="28" t="s">
        <v>70</v>
      </c>
      <c r="Q1351" s="142" t="s">
        <v>72</v>
      </c>
      <c r="R1351" s="143"/>
      <c r="S1351" s="143"/>
      <c r="T1351" s="26"/>
      <c r="U1351" s="193"/>
      <c r="V1351" s="174"/>
    </row>
    <row r="1352" spans="1:22" ht="15.75" thickBot="1">
      <c r="A1352" s="227"/>
      <c r="B1352" s="21"/>
      <c r="C1352" s="89" t="s">
        <v>61</v>
      </c>
      <c r="D1352" s="89"/>
      <c r="E1352" s="89"/>
      <c r="F1352" s="89"/>
      <c r="G1352" s="89"/>
      <c r="H1352" s="89"/>
      <c r="I1352" s="89"/>
      <c r="J1352" s="89"/>
      <c r="K1352" s="152"/>
      <c r="L1352" s="147"/>
      <c r="M1352" s="20"/>
      <c r="N1352" s="155" t="s">
        <v>64</v>
      </c>
      <c r="O1352" s="156"/>
      <c r="P1352" s="28" t="s">
        <v>67</v>
      </c>
      <c r="Q1352" s="142" t="s">
        <v>55</v>
      </c>
      <c r="R1352" s="143"/>
      <c r="S1352" s="143"/>
      <c r="T1352" s="26"/>
      <c r="U1352" s="193"/>
      <c r="V1352" s="174"/>
    </row>
    <row r="1353" spans="1:22" ht="15.75" thickBot="1">
      <c r="A1353" s="227"/>
      <c r="B1353" s="21"/>
      <c r="C1353" s="89"/>
      <c r="D1353" s="89"/>
      <c r="E1353" s="89"/>
      <c r="F1353" s="89"/>
      <c r="G1353" s="89"/>
      <c r="H1353" s="89"/>
      <c r="I1353" s="89"/>
      <c r="J1353" s="89"/>
      <c r="K1353" s="152"/>
      <c r="L1353" s="147"/>
      <c r="M1353" s="20"/>
      <c r="N1353" s="155" t="s">
        <v>65</v>
      </c>
      <c r="O1353" s="156"/>
      <c r="P1353" s="28" t="s">
        <v>68</v>
      </c>
      <c r="Q1353" s="142" t="s">
        <v>73</v>
      </c>
      <c r="R1353" s="143"/>
      <c r="S1353" s="143"/>
      <c r="T1353" s="26"/>
      <c r="U1353" s="193"/>
      <c r="V1353" s="174"/>
    </row>
    <row r="1354" spans="1:22" ht="15.75" thickBot="1">
      <c r="A1354" s="227"/>
      <c r="B1354" s="30"/>
      <c r="C1354" s="87"/>
      <c r="D1354" s="87"/>
      <c r="E1354" s="87"/>
      <c r="F1354" s="87"/>
      <c r="G1354" s="87"/>
      <c r="H1354" s="87"/>
      <c r="I1354" s="87"/>
      <c r="J1354" s="87"/>
      <c r="K1354" s="88"/>
      <c r="L1354" s="147"/>
      <c r="M1354" s="129" t="s">
        <v>66</v>
      </c>
      <c r="N1354" s="130"/>
      <c r="O1354" s="130"/>
      <c r="P1354" s="130"/>
      <c r="Q1354" s="150"/>
      <c r="R1354" s="151"/>
      <c r="S1354" s="151"/>
      <c r="T1354" s="31"/>
      <c r="U1354" s="193"/>
      <c r="V1354" s="174"/>
    </row>
    <row r="1355" spans="1:22" ht="6.75" customHeight="1" thickBot="1">
      <c r="A1355" s="227"/>
      <c r="B1355" s="86"/>
      <c r="C1355" s="87"/>
      <c r="D1355" s="87"/>
      <c r="E1355" s="87"/>
      <c r="F1355" s="87"/>
      <c r="G1355" s="87"/>
      <c r="H1355" s="87"/>
      <c r="I1355" s="87"/>
      <c r="J1355" s="87"/>
      <c r="K1355" s="87"/>
      <c r="L1355" s="87"/>
      <c r="M1355" s="87"/>
      <c r="N1355" s="87"/>
      <c r="O1355" s="87"/>
      <c r="P1355" s="87"/>
      <c r="Q1355" s="87"/>
      <c r="R1355" s="87"/>
      <c r="S1355" s="87"/>
      <c r="T1355" s="88"/>
      <c r="U1355" s="193"/>
      <c r="V1355" s="174"/>
    </row>
    <row r="1356" spans="1:22" ht="6.75" customHeight="1" thickBot="1">
      <c r="A1356" s="227"/>
      <c r="B1356" s="89"/>
      <c r="C1356" s="89"/>
      <c r="D1356" s="89"/>
      <c r="E1356" s="89"/>
      <c r="F1356" s="89"/>
      <c r="G1356" s="89"/>
      <c r="H1356" s="89"/>
      <c r="I1356" s="89"/>
      <c r="J1356" s="89"/>
      <c r="K1356" s="89"/>
      <c r="L1356" s="89"/>
      <c r="M1356" s="89"/>
      <c r="N1356" s="89"/>
      <c r="O1356" s="89"/>
      <c r="P1356" s="89"/>
      <c r="Q1356" s="89"/>
      <c r="R1356" s="89"/>
      <c r="S1356" s="89"/>
      <c r="T1356" s="89"/>
      <c r="U1356" s="193"/>
      <c r="V1356" s="174"/>
    </row>
    <row r="1357" spans="1:22" ht="6.75" customHeight="1" thickBot="1">
      <c r="A1357" s="227"/>
      <c r="B1357" s="90"/>
      <c r="C1357" s="91"/>
      <c r="D1357" s="91"/>
      <c r="E1357" s="91"/>
      <c r="F1357" s="91"/>
      <c r="G1357" s="91"/>
      <c r="H1357" s="91"/>
      <c r="I1357" s="91"/>
      <c r="J1357" s="91"/>
      <c r="K1357" s="92"/>
      <c r="L1357" s="32"/>
      <c r="M1357" s="33"/>
      <c r="N1357" s="33"/>
      <c r="O1357" s="33"/>
      <c r="P1357" s="33"/>
      <c r="Q1357" s="33"/>
      <c r="R1357" s="33"/>
      <c r="S1357" s="33"/>
      <c r="T1357" s="34"/>
      <c r="U1357" s="193"/>
      <c r="V1357" s="174"/>
    </row>
    <row r="1358" spans="1:22" ht="15.75" thickBot="1">
      <c r="A1358" s="227"/>
      <c r="B1358" s="144" t="s">
        <v>74</v>
      </c>
      <c r="C1358" s="145"/>
      <c r="D1358" s="145"/>
      <c r="E1358" s="145"/>
      <c r="F1358" s="145"/>
      <c r="G1358" s="145"/>
      <c r="H1358" s="145"/>
      <c r="I1358" s="145"/>
      <c r="J1358" s="145"/>
      <c r="K1358" s="146"/>
      <c r="L1358" s="35"/>
      <c r="M1358" s="36"/>
      <c r="N1358" s="138" t="s">
        <v>62</v>
      </c>
      <c r="O1358" s="139"/>
      <c r="P1358" s="37" t="s">
        <v>69</v>
      </c>
      <c r="Q1358" s="140" t="s">
        <v>71</v>
      </c>
      <c r="R1358" s="141"/>
      <c r="S1358" s="141"/>
      <c r="T1358" s="26"/>
      <c r="U1358" s="193"/>
      <c r="V1358" s="174"/>
    </row>
    <row r="1359" spans="1:22" ht="15.75" thickBot="1">
      <c r="A1359" s="227"/>
      <c r="B1359" s="21"/>
      <c r="C1359" s="22"/>
      <c r="D1359" s="147" t="s">
        <v>60</v>
      </c>
      <c r="E1359" s="89"/>
      <c r="F1359" s="89"/>
      <c r="G1359" s="20"/>
      <c r="H1359" s="27"/>
      <c r="I1359" s="148" t="s">
        <v>59</v>
      </c>
      <c r="J1359" s="148"/>
      <c r="K1359" s="149"/>
      <c r="L1359" s="19"/>
      <c r="M1359" s="20"/>
      <c r="N1359" s="138" t="s">
        <v>63</v>
      </c>
      <c r="O1359" s="139"/>
      <c r="P1359" s="37" t="s">
        <v>70</v>
      </c>
      <c r="Q1359" s="142" t="s">
        <v>72</v>
      </c>
      <c r="R1359" s="143"/>
      <c r="S1359" s="143"/>
      <c r="T1359" s="26"/>
      <c r="U1359" s="193"/>
      <c r="V1359" s="174"/>
    </row>
    <row r="1360" spans="1:22" ht="15.75" thickBot="1">
      <c r="A1360" s="227"/>
      <c r="B1360" s="21"/>
      <c r="C1360" s="22"/>
      <c r="D1360" s="144" t="s">
        <v>76</v>
      </c>
      <c r="E1360" s="145"/>
      <c r="F1360" s="145"/>
      <c r="G1360" s="145"/>
      <c r="H1360" s="145"/>
      <c r="I1360" s="145"/>
      <c r="J1360" s="145"/>
      <c r="K1360" s="146"/>
      <c r="L1360" s="19"/>
      <c r="M1360" s="20"/>
      <c r="N1360" s="138" t="s">
        <v>64</v>
      </c>
      <c r="O1360" s="139"/>
      <c r="P1360" s="37" t="s">
        <v>78</v>
      </c>
      <c r="Q1360" s="142" t="s">
        <v>55</v>
      </c>
      <c r="R1360" s="143"/>
      <c r="S1360" s="143"/>
      <c r="T1360" s="26"/>
      <c r="U1360" s="193"/>
      <c r="V1360" s="174"/>
    </row>
    <row r="1361" spans="1:24" ht="15.75" thickBot="1">
      <c r="A1361" s="227"/>
      <c r="B1361" s="21"/>
      <c r="C1361" s="22"/>
      <c r="D1361" s="144" t="s">
        <v>75</v>
      </c>
      <c r="E1361" s="145"/>
      <c r="F1361" s="145"/>
      <c r="G1361" s="145"/>
      <c r="H1361" s="145"/>
      <c r="I1361" s="145"/>
      <c r="J1361" s="145"/>
      <c r="K1361" s="146"/>
      <c r="L1361" s="19"/>
      <c r="M1361" s="38"/>
      <c r="N1361" s="138" t="s">
        <v>77</v>
      </c>
      <c r="O1361" s="139"/>
      <c r="P1361" s="37" t="s">
        <v>79</v>
      </c>
      <c r="Q1361" s="142" t="s">
        <v>73</v>
      </c>
      <c r="R1361" s="143"/>
      <c r="S1361" s="143"/>
      <c r="T1361" s="26"/>
      <c r="U1361" s="193"/>
      <c r="V1361" s="174"/>
    </row>
    <row r="1362" spans="1:24" ht="6.75" customHeight="1" thickBot="1">
      <c r="A1362" s="227"/>
      <c r="B1362" s="86"/>
      <c r="C1362" s="87"/>
      <c r="D1362" s="87"/>
      <c r="E1362" s="87"/>
      <c r="F1362" s="87"/>
      <c r="G1362" s="87"/>
      <c r="H1362" s="87"/>
      <c r="I1362" s="87"/>
      <c r="J1362" s="87"/>
      <c r="K1362" s="88"/>
      <c r="L1362" s="39"/>
      <c r="M1362" s="40"/>
      <c r="N1362" s="40"/>
      <c r="O1362" s="40"/>
      <c r="P1362" s="40"/>
      <c r="Q1362" s="150"/>
      <c r="R1362" s="151"/>
      <c r="S1362" s="151"/>
      <c r="T1362" s="31"/>
      <c r="U1362" s="193"/>
      <c r="V1362" s="174"/>
    </row>
    <row r="1363" spans="1:24" ht="7.5" customHeight="1" thickBot="1">
      <c r="A1363" s="227"/>
      <c r="B1363" s="89"/>
      <c r="C1363" s="89"/>
      <c r="D1363" s="89"/>
      <c r="E1363" s="89"/>
      <c r="F1363" s="89"/>
      <c r="G1363" s="89"/>
      <c r="H1363" s="89"/>
      <c r="I1363" s="89"/>
      <c r="J1363" s="89"/>
      <c r="K1363" s="89"/>
      <c r="L1363" s="89"/>
      <c r="M1363" s="89"/>
      <c r="N1363" s="89"/>
      <c r="O1363" s="89"/>
      <c r="P1363" s="89"/>
      <c r="Q1363" s="89"/>
      <c r="R1363" s="89"/>
      <c r="S1363" s="89"/>
      <c r="T1363" s="89"/>
      <c r="U1363" s="193"/>
      <c r="V1363" s="174"/>
    </row>
    <row r="1364" spans="1:24" ht="15.75" thickBot="1">
      <c r="A1364" s="227"/>
      <c r="B1364" s="41"/>
      <c r="C1364" s="22"/>
      <c r="D1364" s="147" t="s">
        <v>81</v>
      </c>
      <c r="E1364" s="89"/>
      <c r="F1364" s="89"/>
      <c r="G1364" s="89"/>
      <c r="H1364" s="89"/>
      <c r="I1364" s="89"/>
      <c r="J1364" s="89"/>
      <c r="K1364" s="89"/>
      <c r="L1364" s="89"/>
      <c r="M1364" s="22"/>
      <c r="N1364" s="42" t="s">
        <v>80</v>
      </c>
      <c r="O1364" s="43"/>
      <c r="P1364" s="43"/>
      <c r="Q1364" s="43"/>
      <c r="R1364" s="43"/>
      <c r="S1364" s="43"/>
      <c r="T1364" s="43"/>
      <c r="U1364" s="193"/>
      <c r="V1364" s="174"/>
    </row>
    <row r="1365" spans="1:24" ht="8.25" customHeight="1" thickBot="1">
      <c r="A1365" s="227"/>
      <c r="B1365" s="89"/>
      <c r="C1365" s="89"/>
      <c r="D1365" s="89"/>
      <c r="E1365" s="89"/>
      <c r="F1365" s="89"/>
      <c r="G1365" s="89"/>
      <c r="H1365" s="89"/>
      <c r="I1365" s="89"/>
      <c r="J1365" s="89"/>
      <c r="K1365" s="89"/>
      <c r="L1365" s="89"/>
      <c r="M1365" s="89"/>
      <c r="N1365" s="89"/>
      <c r="O1365" s="89"/>
      <c r="P1365" s="89"/>
      <c r="Q1365" s="89"/>
      <c r="R1365" s="89"/>
      <c r="S1365" s="89"/>
      <c r="T1365" s="89"/>
      <c r="U1365" s="193"/>
      <c r="V1365" s="174"/>
    </row>
    <row r="1366" spans="1:24" ht="15.75" thickBot="1">
      <c r="A1366" s="227"/>
      <c r="B1366" s="41" t="s">
        <v>82</v>
      </c>
      <c r="C1366" s="160" t="s">
        <v>86</v>
      </c>
      <c r="D1366" s="160"/>
      <c r="E1366" s="160"/>
      <c r="F1366" s="162"/>
      <c r="G1366" s="22" t="str">
        <f>IF(W1366="M","Yes","")</f>
        <v/>
      </c>
      <c r="H1366" s="147" t="s">
        <v>83</v>
      </c>
      <c r="I1366" s="89"/>
      <c r="J1366" s="89"/>
      <c r="K1366" s="44" t="str">
        <f>IF(W1366="F","Yes","")</f>
        <v/>
      </c>
      <c r="L1366" s="163" t="s">
        <v>85</v>
      </c>
      <c r="M1366" s="163"/>
      <c r="N1366" s="163"/>
      <c r="O1366" s="163"/>
      <c r="P1366" s="22" t="str">
        <f>IF(X1366="Hindi","Yes","")</f>
        <v>Yes</v>
      </c>
      <c r="Q1366" s="147" t="s">
        <v>84</v>
      </c>
      <c r="R1366" s="89"/>
      <c r="S1366" s="89"/>
      <c r="T1366" s="22" t="str">
        <f>IF(X1366="english","Yes","")</f>
        <v/>
      </c>
      <c r="U1366" s="193"/>
      <c r="V1366" s="174"/>
      <c r="W1366" s="1">
        <f>VLOOKUP(A1328,'Deta From Shala Dar. Class-12'!$A$2:$AE$201,10,0)</f>
        <v>0</v>
      </c>
      <c r="X1366" s="1" t="str">
        <f>Info!$C$8</f>
        <v>Hindi</v>
      </c>
    </row>
    <row r="1367" spans="1:24" ht="6.75" customHeight="1" thickBot="1">
      <c r="A1367" s="227"/>
      <c r="B1367" s="89"/>
      <c r="C1367" s="89"/>
      <c r="D1367" s="89"/>
      <c r="E1367" s="89"/>
      <c r="F1367" s="89"/>
      <c r="G1367" s="89"/>
      <c r="H1367" s="89"/>
      <c r="I1367" s="89"/>
      <c r="J1367" s="89"/>
      <c r="K1367" s="89"/>
      <c r="L1367" s="89"/>
      <c r="M1367" s="89"/>
      <c r="N1367" s="89"/>
      <c r="O1367" s="89"/>
      <c r="P1367" s="89"/>
      <c r="Q1367" s="89"/>
      <c r="R1367" s="89"/>
      <c r="S1367" s="89"/>
      <c r="T1367" s="89"/>
      <c r="U1367" s="193"/>
      <c r="V1367" s="174"/>
    </row>
    <row r="1368" spans="1:24" ht="15.75" thickBot="1">
      <c r="A1368" s="227"/>
      <c r="B1368" s="41" t="s">
        <v>87</v>
      </c>
      <c r="C1368" s="160" t="s">
        <v>88</v>
      </c>
      <c r="D1368" s="160"/>
      <c r="E1368" s="160"/>
      <c r="F1368" s="160"/>
      <c r="G1368" s="22"/>
      <c r="H1368" s="147" t="s">
        <v>89</v>
      </c>
      <c r="I1368" s="89"/>
      <c r="J1368" s="20"/>
      <c r="K1368" s="157" t="s">
        <v>90</v>
      </c>
      <c r="L1368" s="158"/>
      <c r="M1368" s="20"/>
      <c r="N1368" s="157" t="s">
        <v>91</v>
      </c>
      <c r="O1368" s="158"/>
      <c r="P1368" s="20"/>
      <c r="Q1368" s="157" t="s">
        <v>92</v>
      </c>
      <c r="R1368" s="158"/>
      <c r="S1368" s="161"/>
      <c r="T1368" s="45"/>
      <c r="U1368" s="193"/>
      <c r="V1368" s="174"/>
    </row>
    <row r="1369" spans="1:24" ht="6.75" customHeight="1" thickBot="1">
      <c r="A1369" s="227"/>
      <c r="B1369" s="89"/>
      <c r="C1369" s="89"/>
      <c r="D1369" s="89"/>
      <c r="E1369" s="89"/>
      <c r="F1369" s="89"/>
      <c r="G1369" s="89"/>
      <c r="H1369" s="89"/>
      <c r="I1369" s="89"/>
      <c r="J1369" s="89"/>
      <c r="K1369" s="89"/>
      <c r="L1369" s="89"/>
      <c r="M1369" s="89"/>
      <c r="N1369" s="89"/>
      <c r="O1369" s="89"/>
      <c r="P1369" s="89"/>
      <c r="Q1369" s="89"/>
      <c r="R1369" s="89"/>
      <c r="S1369" s="89"/>
      <c r="T1369" s="89"/>
      <c r="U1369" s="193"/>
      <c r="V1369" s="174"/>
    </row>
    <row r="1370" spans="1:24" ht="15.75" thickBot="1">
      <c r="A1370" s="227"/>
      <c r="B1370" s="41"/>
      <c r="C1370" s="158" t="s">
        <v>93</v>
      </c>
      <c r="D1370" s="158"/>
      <c r="E1370" s="22"/>
      <c r="F1370" s="147" t="s">
        <v>94</v>
      </c>
      <c r="G1370" s="89"/>
      <c r="H1370" s="89"/>
      <c r="I1370" s="152"/>
      <c r="J1370" s="20"/>
      <c r="K1370" s="147" t="s">
        <v>95</v>
      </c>
      <c r="L1370" s="89"/>
      <c r="M1370" s="152"/>
      <c r="N1370" s="46"/>
      <c r="O1370" s="159" t="s">
        <v>96</v>
      </c>
      <c r="P1370" s="159"/>
      <c r="Q1370" s="22"/>
      <c r="R1370" s="158" t="s">
        <v>97</v>
      </c>
      <c r="S1370" s="158"/>
      <c r="T1370" s="22"/>
      <c r="U1370" s="193"/>
      <c r="V1370" s="174"/>
    </row>
    <row r="1371" spans="1:24" ht="6" customHeight="1">
      <c r="A1371" s="227"/>
      <c r="B1371" s="89"/>
      <c r="C1371" s="89"/>
      <c r="D1371" s="89"/>
      <c r="E1371" s="89"/>
      <c r="F1371" s="89"/>
      <c r="G1371" s="89"/>
      <c r="H1371" s="89"/>
      <c r="I1371" s="89"/>
      <c r="J1371" s="89"/>
      <c r="K1371" s="89"/>
      <c r="L1371" s="89"/>
      <c r="M1371" s="89"/>
      <c r="N1371" s="89"/>
      <c r="O1371" s="89"/>
      <c r="P1371" s="89"/>
      <c r="Q1371" s="89"/>
      <c r="R1371" s="89"/>
      <c r="S1371" s="89"/>
      <c r="T1371" s="89"/>
      <c r="U1371" s="193"/>
      <c r="V1371" s="174"/>
    </row>
    <row r="1372" spans="1:24" ht="6.75" customHeight="1" thickBot="1">
      <c r="A1372" s="227"/>
      <c r="B1372" s="89"/>
      <c r="C1372" s="89"/>
      <c r="D1372" s="89"/>
      <c r="E1372" s="89"/>
      <c r="F1372" s="89"/>
      <c r="G1372" s="89"/>
      <c r="H1372" s="89"/>
      <c r="I1372" s="89"/>
      <c r="J1372" s="89"/>
      <c r="K1372" s="89"/>
      <c r="L1372" s="89"/>
      <c r="M1372" s="89"/>
      <c r="N1372" s="89"/>
      <c r="O1372" s="89"/>
      <c r="P1372" s="89"/>
      <c r="Q1372" s="89"/>
      <c r="R1372" s="89"/>
      <c r="S1372" s="89"/>
      <c r="T1372" s="89"/>
      <c r="U1372" s="193"/>
      <c r="V1372" s="174"/>
    </row>
    <row r="1373" spans="1:24" ht="15.75" thickBot="1">
      <c r="A1373" s="227"/>
      <c r="B1373" s="41" t="s">
        <v>98</v>
      </c>
      <c r="C1373" s="160" t="s">
        <v>99</v>
      </c>
      <c r="D1373" s="160"/>
      <c r="E1373" s="160"/>
      <c r="F1373" s="162"/>
      <c r="G1373" s="22"/>
      <c r="H1373" s="147" t="s">
        <v>121</v>
      </c>
      <c r="I1373" s="89"/>
      <c r="J1373" s="20"/>
      <c r="K1373" s="157" t="s">
        <v>100</v>
      </c>
      <c r="L1373" s="158"/>
      <c r="M1373" s="20"/>
      <c r="N1373" s="157" t="s">
        <v>101</v>
      </c>
      <c r="O1373" s="158"/>
      <c r="P1373" s="20"/>
      <c r="Q1373" s="157" t="s">
        <v>102</v>
      </c>
      <c r="R1373" s="158"/>
      <c r="S1373" s="161"/>
      <c r="T1373" s="45"/>
      <c r="U1373" s="193"/>
      <c r="V1373" s="174"/>
    </row>
    <row r="1374" spans="1:24" ht="6.75" customHeight="1" thickBot="1">
      <c r="A1374" s="227"/>
      <c r="B1374" s="89"/>
      <c r="C1374" s="89"/>
      <c r="D1374" s="89"/>
      <c r="E1374" s="89"/>
      <c r="F1374" s="89"/>
      <c r="G1374" s="89"/>
      <c r="H1374" s="89"/>
      <c r="I1374" s="89"/>
      <c r="J1374" s="89"/>
      <c r="K1374" s="89"/>
      <c r="L1374" s="89"/>
      <c r="M1374" s="89"/>
      <c r="N1374" s="89"/>
      <c r="O1374" s="89"/>
      <c r="P1374" s="89"/>
      <c r="Q1374" s="89"/>
      <c r="R1374" s="89"/>
      <c r="S1374" s="89"/>
      <c r="T1374" s="89"/>
      <c r="U1374" s="193"/>
      <c r="V1374" s="174"/>
    </row>
    <row r="1375" spans="1:24" ht="15.75" thickBot="1">
      <c r="A1375" s="227"/>
      <c r="B1375" s="41"/>
      <c r="C1375" s="158" t="s">
        <v>103</v>
      </c>
      <c r="D1375" s="158"/>
      <c r="E1375" s="22"/>
      <c r="F1375" s="164" t="s">
        <v>104</v>
      </c>
      <c r="G1375" s="89"/>
      <c r="H1375" s="89"/>
      <c r="I1375" s="20"/>
      <c r="J1375" s="164" t="s">
        <v>105</v>
      </c>
      <c r="K1375" s="165"/>
      <c r="L1375" s="166"/>
      <c r="M1375" s="20"/>
      <c r="N1375" s="167" t="s">
        <v>106</v>
      </c>
      <c r="O1375" s="168"/>
      <c r="P1375" s="48"/>
      <c r="Q1375" s="164" t="s">
        <v>107</v>
      </c>
      <c r="R1375" s="165"/>
      <c r="S1375" s="166"/>
      <c r="T1375" s="22"/>
      <c r="U1375" s="193"/>
      <c r="V1375" s="174"/>
    </row>
    <row r="1376" spans="1:24" ht="6" customHeight="1" thickBot="1">
      <c r="A1376" s="227"/>
      <c r="B1376" s="89"/>
      <c r="C1376" s="89"/>
      <c r="D1376" s="89"/>
      <c r="E1376" s="89"/>
      <c r="F1376" s="89"/>
      <c r="G1376" s="89"/>
      <c r="H1376" s="89"/>
      <c r="I1376" s="89"/>
      <c r="J1376" s="89"/>
      <c r="K1376" s="89"/>
      <c r="L1376" s="89"/>
      <c r="M1376" s="89"/>
      <c r="N1376" s="89"/>
      <c r="O1376" s="89"/>
      <c r="P1376" s="89"/>
      <c r="Q1376" s="89"/>
      <c r="R1376" s="89"/>
      <c r="S1376" s="89"/>
      <c r="T1376" s="89"/>
      <c r="U1376" s="193"/>
      <c r="V1376" s="174"/>
    </row>
    <row r="1377" spans="1:23" ht="15.75" thickBot="1">
      <c r="A1377" s="227"/>
      <c r="B1377" s="41"/>
      <c r="C1377" s="158" t="s">
        <v>108</v>
      </c>
      <c r="D1377" s="158"/>
      <c r="E1377" s="158"/>
      <c r="F1377" s="49"/>
      <c r="G1377" s="164" t="s">
        <v>109</v>
      </c>
      <c r="H1377" s="89"/>
      <c r="I1377" s="89"/>
      <c r="J1377" s="20"/>
      <c r="K1377" s="164" t="s">
        <v>110</v>
      </c>
      <c r="L1377" s="165"/>
      <c r="M1377" s="166"/>
      <c r="N1377" s="20"/>
      <c r="O1377" s="164" t="s">
        <v>111</v>
      </c>
      <c r="P1377" s="165"/>
      <c r="Q1377" s="166"/>
      <c r="R1377" s="20"/>
      <c r="S1377" s="50"/>
      <c r="T1377" s="41"/>
      <c r="U1377" s="193"/>
      <c r="V1377" s="174"/>
    </row>
    <row r="1378" spans="1:23" ht="6" customHeight="1" thickBot="1">
      <c r="A1378" s="227"/>
      <c r="B1378" s="89"/>
      <c r="C1378" s="89"/>
      <c r="D1378" s="89"/>
      <c r="E1378" s="89"/>
      <c r="F1378" s="89"/>
      <c r="G1378" s="89"/>
      <c r="H1378" s="89"/>
      <c r="I1378" s="89"/>
      <c r="J1378" s="89"/>
      <c r="K1378" s="89"/>
      <c r="L1378" s="89"/>
      <c r="M1378" s="89"/>
      <c r="N1378" s="89"/>
      <c r="O1378" s="89"/>
      <c r="P1378" s="89"/>
      <c r="Q1378" s="89"/>
      <c r="R1378" s="89"/>
      <c r="S1378" s="89"/>
      <c r="T1378" s="89"/>
      <c r="U1378" s="193"/>
      <c r="V1378" s="174"/>
    </row>
    <row r="1379" spans="1:23" ht="15.75" thickBot="1">
      <c r="A1379" s="227"/>
      <c r="B1379" s="41" t="s">
        <v>112</v>
      </c>
      <c r="C1379" s="89" t="s">
        <v>119</v>
      </c>
      <c r="D1379" s="89"/>
      <c r="E1379" s="89"/>
      <c r="F1379" s="89"/>
      <c r="G1379" s="89"/>
      <c r="H1379" s="89"/>
      <c r="I1379" s="89"/>
      <c r="J1379" s="158" t="s">
        <v>117</v>
      </c>
      <c r="K1379" s="158"/>
      <c r="L1379" s="158"/>
      <c r="M1379" s="158"/>
      <c r="N1379" s="158"/>
      <c r="O1379" s="46"/>
      <c r="P1379" s="169" t="s">
        <v>118</v>
      </c>
      <c r="Q1379" s="169"/>
      <c r="R1379" s="169"/>
      <c r="S1379" s="169"/>
      <c r="T1379" s="169"/>
      <c r="U1379" s="193"/>
      <c r="V1379" s="174"/>
    </row>
    <row r="1380" spans="1:23" ht="15.75" thickBot="1">
      <c r="A1380" s="227"/>
      <c r="B1380" s="41"/>
      <c r="C1380" s="165" t="s">
        <v>120</v>
      </c>
      <c r="D1380" s="165"/>
      <c r="E1380" s="165"/>
      <c r="F1380" s="165"/>
      <c r="G1380" s="165"/>
      <c r="H1380" s="165"/>
      <c r="I1380" s="165"/>
      <c r="J1380" s="165"/>
      <c r="K1380" s="165"/>
      <c r="L1380" s="165"/>
      <c r="M1380" s="165"/>
      <c r="N1380" s="165"/>
      <c r="O1380" s="165"/>
      <c r="P1380" s="165"/>
      <c r="Q1380" s="165"/>
      <c r="R1380" s="165"/>
      <c r="S1380" s="165"/>
      <c r="T1380" s="165"/>
      <c r="U1380" s="193"/>
      <c r="V1380" s="174"/>
    </row>
    <row r="1381" spans="1:23" ht="15.75" thickBot="1">
      <c r="A1381" s="227"/>
      <c r="B1381" s="41"/>
      <c r="C1381" s="119" t="s">
        <v>129</v>
      </c>
      <c r="D1381" s="119"/>
      <c r="E1381" s="170"/>
      <c r="F1381" s="46"/>
      <c r="G1381" s="159" t="s">
        <v>122</v>
      </c>
      <c r="H1381" s="159"/>
      <c r="I1381" s="159"/>
      <c r="J1381" s="20"/>
      <c r="K1381" s="171" t="s">
        <v>123</v>
      </c>
      <c r="L1381" s="159"/>
      <c r="M1381" s="172"/>
      <c r="N1381" s="20"/>
      <c r="O1381" s="171" t="s">
        <v>124</v>
      </c>
      <c r="P1381" s="159"/>
      <c r="Q1381" s="20"/>
      <c r="R1381" s="171" t="s">
        <v>125</v>
      </c>
      <c r="S1381" s="159"/>
      <c r="T1381" s="20"/>
      <c r="U1381" s="193"/>
      <c r="V1381" s="174"/>
    </row>
    <row r="1382" spans="1:23" ht="6" customHeight="1" thickBot="1">
      <c r="A1382" s="227"/>
      <c r="B1382" s="89"/>
      <c r="C1382" s="89"/>
      <c r="D1382" s="89"/>
      <c r="E1382" s="89"/>
      <c r="F1382" s="89"/>
      <c r="G1382" s="89"/>
      <c r="H1382" s="89"/>
      <c r="I1382" s="89"/>
      <c r="J1382" s="89"/>
      <c r="K1382" s="89"/>
      <c r="L1382" s="89"/>
      <c r="M1382" s="89"/>
      <c r="N1382" s="89"/>
      <c r="O1382" s="89"/>
      <c r="P1382" s="89"/>
      <c r="Q1382" s="89"/>
      <c r="R1382" s="89"/>
      <c r="S1382" s="89"/>
      <c r="T1382" s="89"/>
      <c r="U1382" s="193"/>
      <c r="V1382" s="174"/>
    </row>
    <row r="1383" spans="1:23" ht="15.75" thickBot="1">
      <c r="A1383" s="227"/>
      <c r="B1383" s="41"/>
      <c r="C1383" s="158" t="s">
        <v>126</v>
      </c>
      <c r="D1383" s="158"/>
      <c r="E1383" s="158"/>
      <c r="F1383" s="161"/>
      <c r="G1383" s="46"/>
      <c r="H1383" s="173" t="s">
        <v>127</v>
      </c>
      <c r="I1383" s="163"/>
      <c r="J1383" s="163"/>
      <c r="K1383" s="163"/>
      <c r="L1383" s="163"/>
      <c r="M1383" s="48"/>
      <c r="N1383" s="157" t="s">
        <v>128</v>
      </c>
      <c r="O1383" s="158"/>
      <c r="P1383" s="158"/>
      <c r="Q1383" s="158"/>
      <c r="R1383" s="158"/>
      <c r="S1383" s="161"/>
      <c r="T1383" s="20"/>
      <c r="U1383" s="193"/>
      <c r="V1383" s="174"/>
    </row>
    <row r="1384" spans="1:23" ht="6" customHeight="1" thickBot="1">
      <c r="A1384" s="227"/>
      <c r="B1384" s="89"/>
      <c r="C1384" s="89"/>
      <c r="D1384" s="89"/>
      <c r="E1384" s="89"/>
      <c r="F1384" s="89"/>
      <c r="G1384" s="89"/>
      <c r="H1384" s="89"/>
      <c r="I1384" s="89"/>
      <c r="J1384" s="89"/>
      <c r="K1384" s="89"/>
      <c r="L1384" s="89"/>
      <c r="M1384" s="89"/>
      <c r="N1384" s="89"/>
      <c r="O1384" s="89"/>
      <c r="P1384" s="89"/>
      <c r="Q1384" s="89"/>
      <c r="R1384" s="89"/>
      <c r="S1384" s="89"/>
      <c r="T1384" s="89"/>
      <c r="U1384" s="193"/>
      <c r="V1384" s="174"/>
    </row>
    <row r="1385" spans="1:23" ht="15.75" thickBot="1">
      <c r="A1385" s="227"/>
      <c r="B1385" s="41"/>
      <c r="C1385" s="119" t="s">
        <v>130</v>
      </c>
      <c r="D1385" s="119"/>
      <c r="E1385" s="170"/>
      <c r="F1385" s="46"/>
      <c r="G1385" s="158" t="s">
        <v>131</v>
      </c>
      <c r="H1385" s="158"/>
      <c r="I1385" s="158"/>
      <c r="J1385" s="20"/>
      <c r="K1385" s="158" t="s">
        <v>132</v>
      </c>
      <c r="L1385" s="158"/>
      <c r="M1385" s="158"/>
      <c r="N1385" s="20"/>
      <c r="O1385" s="142"/>
      <c r="P1385" s="143"/>
      <c r="Q1385" s="143"/>
      <c r="R1385" s="143"/>
      <c r="S1385" s="143"/>
      <c r="T1385" s="143"/>
      <c r="U1385" s="193"/>
      <c r="V1385" s="174"/>
    </row>
    <row r="1386" spans="1:23" ht="6.75" customHeight="1" thickBot="1">
      <c r="A1386" s="227"/>
      <c r="B1386" s="89"/>
      <c r="C1386" s="89"/>
      <c r="D1386" s="89"/>
      <c r="E1386" s="89"/>
      <c r="F1386" s="89"/>
      <c r="G1386" s="89"/>
      <c r="H1386" s="89"/>
      <c r="I1386" s="89"/>
      <c r="J1386" s="89"/>
      <c r="K1386" s="89"/>
      <c r="L1386" s="89"/>
      <c r="M1386" s="89"/>
      <c r="N1386" s="89"/>
      <c r="O1386" s="89"/>
      <c r="P1386" s="89"/>
      <c r="Q1386" s="89"/>
      <c r="R1386" s="89"/>
      <c r="S1386" s="89"/>
      <c r="T1386" s="89"/>
      <c r="U1386" s="193"/>
      <c r="V1386" s="174"/>
    </row>
    <row r="1387" spans="1:23" ht="15.75" thickBot="1">
      <c r="A1387" s="227"/>
      <c r="B1387" s="41" t="s">
        <v>133</v>
      </c>
      <c r="C1387" s="160" t="s">
        <v>138</v>
      </c>
      <c r="D1387" s="160"/>
      <c r="E1387" s="160"/>
      <c r="F1387" s="160"/>
      <c r="G1387" s="160"/>
      <c r="H1387" s="165" t="s">
        <v>134</v>
      </c>
      <c r="I1387" s="89"/>
      <c r="J1387" s="44" t="str">
        <f>IF(W1387="N","","Yes")</f>
        <v>Yes</v>
      </c>
      <c r="K1387" s="147"/>
      <c r="L1387" s="89"/>
      <c r="M1387" s="165" t="s">
        <v>135</v>
      </c>
      <c r="N1387" s="89"/>
      <c r="O1387" s="44" t="str">
        <f>IF(W1387="Y","","Yes")</f>
        <v>Yes</v>
      </c>
      <c r="P1387" s="147"/>
      <c r="Q1387" s="89"/>
      <c r="R1387" s="89"/>
      <c r="S1387" s="89"/>
      <c r="T1387" s="89"/>
      <c r="U1387" s="193"/>
      <c r="V1387" s="174"/>
      <c r="W1387" s="1">
        <f>VLOOKUP(A1328,'Deta From Shala Dar. Class-12'!$A$2:$AE$201,27,0)</f>
        <v>0</v>
      </c>
    </row>
    <row r="1388" spans="1:23" ht="6.75" customHeight="1" thickBot="1">
      <c r="A1388" s="227"/>
      <c r="B1388" s="89"/>
      <c r="C1388" s="89"/>
      <c r="D1388" s="89"/>
      <c r="E1388" s="89"/>
      <c r="F1388" s="89"/>
      <c r="G1388" s="89"/>
      <c r="H1388" s="89"/>
      <c r="I1388" s="89"/>
      <c r="J1388" s="89"/>
      <c r="K1388" s="89"/>
      <c r="L1388" s="89"/>
      <c r="M1388" s="89"/>
      <c r="N1388" s="89"/>
      <c r="O1388" s="89"/>
      <c r="P1388" s="89"/>
      <c r="Q1388" s="89"/>
      <c r="R1388" s="89"/>
      <c r="S1388" s="89"/>
      <c r="T1388" s="89"/>
      <c r="U1388" s="193"/>
      <c r="V1388" s="174"/>
    </row>
    <row r="1389" spans="1:23" ht="15.75" thickBot="1">
      <c r="A1389" s="227"/>
      <c r="B1389" s="41" t="s">
        <v>136</v>
      </c>
      <c r="C1389" s="169" t="s">
        <v>137</v>
      </c>
      <c r="D1389" s="160"/>
      <c r="E1389" s="160"/>
      <c r="F1389" s="160"/>
      <c r="G1389" s="160"/>
      <c r="H1389" s="165" t="s">
        <v>134</v>
      </c>
      <c r="I1389" s="89"/>
      <c r="J1389" s="20"/>
      <c r="K1389" s="147"/>
      <c r="L1389" s="89"/>
      <c r="M1389" s="165" t="s">
        <v>135</v>
      </c>
      <c r="N1389" s="89"/>
      <c r="O1389" s="20"/>
      <c r="P1389" s="147"/>
      <c r="Q1389" s="89"/>
      <c r="R1389" s="89"/>
      <c r="S1389" s="89"/>
      <c r="T1389" s="89"/>
      <c r="U1389" s="193"/>
      <c r="V1389" s="174"/>
    </row>
    <row r="1390" spans="1:23" ht="6.75" customHeight="1" thickBot="1">
      <c r="A1390" s="227"/>
      <c r="B1390" s="89"/>
      <c r="C1390" s="89"/>
      <c r="D1390" s="89"/>
      <c r="E1390" s="89"/>
      <c r="F1390" s="89"/>
      <c r="G1390" s="89"/>
      <c r="H1390" s="89"/>
      <c r="I1390" s="89"/>
      <c r="J1390" s="89"/>
      <c r="K1390" s="89"/>
      <c r="L1390" s="89"/>
      <c r="M1390" s="89"/>
      <c r="N1390" s="89"/>
      <c r="O1390" s="89"/>
      <c r="P1390" s="89"/>
      <c r="Q1390" s="89"/>
      <c r="R1390" s="89"/>
      <c r="S1390" s="89"/>
      <c r="T1390" s="89"/>
      <c r="U1390" s="193"/>
      <c r="V1390" s="174"/>
    </row>
    <row r="1391" spans="1:23" ht="15.75" thickBot="1">
      <c r="A1391" s="227"/>
      <c r="B1391" s="41" t="s">
        <v>139</v>
      </c>
      <c r="C1391" s="160" t="s">
        <v>140</v>
      </c>
      <c r="D1391" s="160"/>
      <c r="E1391" s="160"/>
      <c r="F1391" s="160"/>
      <c r="G1391" s="160"/>
      <c r="H1391" s="165" t="s">
        <v>134</v>
      </c>
      <c r="I1391" s="89"/>
      <c r="J1391" s="20"/>
      <c r="K1391" s="147"/>
      <c r="L1391" s="89"/>
      <c r="M1391" s="165" t="s">
        <v>135</v>
      </c>
      <c r="N1391" s="89"/>
      <c r="O1391" s="20"/>
      <c r="P1391" s="147"/>
      <c r="Q1391" s="89"/>
      <c r="R1391" s="89"/>
      <c r="S1391" s="89"/>
      <c r="T1391" s="89"/>
      <c r="U1391" s="193"/>
      <c r="V1391" s="174"/>
    </row>
    <row r="1392" spans="1:23" ht="6.75" customHeight="1" thickBot="1">
      <c r="A1392" s="227"/>
      <c r="B1392" s="89"/>
      <c r="C1392" s="89"/>
      <c r="D1392" s="89"/>
      <c r="E1392" s="89"/>
      <c r="F1392" s="89"/>
      <c r="G1392" s="89"/>
      <c r="H1392" s="89"/>
      <c r="I1392" s="89"/>
      <c r="J1392" s="89"/>
      <c r="K1392" s="89"/>
      <c r="L1392" s="89"/>
      <c r="M1392" s="89"/>
      <c r="N1392" s="89"/>
      <c r="O1392" s="89"/>
      <c r="P1392" s="89"/>
      <c r="Q1392" s="89"/>
      <c r="R1392" s="89"/>
      <c r="S1392" s="89"/>
      <c r="T1392" s="89"/>
      <c r="U1392" s="193"/>
      <c r="V1392" s="174"/>
    </row>
    <row r="1393" spans="1:23" ht="15.75" thickBot="1">
      <c r="A1393" s="227"/>
      <c r="B1393" s="41" t="s">
        <v>141</v>
      </c>
      <c r="C1393" s="160" t="s">
        <v>142</v>
      </c>
      <c r="D1393" s="160"/>
      <c r="E1393" s="160"/>
      <c r="F1393" s="127" t="s">
        <v>148</v>
      </c>
      <c r="G1393" s="127"/>
      <c r="H1393" s="128"/>
      <c r="I1393" s="44" t="str">
        <f>IF($W1393="GEN","YES","")</f>
        <v/>
      </c>
      <c r="J1393" s="157" t="s">
        <v>143</v>
      </c>
      <c r="K1393" s="158"/>
      <c r="L1393" s="158"/>
      <c r="M1393" s="161"/>
      <c r="N1393" s="44" t="str">
        <f>IF($W1393="MIN","YES","")</f>
        <v/>
      </c>
      <c r="O1393" s="157" t="s">
        <v>144</v>
      </c>
      <c r="P1393" s="158"/>
      <c r="Q1393" s="158"/>
      <c r="R1393" s="158"/>
      <c r="S1393" s="161"/>
      <c r="T1393" s="44" t="str">
        <f>IF($W1393="SC","YES","")</f>
        <v/>
      </c>
      <c r="U1393" s="193"/>
      <c r="V1393" s="174"/>
      <c r="W1393" s="1">
        <f>VLOOKUP(A1328,'Deta From Shala Dar. Class-12'!$A$2:$AE$201,16,0)</f>
        <v>0</v>
      </c>
    </row>
    <row r="1394" spans="1:23" ht="6.75" customHeight="1" thickBot="1">
      <c r="A1394" s="227"/>
      <c r="B1394" s="89"/>
      <c r="C1394" s="89"/>
      <c r="D1394" s="89"/>
      <c r="E1394" s="89"/>
      <c r="F1394" s="89"/>
      <c r="G1394" s="89"/>
      <c r="H1394" s="89"/>
      <c r="I1394" s="89"/>
      <c r="J1394" s="89"/>
      <c r="K1394" s="89"/>
      <c r="L1394" s="89"/>
      <c r="M1394" s="89"/>
      <c r="N1394" s="89"/>
      <c r="O1394" s="89"/>
      <c r="P1394" s="89"/>
      <c r="Q1394" s="89"/>
      <c r="R1394" s="89"/>
      <c r="S1394" s="89"/>
      <c r="T1394" s="89"/>
      <c r="U1394" s="193"/>
      <c r="V1394" s="174"/>
    </row>
    <row r="1395" spans="1:23" ht="15.75" thickBot="1">
      <c r="A1395" s="227"/>
      <c r="B1395" s="41"/>
      <c r="C1395" s="41"/>
      <c r="D1395" s="41"/>
      <c r="E1395" s="41"/>
      <c r="F1395" s="158" t="s">
        <v>145</v>
      </c>
      <c r="G1395" s="158"/>
      <c r="H1395" s="161"/>
      <c r="I1395" s="44" t="str">
        <f>IF($W1393="ST","YES","")</f>
        <v/>
      </c>
      <c r="J1395" s="157" t="s">
        <v>146</v>
      </c>
      <c r="K1395" s="158"/>
      <c r="L1395" s="158"/>
      <c r="M1395" s="161"/>
      <c r="N1395" s="44" t="str">
        <f>IF($W1393="OBC","YES","")</f>
        <v/>
      </c>
      <c r="O1395" s="157" t="s">
        <v>147</v>
      </c>
      <c r="P1395" s="158"/>
      <c r="Q1395" s="158"/>
      <c r="R1395" s="158"/>
      <c r="S1395" s="161"/>
      <c r="T1395" s="44" t="str">
        <f>IF(OR($W1393="MBC",$W$67="SBC"),"YES","")</f>
        <v/>
      </c>
      <c r="U1395" s="193"/>
      <c r="V1395" s="174"/>
    </row>
    <row r="1396" spans="1:23">
      <c r="A1396" s="227"/>
      <c r="B1396" s="175" t="s">
        <v>149</v>
      </c>
      <c r="C1396" s="175"/>
      <c r="D1396" s="175"/>
      <c r="E1396" s="175"/>
      <c r="F1396" s="175"/>
      <c r="G1396" s="175"/>
      <c r="H1396" s="175"/>
      <c r="I1396" s="175"/>
      <c r="J1396" s="175"/>
      <c r="K1396" s="175"/>
      <c r="L1396" s="175"/>
      <c r="M1396" s="175"/>
      <c r="N1396" s="175"/>
      <c r="O1396" s="175"/>
      <c r="P1396" s="175"/>
      <c r="Q1396" s="175"/>
      <c r="R1396" s="175"/>
      <c r="S1396" s="175"/>
      <c r="T1396" s="175"/>
      <c r="U1396" s="193"/>
      <c r="V1396" s="174"/>
    </row>
    <row r="1397" spans="1:23" ht="6.75" customHeight="1">
      <c r="A1397" s="227"/>
      <c r="B1397" s="89"/>
      <c r="C1397" s="89"/>
      <c r="D1397" s="89"/>
      <c r="E1397" s="89"/>
      <c r="F1397" s="89"/>
      <c r="G1397" s="89"/>
      <c r="H1397" s="89"/>
      <c r="I1397" s="89"/>
      <c r="J1397" s="89"/>
      <c r="K1397" s="89"/>
      <c r="L1397" s="89"/>
      <c r="M1397" s="89"/>
      <c r="N1397" s="89"/>
      <c r="O1397" s="89"/>
      <c r="P1397" s="89"/>
      <c r="Q1397" s="89"/>
      <c r="R1397" s="89"/>
      <c r="S1397" s="89"/>
      <c r="T1397" s="89"/>
      <c r="U1397" s="193"/>
      <c r="V1397" s="174"/>
    </row>
    <row r="1398" spans="1:23">
      <c r="A1398" s="227"/>
      <c r="B1398" s="41" t="s">
        <v>157</v>
      </c>
      <c r="C1398" s="178" t="s">
        <v>156</v>
      </c>
      <c r="D1398" s="178"/>
      <c r="E1398" s="178"/>
      <c r="F1398" s="178"/>
      <c r="G1398" s="178"/>
      <c r="H1398" s="178"/>
      <c r="I1398" s="178"/>
      <c r="J1398" s="178"/>
      <c r="K1398" s="178"/>
      <c r="L1398" s="178"/>
      <c r="M1398" s="178"/>
      <c r="N1398" s="178"/>
      <c r="O1398" s="178"/>
      <c r="P1398" s="178"/>
      <c r="Q1398" s="178"/>
      <c r="R1398" s="178"/>
      <c r="S1398" s="178"/>
      <c r="T1398" s="178"/>
      <c r="U1398" s="193"/>
      <c r="V1398" s="174"/>
    </row>
    <row r="1399" spans="1:23">
      <c r="A1399" s="227"/>
      <c r="B1399" s="41"/>
      <c r="C1399" s="176" t="s">
        <v>150</v>
      </c>
      <c r="D1399" s="176"/>
      <c r="E1399" s="176"/>
      <c r="F1399" s="176"/>
      <c r="G1399" s="176"/>
      <c r="H1399" s="176"/>
      <c r="I1399" s="176"/>
      <c r="J1399" s="176"/>
      <c r="K1399" s="89">
        <f>VLOOKUP(A1328,'Deta From Shala Dar. Class-12'!$A$2:$AE$201,24,0)</f>
        <v>0</v>
      </c>
      <c r="L1399" s="89"/>
      <c r="M1399" s="89"/>
      <c r="N1399" s="89"/>
      <c r="O1399" s="89"/>
      <c r="P1399" s="89"/>
      <c r="Q1399" s="89"/>
      <c r="R1399" s="89"/>
      <c r="S1399" s="89"/>
      <c r="T1399" s="89"/>
      <c r="U1399" s="193"/>
      <c r="V1399" s="174"/>
    </row>
    <row r="1400" spans="1:23">
      <c r="A1400" s="227"/>
      <c r="B1400" s="41"/>
      <c r="C1400" s="176" t="s">
        <v>151</v>
      </c>
      <c r="D1400" s="176"/>
      <c r="E1400" s="176"/>
      <c r="F1400" s="176"/>
      <c r="G1400" s="176"/>
      <c r="H1400" s="176"/>
      <c r="I1400" s="176"/>
      <c r="J1400" s="176"/>
      <c r="K1400" s="89"/>
      <c r="L1400" s="89"/>
      <c r="M1400" s="89"/>
      <c r="N1400" s="89"/>
      <c r="O1400" s="89"/>
      <c r="P1400" s="89"/>
      <c r="Q1400" s="89"/>
      <c r="R1400" s="89"/>
      <c r="S1400" s="89"/>
      <c r="T1400" s="89"/>
      <c r="U1400" s="193"/>
      <c r="V1400" s="174"/>
    </row>
    <row r="1401" spans="1:23">
      <c r="A1401" s="227"/>
      <c r="B1401" s="41"/>
      <c r="C1401" s="176" t="s">
        <v>152</v>
      </c>
      <c r="D1401" s="176"/>
      <c r="E1401" s="176"/>
      <c r="F1401" s="89" t="s">
        <v>163</v>
      </c>
      <c r="G1401" s="89"/>
      <c r="H1401" s="89"/>
      <c r="I1401" s="176" t="s">
        <v>153</v>
      </c>
      <c r="J1401" s="176"/>
      <c r="K1401" s="176"/>
      <c r="L1401" s="89" t="s">
        <v>161</v>
      </c>
      <c r="M1401" s="89"/>
      <c r="N1401" s="89"/>
      <c r="O1401" s="89"/>
      <c r="P1401" s="158" t="s">
        <v>154</v>
      </c>
      <c r="Q1401" s="158"/>
      <c r="R1401" s="158"/>
      <c r="S1401" s="89" t="s">
        <v>162</v>
      </c>
      <c r="T1401" s="89"/>
      <c r="U1401" s="193"/>
      <c r="V1401" s="174"/>
    </row>
    <row r="1402" spans="1:23" ht="6.75" customHeight="1">
      <c r="A1402" s="227"/>
      <c r="B1402" s="89"/>
      <c r="C1402" s="89"/>
      <c r="D1402" s="89"/>
      <c r="E1402" s="89"/>
      <c r="F1402" s="89"/>
      <c r="G1402" s="89"/>
      <c r="H1402" s="89"/>
      <c r="I1402" s="89"/>
      <c r="J1402" s="89"/>
      <c r="K1402" s="89"/>
      <c r="L1402" s="89"/>
      <c r="M1402" s="89"/>
      <c r="N1402" s="89"/>
      <c r="O1402" s="89"/>
      <c r="P1402" s="89"/>
      <c r="Q1402" s="89"/>
      <c r="R1402" s="89"/>
      <c r="S1402" s="89"/>
      <c r="T1402" s="89"/>
      <c r="U1402" s="193"/>
      <c r="V1402" s="174"/>
    </row>
    <row r="1403" spans="1:23">
      <c r="A1403" s="227"/>
      <c r="B1403" s="41" t="s">
        <v>155</v>
      </c>
      <c r="C1403" s="165" t="s">
        <v>158</v>
      </c>
      <c r="D1403" s="165"/>
      <c r="E1403" s="165"/>
      <c r="F1403" s="165"/>
      <c r="G1403" s="179">
        <f>VLOOKUP(A1328,'Deta From Shala Dar. Class-12'!$A$2:$AE$201,21,0)</f>
        <v>0</v>
      </c>
      <c r="H1403" s="179"/>
      <c r="I1403" s="179"/>
      <c r="J1403" s="179"/>
      <c r="K1403" s="180" t="s">
        <v>159</v>
      </c>
      <c r="L1403" s="180"/>
      <c r="M1403" s="189">
        <f>VLOOKUP(A1328,'Deta From Shala Dar. Class-12'!$A$2:$AE$201,22,0)</f>
        <v>0</v>
      </c>
      <c r="N1403" s="165"/>
      <c r="O1403" s="165"/>
      <c r="P1403" s="165" t="s">
        <v>160</v>
      </c>
      <c r="Q1403" s="165"/>
      <c r="R1403" s="165"/>
      <c r="S1403" s="230">
        <f>VLOOKUP(A1328,'Deta From Shala Dar. Class-12'!$A$2:$AE$201,25,0)</f>
        <v>0</v>
      </c>
      <c r="T1403" s="230"/>
      <c r="U1403" s="193"/>
      <c r="V1403" s="174"/>
    </row>
    <row r="1404" spans="1:23" ht="6.75" customHeight="1">
      <c r="A1404" s="227"/>
      <c r="B1404" s="89"/>
      <c r="C1404" s="89"/>
      <c r="D1404" s="89"/>
      <c r="E1404" s="89"/>
      <c r="F1404" s="89"/>
      <c r="G1404" s="89"/>
      <c r="H1404" s="89"/>
      <c r="I1404" s="89"/>
      <c r="J1404" s="89"/>
      <c r="K1404" s="89"/>
      <c r="L1404" s="89"/>
      <c r="M1404" s="89"/>
      <c r="N1404" s="89"/>
      <c r="O1404" s="89"/>
      <c r="P1404" s="89"/>
      <c r="Q1404" s="89"/>
      <c r="R1404" s="89"/>
      <c r="S1404" s="89"/>
      <c r="T1404" s="89"/>
      <c r="U1404" s="193"/>
      <c r="V1404" s="174"/>
    </row>
    <row r="1405" spans="1:23">
      <c r="A1405" s="227"/>
      <c r="B1405" s="41"/>
      <c r="C1405" s="176" t="s">
        <v>164</v>
      </c>
      <c r="D1405" s="176"/>
      <c r="E1405" s="176"/>
      <c r="F1405" s="176"/>
      <c r="G1405" s="176"/>
      <c r="H1405" s="176"/>
      <c r="I1405" s="176"/>
      <c r="J1405" s="176"/>
      <c r="K1405" s="176"/>
      <c r="L1405" s="176"/>
      <c r="M1405" s="229">
        <f>VLOOKUP(A1328,'Deta From Shala Dar. Class-12'!$A$2:$AE$201,23,0)</f>
        <v>0</v>
      </c>
      <c r="N1405" s="229"/>
      <c r="O1405" s="229"/>
      <c r="P1405" s="229"/>
      <c r="Q1405" s="229"/>
      <c r="R1405" s="229"/>
      <c r="S1405" s="229"/>
      <c r="T1405" s="229"/>
      <c r="U1405" s="193"/>
      <c r="V1405" s="174"/>
    </row>
    <row r="1406" spans="1:23" ht="6.75" customHeight="1">
      <c r="A1406" s="227"/>
      <c r="B1406" s="89"/>
      <c r="C1406" s="89"/>
      <c r="D1406" s="89"/>
      <c r="E1406" s="89"/>
      <c r="F1406" s="89"/>
      <c r="G1406" s="89"/>
      <c r="H1406" s="89"/>
      <c r="I1406" s="89"/>
      <c r="J1406" s="89"/>
      <c r="K1406" s="89"/>
      <c r="L1406" s="89"/>
      <c r="M1406" s="89"/>
      <c r="N1406" s="89"/>
      <c r="O1406" s="89"/>
      <c r="P1406" s="89"/>
      <c r="Q1406" s="89"/>
      <c r="R1406" s="89"/>
      <c r="S1406" s="89"/>
      <c r="T1406" s="89"/>
      <c r="U1406" s="193"/>
      <c r="V1406" s="174"/>
    </row>
    <row r="1407" spans="1:23">
      <c r="A1407" s="227"/>
      <c r="B1407" s="41" t="s">
        <v>166</v>
      </c>
      <c r="C1407" s="176" t="s">
        <v>167</v>
      </c>
      <c r="D1407" s="176"/>
      <c r="E1407" s="176"/>
      <c r="F1407" s="176"/>
      <c r="G1407" s="176"/>
      <c r="H1407" s="176"/>
      <c r="I1407" s="176"/>
      <c r="J1407" s="176"/>
      <c r="K1407" s="176"/>
      <c r="L1407" s="176"/>
      <c r="M1407" s="189" t="s">
        <v>165</v>
      </c>
      <c r="N1407" s="189"/>
      <c r="O1407" s="189"/>
      <c r="P1407" s="189"/>
      <c r="Q1407" s="189"/>
      <c r="R1407" s="189"/>
      <c r="S1407" s="189"/>
      <c r="T1407" s="189"/>
      <c r="U1407" s="193"/>
      <c r="V1407" s="174"/>
    </row>
    <row r="1408" spans="1:23" ht="6.75" customHeight="1" thickBot="1">
      <c r="A1408" s="227"/>
      <c r="B1408" s="89"/>
      <c r="C1408" s="89"/>
      <c r="D1408" s="89"/>
      <c r="E1408" s="89"/>
      <c r="F1408" s="89"/>
      <c r="G1408" s="89"/>
      <c r="H1408" s="89"/>
      <c r="I1408" s="89"/>
      <c r="J1408" s="89"/>
      <c r="K1408" s="89"/>
      <c r="L1408" s="89"/>
      <c r="M1408" s="89"/>
      <c r="N1408" s="89"/>
      <c r="O1408" s="89"/>
      <c r="P1408" s="89"/>
      <c r="Q1408" s="89"/>
      <c r="R1408" s="89"/>
      <c r="S1408" s="89"/>
      <c r="T1408" s="89"/>
      <c r="U1408" s="193"/>
      <c r="V1408" s="174"/>
    </row>
    <row r="1409" spans="1:22">
      <c r="A1409" s="227"/>
      <c r="B1409" s="190" t="s">
        <v>168</v>
      </c>
      <c r="C1409" s="191"/>
      <c r="D1409" s="191"/>
      <c r="E1409" s="191" t="s">
        <v>169</v>
      </c>
      <c r="F1409" s="191"/>
      <c r="G1409" s="191" t="s">
        <v>170</v>
      </c>
      <c r="H1409" s="191"/>
      <c r="I1409" s="191"/>
      <c r="J1409" s="191" t="s">
        <v>171</v>
      </c>
      <c r="K1409" s="191"/>
      <c r="L1409" s="191"/>
      <c r="M1409" s="191" t="s">
        <v>172</v>
      </c>
      <c r="N1409" s="191"/>
      <c r="O1409" s="191"/>
      <c r="P1409" s="191"/>
      <c r="Q1409" s="191"/>
      <c r="R1409" s="191"/>
      <c r="S1409" s="191"/>
      <c r="T1409" s="192"/>
      <c r="U1409" s="193"/>
      <c r="V1409" s="174"/>
    </row>
    <row r="1410" spans="1:22">
      <c r="A1410" s="227"/>
      <c r="B1410" s="186" t="s">
        <v>173</v>
      </c>
      <c r="C1410" s="187"/>
      <c r="D1410" s="187"/>
      <c r="E1410" s="187"/>
      <c r="F1410" s="187"/>
      <c r="G1410" s="187"/>
      <c r="H1410" s="187"/>
      <c r="I1410" s="187"/>
      <c r="J1410" s="187"/>
      <c r="K1410" s="187"/>
      <c r="L1410" s="187"/>
      <c r="M1410" s="187"/>
      <c r="N1410" s="187"/>
      <c r="O1410" s="187"/>
      <c r="P1410" s="187"/>
      <c r="Q1410" s="187"/>
      <c r="R1410" s="187"/>
      <c r="S1410" s="187"/>
      <c r="T1410" s="188"/>
      <c r="U1410" s="193"/>
      <c r="V1410" s="174"/>
    </row>
    <row r="1411" spans="1:22">
      <c r="A1411" s="227"/>
      <c r="B1411" s="186" t="s">
        <v>175</v>
      </c>
      <c r="C1411" s="187"/>
      <c r="D1411" s="187"/>
      <c r="E1411" s="187"/>
      <c r="F1411" s="187"/>
      <c r="G1411" s="187"/>
      <c r="H1411" s="187"/>
      <c r="I1411" s="187"/>
      <c r="J1411" s="187"/>
      <c r="K1411" s="187"/>
      <c r="L1411" s="187"/>
      <c r="M1411" s="187"/>
      <c r="N1411" s="187"/>
      <c r="O1411" s="187"/>
      <c r="P1411" s="187"/>
      <c r="Q1411" s="187"/>
      <c r="R1411" s="187"/>
      <c r="S1411" s="187"/>
      <c r="T1411" s="188"/>
      <c r="U1411" s="193"/>
      <c r="V1411" s="174"/>
    </row>
    <row r="1412" spans="1:22" ht="15.75" thickBot="1">
      <c r="A1412" s="227"/>
      <c r="B1412" s="183" t="s">
        <v>174</v>
      </c>
      <c r="C1412" s="184"/>
      <c r="D1412" s="184"/>
      <c r="E1412" s="184"/>
      <c r="F1412" s="184"/>
      <c r="G1412" s="184"/>
      <c r="H1412" s="184"/>
      <c r="I1412" s="184"/>
      <c r="J1412" s="184"/>
      <c r="K1412" s="184"/>
      <c r="L1412" s="184"/>
      <c r="M1412" s="184"/>
      <c r="N1412" s="184"/>
      <c r="O1412" s="184"/>
      <c r="P1412" s="184"/>
      <c r="Q1412" s="184"/>
      <c r="R1412" s="184"/>
      <c r="S1412" s="184"/>
      <c r="T1412" s="185"/>
      <c r="U1412" s="193"/>
      <c r="V1412" s="174"/>
    </row>
    <row r="1413" spans="1:22" ht="6.75" customHeight="1" thickBot="1">
      <c r="A1413" s="227"/>
      <c r="B1413" s="89"/>
      <c r="C1413" s="89"/>
      <c r="D1413" s="89"/>
      <c r="E1413" s="89"/>
      <c r="F1413" s="89"/>
      <c r="G1413" s="89"/>
      <c r="H1413" s="89"/>
      <c r="I1413" s="89"/>
      <c r="J1413" s="89"/>
      <c r="K1413" s="89"/>
      <c r="L1413" s="89"/>
      <c r="M1413" s="89"/>
      <c r="N1413" s="89"/>
      <c r="O1413" s="89"/>
      <c r="P1413" s="89"/>
      <c r="Q1413" s="89"/>
      <c r="R1413" s="89"/>
      <c r="S1413" s="89"/>
      <c r="T1413" s="89"/>
      <c r="U1413" s="193"/>
      <c r="V1413" s="174"/>
    </row>
    <row r="1414" spans="1:22" ht="15.75" thickBot="1">
      <c r="A1414" s="227"/>
      <c r="B1414" s="218" t="s">
        <v>176</v>
      </c>
      <c r="C1414" s="218"/>
      <c r="D1414" s="218"/>
      <c r="E1414" s="218"/>
      <c r="F1414" s="218"/>
      <c r="G1414" s="218"/>
      <c r="H1414" s="218"/>
      <c r="I1414" s="218"/>
      <c r="J1414" s="218"/>
      <c r="K1414" s="218"/>
      <c r="L1414" s="218"/>
      <c r="M1414" s="197"/>
      <c r="N1414" s="219"/>
      <c r="O1414" s="198"/>
      <c r="P1414" s="220" t="s">
        <v>177</v>
      </c>
      <c r="Q1414" s="196"/>
      <c r="R1414" s="221"/>
      <c r="S1414" s="222"/>
      <c r="T1414" s="223"/>
      <c r="U1414" s="193"/>
      <c r="V1414" s="174"/>
    </row>
    <row r="1415" spans="1:22" ht="6.75" customHeight="1">
      <c r="A1415" s="227"/>
      <c r="B1415" s="89"/>
      <c r="C1415" s="89"/>
      <c r="D1415" s="89"/>
      <c r="E1415" s="89"/>
      <c r="F1415" s="89"/>
      <c r="G1415" s="89"/>
      <c r="H1415" s="89"/>
      <c r="I1415" s="89"/>
      <c r="J1415" s="89"/>
      <c r="K1415" s="89"/>
      <c r="L1415" s="89"/>
      <c r="M1415" s="89"/>
      <c r="N1415" s="89"/>
      <c r="O1415" s="89"/>
      <c r="P1415" s="89"/>
      <c r="Q1415" s="89"/>
      <c r="R1415" s="89"/>
      <c r="S1415" s="89"/>
      <c r="T1415" s="89"/>
      <c r="U1415" s="193"/>
      <c r="V1415" s="174"/>
    </row>
    <row r="1416" spans="1:22">
      <c r="A1416" s="227"/>
      <c r="B1416" s="41" t="s">
        <v>178</v>
      </c>
      <c r="C1416" s="176" t="s">
        <v>183</v>
      </c>
      <c r="D1416" s="176"/>
      <c r="E1416" s="176"/>
      <c r="F1416" s="176"/>
      <c r="G1416" s="176"/>
      <c r="H1416" s="176"/>
      <c r="I1416" s="176"/>
      <c r="J1416" s="176"/>
      <c r="K1416" s="176"/>
      <c r="L1416" s="176"/>
      <c r="M1416" s="165" t="s">
        <v>179</v>
      </c>
      <c r="N1416" s="165"/>
      <c r="O1416" s="165"/>
      <c r="P1416" s="165"/>
      <c r="Q1416" s="165"/>
      <c r="R1416" s="165"/>
      <c r="S1416" s="165"/>
      <c r="T1416" s="165"/>
      <c r="U1416" s="193"/>
      <c r="V1416" s="174"/>
    </row>
    <row r="1417" spans="1:22" ht="15.75" thickBot="1">
      <c r="A1417" s="227"/>
      <c r="B1417" s="200"/>
      <c r="C1417" s="201"/>
      <c r="D1417" s="201"/>
      <c r="E1417" s="201"/>
      <c r="F1417" s="201"/>
      <c r="G1417" s="201"/>
      <c r="H1417" s="201"/>
      <c r="I1417" s="201"/>
      <c r="J1417" s="202"/>
      <c r="K1417" s="204" t="s">
        <v>180</v>
      </c>
      <c r="L1417" s="89"/>
      <c r="M1417" s="89"/>
      <c r="N1417" s="89"/>
      <c r="O1417" s="89"/>
      <c r="P1417" s="89"/>
      <c r="Q1417" s="89"/>
      <c r="R1417" s="89"/>
      <c r="S1417" s="89"/>
      <c r="T1417" s="89"/>
      <c r="U1417" s="193"/>
      <c r="V1417" s="174"/>
    </row>
    <row r="1418" spans="1:22" ht="22.5" customHeight="1">
      <c r="A1418" s="227"/>
      <c r="B1418" s="204"/>
      <c r="C1418" s="152"/>
      <c r="D1418" s="203" t="s">
        <v>182</v>
      </c>
      <c r="E1418" s="91"/>
      <c r="F1418" s="91"/>
      <c r="G1418" s="92"/>
      <c r="H1418" s="147"/>
      <c r="I1418" s="89"/>
      <c r="J1418" s="214"/>
      <c r="K1418" s="204"/>
      <c r="L1418" s="90"/>
      <c r="M1418" s="91"/>
      <c r="N1418" s="91"/>
      <c r="O1418" s="91"/>
      <c r="P1418" s="91"/>
      <c r="Q1418" s="91"/>
      <c r="R1418" s="91"/>
      <c r="S1418" s="92"/>
      <c r="T1418" s="143"/>
      <c r="U1418" s="193"/>
      <c r="V1418" s="174"/>
    </row>
    <row r="1419" spans="1:22" ht="22.5" customHeight="1">
      <c r="A1419" s="227"/>
      <c r="B1419" s="204"/>
      <c r="C1419" s="152"/>
      <c r="D1419" s="147"/>
      <c r="E1419" s="89"/>
      <c r="F1419" s="89"/>
      <c r="G1419" s="152"/>
      <c r="H1419" s="147"/>
      <c r="I1419" s="89"/>
      <c r="J1419" s="214"/>
      <c r="K1419" s="204"/>
      <c r="L1419" s="147"/>
      <c r="M1419" s="89"/>
      <c r="N1419" s="89"/>
      <c r="O1419" s="89"/>
      <c r="P1419" s="89"/>
      <c r="Q1419" s="89"/>
      <c r="R1419" s="89"/>
      <c r="S1419" s="152"/>
      <c r="T1419" s="143"/>
      <c r="U1419" s="193"/>
      <c r="V1419" s="174"/>
    </row>
    <row r="1420" spans="1:22" ht="22.5" customHeight="1">
      <c r="A1420" s="227"/>
      <c r="B1420" s="204"/>
      <c r="C1420" s="152"/>
      <c r="D1420" s="147"/>
      <c r="E1420" s="89"/>
      <c r="F1420" s="89"/>
      <c r="G1420" s="152"/>
      <c r="H1420" s="147"/>
      <c r="I1420" s="89"/>
      <c r="J1420" s="214"/>
      <c r="K1420" s="204"/>
      <c r="L1420" s="147"/>
      <c r="M1420" s="89"/>
      <c r="N1420" s="89"/>
      <c r="O1420" s="89"/>
      <c r="P1420" s="89"/>
      <c r="Q1420" s="89"/>
      <c r="R1420" s="89"/>
      <c r="S1420" s="152"/>
      <c r="T1420" s="143"/>
      <c r="U1420" s="193"/>
      <c r="V1420" s="174"/>
    </row>
    <row r="1421" spans="1:22" ht="22.5" customHeight="1" thickBot="1">
      <c r="A1421" s="227"/>
      <c r="B1421" s="204"/>
      <c r="C1421" s="152"/>
      <c r="D1421" s="147"/>
      <c r="E1421" s="89"/>
      <c r="F1421" s="89"/>
      <c r="G1421" s="152"/>
      <c r="H1421" s="147"/>
      <c r="I1421" s="89"/>
      <c r="J1421" s="214"/>
      <c r="K1421" s="204"/>
      <c r="L1421" s="86"/>
      <c r="M1421" s="87"/>
      <c r="N1421" s="87"/>
      <c r="O1421" s="87"/>
      <c r="P1421" s="87"/>
      <c r="Q1421" s="87"/>
      <c r="R1421" s="87"/>
      <c r="S1421" s="88"/>
      <c r="T1421" s="143"/>
      <c r="U1421" s="193"/>
      <c r="V1421" s="174"/>
    </row>
    <row r="1422" spans="1:22" ht="22.5" customHeight="1" thickBot="1">
      <c r="A1422" s="227"/>
      <c r="B1422" s="204"/>
      <c r="C1422" s="152"/>
      <c r="D1422" s="147"/>
      <c r="E1422" s="89"/>
      <c r="F1422" s="89"/>
      <c r="G1422" s="152"/>
      <c r="H1422" s="147"/>
      <c r="I1422" s="89"/>
      <c r="J1422" s="214"/>
      <c r="K1422" s="204"/>
      <c r="L1422" s="89"/>
      <c r="M1422" s="89"/>
      <c r="N1422" s="89"/>
      <c r="O1422" s="89"/>
      <c r="P1422" s="89"/>
      <c r="Q1422" s="89"/>
      <c r="R1422" s="89"/>
      <c r="S1422" s="89"/>
      <c r="T1422" s="143"/>
      <c r="U1422" s="193"/>
      <c r="V1422" s="174"/>
    </row>
    <row r="1423" spans="1:22" ht="22.5" customHeight="1">
      <c r="A1423" s="227"/>
      <c r="B1423" s="204"/>
      <c r="C1423" s="152"/>
      <c r="D1423" s="147"/>
      <c r="E1423" s="89"/>
      <c r="F1423" s="89"/>
      <c r="G1423" s="152"/>
      <c r="H1423" s="147"/>
      <c r="I1423" s="89"/>
      <c r="J1423" s="214"/>
      <c r="K1423" s="204"/>
      <c r="L1423" s="205" t="s">
        <v>181</v>
      </c>
      <c r="M1423" s="206"/>
      <c r="N1423" s="206"/>
      <c r="O1423" s="206"/>
      <c r="P1423" s="206"/>
      <c r="Q1423" s="206"/>
      <c r="R1423" s="206"/>
      <c r="S1423" s="207"/>
      <c r="T1423" s="143"/>
      <c r="U1423" s="193"/>
      <c r="V1423" s="174"/>
    </row>
    <row r="1424" spans="1:22" ht="22.5" customHeight="1">
      <c r="A1424" s="227"/>
      <c r="B1424" s="204"/>
      <c r="C1424" s="152"/>
      <c r="D1424" s="147"/>
      <c r="E1424" s="89"/>
      <c r="F1424" s="89"/>
      <c r="G1424" s="152"/>
      <c r="H1424" s="147"/>
      <c r="I1424" s="89"/>
      <c r="J1424" s="214"/>
      <c r="K1424" s="204"/>
      <c r="L1424" s="208"/>
      <c r="M1424" s="209"/>
      <c r="N1424" s="209"/>
      <c r="O1424" s="209"/>
      <c r="P1424" s="209"/>
      <c r="Q1424" s="209"/>
      <c r="R1424" s="209"/>
      <c r="S1424" s="210"/>
      <c r="T1424" s="143"/>
      <c r="U1424" s="193"/>
      <c r="V1424" s="174"/>
    </row>
    <row r="1425" spans="1:22" ht="22.5" customHeight="1" thickBot="1">
      <c r="A1425" s="227"/>
      <c r="B1425" s="204"/>
      <c r="C1425" s="152"/>
      <c r="D1425" s="86"/>
      <c r="E1425" s="87"/>
      <c r="F1425" s="87"/>
      <c r="G1425" s="88"/>
      <c r="H1425" s="147"/>
      <c r="I1425" s="89"/>
      <c r="J1425" s="214"/>
      <c r="K1425" s="204"/>
      <c r="L1425" s="208"/>
      <c r="M1425" s="209"/>
      <c r="N1425" s="209"/>
      <c r="O1425" s="209"/>
      <c r="P1425" s="209"/>
      <c r="Q1425" s="209"/>
      <c r="R1425" s="209"/>
      <c r="S1425" s="210"/>
      <c r="T1425" s="143"/>
      <c r="U1425" s="193"/>
      <c r="V1425" s="174"/>
    </row>
    <row r="1426" spans="1:22" ht="15.75" thickBot="1">
      <c r="A1426" s="227"/>
      <c r="B1426" s="215"/>
      <c r="C1426" s="216"/>
      <c r="D1426" s="216"/>
      <c r="E1426" s="216"/>
      <c r="F1426" s="216"/>
      <c r="G1426" s="216"/>
      <c r="H1426" s="216"/>
      <c r="I1426" s="216"/>
      <c r="J1426" s="217"/>
      <c r="K1426" s="204"/>
      <c r="L1426" s="211"/>
      <c r="M1426" s="212"/>
      <c r="N1426" s="212"/>
      <c r="O1426" s="212"/>
      <c r="P1426" s="212"/>
      <c r="Q1426" s="212"/>
      <c r="R1426" s="212"/>
      <c r="S1426" s="213"/>
      <c r="T1426" s="143"/>
      <c r="U1426" s="193"/>
      <c r="V1426" s="174"/>
    </row>
    <row r="1427" spans="1:22" ht="6.75" customHeight="1" thickBot="1">
      <c r="A1427" s="227"/>
      <c r="B1427" s="89"/>
      <c r="C1427" s="89"/>
      <c r="D1427" s="89"/>
      <c r="E1427" s="89"/>
      <c r="F1427" s="89"/>
      <c r="G1427" s="89"/>
      <c r="H1427" s="89"/>
      <c r="I1427" s="89"/>
      <c r="J1427" s="89"/>
      <c r="K1427" s="89"/>
      <c r="L1427" s="89"/>
      <c r="M1427" s="89"/>
      <c r="N1427" s="89"/>
      <c r="O1427" s="89"/>
      <c r="P1427" s="89"/>
      <c r="Q1427" s="89"/>
      <c r="R1427" s="89"/>
      <c r="S1427" s="89"/>
      <c r="T1427" s="89"/>
      <c r="U1427" s="193"/>
      <c r="V1427" s="174"/>
    </row>
    <row r="1428" spans="1:22" ht="16.5" thickBot="1">
      <c r="A1428" s="227"/>
      <c r="B1428" s="165" t="s">
        <v>184</v>
      </c>
      <c r="C1428" s="165"/>
      <c r="D1428" s="165"/>
      <c r="E1428" s="127" t="str">
        <f>Info!$C$7</f>
        <v>Govt. Sr. Sec. School Raimalwada</v>
      </c>
      <c r="F1428" s="127"/>
      <c r="G1428" s="127"/>
      <c r="H1428" s="127"/>
      <c r="I1428" s="127"/>
      <c r="J1428" s="127"/>
      <c r="K1428" s="127"/>
      <c r="L1428" s="165" t="s">
        <v>185</v>
      </c>
      <c r="M1428" s="199"/>
      <c r="N1428" s="15">
        <f>Info!$C$10</f>
        <v>1</v>
      </c>
      <c r="O1428" s="16">
        <f>Info!$D$10</f>
        <v>7</v>
      </c>
      <c r="P1428" s="16">
        <f>Info!$E$10</f>
        <v>0</v>
      </c>
      <c r="Q1428" s="16">
        <f>Info!$F$10</f>
        <v>1</v>
      </c>
      <c r="R1428" s="16">
        <f>Info!$G$10</f>
        <v>7</v>
      </c>
      <c r="S1428" s="16">
        <f>Info!$H$10</f>
        <v>5</v>
      </c>
      <c r="T1428" s="17">
        <f>Info!$I$10</f>
        <v>1</v>
      </c>
      <c r="U1428" s="193"/>
      <c r="V1428" s="174"/>
    </row>
    <row r="1429" spans="1:22" ht="15.75" thickBot="1">
      <c r="A1429" s="228"/>
      <c r="B1429" s="87"/>
      <c r="C1429" s="87"/>
      <c r="D1429" s="87"/>
      <c r="E1429" s="87"/>
      <c r="F1429" s="87"/>
      <c r="G1429" s="87"/>
      <c r="H1429" s="87"/>
      <c r="I1429" s="87"/>
      <c r="J1429" s="87"/>
      <c r="K1429" s="87"/>
      <c r="L1429" s="87"/>
      <c r="M1429" s="87"/>
      <c r="N1429" s="87"/>
      <c r="O1429" s="87"/>
      <c r="P1429" s="87"/>
      <c r="Q1429" s="87"/>
      <c r="R1429" s="87"/>
      <c r="S1429" s="87"/>
      <c r="T1429" s="87"/>
      <c r="U1429" s="88"/>
      <c r="V1429" s="174"/>
    </row>
    <row r="1430" spans="1:22">
      <c r="A1430" s="224">
        <f>A1328+1</f>
        <v>35</v>
      </c>
      <c r="B1430" s="225"/>
      <c r="C1430" s="225"/>
      <c r="D1430" s="225"/>
      <c r="E1430" s="225"/>
      <c r="F1430" s="225"/>
      <c r="G1430" s="225"/>
      <c r="H1430" s="225"/>
      <c r="I1430" s="225"/>
      <c r="J1430" s="225"/>
      <c r="K1430" s="225"/>
      <c r="L1430" s="225"/>
      <c r="M1430" s="225"/>
      <c r="N1430" s="225"/>
      <c r="O1430" s="225"/>
      <c r="P1430" s="225"/>
      <c r="Q1430" s="225"/>
      <c r="R1430" s="225"/>
      <c r="S1430" s="225"/>
      <c r="T1430" s="225"/>
      <c r="U1430" s="226"/>
      <c r="V1430" s="174"/>
    </row>
    <row r="1431" spans="1:22" ht="24.75" customHeight="1" thickBot="1">
      <c r="A1431" s="227"/>
      <c r="B1431" s="194" t="str">
        <f>CONCATENATE(Info!$B$7,Info!$C$7)</f>
        <v>School Name :-Govt. Sr. Sec. School Raimalwada</v>
      </c>
      <c r="C1431" s="194"/>
      <c r="D1431" s="194"/>
      <c r="E1431" s="194"/>
      <c r="F1431" s="194"/>
      <c r="G1431" s="194"/>
      <c r="H1431" s="194"/>
      <c r="I1431" s="194"/>
      <c r="J1431" s="194"/>
      <c r="K1431" s="194"/>
      <c r="L1431" s="194"/>
      <c r="M1431" s="194"/>
      <c r="N1431" s="194"/>
      <c r="O1431" s="194"/>
      <c r="P1431" s="194"/>
      <c r="Q1431" s="194"/>
      <c r="R1431" s="194"/>
      <c r="S1431" s="194"/>
      <c r="T1431" s="194"/>
      <c r="U1431" s="193"/>
      <c r="V1431" s="174"/>
    </row>
    <row r="1432" spans="1:22" ht="28.5" customHeight="1" thickBot="1">
      <c r="A1432" s="227"/>
      <c r="B1432" s="89"/>
      <c r="C1432" s="89"/>
      <c r="D1432" s="116" t="s">
        <v>37</v>
      </c>
      <c r="E1432" s="116"/>
      <c r="F1432" s="116"/>
      <c r="G1432" s="116"/>
      <c r="H1432" s="116"/>
      <c r="I1432" s="116"/>
      <c r="J1432" s="116"/>
      <c r="K1432" s="116"/>
      <c r="L1432" s="116"/>
      <c r="M1432" s="116"/>
      <c r="N1432" s="116"/>
      <c r="O1432" s="116"/>
      <c r="P1432" s="116"/>
      <c r="Q1432" s="93" t="s">
        <v>43</v>
      </c>
      <c r="R1432" s="94"/>
      <c r="S1432" s="94"/>
      <c r="T1432" s="95"/>
      <c r="U1432" s="193"/>
      <c r="V1432" s="174"/>
    </row>
    <row r="1433" spans="1:22" ht="21" thickBot="1">
      <c r="A1433" s="227"/>
      <c r="B1433" s="89"/>
      <c r="C1433" s="89"/>
      <c r="D1433" s="117" t="s">
        <v>38</v>
      </c>
      <c r="E1433" s="117"/>
      <c r="F1433" s="117"/>
      <c r="G1433" s="117"/>
      <c r="H1433" s="117"/>
      <c r="I1433" s="117"/>
      <c r="J1433" s="117"/>
      <c r="K1433" s="117"/>
      <c r="L1433" s="117"/>
      <c r="M1433" s="117"/>
      <c r="N1433" s="117"/>
      <c r="O1433" s="117"/>
      <c r="P1433" s="117"/>
      <c r="Q1433" s="113" t="s">
        <v>44</v>
      </c>
      <c r="R1433" s="114"/>
      <c r="S1433" s="114"/>
      <c r="T1433" s="115"/>
      <c r="U1433" s="193"/>
      <c r="V1433" s="174"/>
    </row>
    <row r="1434" spans="1:22" ht="16.5" customHeight="1" thickBot="1">
      <c r="A1434" s="227"/>
      <c r="B1434" s="107" t="s">
        <v>39</v>
      </c>
      <c r="C1434" s="108"/>
      <c r="D1434" s="108"/>
      <c r="E1434" s="109"/>
      <c r="F1434" s="104" t="s">
        <v>40</v>
      </c>
      <c r="G1434" s="105"/>
      <c r="H1434" s="105"/>
      <c r="I1434" s="105"/>
      <c r="J1434" s="105"/>
      <c r="K1434" s="105"/>
      <c r="L1434" s="105"/>
      <c r="M1434" s="106"/>
      <c r="N1434" s="15">
        <f>Info!$C$10</f>
        <v>1</v>
      </c>
      <c r="O1434" s="16">
        <f>Info!$D$10</f>
        <v>7</v>
      </c>
      <c r="P1434" s="16">
        <f>Info!$E$10</f>
        <v>0</v>
      </c>
      <c r="Q1434" s="16">
        <f>Info!$F$10</f>
        <v>1</v>
      </c>
      <c r="R1434" s="16">
        <f>Info!$G$10</f>
        <v>7</v>
      </c>
      <c r="S1434" s="16">
        <f>Info!$H$10</f>
        <v>5</v>
      </c>
      <c r="T1434" s="17">
        <f>Info!$I$10</f>
        <v>1</v>
      </c>
      <c r="U1434" s="193"/>
      <c r="V1434" s="174"/>
    </row>
    <row r="1435" spans="1:22" ht="18.75" customHeight="1" thickBot="1">
      <c r="A1435" s="227"/>
      <c r="B1435" s="110"/>
      <c r="C1435" s="111"/>
      <c r="D1435" s="111"/>
      <c r="E1435" s="112"/>
      <c r="F1435" s="102" t="s">
        <v>41</v>
      </c>
      <c r="G1435" s="103"/>
      <c r="H1435" s="103"/>
      <c r="I1435" s="103"/>
      <c r="J1435" s="103"/>
      <c r="K1435" s="103"/>
      <c r="L1435" s="103"/>
      <c r="M1435" s="103"/>
      <c r="N1435" s="103"/>
      <c r="O1435" s="103"/>
      <c r="P1435" s="103"/>
      <c r="Q1435" s="18"/>
      <c r="R1435" s="18"/>
      <c r="S1435" s="18"/>
      <c r="T1435" s="18"/>
      <c r="U1435" s="193"/>
      <c r="V1435" s="174"/>
    </row>
    <row r="1436" spans="1:22" ht="16.5" customHeight="1" thickBot="1">
      <c r="A1436" s="227"/>
      <c r="B1436" s="89"/>
      <c r="C1436" s="89"/>
      <c r="D1436" s="89"/>
      <c r="E1436" s="89"/>
      <c r="F1436" s="89"/>
      <c r="G1436" s="89"/>
      <c r="H1436" s="89"/>
      <c r="I1436" s="89"/>
      <c r="J1436" s="89"/>
      <c r="K1436" s="89"/>
      <c r="L1436" s="89"/>
      <c r="M1436" s="89"/>
      <c r="N1436" s="97" t="s">
        <v>195</v>
      </c>
      <c r="O1436" s="97"/>
      <c r="P1436" s="97"/>
      <c r="Q1436" s="98"/>
      <c r="R1436" s="99">
        <f>Info!$C$9</f>
        <v>12345</v>
      </c>
      <c r="S1436" s="100"/>
      <c r="T1436" s="101"/>
      <c r="U1436" s="193"/>
      <c r="V1436" s="174"/>
    </row>
    <row r="1437" spans="1:22" ht="18.75" thickBot="1">
      <c r="A1437" s="227"/>
      <c r="B1437" s="119" t="s">
        <v>42</v>
      </c>
      <c r="C1437" s="119"/>
      <c r="D1437" s="119"/>
      <c r="E1437" s="119"/>
      <c r="F1437" s="119"/>
      <c r="G1437" s="119"/>
      <c r="H1437" s="120">
        <f>VLOOKUP(A1430,'Deta From Shala Dar. Class-12'!$A$2:$AE$201,4,0)</f>
        <v>0</v>
      </c>
      <c r="I1437" s="121"/>
      <c r="J1437" s="122"/>
      <c r="K1437" s="123"/>
      <c r="L1437" s="124"/>
      <c r="M1437" s="124"/>
      <c r="N1437" s="124"/>
      <c r="O1437" s="124"/>
      <c r="P1437" s="124"/>
      <c r="Q1437" s="124"/>
      <c r="R1437" s="124"/>
      <c r="S1437" s="124"/>
      <c r="T1437" s="124"/>
      <c r="U1437" s="193"/>
      <c r="V1437" s="174"/>
    </row>
    <row r="1438" spans="1:22" ht="18">
      <c r="A1438" s="227"/>
      <c r="B1438" s="118" t="s">
        <v>116</v>
      </c>
      <c r="C1438" s="118"/>
      <c r="D1438" s="118"/>
      <c r="E1438" s="118"/>
      <c r="F1438" s="118"/>
      <c r="G1438" s="118"/>
      <c r="H1438" s="96">
        <f>VLOOKUP(A1430,'Deta From Shala Dar. Class-12'!$A$2:$AE$201,6,0)</f>
        <v>0</v>
      </c>
      <c r="I1438" s="96"/>
      <c r="J1438" s="96"/>
      <c r="K1438" s="96"/>
      <c r="L1438" s="96"/>
      <c r="M1438" s="96"/>
      <c r="N1438" s="96"/>
      <c r="O1438" s="96"/>
      <c r="P1438" s="96"/>
      <c r="Q1438" s="96"/>
      <c r="R1438" s="96"/>
      <c r="S1438" s="96"/>
      <c r="T1438" s="96"/>
      <c r="U1438" s="193"/>
      <c r="V1438" s="174"/>
    </row>
    <row r="1439" spans="1:22" ht="18">
      <c r="A1439" s="227"/>
      <c r="B1439" s="118" t="s">
        <v>115</v>
      </c>
      <c r="C1439" s="118"/>
      <c r="D1439" s="118"/>
      <c r="E1439" s="118"/>
      <c r="F1439" s="118"/>
      <c r="G1439" s="118"/>
      <c r="H1439" s="96">
        <f>VLOOKUP(A1430,'Deta From Shala Dar. Class-12'!$A$2:$AE$201,8,0)</f>
        <v>0</v>
      </c>
      <c r="I1439" s="96"/>
      <c r="J1439" s="96"/>
      <c r="K1439" s="96"/>
      <c r="L1439" s="96"/>
      <c r="M1439" s="96"/>
      <c r="N1439" s="96"/>
      <c r="O1439" s="96"/>
      <c r="P1439" s="96"/>
      <c r="Q1439" s="96"/>
      <c r="R1439" s="96"/>
      <c r="S1439" s="96"/>
      <c r="T1439" s="96"/>
      <c r="U1439" s="193"/>
      <c r="V1439" s="174"/>
    </row>
    <row r="1440" spans="1:22" ht="18.75" thickBot="1">
      <c r="A1440" s="227"/>
      <c r="B1440" s="118" t="s">
        <v>114</v>
      </c>
      <c r="C1440" s="118"/>
      <c r="D1440" s="118"/>
      <c r="E1440" s="118"/>
      <c r="F1440" s="118"/>
      <c r="G1440" s="118"/>
      <c r="H1440" s="96">
        <f>VLOOKUP(A1430,'Deta From Shala Dar. Class-12'!$A$2:$AE$201,9,0)</f>
        <v>0</v>
      </c>
      <c r="I1440" s="96"/>
      <c r="J1440" s="96"/>
      <c r="K1440" s="96"/>
      <c r="L1440" s="96"/>
      <c r="M1440" s="96"/>
      <c r="N1440" s="96"/>
      <c r="O1440" s="96"/>
      <c r="P1440" s="96"/>
      <c r="Q1440" s="96"/>
      <c r="R1440" s="96"/>
      <c r="S1440" s="96"/>
      <c r="T1440" s="96"/>
      <c r="U1440" s="193"/>
      <c r="V1440" s="174"/>
    </row>
    <row r="1441" spans="1:22" ht="15.75" thickBot="1">
      <c r="A1441" s="227"/>
      <c r="B1441" s="118" t="s">
        <v>189</v>
      </c>
      <c r="C1441" s="118"/>
      <c r="D1441" s="118"/>
      <c r="E1441" s="118"/>
      <c r="F1441" s="118"/>
      <c r="G1441" s="118"/>
      <c r="H1441" s="118"/>
      <c r="I1441" s="118"/>
      <c r="J1441" s="118"/>
      <c r="K1441" s="143" t="s">
        <v>190</v>
      </c>
      <c r="L1441" s="143"/>
      <c r="M1441" s="143"/>
      <c r="N1441" s="143"/>
      <c r="O1441" s="143"/>
      <c r="P1441" s="143"/>
      <c r="Q1441" s="195" t="s">
        <v>188</v>
      </c>
      <c r="R1441" s="196"/>
      <c r="S1441" s="197"/>
      <c r="T1441" s="198"/>
      <c r="U1441" s="193"/>
      <c r="V1441" s="174"/>
    </row>
    <row r="1442" spans="1:22">
      <c r="A1442" s="227"/>
      <c r="B1442" s="118" t="s">
        <v>113</v>
      </c>
      <c r="C1442" s="118"/>
      <c r="D1442" s="118"/>
      <c r="E1442" s="118"/>
      <c r="F1442" s="118"/>
      <c r="G1442" s="118"/>
      <c r="H1442" s="118"/>
      <c r="I1442" s="118"/>
      <c r="J1442" s="118"/>
      <c r="K1442" s="118"/>
      <c r="L1442" s="118"/>
      <c r="M1442" s="118"/>
      <c r="N1442" s="118"/>
      <c r="O1442" s="118"/>
      <c r="P1442" s="118"/>
      <c r="Q1442" s="118"/>
      <c r="R1442" s="118"/>
      <c r="S1442" s="118"/>
      <c r="T1442" s="118"/>
      <c r="U1442" s="193"/>
      <c r="V1442" s="174"/>
    </row>
    <row r="1443" spans="1:22" ht="32.25" customHeight="1" thickBot="1">
      <c r="A1443" s="227"/>
      <c r="B1443" s="125" t="s">
        <v>192</v>
      </c>
      <c r="C1443" s="125"/>
      <c r="D1443" s="125"/>
      <c r="E1443" s="125"/>
      <c r="F1443" s="125"/>
      <c r="G1443" s="125"/>
      <c r="H1443" s="125"/>
      <c r="I1443" s="125"/>
      <c r="J1443" s="125"/>
      <c r="K1443" s="125"/>
      <c r="L1443" s="125"/>
      <c r="M1443" s="125"/>
      <c r="N1443" s="125"/>
      <c r="O1443" s="125"/>
      <c r="P1443" s="125"/>
      <c r="Q1443" s="125"/>
      <c r="R1443" s="125"/>
      <c r="S1443" s="125"/>
      <c r="T1443" s="125"/>
      <c r="U1443" s="193"/>
      <c r="V1443" s="174"/>
    </row>
    <row r="1444" spans="1:22" ht="6.75" customHeight="1" thickBot="1">
      <c r="A1444" s="227"/>
      <c r="B1444" s="90"/>
      <c r="C1444" s="91"/>
      <c r="D1444" s="91"/>
      <c r="E1444" s="91"/>
      <c r="F1444" s="91"/>
      <c r="G1444" s="91"/>
      <c r="H1444" s="91"/>
      <c r="I1444" s="91"/>
      <c r="J1444" s="91"/>
      <c r="K1444" s="91"/>
      <c r="L1444" s="91"/>
      <c r="M1444" s="91"/>
      <c r="N1444" s="91"/>
      <c r="O1444" s="91"/>
      <c r="P1444" s="91"/>
      <c r="Q1444" s="91"/>
      <c r="R1444" s="91"/>
      <c r="S1444" s="91"/>
      <c r="T1444" s="92"/>
      <c r="U1444" s="193"/>
      <c r="V1444" s="174"/>
    </row>
    <row r="1445" spans="1:22" ht="15.75" thickBot="1">
      <c r="A1445" s="227"/>
      <c r="B1445" s="19"/>
      <c r="C1445" s="20"/>
      <c r="D1445" s="90" t="s">
        <v>49</v>
      </c>
      <c r="E1445" s="91"/>
      <c r="F1445" s="92"/>
      <c r="G1445" s="20"/>
      <c r="H1445" s="90" t="s">
        <v>48</v>
      </c>
      <c r="I1445" s="91"/>
      <c r="J1445" s="91"/>
      <c r="K1445" s="92"/>
      <c r="L1445" s="89"/>
      <c r="M1445" s="20"/>
      <c r="N1445" s="132" t="s">
        <v>52</v>
      </c>
      <c r="O1445" s="133"/>
      <c r="P1445" s="134"/>
      <c r="Q1445" s="20"/>
      <c r="R1445" s="135" t="s">
        <v>56</v>
      </c>
      <c r="S1445" s="136"/>
      <c r="T1445" s="137"/>
      <c r="U1445" s="193"/>
      <c r="V1445" s="174"/>
    </row>
    <row r="1446" spans="1:22" ht="15.75" thickBot="1">
      <c r="A1446" s="227"/>
      <c r="B1446" s="21"/>
      <c r="C1446" s="126" t="s">
        <v>45</v>
      </c>
      <c r="D1446" s="127"/>
      <c r="E1446" s="127"/>
      <c r="F1446" s="128"/>
      <c r="G1446" s="126" t="s">
        <v>50</v>
      </c>
      <c r="H1446" s="127"/>
      <c r="I1446" s="127"/>
      <c r="J1446" s="128"/>
      <c r="K1446" s="22">
        <v>30</v>
      </c>
      <c r="L1446" s="89"/>
      <c r="M1446" s="126" t="s">
        <v>53</v>
      </c>
      <c r="N1446" s="127"/>
      <c r="O1446" s="128"/>
      <c r="P1446" s="23">
        <v>40</v>
      </c>
      <c r="Q1446" s="126" t="s">
        <v>57</v>
      </c>
      <c r="R1446" s="127"/>
      <c r="S1446" s="128"/>
      <c r="T1446" s="23">
        <v>84</v>
      </c>
      <c r="U1446" s="193"/>
      <c r="V1446" s="174"/>
    </row>
    <row r="1447" spans="1:22" ht="15.75" thickBot="1">
      <c r="A1447" s="227"/>
      <c r="B1447" s="21"/>
      <c r="C1447" s="126" t="s">
        <v>46</v>
      </c>
      <c r="D1447" s="127"/>
      <c r="E1447" s="127"/>
      <c r="F1447" s="128"/>
      <c r="G1447" s="126" t="s">
        <v>51</v>
      </c>
      <c r="H1447" s="127"/>
      <c r="I1447" s="127"/>
      <c r="J1447" s="128"/>
      <c r="K1447" s="22">
        <v>31</v>
      </c>
      <c r="L1447" s="89"/>
      <c r="M1447" s="126" t="s">
        <v>54</v>
      </c>
      <c r="N1447" s="127"/>
      <c r="O1447" s="128"/>
      <c r="P1447" s="22">
        <v>41</v>
      </c>
      <c r="Q1447" s="126" t="s">
        <v>58</v>
      </c>
      <c r="R1447" s="127"/>
      <c r="S1447" s="128"/>
      <c r="T1447" s="22">
        <v>39</v>
      </c>
      <c r="U1447" s="193"/>
      <c r="V1447" s="174"/>
    </row>
    <row r="1448" spans="1:22" ht="15.75" thickBot="1">
      <c r="A1448" s="227"/>
      <c r="B1448" s="21"/>
      <c r="C1448" s="129" t="s">
        <v>47</v>
      </c>
      <c r="D1448" s="130"/>
      <c r="E1448" s="130"/>
      <c r="F1448" s="131"/>
      <c r="G1448" s="129" t="s">
        <v>47</v>
      </c>
      <c r="H1448" s="130"/>
      <c r="I1448" s="130"/>
      <c r="J1448" s="131"/>
      <c r="K1448" s="22"/>
      <c r="L1448" s="89"/>
      <c r="M1448" s="129" t="s">
        <v>55</v>
      </c>
      <c r="N1448" s="130"/>
      <c r="O1448" s="131"/>
      <c r="P1448" s="22"/>
      <c r="Q1448" s="129" t="s">
        <v>55</v>
      </c>
      <c r="R1448" s="130"/>
      <c r="S1448" s="131"/>
      <c r="T1448" s="22"/>
      <c r="U1448" s="193"/>
      <c r="V1448" s="174"/>
    </row>
    <row r="1449" spans="1:22" ht="6.75" customHeight="1" thickBot="1">
      <c r="A1449" s="227"/>
      <c r="B1449" s="86"/>
      <c r="C1449" s="87"/>
      <c r="D1449" s="87"/>
      <c r="E1449" s="87"/>
      <c r="F1449" s="87"/>
      <c r="G1449" s="87"/>
      <c r="H1449" s="87"/>
      <c r="I1449" s="87"/>
      <c r="J1449" s="87"/>
      <c r="K1449" s="87"/>
      <c r="L1449" s="87"/>
      <c r="M1449" s="87"/>
      <c r="N1449" s="87"/>
      <c r="O1449" s="87"/>
      <c r="P1449" s="87"/>
      <c r="Q1449" s="87"/>
      <c r="R1449" s="87"/>
      <c r="S1449" s="87"/>
      <c r="T1449" s="88"/>
      <c r="U1449" s="193"/>
      <c r="V1449" s="174"/>
    </row>
    <row r="1450" spans="1:22" ht="6.75" customHeight="1" thickBot="1">
      <c r="A1450" s="227"/>
      <c r="B1450" s="89"/>
      <c r="C1450" s="89"/>
      <c r="D1450" s="89"/>
      <c r="E1450" s="89"/>
      <c r="F1450" s="89"/>
      <c r="G1450" s="89"/>
      <c r="H1450" s="89"/>
      <c r="I1450" s="89"/>
      <c r="J1450" s="89"/>
      <c r="K1450" s="89"/>
      <c r="L1450" s="89"/>
      <c r="M1450" s="89"/>
      <c r="N1450" s="89"/>
      <c r="O1450" s="89"/>
      <c r="P1450" s="89"/>
      <c r="Q1450" s="89"/>
      <c r="R1450" s="89"/>
      <c r="S1450" s="89"/>
      <c r="T1450" s="89"/>
      <c r="U1450" s="193"/>
      <c r="V1450" s="174"/>
    </row>
    <row r="1451" spans="1:22" ht="6.75" customHeight="1" thickBot="1">
      <c r="A1451" s="227"/>
      <c r="B1451" s="90"/>
      <c r="C1451" s="91"/>
      <c r="D1451" s="91"/>
      <c r="E1451" s="91"/>
      <c r="F1451" s="91"/>
      <c r="G1451" s="91"/>
      <c r="H1451" s="91"/>
      <c r="I1451" s="91"/>
      <c r="J1451" s="91"/>
      <c r="K1451" s="91"/>
      <c r="L1451" s="91"/>
      <c r="M1451" s="91"/>
      <c r="N1451" s="91"/>
      <c r="O1451" s="91"/>
      <c r="P1451" s="91"/>
      <c r="Q1451" s="91"/>
      <c r="R1451" s="91"/>
      <c r="S1451" s="91"/>
      <c r="T1451" s="92"/>
      <c r="U1451" s="193"/>
      <c r="V1451" s="174"/>
    </row>
    <row r="1452" spans="1:22" ht="15.75" thickBot="1">
      <c r="A1452" s="227"/>
      <c r="B1452" s="90"/>
      <c r="C1452" s="91"/>
      <c r="D1452" s="91"/>
      <c r="E1452" s="91"/>
      <c r="F1452" s="91"/>
      <c r="G1452" s="91"/>
      <c r="H1452" s="91"/>
      <c r="I1452" s="91"/>
      <c r="J1452" s="91"/>
      <c r="K1452" s="92"/>
      <c r="L1452" s="147"/>
      <c r="M1452" s="20"/>
      <c r="N1452" s="153" t="s">
        <v>62</v>
      </c>
      <c r="O1452" s="154"/>
      <c r="P1452" s="25" t="s">
        <v>69</v>
      </c>
      <c r="Q1452" s="140" t="s">
        <v>71</v>
      </c>
      <c r="R1452" s="141"/>
      <c r="S1452" s="141"/>
      <c r="T1452" s="26"/>
      <c r="U1452" s="193"/>
      <c r="V1452" s="174"/>
    </row>
    <row r="1453" spans="1:22" ht="15.75" thickBot="1">
      <c r="A1453" s="227"/>
      <c r="B1453" s="21"/>
      <c r="C1453" s="22"/>
      <c r="D1453" s="147" t="s">
        <v>60</v>
      </c>
      <c r="E1453" s="89"/>
      <c r="F1453" s="89"/>
      <c r="G1453" s="20"/>
      <c r="H1453" s="27"/>
      <c r="I1453" s="148" t="s">
        <v>59</v>
      </c>
      <c r="J1453" s="148"/>
      <c r="K1453" s="149"/>
      <c r="L1453" s="147"/>
      <c r="M1453" s="20"/>
      <c r="N1453" s="155" t="s">
        <v>63</v>
      </c>
      <c r="O1453" s="156"/>
      <c r="P1453" s="28" t="s">
        <v>70</v>
      </c>
      <c r="Q1453" s="142" t="s">
        <v>72</v>
      </c>
      <c r="R1453" s="143"/>
      <c r="S1453" s="143"/>
      <c r="T1453" s="26"/>
      <c r="U1453" s="193"/>
      <c r="V1453" s="174"/>
    </row>
    <row r="1454" spans="1:22" ht="15.75" thickBot="1">
      <c r="A1454" s="227"/>
      <c r="B1454" s="21"/>
      <c r="C1454" s="89" t="s">
        <v>61</v>
      </c>
      <c r="D1454" s="89"/>
      <c r="E1454" s="89"/>
      <c r="F1454" s="89"/>
      <c r="G1454" s="89"/>
      <c r="H1454" s="89"/>
      <c r="I1454" s="89"/>
      <c r="J1454" s="89"/>
      <c r="K1454" s="152"/>
      <c r="L1454" s="147"/>
      <c r="M1454" s="20"/>
      <c r="N1454" s="155" t="s">
        <v>64</v>
      </c>
      <c r="O1454" s="156"/>
      <c r="P1454" s="28" t="s">
        <v>67</v>
      </c>
      <c r="Q1454" s="142" t="s">
        <v>55</v>
      </c>
      <c r="R1454" s="143"/>
      <c r="S1454" s="143"/>
      <c r="T1454" s="26"/>
      <c r="U1454" s="193"/>
      <c r="V1454" s="174"/>
    </row>
    <row r="1455" spans="1:22" ht="15.75" thickBot="1">
      <c r="A1455" s="227"/>
      <c r="B1455" s="21"/>
      <c r="C1455" s="89"/>
      <c r="D1455" s="89"/>
      <c r="E1455" s="89"/>
      <c r="F1455" s="89"/>
      <c r="G1455" s="89"/>
      <c r="H1455" s="89"/>
      <c r="I1455" s="89"/>
      <c r="J1455" s="89"/>
      <c r="K1455" s="152"/>
      <c r="L1455" s="147"/>
      <c r="M1455" s="20"/>
      <c r="N1455" s="155" t="s">
        <v>65</v>
      </c>
      <c r="O1455" s="156"/>
      <c r="P1455" s="28" t="s">
        <v>68</v>
      </c>
      <c r="Q1455" s="142" t="s">
        <v>73</v>
      </c>
      <c r="R1455" s="143"/>
      <c r="S1455" s="143"/>
      <c r="T1455" s="26"/>
      <c r="U1455" s="193"/>
      <c r="V1455" s="174"/>
    </row>
    <row r="1456" spans="1:22" ht="15.75" thickBot="1">
      <c r="A1456" s="227"/>
      <c r="B1456" s="30"/>
      <c r="C1456" s="87"/>
      <c r="D1456" s="87"/>
      <c r="E1456" s="87"/>
      <c r="F1456" s="87"/>
      <c r="G1456" s="87"/>
      <c r="H1456" s="87"/>
      <c r="I1456" s="87"/>
      <c r="J1456" s="87"/>
      <c r="K1456" s="88"/>
      <c r="L1456" s="147"/>
      <c r="M1456" s="129" t="s">
        <v>66</v>
      </c>
      <c r="N1456" s="130"/>
      <c r="O1456" s="130"/>
      <c r="P1456" s="130"/>
      <c r="Q1456" s="150"/>
      <c r="R1456" s="151"/>
      <c r="S1456" s="151"/>
      <c r="T1456" s="31"/>
      <c r="U1456" s="193"/>
      <c r="V1456" s="174"/>
    </row>
    <row r="1457" spans="1:24" ht="6.75" customHeight="1" thickBot="1">
      <c r="A1457" s="227"/>
      <c r="B1457" s="86"/>
      <c r="C1457" s="87"/>
      <c r="D1457" s="87"/>
      <c r="E1457" s="87"/>
      <c r="F1457" s="87"/>
      <c r="G1457" s="87"/>
      <c r="H1457" s="87"/>
      <c r="I1457" s="87"/>
      <c r="J1457" s="87"/>
      <c r="K1457" s="87"/>
      <c r="L1457" s="87"/>
      <c r="M1457" s="87"/>
      <c r="N1457" s="87"/>
      <c r="O1457" s="87"/>
      <c r="P1457" s="87"/>
      <c r="Q1457" s="87"/>
      <c r="R1457" s="87"/>
      <c r="S1457" s="87"/>
      <c r="T1457" s="88"/>
      <c r="U1457" s="193"/>
      <c r="V1457" s="174"/>
    </row>
    <row r="1458" spans="1:24" ht="6.75" customHeight="1" thickBot="1">
      <c r="A1458" s="227"/>
      <c r="B1458" s="89"/>
      <c r="C1458" s="89"/>
      <c r="D1458" s="89"/>
      <c r="E1458" s="89"/>
      <c r="F1458" s="89"/>
      <c r="G1458" s="89"/>
      <c r="H1458" s="89"/>
      <c r="I1458" s="89"/>
      <c r="J1458" s="89"/>
      <c r="K1458" s="89"/>
      <c r="L1458" s="89"/>
      <c r="M1458" s="89"/>
      <c r="N1458" s="89"/>
      <c r="O1458" s="89"/>
      <c r="P1458" s="89"/>
      <c r="Q1458" s="89"/>
      <c r="R1458" s="89"/>
      <c r="S1458" s="89"/>
      <c r="T1458" s="89"/>
      <c r="U1458" s="193"/>
      <c r="V1458" s="174"/>
    </row>
    <row r="1459" spans="1:24" ht="6.75" customHeight="1" thickBot="1">
      <c r="A1459" s="227"/>
      <c r="B1459" s="90"/>
      <c r="C1459" s="91"/>
      <c r="D1459" s="91"/>
      <c r="E1459" s="91"/>
      <c r="F1459" s="91"/>
      <c r="G1459" s="91"/>
      <c r="H1459" s="91"/>
      <c r="I1459" s="91"/>
      <c r="J1459" s="91"/>
      <c r="K1459" s="92"/>
      <c r="L1459" s="32"/>
      <c r="M1459" s="33"/>
      <c r="N1459" s="33"/>
      <c r="O1459" s="33"/>
      <c r="P1459" s="33"/>
      <c r="Q1459" s="33"/>
      <c r="R1459" s="33"/>
      <c r="S1459" s="33"/>
      <c r="T1459" s="34"/>
      <c r="U1459" s="193"/>
      <c r="V1459" s="174"/>
    </row>
    <row r="1460" spans="1:24" ht="15.75" thickBot="1">
      <c r="A1460" s="227"/>
      <c r="B1460" s="144" t="s">
        <v>74</v>
      </c>
      <c r="C1460" s="145"/>
      <c r="D1460" s="145"/>
      <c r="E1460" s="145"/>
      <c r="F1460" s="145"/>
      <c r="G1460" s="145"/>
      <c r="H1460" s="145"/>
      <c r="I1460" s="145"/>
      <c r="J1460" s="145"/>
      <c r="K1460" s="146"/>
      <c r="L1460" s="35"/>
      <c r="M1460" s="36"/>
      <c r="N1460" s="138" t="s">
        <v>62</v>
      </c>
      <c r="O1460" s="139"/>
      <c r="P1460" s="37" t="s">
        <v>69</v>
      </c>
      <c r="Q1460" s="140" t="s">
        <v>71</v>
      </c>
      <c r="R1460" s="141"/>
      <c r="S1460" s="141"/>
      <c r="T1460" s="26"/>
      <c r="U1460" s="193"/>
      <c r="V1460" s="174"/>
    </row>
    <row r="1461" spans="1:24" ht="15.75" thickBot="1">
      <c r="A1461" s="227"/>
      <c r="B1461" s="21"/>
      <c r="C1461" s="22"/>
      <c r="D1461" s="147" t="s">
        <v>60</v>
      </c>
      <c r="E1461" s="89"/>
      <c r="F1461" s="89"/>
      <c r="G1461" s="20"/>
      <c r="H1461" s="27"/>
      <c r="I1461" s="148" t="s">
        <v>59</v>
      </c>
      <c r="J1461" s="148"/>
      <c r="K1461" s="149"/>
      <c r="L1461" s="19"/>
      <c r="M1461" s="20"/>
      <c r="N1461" s="138" t="s">
        <v>63</v>
      </c>
      <c r="O1461" s="139"/>
      <c r="P1461" s="37" t="s">
        <v>70</v>
      </c>
      <c r="Q1461" s="142" t="s">
        <v>72</v>
      </c>
      <c r="R1461" s="143"/>
      <c r="S1461" s="143"/>
      <c r="T1461" s="26"/>
      <c r="U1461" s="193"/>
      <c r="V1461" s="174"/>
    </row>
    <row r="1462" spans="1:24" ht="15.75" thickBot="1">
      <c r="A1462" s="227"/>
      <c r="B1462" s="21"/>
      <c r="C1462" s="22"/>
      <c r="D1462" s="144" t="s">
        <v>76</v>
      </c>
      <c r="E1462" s="145"/>
      <c r="F1462" s="145"/>
      <c r="G1462" s="145"/>
      <c r="H1462" s="145"/>
      <c r="I1462" s="145"/>
      <c r="J1462" s="145"/>
      <c r="K1462" s="146"/>
      <c r="L1462" s="19"/>
      <c r="M1462" s="20"/>
      <c r="N1462" s="138" t="s">
        <v>64</v>
      </c>
      <c r="O1462" s="139"/>
      <c r="P1462" s="37" t="s">
        <v>78</v>
      </c>
      <c r="Q1462" s="142" t="s">
        <v>55</v>
      </c>
      <c r="R1462" s="143"/>
      <c r="S1462" s="143"/>
      <c r="T1462" s="26"/>
      <c r="U1462" s="193"/>
      <c r="V1462" s="174"/>
    </row>
    <row r="1463" spans="1:24" ht="15.75" thickBot="1">
      <c r="A1463" s="227"/>
      <c r="B1463" s="21"/>
      <c r="C1463" s="22"/>
      <c r="D1463" s="144" t="s">
        <v>75</v>
      </c>
      <c r="E1463" s="145"/>
      <c r="F1463" s="145"/>
      <c r="G1463" s="145"/>
      <c r="H1463" s="145"/>
      <c r="I1463" s="145"/>
      <c r="J1463" s="145"/>
      <c r="K1463" s="146"/>
      <c r="L1463" s="19"/>
      <c r="M1463" s="38"/>
      <c r="N1463" s="138" t="s">
        <v>77</v>
      </c>
      <c r="O1463" s="139"/>
      <c r="P1463" s="37" t="s">
        <v>79</v>
      </c>
      <c r="Q1463" s="142" t="s">
        <v>73</v>
      </c>
      <c r="R1463" s="143"/>
      <c r="S1463" s="143"/>
      <c r="T1463" s="26"/>
      <c r="U1463" s="193"/>
      <c r="V1463" s="174"/>
    </row>
    <row r="1464" spans="1:24" ht="6.75" customHeight="1" thickBot="1">
      <c r="A1464" s="227"/>
      <c r="B1464" s="86"/>
      <c r="C1464" s="87"/>
      <c r="D1464" s="87"/>
      <c r="E1464" s="87"/>
      <c r="F1464" s="87"/>
      <c r="G1464" s="87"/>
      <c r="H1464" s="87"/>
      <c r="I1464" s="87"/>
      <c r="J1464" s="87"/>
      <c r="K1464" s="88"/>
      <c r="L1464" s="39"/>
      <c r="M1464" s="40"/>
      <c r="N1464" s="40"/>
      <c r="O1464" s="40"/>
      <c r="P1464" s="40"/>
      <c r="Q1464" s="150"/>
      <c r="R1464" s="151"/>
      <c r="S1464" s="151"/>
      <c r="T1464" s="31"/>
      <c r="U1464" s="193"/>
      <c r="V1464" s="174"/>
    </row>
    <row r="1465" spans="1:24" ht="7.5" customHeight="1" thickBot="1">
      <c r="A1465" s="227"/>
      <c r="B1465" s="89"/>
      <c r="C1465" s="89"/>
      <c r="D1465" s="89"/>
      <c r="E1465" s="89"/>
      <c r="F1465" s="89"/>
      <c r="G1465" s="89"/>
      <c r="H1465" s="89"/>
      <c r="I1465" s="89"/>
      <c r="J1465" s="89"/>
      <c r="K1465" s="89"/>
      <c r="L1465" s="89"/>
      <c r="M1465" s="89"/>
      <c r="N1465" s="89"/>
      <c r="O1465" s="89"/>
      <c r="P1465" s="89"/>
      <c r="Q1465" s="89"/>
      <c r="R1465" s="89"/>
      <c r="S1465" s="89"/>
      <c r="T1465" s="89"/>
      <c r="U1465" s="193"/>
      <c r="V1465" s="174"/>
    </row>
    <row r="1466" spans="1:24" ht="15.75" thickBot="1">
      <c r="A1466" s="227"/>
      <c r="B1466" s="41"/>
      <c r="C1466" s="22"/>
      <c r="D1466" s="147" t="s">
        <v>81</v>
      </c>
      <c r="E1466" s="89"/>
      <c r="F1466" s="89"/>
      <c r="G1466" s="89"/>
      <c r="H1466" s="89"/>
      <c r="I1466" s="89"/>
      <c r="J1466" s="89"/>
      <c r="K1466" s="89"/>
      <c r="L1466" s="89"/>
      <c r="M1466" s="22"/>
      <c r="N1466" s="42" t="s">
        <v>80</v>
      </c>
      <c r="O1466" s="43"/>
      <c r="P1466" s="43"/>
      <c r="Q1466" s="43"/>
      <c r="R1466" s="43"/>
      <c r="S1466" s="43"/>
      <c r="T1466" s="43"/>
      <c r="U1466" s="193"/>
      <c r="V1466" s="174"/>
    </row>
    <row r="1467" spans="1:24" ht="8.25" customHeight="1" thickBot="1">
      <c r="A1467" s="227"/>
      <c r="B1467" s="89"/>
      <c r="C1467" s="89"/>
      <c r="D1467" s="89"/>
      <c r="E1467" s="89"/>
      <c r="F1467" s="89"/>
      <c r="G1467" s="89"/>
      <c r="H1467" s="89"/>
      <c r="I1467" s="89"/>
      <c r="J1467" s="89"/>
      <c r="K1467" s="89"/>
      <c r="L1467" s="89"/>
      <c r="M1467" s="89"/>
      <c r="N1467" s="89"/>
      <c r="O1467" s="89"/>
      <c r="P1467" s="89"/>
      <c r="Q1467" s="89"/>
      <c r="R1467" s="89"/>
      <c r="S1467" s="89"/>
      <c r="T1467" s="89"/>
      <c r="U1467" s="193"/>
      <c r="V1467" s="174"/>
    </row>
    <row r="1468" spans="1:24" ht="15.75" thickBot="1">
      <c r="A1468" s="227"/>
      <c r="B1468" s="41" t="s">
        <v>82</v>
      </c>
      <c r="C1468" s="160" t="s">
        <v>86</v>
      </c>
      <c r="D1468" s="160"/>
      <c r="E1468" s="160"/>
      <c r="F1468" s="162"/>
      <c r="G1468" s="22" t="str">
        <f>IF(W1468="M","Yes","")</f>
        <v/>
      </c>
      <c r="H1468" s="147" t="s">
        <v>83</v>
      </c>
      <c r="I1468" s="89"/>
      <c r="J1468" s="89"/>
      <c r="K1468" s="44" t="str">
        <f>IF(W1468="F","Yes","")</f>
        <v/>
      </c>
      <c r="L1468" s="163" t="s">
        <v>85</v>
      </c>
      <c r="M1468" s="163"/>
      <c r="N1468" s="163"/>
      <c r="O1468" s="163"/>
      <c r="P1468" s="22" t="str">
        <f>IF(X1468="Hindi","Yes","")</f>
        <v>Yes</v>
      </c>
      <c r="Q1468" s="147" t="s">
        <v>84</v>
      </c>
      <c r="R1468" s="89"/>
      <c r="S1468" s="89"/>
      <c r="T1468" s="22" t="str">
        <f>IF(X1468="english","Yes","")</f>
        <v/>
      </c>
      <c r="U1468" s="193"/>
      <c r="V1468" s="174"/>
      <c r="W1468" s="1">
        <f>VLOOKUP(A1430,'Deta From Shala Dar. Class-12'!$A$2:$AE$201,10,0)</f>
        <v>0</v>
      </c>
      <c r="X1468" s="1" t="str">
        <f>Info!$C$8</f>
        <v>Hindi</v>
      </c>
    </row>
    <row r="1469" spans="1:24" ht="6.75" customHeight="1" thickBot="1">
      <c r="A1469" s="227"/>
      <c r="B1469" s="89"/>
      <c r="C1469" s="89"/>
      <c r="D1469" s="89"/>
      <c r="E1469" s="89"/>
      <c r="F1469" s="89"/>
      <c r="G1469" s="89"/>
      <c r="H1469" s="89"/>
      <c r="I1469" s="89"/>
      <c r="J1469" s="89"/>
      <c r="K1469" s="89"/>
      <c r="L1469" s="89"/>
      <c r="M1469" s="89"/>
      <c r="N1469" s="89"/>
      <c r="O1469" s="89"/>
      <c r="P1469" s="89"/>
      <c r="Q1469" s="89"/>
      <c r="R1469" s="89"/>
      <c r="S1469" s="89"/>
      <c r="T1469" s="89"/>
      <c r="U1469" s="193"/>
      <c r="V1469" s="174"/>
    </row>
    <row r="1470" spans="1:24" ht="15.75" thickBot="1">
      <c r="A1470" s="227"/>
      <c r="B1470" s="41" t="s">
        <v>87</v>
      </c>
      <c r="C1470" s="160" t="s">
        <v>88</v>
      </c>
      <c r="D1470" s="160"/>
      <c r="E1470" s="160"/>
      <c r="F1470" s="160"/>
      <c r="G1470" s="22"/>
      <c r="H1470" s="147" t="s">
        <v>89</v>
      </c>
      <c r="I1470" s="89"/>
      <c r="J1470" s="20"/>
      <c r="K1470" s="157" t="s">
        <v>90</v>
      </c>
      <c r="L1470" s="158"/>
      <c r="M1470" s="20"/>
      <c r="N1470" s="157" t="s">
        <v>91</v>
      </c>
      <c r="O1470" s="158"/>
      <c r="P1470" s="20"/>
      <c r="Q1470" s="157" t="s">
        <v>92</v>
      </c>
      <c r="R1470" s="158"/>
      <c r="S1470" s="161"/>
      <c r="T1470" s="45"/>
      <c r="U1470" s="193"/>
      <c r="V1470" s="174"/>
    </row>
    <row r="1471" spans="1:24" ht="6.75" customHeight="1" thickBot="1">
      <c r="A1471" s="227"/>
      <c r="B1471" s="89"/>
      <c r="C1471" s="89"/>
      <c r="D1471" s="89"/>
      <c r="E1471" s="89"/>
      <c r="F1471" s="89"/>
      <c r="G1471" s="89"/>
      <c r="H1471" s="89"/>
      <c r="I1471" s="89"/>
      <c r="J1471" s="89"/>
      <c r="K1471" s="89"/>
      <c r="L1471" s="89"/>
      <c r="M1471" s="89"/>
      <c r="N1471" s="89"/>
      <c r="O1471" s="89"/>
      <c r="P1471" s="89"/>
      <c r="Q1471" s="89"/>
      <c r="R1471" s="89"/>
      <c r="S1471" s="89"/>
      <c r="T1471" s="89"/>
      <c r="U1471" s="193"/>
      <c r="V1471" s="174"/>
    </row>
    <row r="1472" spans="1:24" ht="15.75" thickBot="1">
      <c r="A1472" s="227"/>
      <c r="B1472" s="41"/>
      <c r="C1472" s="158" t="s">
        <v>93</v>
      </c>
      <c r="D1472" s="158"/>
      <c r="E1472" s="22"/>
      <c r="F1472" s="147" t="s">
        <v>94</v>
      </c>
      <c r="G1472" s="89"/>
      <c r="H1472" s="89"/>
      <c r="I1472" s="152"/>
      <c r="J1472" s="20"/>
      <c r="K1472" s="147" t="s">
        <v>95</v>
      </c>
      <c r="L1472" s="89"/>
      <c r="M1472" s="152"/>
      <c r="N1472" s="46"/>
      <c r="O1472" s="159" t="s">
        <v>96</v>
      </c>
      <c r="P1472" s="159"/>
      <c r="Q1472" s="22"/>
      <c r="R1472" s="158" t="s">
        <v>97</v>
      </c>
      <c r="S1472" s="158"/>
      <c r="T1472" s="22"/>
      <c r="U1472" s="193"/>
      <c r="V1472" s="174"/>
    </row>
    <row r="1473" spans="1:22" ht="6" customHeight="1">
      <c r="A1473" s="227"/>
      <c r="B1473" s="89"/>
      <c r="C1473" s="89"/>
      <c r="D1473" s="89"/>
      <c r="E1473" s="89"/>
      <c r="F1473" s="89"/>
      <c r="G1473" s="89"/>
      <c r="H1473" s="89"/>
      <c r="I1473" s="89"/>
      <c r="J1473" s="89"/>
      <c r="K1473" s="89"/>
      <c r="L1473" s="89"/>
      <c r="M1473" s="89"/>
      <c r="N1473" s="89"/>
      <c r="O1473" s="89"/>
      <c r="P1473" s="89"/>
      <c r="Q1473" s="89"/>
      <c r="R1473" s="89"/>
      <c r="S1473" s="89"/>
      <c r="T1473" s="89"/>
      <c r="U1473" s="193"/>
      <c r="V1473" s="174"/>
    </row>
    <row r="1474" spans="1:22" ht="6.75" customHeight="1" thickBot="1">
      <c r="A1474" s="227"/>
      <c r="B1474" s="89"/>
      <c r="C1474" s="89"/>
      <c r="D1474" s="89"/>
      <c r="E1474" s="89"/>
      <c r="F1474" s="89"/>
      <c r="G1474" s="89"/>
      <c r="H1474" s="89"/>
      <c r="I1474" s="89"/>
      <c r="J1474" s="89"/>
      <c r="K1474" s="89"/>
      <c r="L1474" s="89"/>
      <c r="M1474" s="89"/>
      <c r="N1474" s="89"/>
      <c r="O1474" s="89"/>
      <c r="P1474" s="89"/>
      <c r="Q1474" s="89"/>
      <c r="R1474" s="89"/>
      <c r="S1474" s="89"/>
      <c r="T1474" s="89"/>
      <c r="U1474" s="193"/>
      <c r="V1474" s="174"/>
    </row>
    <row r="1475" spans="1:22" ht="15.75" thickBot="1">
      <c r="A1475" s="227"/>
      <c r="B1475" s="41" t="s">
        <v>98</v>
      </c>
      <c r="C1475" s="160" t="s">
        <v>99</v>
      </c>
      <c r="D1475" s="160"/>
      <c r="E1475" s="160"/>
      <c r="F1475" s="162"/>
      <c r="G1475" s="22"/>
      <c r="H1475" s="147" t="s">
        <v>121</v>
      </c>
      <c r="I1475" s="89"/>
      <c r="J1475" s="20"/>
      <c r="K1475" s="157" t="s">
        <v>100</v>
      </c>
      <c r="L1475" s="158"/>
      <c r="M1475" s="20"/>
      <c r="N1475" s="157" t="s">
        <v>101</v>
      </c>
      <c r="O1475" s="158"/>
      <c r="P1475" s="20"/>
      <c r="Q1475" s="157" t="s">
        <v>102</v>
      </c>
      <c r="R1475" s="158"/>
      <c r="S1475" s="161"/>
      <c r="T1475" s="45"/>
      <c r="U1475" s="193"/>
      <c r="V1475" s="174"/>
    </row>
    <row r="1476" spans="1:22" ht="6.75" customHeight="1" thickBot="1">
      <c r="A1476" s="227"/>
      <c r="B1476" s="89"/>
      <c r="C1476" s="89"/>
      <c r="D1476" s="89"/>
      <c r="E1476" s="89"/>
      <c r="F1476" s="89"/>
      <c r="G1476" s="89"/>
      <c r="H1476" s="89"/>
      <c r="I1476" s="89"/>
      <c r="J1476" s="89"/>
      <c r="K1476" s="89"/>
      <c r="L1476" s="89"/>
      <c r="M1476" s="89"/>
      <c r="N1476" s="89"/>
      <c r="O1476" s="89"/>
      <c r="P1476" s="89"/>
      <c r="Q1476" s="89"/>
      <c r="R1476" s="89"/>
      <c r="S1476" s="89"/>
      <c r="T1476" s="89"/>
      <c r="U1476" s="193"/>
      <c r="V1476" s="174"/>
    </row>
    <row r="1477" spans="1:22" ht="15.75" thickBot="1">
      <c r="A1477" s="227"/>
      <c r="B1477" s="41"/>
      <c r="C1477" s="158" t="s">
        <v>103</v>
      </c>
      <c r="D1477" s="158"/>
      <c r="E1477" s="22"/>
      <c r="F1477" s="164" t="s">
        <v>104</v>
      </c>
      <c r="G1477" s="89"/>
      <c r="H1477" s="89"/>
      <c r="I1477" s="20"/>
      <c r="J1477" s="164" t="s">
        <v>105</v>
      </c>
      <c r="K1477" s="165"/>
      <c r="L1477" s="166"/>
      <c r="M1477" s="20"/>
      <c r="N1477" s="167" t="s">
        <v>106</v>
      </c>
      <c r="O1477" s="168"/>
      <c r="P1477" s="48"/>
      <c r="Q1477" s="164" t="s">
        <v>107</v>
      </c>
      <c r="R1477" s="165"/>
      <c r="S1477" s="166"/>
      <c r="T1477" s="22"/>
      <c r="U1477" s="193"/>
      <c r="V1477" s="174"/>
    </row>
    <row r="1478" spans="1:22" ht="6" customHeight="1" thickBot="1">
      <c r="A1478" s="227"/>
      <c r="B1478" s="89"/>
      <c r="C1478" s="89"/>
      <c r="D1478" s="89"/>
      <c r="E1478" s="89"/>
      <c r="F1478" s="89"/>
      <c r="G1478" s="89"/>
      <c r="H1478" s="89"/>
      <c r="I1478" s="89"/>
      <c r="J1478" s="89"/>
      <c r="K1478" s="89"/>
      <c r="L1478" s="89"/>
      <c r="M1478" s="89"/>
      <c r="N1478" s="89"/>
      <c r="O1478" s="89"/>
      <c r="P1478" s="89"/>
      <c r="Q1478" s="89"/>
      <c r="R1478" s="89"/>
      <c r="S1478" s="89"/>
      <c r="T1478" s="89"/>
      <c r="U1478" s="193"/>
      <c r="V1478" s="174"/>
    </row>
    <row r="1479" spans="1:22" ht="15.75" thickBot="1">
      <c r="A1479" s="227"/>
      <c r="B1479" s="41"/>
      <c r="C1479" s="158" t="s">
        <v>108</v>
      </c>
      <c r="D1479" s="158"/>
      <c r="E1479" s="158"/>
      <c r="F1479" s="49"/>
      <c r="G1479" s="164" t="s">
        <v>109</v>
      </c>
      <c r="H1479" s="89"/>
      <c r="I1479" s="89"/>
      <c r="J1479" s="20"/>
      <c r="K1479" s="164" t="s">
        <v>110</v>
      </c>
      <c r="L1479" s="165"/>
      <c r="M1479" s="166"/>
      <c r="N1479" s="20"/>
      <c r="O1479" s="164" t="s">
        <v>111</v>
      </c>
      <c r="P1479" s="165"/>
      <c r="Q1479" s="166"/>
      <c r="R1479" s="20"/>
      <c r="S1479" s="50"/>
      <c r="T1479" s="41"/>
      <c r="U1479" s="193"/>
      <c r="V1479" s="174"/>
    </row>
    <row r="1480" spans="1:22" ht="6" customHeight="1" thickBot="1">
      <c r="A1480" s="227"/>
      <c r="B1480" s="89"/>
      <c r="C1480" s="89"/>
      <c r="D1480" s="89"/>
      <c r="E1480" s="89"/>
      <c r="F1480" s="89"/>
      <c r="G1480" s="89"/>
      <c r="H1480" s="89"/>
      <c r="I1480" s="89"/>
      <c r="J1480" s="89"/>
      <c r="K1480" s="89"/>
      <c r="L1480" s="89"/>
      <c r="M1480" s="89"/>
      <c r="N1480" s="89"/>
      <c r="O1480" s="89"/>
      <c r="P1480" s="89"/>
      <c r="Q1480" s="89"/>
      <c r="R1480" s="89"/>
      <c r="S1480" s="89"/>
      <c r="T1480" s="89"/>
      <c r="U1480" s="193"/>
      <c r="V1480" s="174"/>
    </row>
    <row r="1481" spans="1:22" ht="15.75" thickBot="1">
      <c r="A1481" s="227"/>
      <c r="B1481" s="41" t="s">
        <v>112</v>
      </c>
      <c r="C1481" s="89" t="s">
        <v>119</v>
      </c>
      <c r="D1481" s="89"/>
      <c r="E1481" s="89"/>
      <c r="F1481" s="89"/>
      <c r="G1481" s="89"/>
      <c r="H1481" s="89"/>
      <c r="I1481" s="89"/>
      <c r="J1481" s="158" t="s">
        <v>117</v>
      </c>
      <c r="K1481" s="158"/>
      <c r="L1481" s="158"/>
      <c r="M1481" s="158"/>
      <c r="N1481" s="158"/>
      <c r="O1481" s="46"/>
      <c r="P1481" s="169" t="s">
        <v>118</v>
      </c>
      <c r="Q1481" s="169"/>
      <c r="R1481" s="169"/>
      <c r="S1481" s="169"/>
      <c r="T1481" s="169"/>
      <c r="U1481" s="193"/>
      <c r="V1481" s="174"/>
    </row>
    <row r="1482" spans="1:22" ht="15.75" thickBot="1">
      <c r="A1482" s="227"/>
      <c r="B1482" s="41"/>
      <c r="C1482" s="165" t="s">
        <v>120</v>
      </c>
      <c r="D1482" s="165"/>
      <c r="E1482" s="165"/>
      <c r="F1482" s="165"/>
      <c r="G1482" s="165"/>
      <c r="H1482" s="165"/>
      <c r="I1482" s="165"/>
      <c r="J1482" s="165"/>
      <c r="K1482" s="165"/>
      <c r="L1482" s="165"/>
      <c r="M1482" s="165"/>
      <c r="N1482" s="165"/>
      <c r="O1482" s="165"/>
      <c r="P1482" s="165"/>
      <c r="Q1482" s="165"/>
      <c r="R1482" s="165"/>
      <c r="S1482" s="165"/>
      <c r="T1482" s="165"/>
      <c r="U1482" s="193"/>
      <c r="V1482" s="174"/>
    </row>
    <row r="1483" spans="1:22" ht="15.75" thickBot="1">
      <c r="A1483" s="227"/>
      <c r="B1483" s="41"/>
      <c r="C1483" s="119" t="s">
        <v>129</v>
      </c>
      <c r="D1483" s="119"/>
      <c r="E1483" s="170"/>
      <c r="F1483" s="46"/>
      <c r="G1483" s="159" t="s">
        <v>122</v>
      </c>
      <c r="H1483" s="159"/>
      <c r="I1483" s="159"/>
      <c r="J1483" s="20"/>
      <c r="K1483" s="171" t="s">
        <v>123</v>
      </c>
      <c r="L1483" s="159"/>
      <c r="M1483" s="172"/>
      <c r="N1483" s="20"/>
      <c r="O1483" s="171" t="s">
        <v>124</v>
      </c>
      <c r="P1483" s="159"/>
      <c r="Q1483" s="20"/>
      <c r="R1483" s="171" t="s">
        <v>125</v>
      </c>
      <c r="S1483" s="159"/>
      <c r="T1483" s="20"/>
      <c r="U1483" s="193"/>
      <c r="V1483" s="174"/>
    </row>
    <row r="1484" spans="1:22" ht="6" customHeight="1" thickBot="1">
      <c r="A1484" s="227"/>
      <c r="B1484" s="89"/>
      <c r="C1484" s="89"/>
      <c r="D1484" s="89"/>
      <c r="E1484" s="89"/>
      <c r="F1484" s="89"/>
      <c r="G1484" s="89"/>
      <c r="H1484" s="89"/>
      <c r="I1484" s="89"/>
      <c r="J1484" s="89"/>
      <c r="K1484" s="89"/>
      <c r="L1484" s="89"/>
      <c r="M1484" s="89"/>
      <c r="N1484" s="89"/>
      <c r="O1484" s="89"/>
      <c r="P1484" s="89"/>
      <c r="Q1484" s="89"/>
      <c r="R1484" s="89"/>
      <c r="S1484" s="89"/>
      <c r="T1484" s="89"/>
      <c r="U1484" s="193"/>
      <c r="V1484" s="174"/>
    </row>
    <row r="1485" spans="1:22" ht="15.75" thickBot="1">
      <c r="A1485" s="227"/>
      <c r="B1485" s="41"/>
      <c r="C1485" s="158" t="s">
        <v>126</v>
      </c>
      <c r="D1485" s="158"/>
      <c r="E1485" s="158"/>
      <c r="F1485" s="161"/>
      <c r="G1485" s="46"/>
      <c r="H1485" s="173" t="s">
        <v>127</v>
      </c>
      <c r="I1485" s="163"/>
      <c r="J1485" s="163"/>
      <c r="K1485" s="163"/>
      <c r="L1485" s="163"/>
      <c r="M1485" s="48"/>
      <c r="N1485" s="157" t="s">
        <v>128</v>
      </c>
      <c r="O1485" s="158"/>
      <c r="P1485" s="158"/>
      <c r="Q1485" s="158"/>
      <c r="R1485" s="158"/>
      <c r="S1485" s="161"/>
      <c r="T1485" s="20"/>
      <c r="U1485" s="193"/>
      <c r="V1485" s="174"/>
    </row>
    <row r="1486" spans="1:22" ht="6" customHeight="1" thickBot="1">
      <c r="A1486" s="227"/>
      <c r="B1486" s="89"/>
      <c r="C1486" s="89"/>
      <c r="D1486" s="89"/>
      <c r="E1486" s="89"/>
      <c r="F1486" s="89"/>
      <c r="G1486" s="89"/>
      <c r="H1486" s="89"/>
      <c r="I1486" s="89"/>
      <c r="J1486" s="89"/>
      <c r="K1486" s="89"/>
      <c r="L1486" s="89"/>
      <c r="M1486" s="89"/>
      <c r="N1486" s="89"/>
      <c r="O1486" s="89"/>
      <c r="P1486" s="89"/>
      <c r="Q1486" s="89"/>
      <c r="R1486" s="89"/>
      <c r="S1486" s="89"/>
      <c r="T1486" s="89"/>
      <c r="U1486" s="193"/>
      <c r="V1486" s="174"/>
    </row>
    <row r="1487" spans="1:22" ht="15.75" thickBot="1">
      <c r="A1487" s="227"/>
      <c r="B1487" s="41"/>
      <c r="C1487" s="119" t="s">
        <v>130</v>
      </c>
      <c r="D1487" s="119"/>
      <c r="E1487" s="170"/>
      <c r="F1487" s="46"/>
      <c r="G1487" s="158" t="s">
        <v>131</v>
      </c>
      <c r="H1487" s="158"/>
      <c r="I1487" s="158"/>
      <c r="J1487" s="20"/>
      <c r="K1487" s="158" t="s">
        <v>132</v>
      </c>
      <c r="L1487" s="158"/>
      <c r="M1487" s="158"/>
      <c r="N1487" s="20"/>
      <c r="O1487" s="142"/>
      <c r="P1487" s="143"/>
      <c r="Q1487" s="143"/>
      <c r="R1487" s="143"/>
      <c r="S1487" s="143"/>
      <c r="T1487" s="143"/>
      <c r="U1487" s="193"/>
      <c r="V1487" s="174"/>
    </row>
    <row r="1488" spans="1:22" ht="6.75" customHeight="1" thickBot="1">
      <c r="A1488" s="227"/>
      <c r="B1488" s="89"/>
      <c r="C1488" s="89"/>
      <c r="D1488" s="89"/>
      <c r="E1488" s="89"/>
      <c r="F1488" s="89"/>
      <c r="G1488" s="89"/>
      <c r="H1488" s="89"/>
      <c r="I1488" s="89"/>
      <c r="J1488" s="89"/>
      <c r="K1488" s="89"/>
      <c r="L1488" s="89"/>
      <c r="M1488" s="89"/>
      <c r="N1488" s="89"/>
      <c r="O1488" s="89"/>
      <c r="P1488" s="89"/>
      <c r="Q1488" s="89"/>
      <c r="R1488" s="89"/>
      <c r="S1488" s="89"/>
      <c r="T1488" s="89"/>
      <c r="U1488" s="193"/>
      <c r="V1488" s="174"/>
    </row>
    <row r="1489" spans="1:23" ht="15.75" thickBot="1">
      <c r="A1489" s="227"/>
      <c r="B1489" s="41" t="s">
        <v>133</v>
      </c>
      <c r="C1489" s="160" t="s">
        <v>138</v>
      </c>
      <c r="D1489" s="160"/>
      <c r="E1489" s="160"/>
      <c r="F1489" s="160"/>
      <c r="G1489" s="160"/>
      <c r="H1489" s="165" t="s">
        <v>134</v>
      </c>
      <c r="I1489" s="89"/>
      <c r="J1489" s="44" t="str">
        <f>IF(W1489="N","","Yes")</f>
        <v>Yes</v>
      </c>
      <c r="K1489" s="147"/>
      <c r="L1489" s="89"/>
      <c r="M1489" s="165" t="s">
        <v>135</v>
      </c>
      <c r="N1489" s="89"/>
      <c r="O1489" s="44" t="str">
        <f>IF(W1489="Y","","Yes")</f>
        <v>Yes</v>
      </c>
      <c r="P1489" s="147"/>
      <c r="Q1489" s="89"/>
      <c r="R1489" s="89"/>
      <c r="S1489" s="89"/>
      <c r="T1489" s="89"/>
      <c r="U1489" s="193"/>
      <c r="V1489" s="174"/>
      <c r="W1489" s="1">
        <f>VLOOKUP(A1430,'Deta From Shala Dar. Class-12'!$A$2:$AE$201,27,0)</f>
        <v>0</v>
      </c>
    </row>
    <row r="1490" spans="1:23" ht="6.75" customHeight="1" thickBot="1">
      <c r="A1490" s="227"/>
      <c r="B1490" s="89"/>
      <c r="C1490" s="89"/>
      <c r="D1490" s="89"/>
      <c r="E1490" s="89"/>
      <c r="F1490" s="89"/>
      <c r="G1490" s="89"/>
      <c r="H1490" s="89"/>
      <c r="I1490" s="89"/>
      <c r="J1490" s="89"/>
      <c r="K1490" s="89"/>
      <c r="L1490" s="89"/>
      <c r="M1490" s="89"/>
      <c r="N1490" s="89"/>
      <c r="O1490" s="89"/>
      <c r="P1490" s="89"/>
      <c r="Q1490" s="89"/>
      <c r="R1490" s="89"/>
      <c r="S1490" s="89"/>
      <c r="T1490" s="89"/>
      <c r="U1490" s="193"/>
      <c r="V1490" s="174"/>
    </row>
    <row r="1491" spans="1:23" ht="15.75" thickBot="1">
      <c r="A1491" s="227"/>
      <c r="B1491" s="41" t="s">
        <v>136</v>
      </c>
      <c r="C1491" s="169" t="s">
        <v>137</v>
      </c>
      <c r="D1491" s="160"/>
      <c r="E1491" s="160"/>
      <c r="F1491" s="160"/>
      <c r="G1491" s="160"/>
      <c r="H1491" s="165" t="s">
        <v>134</v>
      </c>
      <c r="I1491" s="89"/>
      <c r="J1491" s="20"/>
      <c r="K1491" s="147"/>
      <c r="L1491" s="89"/>
      <c r="M1491" s="165" t="s">
        <v>135</v>
      </c>
      <c r="N1491" s="89"/>
      <c r="O1491" s="20"/>
      <c r="P1491" s="147"/>
      <c r="Q1491" s="89"/>
      <c r="R1491" s="89"/>
      <c r="S1491" s="89"/>
      <c r="T1491" s="89"/>
      <c r="U1491" s="193"/>
      <c r="V1491" s="174"/>
    </row>
    <row r="1492" spans="1:23" ht="6.75" customHeight="1" thickBot="1">
      <c r="A1492" s="227"/>
      <c r="B1492" s="89"/>
      <c r="C1492" s="89"/>
      <c r="D1492" s="89"/>
      <c r="E1492" s="89"/>
      <c r="F1492" s="89"/>
      <c r="G1492" s="89"/>
      <c r="H1492" s="89"/>
      <c r="I1492" s="89"/>
      <c r="J1492" s="89"/>
      <c r="K1492" s="89"/>
      <c r="L1492" s="89"/>
      <c r="M1492" s="89"/>
      <c r="N1492" s="89"/>
      <c r="O1492" s="89"/>
      <c r="P1492" s="89"/>
      <c r="Q1492" s="89"/>
      <c r="R1492" s="89"/>
      <c r="S1492" s="89"/>
      <c r="T1492" s="89"/>
      <c r="U1492" s="193"/>
      <c r="V1492" s="174"/>
    </row>
    <row r="1493" spans="1:23" ht="15.75" thickBot="1">
      <c r="A1493" s="227"/>
      <c r="B1493" s="41" t="s">
        <v>139</v>
      </c>
      <c r="C1493" s="160" t="s">
        <v>140</v>
      </c>
      <c r="D1493" s="160"/>
      <c r="E1493" s="160"/>
      <c r="F1493" s="160"/>
      <c r="G1493" s="160"/>
      <c r="H1493" s="165" t="s">
        <v>134</v>
      </c>
      <c r="I1493" s="89"/>
      <c r="J1493" s="20"/>
      <c r="K1493" s="147"/>
      <c r="L1493" s="89"/>
      <c r="M1493" s="165" t="s">
        <v>135</v>
      </c>
      <c r="N1493" s="89"/>
      <c r="O1493" s="20"/>
      <c r="P1493" s="147"/>
      <c r="Q1493" s="89"/>
      <c r="R1493" s="89"/>
      <c r="S1493" s="89"/>
      <c r="T1493" s="89"/>
      <c r="U1493" s="193"/>
      <c r="V1493" s="174"/>
    </row>
    <row r="1494" spans="1:23" ht="6.75" customHeight="1" thickBot="1">
      <c r="A1494" s="227"/>
      <c r="B1494" s="89"/>
      <c r="C1494" s="89"/>
      <c r="D1494" s="89"/>
      <c r="E1494" s="89"/>
      <c r="F1494" s="89"/>
      <c r="G1494" s="89"/>
      <c r="H1494" s="89"/>
      <c r="I1494" s="89"/>
      <c r="J1494" s="89"/>
      <c r="K1494" s="89"/>
      <c r="L1494" s="89"/>
      <c r="M1494" s="89"/>
      <c r="N1494" s="89"/>
      <c r="O1494" s="89"/>
      <c r="P1494" s="89"/>
      <c r="Q1494" s="89"/>
      <c r="R1494" s="89"/>
      <c r="S1494" s="89"/>
      <c r="T1494" s="89"/>
      <c r="U1494" s="193"/>
      <c r="V1494" s="174"/>
    </row>
    <row r="1495" spans="1:23" ht="15.75" thickBot="1">
      <c r="A1495" s="227"/>
      <c r="B1495" s="41" t="s">
        <v>141</v>
      </c>
      <c r="C1495" s="160" t="s">
        <v>142</v>
      </c>
      <c r="D1495" s="160"/>
      <c r="E1495" s="160"/>
      <c r="F1495" s="127" t="s">
        <v>148</v>
      </c>
      <c r="G1495" s="127"/>
      <c r="H1495" s="128"/>
      <c r="I1495" s="44" t="str">
        <f>IF($W1495="GEN","YES","")</f>
        <v/>
      </c>
      <c r="J1495" s="157" t="s">
        <v>143</v>
      </c>
      <c r="K1495" s="158"/>
      <c r="L1495" s="158"/>
      <c r="M1495" s="161"/>
      <c r="N1495" s="44" t="str">
        <f>IF($W1495="MIN","YES","")</f>
        <v/>
      </c>
      <c r="O1495" s="157" t="s">
        <v>144</v>
      </c>
      <c r="P1495" s="158"/>
      <c r="Q1495" s="158"/>
      <c r="R1495" s="158"/>
      <c r="S1495" s="161"/>
      <c r="T1495" s="44" t="str">
        <f>IF($W1495="SC","YES","")</f>
        <v/>
      </c>
      <c r="U1495" s="193"/>
      <c r="V1495" s="174"/>
      <c r="W1495" s="1">
        <f>VLOOKUP(A1430,'Deta From Shala Dar. Class-12'!$A$2:$AE$201,16,0)</f>
        <v>0</v>
      </c>
    </row>
    <row r="1496" spans="1:23" ht="6.75" customHeight="1" thickBot="1">
      <c r="A1496" s="227"/>
      <c r="B1496" s="89"/>
      <c r="C1496" s="89"/>
      <c r="D1496" s="89"/>
      <c r="E1496" s="89"/>
      <c r="F1496" s="89"/>
      <c r="G1496" s="89"/>
      <c r="H1496" s="89"/>
      <c r="I1496" s="89"/>
      <c r="J1496" s="89"/>
      <c r="K1496" s="89"/>
      <c r="L1496" s="89"/>
      <c r="M1496" s="89"/>
      <c r="N1496" s="89"/>
      <c r="O1496" s="89"/>
      <c r="P1496" s="89"/>
      <c r="Q1496" s="89"/>
      <c r="R1496" s="89"/>
      <c r="S1496" s="89"/>
      <c r="T1496" s="89"/>
      <c r="U1496" s="193"/>
      <c r="V1496" s="174"/>
    </row>
    <row r="1497" spans="1:23" ht="15.75" thickBot="1">
      <c r="A1497" s="227"/>
      <c r="B1497" s="41"/>
      <c r="C1497" s="41"/>
      <c r="D1497" s="41"/>
      <c r="E1497" s="41"/>
      <c r="F1497" s="158" t="s">
        <v>145</v>
      </c>
      <c r="G1497" s="158"/>
      <c r="H1497" s="161"/>
      <c r="I1497" s="44" t="str">
        <f>IF($W1495="ST","YES","")</f>
        <v/>
      </c>
      <c r="J1497" s="157" t="s">
        <v>146</v>
      </c>
      <c r="K1497" s="158"/>
      <c r="L1497" s="158"/>
      <c r="M1497" s="161"/>
      <c r="N1497" s="44" t="str">
        <f>IF($W1495="OBC","YES","")</f>
        <v/>
      </c>
      <c r="O1497" s="157" t="s">
        <v>147</v>
      </c>
      <c r="P1497" s="158"/>
      <c r="Q1497" s="158"/>
      <c r="R1497" s="158"/>
      <c r="S1497" s="161"/>
      <c r="T1497" s="44" t="str">
        <f>IF(OR($W1495="MBC",$W$67="SBC"),"YES","")</f>
        <v/>
      </c>
      <c r="U1497" s="193"/>
      <c r="V1497" s="174"/>
    </row>
    <row r="1498" spans="1:23">
      <c r="A1498" s="227"/>
      <c r="B1498" s="175" t="s">
        <v>149</v>
      </c>
      <c r="C1498" s="175"/>
      <c r="D1498" s="175"/>
      <c r="E1498" s="175"/>
      <c r="F1498" s="175"/>
      <c r="G1498" s="175"/>
      <c r="H1498" s="175"/>
      <c r="I1498" s="175"/>
      <c r="J1498" s="175"/>
      <c r="K1498" s="175"/>
      <c r="L1498" s="175"/>
      <c r="M1498" s="175"/>
      <c r="N1498" s="175"/>
      <c r="O1498" s="175"/>
      <c r="P1498" s="175"/>
      <c r="Q1498" s="175"/>
      <c r="R1498" s="175"/>
      <c r="S1498" s="175"/>
      <c r="T1498" s="175"/>
      <c r="U1498" s="193"/>
      <c r="V1498" s="174"/>
    </row>
    <row r="1499" spans="1:23" ht="6.75" customHeight="1">
      <c r="A1499" s="227"/>
      <c r="B1499" s="89"/>
      <c r="C1499" s="89"/>
      <c r="D1499" s="89"/>
      <c r="E1499" s="89"/>
      <c r="F1499" s="89"/>
      <c r="G1499" s="89"/>
      <c r="H1499" s="89"/>
      <c r="I1499" s="89"/>
      <c r="J1499" s="89"/>
      <c r="K1499" s="89"/>
      <c r="L1499" s="89"/>
      <c r="M1499" s="89"/>
      <c r="N1499" s="89"/>
      <c r="O1499" s="89"/>
      <c r="P1499" s="89"/>
      <c r="Q1499" s="89"/>
      <c r="R1499" s="89"/>
      <c r="S1499" s="89"/>
      <c r="T1499" s="89"/>
      <c r="U1499" s="193"/>
      <c r="V1499" s="174"/>
    </row>
    <row r="1500" spans="1:23">
      <c r="A1500" s="227"/>
      <c r="B1500" s="41" t="s">
        <v>157</v>
      </c>
      <c r="C1500" s="178" t="s">
        <v>156</v>
      </c>
      <c r="D1500" s="178"/>
      <c r="E1500" s="178"/>
      <c r="F1500" s="178"/>
      <c r="G1500" s="178"/>
      <c r="H1500" s="178"/>
      <c r="I1500" s="178"/>
      <c r="J1500" s="178"/>
      <c r="K1500" s="178"/>
      <c r="L1500" s="178"/>
      <c r="M1500" s="178"/>
      <c r="N1500" s="178"/>
      <c r="O1500" s="178"/>
      <c r="P1500" s="178"/>
      <c r="Q1500" s="178"/>
      <c r="R1500" s="178"/>
      <c r="S1500" s="178"/>
      <c r="T1500" s="178"/>
      <c r="U1500" s="193"/>
      <c r="V1500" s="174"/>
    </row>
    <row r="1501" spans="1:23">
      <c r="A1501" s="227"/>
      <c r="B1501" s="41"/>
      <c r="C1501" s="176" t="s">
        <v>150</v>
      </c>
      <c r="D1501" s="176"/>
      <c r="E1501" s="176"/>
      <c r="F1501" s="176"/>
      <c r="G1501" s="176"/>
      <c r="H1501" s="176"/>
      <c r="I1501" s="176"/>
      <c r="J1501" s="176"/>
      <c r="K1501" s="89">
        <f>VLOOKUP(A1430,'Deta From Shala Dar. Class-12'!$A$2:$AE$201,24,0)</f>
        <v>0</v>
      </c>
      <c r="L1501" s="89"/>
      <c r="M1501" s="89"/>
      <c r="N1501" s="89"/>
      <c r="O1501" s="89"/>
      <c r="P1501" s="89"/>
      <c r="Q1501" s="89"/>
      <c r="R1501" s="89"/>
      <c r="S1501" s="89"/>
      <c r="T1501" s="89"/>
      <c r="U1501" s="193"/>
      <c r="V1501" s="174"/>
    </row>
    <row r="1502" spans="1:23">
      <c r="A1502" s="227"/>
      <c r="B1502" s="41"/>
      <c r="C1502" s="176" t="s">
        <v>151</v>
      </c>
      <c r="D1502" s="176"/>
      <c r="E1502" s="176"/>
      <c r="F1502" s="176"/>
      <c r="G1502" s="176"/>
      <c r="H1502" s="176"/>
      <c r="I1502" s="176"/>
      <c r="J1502" s="176"/>
      <c r="K1502" s="89"/>
      <c r="L1502" s="89"/>
      <c r="M1502" s="89"/>
      <c r="N1502" s="89"/>
      <c r="O1502" s="89"/>
      <c r="P1502" s="89"/>
      <c r="Q1502" s="89"/>
      <c r="R1502" s="89"/>
      <c r="S1502" s="89"/>
      <c r="T1502" s="89"/>
      <c r="U1502" s="193"/>
      <c r="V1502" s="174"/>
    </row>
    <row r="1503" spans="1:23">
      <c r="A1503" s="227"/>
      <c r="B1503" s="41"/>
      <c r="C1503" s="176" t="s">
        <v>152</v>
      </c>
      <c r="D1503" s="176"/>
      <c r="E1503" s="176"/>
      <c r="F1503" s="89" t="s">
        <v>163</v>
      </c>
      <c r="G1503" s="89"/>
      <c r="H1503" s="89"/>
      <c r="I1503" s="176" t="s">
        <v>153</v>
      </c>
      <c r="J1503" s="176"/>
      <c r="K1503" s="176"/>
      <c r="L1503" s="89" t="s">
        <v>161</v>
      </c>
      <c r="M1503" s="89"/>
      <c r="N1503" s="89"/>
      <c r="O1503" s="89"/>
      <c r="P1503" s="158" t="s">
        <v>154</v>
      </c>
      <c r="Q1503" s="158"/>
      <c r="R1503" s="158"/>
      <c r="S1503" s="89" t="s">
        <v>162</v>
      </c>
      <c r="T1503" s="89"/>
      <c r="U1503" s="193"/>
      <c r="V1503" s="174"/>
    </row>
    <row r="1504" spans="1:23" ht="6.75" customHeight="1">
      <c r="A1504" s="227"/>
      <c r="B1504" s="89"/>
      <c r="C1504" s="89"/>
      <c r="D1504" s="89"/>
      <c r="E1504" s="89"/>
      <c r="F1504" s="89"/>
      <c r="G1504" s="89"/>
      <c r="H1504" s="89"/>
      <c r="I1504" s="89"/>
      <c r="J1504" s="89"/>
      <c r="K1504" s="89"/>
      <c r="L1504" s="89"/>
      <c r="M1504" s="89"/>
      <c r="N1504" s="89"/>
      <c r="O1504" s="89"/>
      <c r="P1504" s="89"/>
      <c r="Q1504" s="89"/>
      <c r="R1504" s="89"/>
      <c r="S1504" s="89"/>
      <c r="T1504" s="89"/>
      <c r="U1504" s="193"/>
      <c r="V1504" s="174"/>
    </row>
    <row r="1505" spans="1:22">
      <c r="A1505" s="227"/>
      <c r="B1505" s="41" t="s">
        <v>155</v>
      </c>
      <c r="C1505" s="165" t="s">
        <v>158</v>
      </c>
      <c r="D1505" s="165"/>
      <c r="E1505" s="165"/>
      <c r="F1505" s="165"/>
      <c r="G1505" s="179">
        <f>VLOOKUP(A1430,'Deta From Shala Dar. Class-12'!$A$2:$AE$201,21,0)</f>
        <v>0</v>
      </c>
      <c r="H1505" s="179"/>
      <c r="I1505" s="179"/>
      <c r="J1505" s="179"/>
      <c r="K1505" s="180" t="s">
        <v>159</v>
      </c>
      <c r="L1505" s="180"/>
      <c r="M1505" s="189">
        <f>VLOOKUP(A1430,'Deta From Shala Dar. Class-12'!$A$2:$AE$201,22,0)</f>
        <v>0</v>
      </c>
      <c r="N1505" s="165"/>
      <c r="O1505" s="165"/>
      <c r="P1505" s="165" t="s">
        <v>160</v>
      </c>
      <c r="Q1505" s="165"/>
      <c r="R1505" s="165"/>
      <c r="S1505" s="230">
        <f>VLOOKUP(A1430,'Deta From Shala Dar. Class-12'!$A$2:$AE$201,25,0)</f>
        <v>0</v>
      </c>
      <c r="T1505" s="230"/>
      <c r="U1505" s="193"/>
      <c r="V1505" s="174"/>
    </row>
    <row r="1506" spans="1:22" ht="6.75" customHeight="1">
      <c r="A1506" s="227"/>
      <c r="B1506" s="89"/>
      <c r="C1506" s="89"/>
      <c r="D1506" s="89"/>
      <c r="E1506" s="89"/>
      <c r="F1506" s="89"/>
      <c r="G1506" s="89"/>
      <c r="H1506" s="89"/>
      <c r="I1506" s="89"/>
      <c r="J1506" s="89"/>
      <c r="K1506" s="89"/>
      <c r="L1506" s="89"/>
      <c r="M1506" s="89"/>
      <c r="N1506" s="89"/>
      <c r="O1506" s="89"/>
      <c r="P1506" s="89"/>
      <c r="Q1506" s="89"/>
      <c r="R1506" s="89"/>
      <c r="S1506" s="89"/>
      <c r="T1506" s="89"/>
      <c r="U1506" s="193"/>
      <c r="V1506" s="174"/>
    </row>
    <row r="1507" spans="1:22">
      <c r="A1507" s="227"/>
      <c r="B1507" s="41"/>
      <c r="C1507" s="176" t="s">
        <v>164</v>
      </c>
      <c r="D1507" s="176"/>
      <c r="E1507" s="176"/>
      <c r="F1507" s="176"/>
      <c r="G1507" s="176"/>
      <c r="H1507" s="176"/>
      <c r="I1507" s="176"/>
      <c r="J1507" s="176"/>
      <c r="K1507" s="176"/>
      <c r="L1507" s="176"/>
      <c r="M1507" s="229">
        <f>VLOOKUP(A1430,'Deta From Shala Dar. Class-12'!$A$2:$AE$201,23,0)</f>
        <v>0</v>
      </c>
      <c r="N1507" s="229"/>
      <c r="O1507" s="229"/>
      <c r="P1507" s="229"/>
      <c r="Q1507" s="229"/>
      <c r="R1507" s="229"/>
      <c r="S1507" s="229"/>
      <c r="T1507" s="229"/>
      <c r="U1507" s="193"/>
      <c r="V1507" s="174"/>
    </row>
    <row r="1508" spans="1:22" ht="6.75" customHeight="1">
      <c r="A1508" s="227"/>
      <c r="B1508" s="89"/>
      <c r="C1508" s="89"/>
      <c r="D1508" s="89"/>
      <c r="E1508" s="89"/>
      <c r="F1508" s="89"/>
      <c r="G1508" s="89"/>
      <c r="H1508" s="89"/>
      <c r="I1508" s="89"/>
      <c r="J1508" s="89"/>
      <c r="K1508" s="89"/>
      <c r="L1508" s="89"/>
      <c r="M1508" s="89"/>
      <c r="N1508" s="89"/>
      <c r="O1508" s="89"/>
      <c r="P1508" s="89"/>
      <c r="Q1508" s="89"/>
      <c r="R1508" s="89"/>
      <c r="S1508" s="89"/>
      <c r="T1508" s="89"/>
      <c r="U1508" s="193"/>
      <c r="V1508" s="174"/>
    </row>
    <row r="1509" spans="1:22">
      <c r="A1509" s="227"/>
      <c r="B1509" s="41" t="s">
        <v>166</v>
      </c>
      <c r="C1509" s="176" t="s">
        <v>167</v>
      </c>
      <c r="D1509" s="176"/>
      <c r="E1509" s="176"/>
      <c r="F1509" s="176"/>
      <c r="G1509" s="176"/>
      <c r="H1509" s="176"/>
      <c r="I1509" s="176"/>
      <c r="J1509" s="176"/>
      <c r="K1509" s="176"/>
      <c r="L1509" s="176"/>
      <c r="M1509" s="189" t="s">
        <v>165</v>
      </c>
      <c r="N1509" s="189"/>
      <c r="O1509" s="189"/>
      <c r="P1509" s="189"/>
      <c r="Q1509" s="189"/>
      <c r="R1509" s="189"/>
      <c r="S1509" s="189"/>
      <c r="T1509" s="189"/>
      <c r="U1509" s="193"/>
      <c r="V1509" s="174"/>
    </row>
    <row r="1510" spans="1:22" ht="6.75" customHeight="1" thickBot="1">
      <c r="A1510" s="227"/>
      <c r="B1510" s="89"/>
      <c r="C1510" s="89"/>
      <c r="D1510" s="89"/>
      <c r="E1510" s="89"/>
      <c r="F1510" s="89"/>
      <c r="G1510" s="89"/>
      <c r="H1510" s="89"/>
      <c r="I1510" s="89"/>
      <c r="J1510" s="89"/>
      <c r="K1510" s="89"/>
      <c r="L1510" s="89"/>
      <c r="M1510" s="89"/>
      <c r="N1510" s="89"/>
      <c r="O1510" s="89"/>
      <c r="P1510" s="89"/>
      <c r="Q1510" s="89"/>
      <c r="R1510" s="89"/>
      <c r="S1510" s="89"/>
      <c r="T1510" s="89"/>
      <c r="U1510" s="193"/>
      <c r="V1510" s="174"/>
    </row>
    <row r="1511" spans="1:22">
      <c r="A1511" s="227"/>
      <c r="B1511" s="190" t="s">
        <v>168</v>
      </c>
      <c r="C1511" s="191"/>
      <c r="D1511" s="191"/>
      <c r="E1511" s="191" t="s">
        <v>169</v>
      </c>
      <c r="F1511" s="191"/>
      <c r="G1511" s="191" t="s">
        <v>170</v>
      </c>
      <c r="H1511" s="191"/>
      <c r="I1511" s="191"/>
      <c r="J1511" s="191" t="s">
        <v>171</v>
      </c>
      <c r="K1511" s="191"/>
      <c r="L1511" s="191"/>
      <c r="M1511" s="191" t="s">
        <v>172</v>
      </c>
      <c r="N1511" s="191"/>
      <c r="O1511" s="191"/>
      <c r="P1511" s="191"/>
      <c r="Q1511" s="191"/>
      <c r="R1511" s="191"/>
      <c r="S1511" s="191"/>
      <c r="T1511" s="192"/>
      <c r="U1511" s="193"/>
      <c r="V1511" s="174"/>
    </row>
    <row r="1512" spans="1:22">
      <c r="A1512" s="227"/>
      <c r="B1512" s="186" t="s">
        <v>173</v>
      </c>
      <c r="C1512" s="187"/>
      <c r="D1512" s="187"/>
      <c r="E1512" s="187"/>
      <c r="F1512" s="187"/>
      <c r="G1512" s="187"/>
      <c r="H1512" s="187"/>
      <c r="I1512" s="187"/>
      <c r="J1512" s="187"/>
      <c r="K1512" s="187"/>
      <c r="L1512" s="187"/>
      <c r="M1512" s="187"/>
      <c r="N1512" s="187"/>
      <c r="O1512" s="187"/>
      <c r="P1512" s="187"/>
      <c r="Q1512" s="187"/>
      <c r="R1512" s="187"/>
      <c r="S1512" s="187"/>
      <c r="T1512" s="188"/>
      <c r="U1512" s="193"/>
      <c r="V1512" s="174"/>
    </row>
    <row r="1513" spans="1:22">
      <c r="A1513" s="227"/>
      <c r="B1513" s="186" t="s">
        <v>175</v>
      </c>
      <c r="C1513" s="187"/>
      <c r="D1513" s="187"/>
      <c r="E1513" s="187"/>
      <c r="F1513" s="187"/>
      <c r="G1513" s="187"/>
      <c r="H1513" s="187"/>
      <c r="I1513" s="187"/>
      <c r="J1513" s="187"/>
      <c r="K1513" s="187"/>
      <c r="L1513" s="187"/>
      <c r="M1513" s="187"/>
      <c r="N1513" s="187"/>
      <c r="O1513" s="187"/>
      <c r="P1513" s="187"/>
      <c r="Q1513" s="187"/>
      <c r="R1513" s="187"/>
      <c r="S1513" s="187"/>
      <c r="T1513" s="188"/>
      <c r="U1513" s="193"/>
      <c r="V1513" s="174"/>
    </row>
    <row r="1514" spans="1:22" ht="15.75" thickBot="1">
      <c r="A1514" s="227"/>
      <c r="B1514" s="183" t="s">
        <v>174</v>
      </c>
      <c r="C1514" s="184"/>
      <c r="D1514" s="184"/>
      <c r="E1514" s="184"/>
      <c r="F1514" s="184"/>
      <c r="G1514" s="184"/>
      <c r="H1514" s="184"/>
      <c r="I1514" s="184"/>
      <c r="J1514" s="184"/>
      <c r="K1514" s="184"/>
      <c r="L1514" s="184"/>
      <c r="M1514" s="184"/>
      <c r="N1514" s="184"/>
      <c r="O1514" s="184"/>
      <c r="P1514" s="184"/>
      <c r="Q1514" s="184"/>
      <c r="R1514" s="184"/>
      <c r="S1514" s="184"/>
      <c r="T1514" s="185"/>
      <c r="U1514" s="193"/>
      <c r="V1514" s="174"/>
    </row>
    <row r="1515" spans="1:22" ht="6.75" customHeight="1" thickBot="1">
      <c r="A1515" s="227"/>
      <c r="B1515" s="89"/>
      <c r="C1515" s="89"/>
      <c r="D1515" s="89"/>
      <c r="E1515" s="89"/>
      <c r="F1515" s="89"/>
      <c r="G1515" s="89"/>
      <c r="H1515" s="89"/>
      <c r="I1515" s="89"/>
      <c r="J1515" s="89"/>
      <c r="K1515" s="89"/>
      <c r="L1515" s="89"/>
      <c r="M1515" s="89"/>
      <c r="N1515" s="89"/>
      <c r="O1515" s="89"/>
      <c r="P1515" s="89"/>
      <c r="Q1515" s="89"/>
      <c r="R1515" s="89"/>
      <c r="S1515" s="89"/>
      <c r="T1515" s="89"/>
      <c r="U1515" s="193"/>
      <c r="V1515" s="174"/>
    </row>
    <row r="1516" spans="1:22" ht="15.75" thickBot="1">
      <c r="A1516" s="227"/>
      <c r="B1516" s="218" t="s">
        <v>176</v>
      </c>
      <c r="C1516" s="218"/>
      <c r="D1516" s="218"/>
      <c r="E1516" s="218"/>
      <c r="F1516" s="218"/>
      <c r="G1516" s="218"/>
      <c r="H1516" s="218"/>
      <c r="I1516" s="218"/>
      <c r="J1516" s="218"/>
      <c r="K1516" s="218"/>
      <c r="L1516" s="218"/>
      <c r="M1516" s="197"/>
      <c r="N1516" s="219"/>
      <c r="O1516" s="198"/>
      <c r="P1516" s="220" t="s">
        <v>177</v>
      </c>
      <c r="Q1516" s="196"/>
      <c r="R1516" s="221"/>
      <c r="S1516" s="222"/>
      <c r="T1516" s="223"/>
      <c r="U1516" s="193"/>
      <c r="V1516" s="174"/>
    </row>
    <row r="1517" spans="1:22" ht="6.75" customHeight="1">
      <c r="A1517" s="227"/>
      <c r="B1517" s="89"/>
      <c r="C1517" s="89"/>
      <c r="D1517" s="89"/>
      <c r="E1517" s="89"/>
      <c r="F1517" s="89"/>
      <c r="G1517" s="89"/>
      <c r="H1517" s="89"/>
      <c r="I1517" s="89"/>
      <c r="J1517" s="89"/>
      <c r="K1517" s="89"/>
      <c r="L1517" s="89"/>
      <c r="M1517" s="89"/>
      <c r="N1517" s="89"/>
      <c r="O1517" s="89"/>
      <c r="P1517" s="89"/>
      <c r="Q1517" s="89"/>
      <c r="R1517" s="89"/>
      <c r="S1517" s="89"/>
      <c r="T1517" s="89"/>
      <c r="U1517" s="193"/>
      <c r="V1517" s="174"/>
    </row>
    <row r="1518" spans="1:22">
      <c r="A1518" s="227"/>
      <c r="B1518" s="41" t="s">
        <v>178</v>
      </c>
      <c r="C1518" s="176" t="s">
        <v>183</v>
      </c>
      <c r="D1518" s="176"/>
      <c r="E1518" s="176"/>
      <c r="F1518" s="176"/>
      <c r="G1518" s="176"/>
      <c r="H1518" s="176"/>
      <c r="I1518" s="176"/>
      <c r="J1518" s="176"/>
      <c r="K1518" s="176"/>
      <c r="L1518" s="176"/>
      <c r="M1518" s="165" t="s">
        <v>179</v>
      </c>
      <c r="N1518" s="165"/>
      <c r="O1518" s="165"/>
      <c r="P1518" s="165"/>
      <c r="Q1518" s="165"/>
      <c r="R1518" s="165"/>
      <c r="S1518" s="165"/>
      <c r="T1518" s="165"/>
      <c r="U1518" s="193"/>
      <c r="V1518" s="174"/>
    </row>
    <row r="1519" spans="1:22" ht="15.75" thickBot="1">
      <c r="A1519" s="227"/>
      <c r="B1519" s="200"/>
      <c r="C1519" s="201"/>
      <c r="D1519" s="201"/>
      <c r="E1519" s="201"/>
      <c r="F1519" s="201"/>
      <c r="G1519" s="201"/>
      <c r="H1519" s="201"/>
      <c r="I1519" s="201"/>
      <c r="J1519" s="202"/>
      <c r="K1519" s="204" t="s">
        <v>180</v>
      </c>
      <c r="L1519" s="89"/>
      <c r="M1519" s="89"/>
      <c r="N1519" s="89"/>
      <c r="O1519" s="89"/>
      <c r="P1519" s="89"/>
      <c r="Q1519" s="89"/>
      <c r="R1519" s="89"/>
      <c r="S1519" s="89"/>
      <c r="T1519" s="89"/>
      <c r="U1519" s="193"/>
      <c r="V1519" s="174"/>
    </row>
    <row r="1520" spans="1:22" ht="22.5" customHeight="1">
      <c r="A1520" s="227"/>
      <c r="B1520" s="204"/>
      <c r="C1520" s="152"/>
      <c r="D1520" s="203" t="s">
        <v>182</v>
      </c>
      <c r="E1520" s="91"/>
      <c r="F1520" s="91"/>
      <c r="G1520" s="92"/>
      <c r="H1520" s="147"/>
      <c r="I1520" s="89"/>
      <c r="J1520" s="214"/>
      <c r="K1520" s="204"/>
      <c r="L1520" s="90"/>
      <c r="M1520" s="91"/>
      <c r="N1520" s="91"/>
      <c r="O1520" s="91"/>
      <c r="P1520" s="91"/>
      <c r="Q1520" s="91"/>
      <c r="R1520" s="91"/>
      <c r="S1520" s="92"/>
      <c r="T1520" s="143"/>
      <c r="U1520" s="193"/>
      <c r="V1520" s="174"/>
    </row>
    <row r="1521" spans="1:22" ht="22.5" customHeight="1">
      <c r="A1521" s="227"/>
      <c r="B1521" s="204"/>
      <c r="C1521" s="152"/>
      <c r="D1521" s="147"/>
      <c r="E1521" s="89"/>
      <c r="F1521" s="89"/>
      <c r="G1521" s="152"/>
      <c r="H1521" s="147"/>
      <c r="I1521" s="89"/>
      <c r="J1521" s="214"/>
      <c r="K1521" s="204"/>
      <c r="L1521" s="147"/>
      <c r="M1521" s="89"/>
      <c r="N1521" s="89"/>
      <c r="O1521" s="89"/>
      <c r="P1521" s="89"/>
      <c r="Q1521" s="89"/>
      <c r="R1521" s="89"/>
      <c r="S1521" s="152"/>
      <c r="T1521" s="143"/>
      <c r="U1521" s="193"/>
      <c r="V1521" s="174"/>
    </row>
    <row r="1522" spans="1:22" ht="22.5" customHeight="1">
      <c r="A1522" s="227"/>
      <c r="B1522" s="204"/>
      <c r="C1522" s="152"/>
      <c r="D1522" s="147"/>
      <c r="E1522" s="89"/>
      <c r="F1522" s="89"/>
      <c r="G1522" s="152"/>
      <c r="H1522" s="147"/>
      <c r="I1522" s="89"/>
      <c r="J1522" s="214"/>
      <c r="K1522" s="204"/>
      <c r="L1522" s="147"/>
      <c r="M1522" s="89"/>
      <c r="N1522" s="89"/>
      <c r="O1522" s="89"/>
      <c r="P1522" s="89"/>
      <c r="Q1522" s="89"/>
      <c r="R1522" s="89"/>
      <c r="S1522" s="152"/>
      <c r="T1522" s="143"/>
      <c r="U1522" s="193"/>
      <c r="V1522" s="174"/>
    </row>
    <row r="1523" spans="1:22" ht="22.5" customHeight="1" thickBot="1">
      <c r="A1523" s="227"/>
      <c r="B1523" s="204"/>
      <c r="C1523" s="152"/>
      <c r="D1523" s="147"/>
      <c r="E1523" s="89"/>
      <c r="F1523" s="89"/>
      <c r="G1523" s="152"/>
      <c r="H1523" s="147"/>
      <c r="I1523" s="89"/>
      <c r="J1523" s="214"/>
      <c r="K1523" s="204"/>
      <c r="L1523" s="86"/>
      <c r="M1523" s="87"/>
      <c r="N1523" s="87"/>
      <c r="O1523" s="87"/>
      <c r="P1523" s="87"/>
      <c r="Q1523" s="87"/>
      <c r="R1523" s="87"/>
      <c r="S1523" s="88"/>
      <c r="T1523" s="143"/>
      <c r="U1523" s="193"/>
      <c r="V1523" s="174"/>
    </row>
    <row r="1524" spans="1:22" ht="22.5" customHeight="1" thickBot="1">
      <c r="A1524" s="227"/>
      <c r="B1524" s="204"/>
      <c r="C1524" s="152"/>
      <c r="D1524" s="147"/>
      <c r="E1524" s="89"/>
      <c r="F1524" s="89"/>
      <c r="G1524" s="152"/>
      <c r="H1524" s="147"/>
      <c r="I1524" s="89"/>
      <c r="J1524" s="214"/>
      <c r="K1524" s="204"/>
      <c r="L1524" s="89"/>
      <c r="M1524" s="89"/>
      <c r="N1524" s="89"/>
      <c r="O1524" s="89"/>
      <c r="P1524" s="89"/>
      <c r="Q1524" s="89"/>
      <c r="R1524" s="89"/>
      <c r="S1524" s="89"/>
      <c r="T1524" s="143"/>
      <c r="U1524" s="193"/>
      <c r="V1524" s="174"/>
    </row>
    <row r="1525" spans="1:22" ht="22.5" customHeight="1">
      <c r="A1525" s="227"/>
      <c r="B1525" s="204"/>
      <c r="C1525" s="152"/>
      <c r="D1525" s="147"/>
      <c r="E1525" s="89"/>
      <c r="F1525" s="89"/>
      <c r="G1525" s="152"/>
      <c r="H1525" s="147"/>
      <c r="I1525" s="89"/>
      <c r="J1525" s="214"/>
      <c r="K1525" s="204"/>
      <c r="L1525" s="205" t="s">
        <v>181</v>
      </c>
      <c r="M1525" s="206"/>
      <c r="N1525" s="206"/>
      <c r="O1525" s="206"/>
      <c r="P1525" s="206"/>
      <c r="Q1525" s="206"/>
      <c r="R1525" s="206"/>
      <c r="S1525" s="207"/>
      <c r="T1525" s="143"/>
      <c r="U1525" s="193"/>
      <c r="V1525" s="174"/>
    </row>
    <row r="1526" spans="1:22" ht="22.5" customHeight="1">
      <c r="A1526" s="227"/>
      <c r="B1526" s="204"/>
      <c r="C1526" s="152"/>
      <c r="D1526" s="147"/>
      <c r="E1526" s="89"/>
      <c r="F1526" s="89"/>
      <c r="G1526" s="152"/>
      <c r="H1526" s="147"/>
      <c r="I1526" s="89"/>
      <c r="J1526" s="214"/>
      <c r="K1526" s="204"/>
      <c r="L1526" s="208"/>
      <c r="M1526" s="209"/>
      <c r="N1526" s="209"/>
      <c r="O1526" s="209"/>
      <c r="P1526" s="209"/>
      <c r="Q1526" s="209"/>
      <c r="R1526" s="209"/>
      <c r="S1526" s="210"/>
      <c r="T1526" s="143"/>
      <c r="U1526" s="193"/>
      <c r="V1526" s="174"/>
    </row>
    <row r="1527" spans="1:22" ht="22.5" customHeight="1" thickBot="1">
      <c r="A1527" s="227"/>
      <c r="B1527" s="204"/>
      <c r="C1527" s="152"/>
      <c r="D1527" s="86"/>
      <c r="E1527" s="87"/>
      <c r="F1527" s="87"/>
      <c r="G1527" s="88"/>
      <c r="H1527" s="147"/>
      <c r="I1527" s="89"/>
      <c r="J1527" s="214"/>
      <c r="K1527" s="204"/>
      <c r="L1527" s="208"/>
      <c r="M1527" s="209"/>
      <c r="N1527" s="209"/>
      <c r="O1527" s="209"/>
      <c r="P1527" s="209"/>
      <c r="Q1527" s="209"/>
      <c r="R1527" s="209"/>
      <c r="S1527" s="210"/>
      <c r="T1527" s="143"/>
      <c r="U1527" s="193"/>
      <c r="V1527" s="174"/>
    </row>
    <row r="1528" spans="1:22" ht="15.75" thickBot="1">
      <c r="A1528" s="227"/>
      <c r="B1528" s="215"/>
      <c r="C1528" s="216"/>
      <c r="D1528" s="216"/>
      <c r="E1528" s="216"/>
      <c r="F1528" s="216"/>
      <c r="G1528" s="216"/>
      <c r="H1528" s="216"/>
      <c r="I1528" s="216"/>
      <c r="J1528" s="217"/>
      <c r="K1528" s="204"/>
      <c r="L1528" s="211"/>
      <c r="M1528" s="212"/>
      <c r="N1528" s="212"/>
      <c r="O1528" s="212"/>
      <c r="P1528" s="212"/>
      <c r="Q1528" s="212"/>
      <c r="R1528" s="212"/>
      <c r="S1528" s="213"/>
      <c r="T1528" s="143"/>
      <c r="U1528" s="193"/>
      <c r="V1528" s="174"/>
    </row>
    <row r="1529" spans="1:22" ht="6.75" customHeight="1" thickBot="1">
      <c r="A1529" s="227"/>
      <c r="B1529" s="89"/>
      <c r="C1529" s="89"/>
      <c r="D1529" s="89"/>
      <c r="E1529" s="89"/>
      <c r="F1529" s="89"/>
      <c r="G1529" s="89"/>
      <c r="H1529" s="89"/>
      <c r="I1529" s="89"/>
      <c r="J1529" s="89"/>
      <c r="K1529" s="89"/>
      <c r="L1529" s="89"/>
      <c r="M1529" s="89"/>
      <c r="N1529" s="89"/>
      <c r="O1529" s="89"/>
      <c r="P1529" s="89"/>
      <c r="Q1529" s="89"/>
      <c r="R1529" s="89"/>
      <c r="S1529" s="89"/>
      <c r="T1529" s="89"/>
      <c r="U1529" s="193"/>
      <c r="V1529" s="174"/>
    </row>
    <row r="1530" spans="1:22" ht="16.5" thickBot="1">
      <c r="A1530" s="227"/>
      <c r="B1530" s="165" t="s">
        <v>184</v>
      </c>
      <c r="C1530" s="165"/>
      <c r="D1530" s="165"/>
      <c r="E1530" s="127" t="str">
        <f>Info!$C$7</f>
        <v>Govt. Sr. Sec. School Raimalwada</v>
      </c>
      <c r="F1530" s="127"/>
      <c r="G1530" s="127"/>
      <c r="H1530" s="127"/>
      <c r="I1530" s="127"/>
      <c r="J1530" s="127"/>
      <c r="K1530" s="127"/>
      <c r="L1530" s="165" t="s">
        <v>185</v>
      </c>
      <c r="M1530" s="199"/>
      <c r="N1530" s="15">
        <f>Info!$C$10</f>
        <v>1</v>
      </c>
      <c r="O1530" s="16">
        <f>Info!$D$10</f>
        <v>7</v>
      </c>
      <c r="P1530" s="16">
        <f>Info!$E$10</f>
        <v>0</v>
      </c>
      <c r="Q1530" s="16">
        <f>Info!$F$10</f>
        <v>1</v>
      </c>
      <c r="R1530" s="16">
        <f>Info!$G$10</f>
        <v>7</v>
      </c>
      <c r="S1530" s="16">
        <f>Info!$H$10</f>
        <v>5</v>
      </c>
      <c r="T1530" s="17">
        <f>Info!$I$10</f>
        <v>1</v>
      </c>
      <c r="U1530" s="193"/>
      <c r="V1530" s="174"/>
    </row>
    <row r="1531" spans="1:22" ht="15.75" thickBot="1">
      <c r="A1531" s="228"/>
      <c r="B1531" s="87"/>
      <c r="C1531" s="87"/>
      <c r="D1531" s="87"/>
      <c r="E1531" s="87"/>
      <c r="F1531" s="87"/>
      <c r="G1531" s="87"/>
      <c r="H1531" s="87"/>
      <c r="I1531" s="87"/>
      <c r="J1531" s="87"/>
      <c r="K1531" s="87"/>
      <c r="L1531" s="87"/>
      <c r="M1531" s="87"/>
      <c r="N1531" s="87"/>
      <c r="O1531" s="87"/>
      <c r="P1531" s="87"/>
      <c r="Q1531" s="87"/>
      <c r="R1531" s="87"/>
      <c r="S1531" s="87"/>
      <c r="T1531" s="87"/>
      <c r="U1531" s="88"/>
      <c r="V1531" s="174"/>
    </row>
    <row r="1532" spans="1:22">
      <c r="A1532" s="224">
        <f>A1430+1</f>
        <v>36</v>
      </c>
      <c r="B1532" s="225"/>
      <c r="C1532" s="225"/>
      <c r="D1532" s="225"/>
      <c r="E1532" s="225"/>
      <c r="F1532" s="225"/>
      <c r="G1532" s="225"/>
      <c r="H1532" s="225"/>
      <c r="I1532" s="225"/>
      <c r="J1532" s="225"/>
      <c r="K1532" s="225"/>
      <c r="L1532" s="225"/>
      <c r="M1532" s="225"/>
      <c r="N1532" s="225"/>
      <c r="O1532" s="225"/>
      <c r="P1532" s="225"/>
      <c r="Q1532" s="225"/>
      <c r="R1532" s="225"/>
      <c r="S1532" s="225"/>
      <c r="T1532" s="225"/>
      <c r="U1532" s="226"/>
      <c r="V1532" s="174"/>
    </row>
    <row r="1533" spans="1:22" ht="24.75" customHeight="1" thickBot="1">
      <c r="A1533" s="227"/>
      <c r="B1533" s="194" t="str">
        <f>CONCATENATE(Info!$B$7,Info!$C$7)</f>
        <v>School Name :-Govt. Sr. Sec. School Raimalwada</v>
      </c>
      <c r="C1533" s="194"/>
      <c r="D1533" s="194"/>
      <c r="E1533" s="194"/>
      <c r="F1533" s="194"/>
      <c r="G1533" s="194"/>
      <c r="H1533" s="194"/>
      <c r="I1533" s="194"/>
      <c r="J1533" s="194"/>
      <c r="K1533" s="194"/>
      <c r="L1533" s="194"/>
      <c r="M1533" s="194"/>
      <c r="N1533" s="194"/>
      <c r="O1533" s="194"/>
      <c r="P1533" s="194"/>
      <c r="Q1533" s="194"/>
      <c r="R1533" s="194"/>
      <c r="S1533" s="194"/>
      <c r="T1533" s="194"/>
      <c r="U1533" s="193"/>
      <c r="V1533" s="174"/>
    </row>
    <row r="1534" spans="1:22" ht="28.5" customHeight="1" thickBot="1">
      <c r="A1534" s="227"/>
      <c r="B1534" s="89"/>
      <c r="C1534" s="89"/>
      <c r="D1534" s="116" t="s">
        <v>37</v>
      </c>
      <c r="E1534" s="116"/>
      <c r="F1534" s="116"/>
      <c r="G1534" s="116"/>
      <c r="H1534" s="116"/>
      <c r="I1534" s="116"/>
      <c r="J1534" s="116"/>
      <c r="K1534" s="116"/>
      <c r="L1534" s="116"/>
      <c r="M1534" s="116"/>
      <c r="N1534" s="116"/>
      <c r="O1534" s="116"/>
      <c r="P1534" s="116"/>
      <c r="Q1534" s="93" t="s">
        <v>43</v>
      </c>
      <c r="R1534" s="94"/>
      <c r="S1534" s="94"/>
      <c r="T1534" s="95"/>
      <c r="U1534" s="193"/>
      <c r="V1534" s="174"/>
    </row>
    <row r="1535" spans="1:22" ht="21" thickBot="1">
      <c r="A1535" s="227"/>
      <c r="B1535" s="89"/>
      <c r="C1535" s="89"/>
      <c r="D1535" s="117" t="s">
        <v>38</v>
      </c>
      <c r="E1535" s="117"/>
      <c r="F1535" s="117"/>
      <c r="G1535" s="117"/>
      <c r="H1535" s="117"/>
      <c r="I1535" s="117"/>
      <c r="J1535" s="117"/>
      <c r="K1535" s="117"/>
      <c r="L1535" s="117"/>
      <c r="M1535" s="117"/>
      <c r="N1535" s="117"/>
      <c r="O1535" s="117"/>
      <c r="P1535" s="117"/>
      <c r="Q1535" s="113" t="s">
        <v>44</v>
      </c>
      <c r="R1535" s="114"/>
      <c r="S1535" s="114"/>
      <c r="T1535" s="115"/>
      <c r="U1535" s="193"/>
      <c r="V1535" s="174"/>
    </row>
    <row r="1536" spans="1:22" ht="16.5" customHeight="1" thickBot="1">
      <c r="A1536" s="227"/>
      <c r="B1536" s="107" t="s">
        <v>39</v>
      </c>
      <c r="C1536" s="108"/>
      <c r="D1536" s="108"/>
      <c r="E1536" s="109"/>
      <c r="F1536" s="104" t="s">
        <v>40</v>
      </c>
      <c r="G1536" s="105"/>
      <c r="H1536" s="105"/>
      <c r="I1536" s="105"/>
      <c r="J1536" s="105"/>
      <c r="K1536" s="105"/>
      <c r="L1536" s="105"/>
      <c r="M1536" s="106"/>
      <c r="N1536" s="15">
        <f>Info!$C$10</f>
        <v>1</v>
      </c>
      <c r="O1536" s="16">
        <f>Info!$D$10</f>
        <v>7</v>
      </c>
      <c r="P1536" s="16">
        <f>Info!$E$10</f>
        <v>0</v>
      </c>
      <c r="Q1536" s="16">
        <f>Info!$F$10</f>
        <v>1</v>
      </c>
      <c r="R1536" s="16">
        <f>Info!$G$10</f>
        <v>7</v>
      </c>
      <c r="S1536" s="16">
        <f>Info!$H$10</f>
        <v>5</v>
      </c>
      <c r="T1536" s="17">
        <f>Info!$I$10</f>
        <v>1</v>
      </c>
      <c r="U1536" s="193"/>
      <c r="V1536" s="174"/>
    </row>
    <row r="1537" spans="1:22" ht="18.75" customHeight="1" thickBot="1">
      <c r="A1537" s="227"/>
      <c r="B1537" s="110"/>
      <c r="C1537" s="111"/>
      <c r="D1537" s="111"/>
      <c r="E1537" s="112"/>
      <c r="F1537" s="102" t="s">
        <v>41</v>
      </c>
      <c r="G1537" s="103"/>
      <c r="H1537" s="103"/>
      <c r="I1537" s="103"/>
      <c r="J1537" s="103"/>
      <c r="K1537" s="103"/>
      <c r="L1537" s="103"/>
      <c r="M1537" s="103"/>
      <c r="N1537" s="103"/>
      <c r="O1537" s="103"/>
      <c r="P1537" s="103"/>
      <c r="Q1537" s="18"/>
      <c r="R1537" s="18"/>
      <c r="S1537" s="18"/>
      <c r="T1537" s="18"/>
      <c r="U1537" s="193"/>
      <c r="V1537" s="174"/>
    </row>
    <row r="1538" spans="1:22" ht="16.5" customHeight="1" thickBot="1">
      <c r="A1538" s="227"/>
      <c r="B1538" s="89"/>
      <c r="C1538" s="89"/>
      <c r="D1538" s="89"/>
      <c r="E1538" s="89"/>
      <c r="F1538" s="89"/>
      <c r="G1538" s="89"/>
      <c r="H1538" s="89"/>
      <c r="I1538" s="89"/>
      <c r="J1538" s="89"/>
      <c r="K1538" s="89"/>
      <c r="L1538" s="89"/>
      <c r="M1538" s="89"/>
      <c r="N1538" s="97" t="s">
        <v>195</v>
      </c>
      <c r="O1538" s="97"/>
      <c r="P1538" s="97"/>
      <c r="Q1538" s="98"/>
      <c r="R1538" s="99">
        <f>Info!$C$9</f>
        <v>12345</v>
      </c>
      <c r="S1538" s="100"/>
      <c r="T1538" s="101"/>
      <c r="U1538" s="193"/>
      <c r="V1538" s="174"/>
    </row>
    <row r="1539" spans="1:22" ht="18.75" thickBot="1">
      <c r="A1539" s="227"/>
      <c r="B1539" s="119" t="s">
        <v>42</v>
      </c>
      <c r="C1539" s="119"/>
      <c r="D1539" s="119"/>
      <c r="E1539" s="119"/>
      <c r="F1539" s="119"/>
      <c r="G1539" s="119"/>
      <c r="H1539" s="120">
        <f>VLOOKUP(A1532,'Deta From Shala Dar. Class-12'!$A$2:$AE$201,4,0)</f>
        <v>0</v>
      </c>
      <c r="I1539" s="121"/>
      <c r="J1539" s="122"/>
      <c r="K1539" s="123"/>
      <c r="L1539" s="124"/>
      <c r="M1539" s="124"/>
      <c r="N1539" s="124"/>
      <c r="O1539" s="124"/>
      <c r="P1539" s="124"/>
      <c r="Q1539" s="124"/>
      <c r="R1539" s="124"/>
      <c r="S1539" s="124"/>
      <c r="T1539" s="124"/>
      <c r="U1539" s="193"/>
      <c r="V1539" s="174"/>
    </row>
    <row r="1540" spans="1:22" ht="18">
      <c r="A1540" s="227"/>
      <c r="B1540" s="118" t="s">
        <v>116</v>
      </c>
      <c r="C1540" s="118"/>
      <c r="D1540" s="118"/>
      <c r="E1540" s="118"/>
      <c r="F1540" s="118"/>
      <c r="G1540" s="118"/>
      <c r="H1540" s="96">
        <f>VLOOKUP(A1532,'Deta From Shala Dar. Class-12'!$A$2:$AE$201,6,0)</f>
        <v>0</v>
      </c>
      <c r="I1540" s="96"/>
      <c r="J1540" s="96"/>
      <c r="K1540" s="96"/>
      <c r="L1540" s="96"/>
      <c r="M1540" s="96"/>
      <c r="N1540" s="96"/>
      <c r="O1540" s="96"/>
      <c r="P1540" s="96"/>
      <c r="Q1540" s="96"/>
      <c r="R1540" s="96"/>
      <c r="S1540" s="96"/>
      <c r="T1540" s="96"/>
      <c r="U1540" s="193"/>
      <c r="V1540" s="174"/>
    </row>
    <row r="1541" spans="1:22" ht="18">
      <c r="A1541" s="227"/>
      <c r="B1541" s="118" t="s">
        <v>115</v>
      </c>
      <c r="C1541" s="118"/>
      <c r="D1541" s="118"/>
      <c r="E1541" s="118"/>
      <c r="F1541" s="118"/>
      <c r="G1541" s="118"/>
      <c r="H1541" s="96">
        <f>VLOOKUP(A1532,'Deta From Shala Dar. Class-12'!$A$2:$AE$201,8,0)</f>
        <v>0</v>
      </c>
      <c r="I1541" s="96"/>
      <c r="J1541" s="96"/>
      <c r="K1541" s="96"/>
      <c r="L1541" s="96"/>
      <c r="M1541" s="96"/>
      <c r="N1541" s="96"/>
      <c r="O1541" s="96"/>
      <c r="P1541" s="96"/>
      <c r="Q1541" s="96"/>
      <c r="R1541" s="96"/>
      <c r="S1541" s="96"/>
      <c r="T1541" s="96"/>
      <c r="U1541" s="193"/>
      <c r="V1541" s="174"/>
    </row>
    <row r="1542" spans="1:22" ht="18.75" thickBot="1">
      <c r="A1542" s="227"/>
      <c r="B1542" s="118" t="s">
        <v>114</v>
      </c>
      <c r="C1542" s="118"/>
      <c r="D1542" s="118"/>
      <c r="E1542" s="118"/>
      <c r="F1542" s="118"/>
      <c r="G1542" s="118"/>
      <c r="H1542" s="96">
        <f>VLOOKUP(A1532,'Deta From Shala Dar. Class-12'!$A$2:$AE$201,9,0)</f>
        <v>0</v>
      </c>
      <c r="I1542" s="96"/>
      <c r="J1542" s="96"/>
      <c r="K1542" s="96"/>
      <c r="L1542" s="96"/>
      <c r="M1542" s="96"/>
      <c r="N1542" s="96"/>
      <c r="O1542" s="96"/>
      <c r="P1542" s="96"/>
      <c r="Q1542" s="96"/>
      <c r="R1542" s="96"/>
      <c r="S1542" s="96"/>
      <c r="T1542" s="96"/>
      <c r="U1542" s="193"/>
      <c r="V1542" s="174"/>
    </row>
    <row r="1543" spans="1:22" ht="15.75" thickBot="1">
      <c r="A1543" s="227"/>
      <c r="B1543" s="118" t="s">
        <v>189</v>
      </c>
      <c r="C1543" s="118"/>
      <c r="D1543" s="118"/>
      <c r="E1543" s="118"/>
      <c r="F1543" s="118"/>
      <c r="G1543" s="118"/>
      <c r="H1543" s="118"/>
      <c r="I1543" s="118"/>
      <c r="J1543" s="118"/>
      <c r="K1543" s="143" t="s">
        <v>190</v>
      </c>
      <c r="L1543" s="143"/>
      <c r="M1543" s="143"/>
      <c r="N1543" s="143"/>
      <c r="O1543" s="143"/>
      <c r="P1543" s="143"/>
      <c r="Q1543" s="195" t="s">
        <v>188</v>
      </c>
      <c r="R1543" s="196"/>
      <c r="S1543" s="197"/>
      <c r="T1543" s="198"/>
      <c r="U1543" s="193"/>
      <c r="V1543" s="174"/>
    </row>
    <row r="1544" spans="1:22">
      <c r="A1544" s="227"/>
      <c r="B1544" s="118" t="s">
        <v>113</v>
      </c>
      <c r="C1544" s="118"/>
      <c r="D1544" s="118"/>
      <c r="E1544" s="118"/>
      <c r="F1544" s="118"/>
      <c r="G1544" s="118"/>
      <c r="H1544" s="118"/>
      <c r="I1544" s="118"/>
      <c r="J1544" s="118"/>
      <c r="K1544" s="118"/>
      <c r="L1544" s="118"/>
      <c r="M1544" s="118"/>
      <c r="N1544" s="118"/>
      <c r="O1544" s="118"/>
      <c r="P1544" s="118"/>
      <c r="Q1544" s="118"/>
      <c r="R1544" s="118"/>
      <c r="S1544" s="118"/>
      <c r="T1544" s="118"/>
      <c r="U1544" s="193"/>
      <c r="V1544" s="174"/>
    </row>
    <row r="1545" spans="1:22" ht="32.25" customHeight="1" thickBot="1">
      <c r="A1545" s="227"/>
      <c r="B1545" s="125" t="s">
        <v>192</v>
      </c>
      <c r="C1545" s="125"/>
      <c r="D1545" s="125"/>
      <c r="E1545" s="125"/>
      <c r="F1545" s="125"/>
      <c r="G1545" s="125"/>
      <c r="H1545" s="125"/>
      <c r="I1545" s="125"/>
      <c r="J1545" s="125"/>
      <c r="K1545" s="125"/>
      <c r="L1545" s="125"/>
      <c r="M1545" s="125"/>
      <c r="N1545" s="125"/>
      <c r="O1545" s="125"/>
      <c r="P1545" s="125"/>
      <c r="Q1545" s="125"/>
      <c r="R1545" s="125"/>
      <c r="S1545" s="125"/>
      <c r="T1545" s="125"/>
      <c r="U1545" s="193"/>
      <c r="V1545" s="174"/>
    </row>
    <row r="1546" spans="1:22" ht="6.75" customHeight="1" thickBot="1">
      <c r="A1546" s="227"/>
      <c r="B1546" s="90"/>
      <c r="C1546" s="91"/>
      <c r="D1546" s="91"/>
      <c r="E1546" s="91"/>
      <c r="F1546" s="91"/>
      <c r="G1546" s="91"/>
      <c r="H1546" s="91"/>
      <c r="I1546" s="91"/>
      <c r="J1546" s="91"/>
      <c r="K1546" s="91"/>
      <c r="L1546" s="91"/>
      <c r="M1546" s="91"/>
      <c r="N1546" s="91"/>
      <c r="O1546" s="91"/>
      <c r="P1546" s="91"/>
      <c r="Q1546" s="91"/>
      <c r="R1546" s="91"/>
      <c r="S1546" s="91"/>
      <c r="T1546" s="92"/>
      <c r="U1546" s="193"/>
      <c r="V1546" s="174"/>
    </row>
    <row r="1547" spans="1:22" ht="15.75" thickBot="1">
      <c r="A1547" s="227"/>
      <c r="B1547" s="19"/>
      <c r="C1547" s="20"/>
      <c r="D1547" s="90" t="s">
        <v>49</v>
      </c>
      <c r="E1547" s="91"/>
      <c r="F1547" s="92"/>
      <c r="G1547" s="20"/>
      <c r="H1547" s="90" t="s">
        <v>48</v>
      </c>
      <c r="I1547" s="91"/>
      <c r="J1547" s="91"/>
      <c r="K1547" s="92"/>
      <c r="L1547" s="89"/>
      <c r="M1547" s="20"/>
      <c r="N1547" s="132" t="s">
        <v>52</v>
      </c>
      <c r="O1547" s="133"/>
      <c r="P1547" s="134"/>
      <c r="Q1547" s="20"/>
      <c r="R1547" s="135" t="s">
        <v>56</v>
      </c>
      <c r="S1547" s="136"/>
      <c r="T1547" s="137"/>
      <c r="U1547" s="193"/>
      <c r="V1547" s="174"/>
    </row>
    <row r="1548" spans="1:22" ht="15.75" thickBot="1">
      <c r="A1548" s="227"/>
      <c r="B1548" s="21"/>
      <c r="C1548" s="126" t="s">
        <v>45</v>
      </c>
      <c r="D1548" s="127"/>
      <c r="E1548" s="127"/>
      <c r="F1548" s="128"/>
      <c r="G1548" s="126" t="s">
        <v>50</v>
      </c>
      <c r="H1548" s="127"/>
      <c r="I1548" s="127"/>
      <c r="J1548" s="128"/>
      <c r="K1548" s="22">
        <v>30</v>
      </c>
      <c r="L1548" s="89"/>
      <c r="M1548" s="126" t="s">
        <v>53</v>
      </c>
      <c r="N1548" s="127"/>
      <c r="O1548" s="128"/>
      <c r="P1548" s="23">
        <v>40</v>
      </c>
      <c r="Q1548" s="126" t="s">
        <v>57</v>
      </c>
      <c r="R1548" s="127"/>
      <c r="S1548" s="128"/>
      <c r="T1548" s="23">
        <v>84</v>
      </c>
      <c r="U1548" s="193"/>
      <c r="V1548" s="174"/>
    </row>
    <row r="1549" spans="1:22" ht="15.75" thickBot="1">
      <c r="A1549" s="227"/>
      <c r="B1549" s="21"/>
      <c r="C1549" s="126" t="s">
        <v>46</v>
      </c>
      <c r="D1549" s="127"/>
      <c r="E1549" s="127"/>
      <c r="F1549" s="128"/>
      <c r="G1549" s="126" t="s">
        <v>51</v>
      </c>
      <c r="H1549" s="127"/>
      <c r="I1549" s="127"/>
      <c r="J1549" s="128"/>
      <c r="K1549" s="22">
        <v>31</v>
      </c>
      <c r="L1549" s="89"/>
      <c r="M1549" s="126" t="s">
        <v>54</v>
      </c>
      <c r="N1549" s="127"/>
      <c r="O1549" s="128"/>
      <c r="P1549" s="22">
        <v>41</v>
      </c>
      <c r="Q1549" s="126" t="s">
        <v>58</v>
      </c>
      <c r="R1549" s="127"/>
      <c r="S1549" s="128"/>
      <c r="T1549" s="22">
        <v>39</v>
      </c>
      <c r="U1549" s="193"/>
      <c r="V1549" s="174"/>
    </row>
    <row r="1550" spans="1:22" ht="15.75" thickBot="1">
      <c r="A1550" s="227"/>
      <c r="B1550" s="21"/>
      <c r="C1550" s="129" t="s">
        <v>47</v>
      </c>
      <c r="D1550" s="130"/>
      <c r="E1550" s="130"/>
      <c r="F1550" s="131"/>
      <c r="G1550" s="129" t="s">
        <v>47</v>
      </c>
      <c r="H1550" s="130"/>
      <c r="I1550" s="130"/>
      <c r="J1550" s="131"/>
      <c r="K1550" s="22"/>
      <c r="L1550" s="89"/>
      <c r="M1550" s="129" t="s">
        <v>55</v>
      </c>
      <c r="N1550" s="130"/>
      <c r="O1550" s="131"/>
      <c r="P1550" s="22"/>
      <c r="Q1550" s="129" t="s">
        <v>55</v>
      </c>
      <c r="R1550" s="130"/>
      <c r="S1550" s="131"/>
      <c r="T1550" s="22"/>
      <c r="U1550" s="193"/>
      <c r="V1550" s="174"/>
    </row>
    <row r="1551" spans="1:22" ht="6.75" customHeight="1" thickBot="1">
      <c r="A1551" s="227"/>
      <c r="B1551" s="86"/>
      <c r="C1551" s="87"/>
      <c r="D1551" s="87"/>
      <c r="E1551" s="87"/>
      <c r="F1551" s="87"/>
      <c r="G1551" s="87"/>
      <c r="H1551" s="87"/>
      <c r="I1551" s="87"/>
      <c r="J1551" s="87"/>
      <c r="K1551" s="87"/>
      <c r="L1551" s="87"/>
      <c r="M1551" s="87"/>
      <c r="N1551" s="87"/>
      <c r="O1551" s="87"/>
      <c r="P1551" s="87"/>
      <c r="Q1551" s="87"/>
      <c r="R1551" s="87"/>
      <c r="S1551" s="87"/>
      <c r="T1551" s="88"/>
      <c r="U1551" s="193"/>
      <c r="V1551" s="174"/>
    </row>
    <row r="1552" spans="1:22" ht="6.75" customHeight="1" thickBot="1">
      <c r="A1552" s="227"/>
      <c r="B1552" s="89"/>
      <c r="C1552" s="89"/>
      <c r="D1552" s="89"/>
      <c r="E1552" s="89"/>
      <c r="F1552" s="89"/>
      <c r="G1552" s="89"/>
      <c r="H1552" s="89"/>
      <c r="I1552" s="89"/>
      <c r="J1552" s="89"/>
      <c r="K1552" s="89"/>
      <c r="L1552" s="89"/>
      <c r="M1552" s="89"/>
      <c r="N1552" s="89"/>
      <c r="O1552" s="89"/>
      <c r="P1552" s="89"/>
      <c r="Q1552" s="89"/>
      <c r="R1552" s="89"/>
      <c r="S1552" s="89"/>
      <c r="T1552" s="89"/>
      <c r="U1552" s="193"/>
      <c r="V1552" s="174"/>
    </row>
    <row r="1553" spans="1:22" ht="6.75" customHeight="1" thickBot="1">
      <c r="A1553" s="227"/>
      <c r="B1553" s="90"/>
      <c r="C1553" s="91"/>
      <c r="D1553" s="91"/>
      <c r="E1553" s="91"/>
      <c r="F1553" s="91"/>
      <c r="G1553" s="91"/>
      <c r="H1553" s="91"/>
      <c r="I1553" s="91"/>
      <c r="J1553" s="91"/>
      <c r="K1553" s="91"/>
      <c r="L1553" s="91"/>
      <c r="M1553" s="91"/>
      <c r="N1553" s="91"/>
      <c r="O1553" s="91"/>
      <c r="P1553" s="91"/>
      <c r="Q1553" s="91"/>
      <c r="R1553" s="91"/>
      <c r="S1553" s="91"/>
      <c r="T1553" s="92"/>
      <c r="U1553" s="193"/>
      <c r="V1553" s="174"/>
    </row>
    <row r="1554" spans="1:22" ht="15.75" thickBot="1">
      <c r="A1554" s="227"/>
      <c r="B1554" s="90"/>
      <c r="C1554" s="91"/>
      <c r="D1554" s="91"/>
      <c r="E1554" s="91"/>
      <c r="F1554" s="91"/>
      <c r="G1554" s="91"/>
      <c r="H1554" s="91"/>
      <c r="I1554" s="91"/>
      <c r="J1554" s="91"/>
      <c r="K1554" s="92"/>
      <c r="L1554" s="147"/>
      <c r="M1554" s="20"/>
      <c r="N1554" s="153" t="s">
        <v>62</v>
      </c>
      <c r="O1554" s="154"/>
      <c r="P1554" s="25" t="s">
        <v>69</v>
      </c>
      <c r="Q1554" s="140" t="s">
        <v>71</v>
      </c>
      <c r="R1554" s="141"/>
      <c r="S1554" s="141"/>
      <c r="T1554" s="26"/>
      <c r="U1554" s="193"/>
      <c r="V1554" s="174"/>
    </row>
    <row r="1555" spans="1:22" ht="15.75" thickBot="1">
      <c r="A1555" s="227"/>
      <c r="B1555" s="21"/>
      <c r="C1555" s="22"/>
      <c r="D1555" s="147" t="s">
        <v>60</v>
      </c>
      <c r="E1555" s="89"/>
      <c r="F1555" s="89"/>
      <c r="G1555" s="20"/>
      <c r="H1555" s="27"/>
      <c r="I1555" s="148" t="s">
        <v>59</v>
      </c>
      <c r="J1555" s="148"/>
      <c r="K1555" s="149"/>
      <c r="L1555" s="147"/>
      <c r="M1555" s="20"/>
      <c r="N1555" s="155" t="s">
        <v>63</v>
      </c>
      <c r="O1555" s="156"/>
      <c r="P1555" s="28" t="s">
        <v>70</v>
      </c>
      <c r="Q1555" s="142" t="s">
        <v>72</v>
      </c>
      <c r="R1555" s="143"/>
      <c r="S1555" s="143"/>
      <c r="T1555" s="26"/>
      <c r="U1555" s="193"/>
      <c r="V1555" s="174"/>
    </row>
    <row r="1556" spans="1:22" ht="15.75" thickBot="1">
      <c r="A1556" s="227"/>
      <c r="B1556" s="21"/>
      <c r="C1556" s="89" t="s">
        <v>61</v>
      </c>
      <c r="D1556" s="89"/>
      <c r="E1556" s="89"/>
      <c r="F1556" s="89"/>
      <c r="G1556" s="89"/>
      <c r="H1556" s="89"/>
      <c r="I1556" s="89"/>
      <c r="J1556" s="89"/>
      <c r="K1556" s="152"/>
      <c r="L1556" s="147"/>
      <c r="M1556" s="20"/>
      <c r="N1556" s="155" t="s">
        <v>64</v>
      </c>
      <c r="O1556" s="156"/>
      <c r="P1556" s="28" t="s">
        <v>67</v>
      </c>
      <c r="Q1556" s="142" t="s">
        <v>55</v>
      </c>
      <c r="R1556" s="143"/>
      <c r="S1556" s="143"/>
      <c r="T1556" s="26"/>
      <c r="U1556" s="193"/>
      <c r="V1556" s="174"/>
    </row>
    <row r="1557" spans="1:22" ht="15.75" thickBot="1">
      <c r="A1557" s="227"/>
      <c r="B1557" s="21"/>
      <c r="C1557" s="89"/>
      <c r="D1557" s="89"/>
      <c r="E1557" s="89"/>
      <c r="F1557" s="89"/>
      <c r="G1557" s="89"/>
      <c r="H1557" s="89"/>
      <c r="I1557" s="89"/>
      <c r="J1557" s="89"/>
      <c r="K1557" s="152"/>
      <c r="L1557" s="147"/>
      <c r="M1557" s="20"/>
      <c r="N1557" s="155" t="s">
        <v>65</v>
      </c>
      <c r="O1557" s="156"/>
      <c r="P1557" s="28" t="s">
        <v>68</v>
      </c>
      <c r="Q1557" s="142" t="s">
        <v>73</v>
      </c>
      <c r="R1557" s="143"/>
      <c r="S1557" s="143"/>
      <c r="T1557" s="26"/>
      <c r="U1557" s="193"/>
      <c r="V1557" s="174"/>
    </row>
    <row r="1558" spans="1:22" ht="15.75" thickBot="1">
      <c r="A1558" s="227"/>
      <c r="B1558" s="30"/>
      <c r="C1558" s="87"/>
      <c r="D1558" s="87"/>
      <c r="E1558" s="87"/>
      <c r="F1558" s="87"/>
      <c r="G1558" s="87"/>
      <c r="H1558" s="87"/>
      <c r="I1558" s="87"/>
      <c r="J1558" s="87"/>
      <c r="K1558" s="88"/>
      <c r="L1558" s="147"/>
      <c r="M1558" s="129" t="s">
        <v>66</v>
      </c>
      <c r="N1558" s="130"/>
      <c r="O1558" s="130"/>
      <c r="P1558" s="130"/>
      <c r="Q1558" s="150"/>
      <c r="R1558" s="151"/>
      <c r="S1558" s="151"/>
      <c r="T1558" s="31"/>
      <c r="U1558" s="193"/>
      <c r="V1558" s="174"/>
    </row>
    <row r="1559" spans="1:22" ht="6.75" customHeight="1" thickBot="1">
      <c r="A1559" s="227"/>
      <c r="B1559" s="86"/>
      <c r="C1559" s="87"/>
      <c r="D1559" s="87"/>
      <c r="E1559" s="87"/>
      <c r="F1559" s="87"/>
      <c r="G1559" s="87"/>
      <c r="H1559" s="87"/>
      <c r="I1559" s="87"/>
      <c r="J1559" s="87"/>
      <c r="K1559" s="87"/>
      <c r="L1559" s="87"/>
      <c r="M1559" s="87"/>
      <c r="N1559" s="87"/>
      <c r="O1559" s="87"/>
      <c r="P1559" s="87"/>
      <c r="Q1559" s="87"/>
      <c r="R1559" s="87"/>
      <c r="S1559" s="87"/>
      <c r="T1559" s="88"/>
      <c r="U1559" s="193"/>
      <c r="V1559" s="174"/>
    </row>
    <row r="1560" spans="1:22" ht="6.75" customHeight="1" thickBot="1">
      <c r="A1560" s="227"/>
      <c r="B1560" s="89"/>
      <c r="C1560" s="89"/>
      <c r="D1560" s="89"/>
      <c r="E1560" s="89"/>
      <c r="F1560" s="89"/>
      <c r="G1560" s="89"/>
      <c r="H1560" s="89"/>
      <c r="I1560" s="89"/>
      <c r="J1560" s="89"/>
      <c r="K1560" s="89"/>
      <c r="L1560" s="89"/>
      <c r="M1560" s="89"/>
      <c r="N1560" s="89"/>
      <c r="O1560" s="89"/>
      <c r="P1560" s="89"/>
      <c r="Q1560" s="89"/>
      <c r="R1560" s="89"/>
      <c r="S1560" s="89"/>
      <c r="T1560" s="89"/>
      <c r="U1560" s="193"/>
      <c r="V1560" s="174"/>
    </row>
    <row r="1561" spans="1:22" ht="6.75" customHeight="1" thickBot="1">
      <c r="A1561" s="227"/>
      <c r="B1561" s="90"/>
      <c r="C1561" s="91"/>
      <c r="D1561" s="91"/>
      <c r="E1561" s="91"/>
      <c r="F1561" s="91"/>
      <c r="G1561" s="91"/>
      <c r="H1561" s="91"/>
      <c r="I1561" s="91"/>
      <c r="J1561" s="91"/>
      <c r="K1561" s="92"/>
      <c r="L1561" s="32"/>
      <c r="M1561" s="33"/>
      <c r="N1561" s="33"/>
      <c r="O1561" s="33"/>
      <c r="P1561" s="33"/>
      <c r="Q1561" s="33"/>
      <c r="R1561" s="33"/>
      <c r="S1561" s="33"/>
      <c r="T1561" s="34"/>
      <c r="U1561" s="193"/>
      <c r="V1561" s="174"/>
    </row>
    <row r="1562" spans="1:22" ht="15.75" thickBot="1">
      <c r="A1562" s="227"/>
      <c r="B1562" s="144" t="s">
        <v>74</v>
      </c>
      <c r="C1562" s="145"/>
      <c r="D1562" s="145"/>
      <c r="E1562" s="145"/>
      <c r="F1562" s="145"/>
      <c r="G1562" s="145"/>
      <c r="H1562" s="145"/>
      <c r="I1562" s="145"/>
      <c r="J1562" s="145"/>
      <c r="K1562" s="146"/>
      <c r="L1562" s="35"/>
      <c r="M1562" s="36"/>
      <c r="N1562" s="138" t="s">
        <v>62</v>
      </c>
      <c r="O1562" s="139"/>
      <c r="P1562" s="37" t="s">
        <v>69</v>
      </c>
      <c r="Q1562" s="140" t="s">
        <v>71</v>
      </c>
      <c r="R1562" s="141"/>
      <c r="S1562" s="141"/>
      <c r="T1562" s="26"/>
      <c r="U1562" s="193"/>
      <c r="V1562" s="174"/>
    </row>
    <row r="1563" spans="1:22" ht="15.75" thickBot="1">
      <c r="A1563" s="227"/>
      <c r="B1563" s="21"/>
      <c r="C1563" s="22"/>
      <c r="D1563" s="147" t="s">
        <v>60</v>
      </c>
      <c r="E1563" s="89"/>
      <c r="F1563" s="89"/>
      <c r="G1563" s="20"/>
      <c r="H1563" s="27"/>
      <c r="I1563" s="148" t="s">
        <v>59</v>
      </c>
      <c r="J1563" s="148"/>
      <c r="K1563" s="149"/>
      <c r="L1563" s="19"/>
      <c r="M1563" s="20"/>
      <c r="N1563" s="138" t="s">
        <v>63</v>
      </c>
      <c r="O1563" s="139"/>
      <c r="P1563" s="37" t="s">
        <v>70</v>
      </c>
      <c r="Q1563" s="142" t="s">
        <v>72</v>
      </c>
      <c r="R1563" s="143"/>
      <c r="S1563" s="143"/>
      <c r="T1563" s="26"/>
      <c r="U1563" s="193"/>
      <c r="V1563" s="174"/>
    </row>
    <row r="1564" spans="1:22" ht="15.75" thickBot="1">
      <c r="A1564" s="227"/>
      <c r="B1564" s="21"/>
      <c r="C1564" s="22"/>
      <c r="D1564" s="144" t="s">
        <v>76</v>
      </c>
      <c r="E1564" s="145"/>
      <c r="F1564" s="145"/>
      <c r="G1564" s="145"/>
      <c r="H1564" s="145"/>
      <c r="I1564" s="145"/>
      <c r="J1564" s="145"/>
      <c r="K1564" s="146"/>
      <c r="L1564" s="19"/>
      <c r="M1564" s="20"/>
      <c r="N1564" s="138" t="s">
        <v>64</v>
      </c>
      <c r="O1564" s="139"/>
      <c r="P1564" s="37" t="s">
        <v>78</v>
      </c>
      <c r="Q1564" s="142" t="s">
        <v>55</v>
      </c>
      <c r="R1564" s="143"/>
      <c r="S1564" s="143"/>
      <c r="T1564" s="26"/>
      <c r="U1564" s="193"/>
      <c r="V1564" s="174"/>
    </row>
    <row r="1565" spans="1:22" ht="15.75" thickBot="1">
      <c r="A1565" s="227"/>
      <c r="B1565" s="21"/>
      <c r="C1565" s="22"/>
      <c r="D1565" s="144" t="s">
        <v>75</v>
      </c>
      <c r="E1565" s="145"/>
      <c r="F1565" s="145"/>
      <c r="G1565" s="145"/>
      <c r="H1565" s="145"/>
      <c r="I1565" s="145"/>
      <c r="J1565" s="145"/>
      <c r="K1565" s="146"/>
      <c r="L1565" s="19"/>
      <c r="M1565" s="38"/>
      <c r="N1565" s="138" t="s">
        <v>77</v>
      </c>
      <c r="O1565" s="139"/>
      <c r="P1565" s="37" t="s">
        <v>79</v>
      </c>
      <c r="Q1565" s="142" t="s">
        <v>73</v>
      </c>
      <c r="R1565" s="143"/>
      <c r="S1565" s="143"/>
      <c r="T1565" s="26"/>
      <c r="U1565" s="193"/>
      <c r="V1565" s="174"/>
    </row>
    <row r="1566" spans="1:22" ht="6.75" customHeight="1" thickBot="1">
      <c r="A1566" s="227"/>
      <c r="B1566" s="86"/>
      <c r="C1566" s="87"/>
      <c r="D1566" s="87"/>
      <c r="E1566" s="87"/>
      <c r="F1566" s="87"/>
      <c r="G1566" s="87"/>
      <c r="H1566" s="87"/>
      <c r="I1566" s="87"/>
      <c r="J1566" s="87"/>
      <c r="K1566" s="88"/>
      <c r="L1566" s="39"/>
      <c r="M1566" s="40"/>
      <c r="N1566" s="40"/>
      <c r="O1566" s="40"/>
      <c r="P1566" s="40"/>
      <c r="Q1566" s="150"/>
      <c r="R1566" s="151"/>
      <c r="S1566" s="151"/>
      <c r="T1566" s="31"/>
      <c r="U1566" s="193"/>
      <c r="V1566" s="174"/>
    </row>
    <row r="1567" spans="1:22" ht="7.5" customHeight="1" thickBot="1">
      <c r="A1567" s="227"/>
      <c r="B1567" s="89"/>
      <c r="C1567" s="89"/>
      <c r="D1567" s="89"/>
      <c r="E1567" s="89"/>
      <c r="F1567" s="89"/>
      <c r="G1567" s="89"/>
      <c r="H1567" s="89"/>
      <c r="I1567" s="89"/>
      <c r="J1567" s="89"/>
      <c r="K1567" s="89"/>
      <c r="L1567" s="89"/>
      <c r="M1567" s="89"/>
      <c r="N1567" s="89"/>
      <c r="O1567" s="89"/>
      <c r="P1567" s="89"/>
      <c r="Q1567" s="89"/>
      <c r="R1567" s="89"/>
      <c r="S1567" s="89"/>
      <c r="T1567" s="89"/>
      <c r="U1567" s="193"/>
      <c r="V1567" s="174"/>
    </row>
    <row r="1568" spans="1:22" ht="15.75" thickBot="1">
      <c r="A1568" s="227"/>
      <c r="B1568" s="41"/>
      <c r="C1568" s="22"/>
      <c r="D1568" s="147" t="s">
        <v>81</v>
      </c>
      <c r="E1568" s="89"/>
      <c r="F1568" s="89"/>
      <c r="G1568" s="89"/>
      <c r="H1568" s="89"/>
      <c r="I1568" s="89"/>
      <c r="J1568" s="89"/>
      <c r="K1568" s="89"/>
      <c r="L1568" s="89"/>
      <c r="M1568" s="22"/>
      <c r="N1568" s="42" t="s">
        <v>80</v>
      </c>
      <c r="O1568" s="43"/>
      <c r="P1568" s="43"/>
      <c r="Q1568" s="43"/>
      <c r="R1568" s="43"/>
      <c r="S1568" s="43"/>
      <c r="T1568" s="43"/>
      <c r="U1568" s="193"/>
      <c r="V1568" s="174"/>
    </row>
    <row r="1569" spans="1:24" ht="8.25" customHeight="1" thickBot="1">
      <c r="A1569" s="227"/>
      <c r="B1569" s="89"/>
      <c r="C1569" s="89"/>
      <c r="D1569" s="89"/>
      <c r="E1569" s="89"/>
      <c r="F1569" s="89"/>
      <c r="G1569" s="89"/>
      <c r="H1569" s="89"/>
      <c r="I1569" s="89"/>
      <c r="J1569" s="89"/>
      <c r="K1569" s="89"/>
      <c r="L1569" s="89"/>
      <c r="M1569" s="89"/>
      <c r="N1569" s="89"/>
      <c r="O1569" s="89"/>
      <c r="P1569" s="89"/>
      <c r="Q1569" s="89"/>
      <c r="R1569" s="89"/>
      <c r="S1569" s="89"/>
      <c r="T1569" s="89"/>
      <c r="U1569" s="193"/>
      <c r="V1569" s="174"/>
    </row>
    <row r="1570" spans="1:24" ht="15.75" thickBot="1">
      <c r="A1570" s="227"/>
      <c r="B1570" s="41" t="s">
        <v>82</v>
      </c>
      <c r="C1570" s="160" t="s">
        <v>86</v>
      </c>
      <c r="D1570" s="160"/>
      <c r="E1570" s="160"/>
      <c r="F1570" s="162"/>
      <c r="G1570" s="22" t="str">
        <f>IF(W1570="F","","Yes")</f>
        <v>Yes</v>
      </c>
      <c r="H1570" s="147" t="s">
        <v>83</v>
      </c>
      <c r="I1570" s="89"/>
      <c r="J1570" s="89"/>
      <c r="K1570" s="44" t="str">
        <f>IF(W1570="M","","Yes")</f>
        <v>Yes</v>
      </c>
      <c r="L1570" s="163" t="s">
        <v>85</v>
      </c>
      <c r="M1570" s="163"/>
      <c r="N1570" s="163"/>
      <c r="O1570" s="163"/>
      <c r="P1570" s="22" t="str">
        <f>IF(X1570="Hindi","Yes","")</f>
        <v>Yes</v>
      </c>
      <c r="Q1570" s="147" t="s">
        <v>84</v>
      </c>
      <c r="R1570" s="89"/>
      <c r="S1570" s="89"/>
      <c r="T1570" s="22" t="str">
        <f>IF(X1570="english","Yes","")</f>
        <v/>
      </c>
      <c r="U1570" s="193"/>
      <c r="V1570" s="174"/>
      <c r="W1570" s="1">
        <f>VLOOKUP(A1532,'Deta From Shala Dar. Class-12'!$A$2:$AE$201,10,0)</f>
        <v>0</v>
      </c>
      <c r="X1570" s="1" t="str">
        <f>Info!$C$8</f>
        <v>Hindi</v>
      </c>
    </row>
    <row r="1571" spans="1:24" ht="6.75" customHeight="1" thickBot="1">
      <c r="A1571" s="227"/>
      <c r="B1571" s="89"/>
      <c r="C1571" s="89"/>
      <c r="D1571" s="89"/>
      <c r="E1571" s="89"/>
      <c r="F1571" s="89"/>
      <c r="G1571" s="89"/>
      <c r="H1571" s="89"/>
      <c r="I1571" s="89"/>
      <c r="J1571" s="89"/>
      <c r="K1571" s="89"/>
      <c r="L1571" s="89"/>
      <c r="M1571" s="89"/>
      <c r="N1571" s="89"/>
      <c r="O1571" s="89"/>
      <c r="P1571" s="89"/>
      <c r="Q1571" s="89"/>
      <c r="R1571" s="89"/>
      <c r="S1571" s="89"/>
      <c r="T1571" s="89"/>
      <c r="U1571" s="193"/>
      <c r="V1571" s="174"/>
    </row>
    <row r="1572" spans="1:24" ht="15.75" thickBot="1">
      <c r="A1572" s="227"/>
      <c r="B1572" s="41" t="s">
        <v>87</v>
      </c>
      <c r="C1572" s="160" t="s">
        <v>88</v>
      </c>
      <c r="D1572" s="160"/>
      <c r="E1572" s="160"/>
      <c r="F1572" s="160"/>
      <c r="G1572" s="22"/>
      <c r="H1572" s="147" t="s">
        <v>89</v>
      </c>
      <c r="I1572" s="89"/>
      <c r="J1572" s="20"/>
      <c r="K1572" s="157" t="s">
        <v>90</v>
      </c>
      <c r="L1572" s="158"/>
      <c r="M1572" s="20"/>
      <c r="N1572" s="157" t="s">
        <v>91</v>
      </c>
      <c r="O1572" s="158"/>
      <c r="P1572" s="20"/>
      <c r="Q1572" s="157" t="s">
        <v>92</v>
      </c>
      <c r="R1572" s="158"/>
      <c r="S1572" s="161"/>
      <c r="T1572" s="45"/>
      <c r="U1572" s="193"/>
      <c r="V1572" s="174"/>
    </row>
    <row r="1573" spans="1:24" ht="6.75" customHeight="1" thickBot="1">
      <c r="A1573" s="227"/>
      <c r="B1573" s="89"/>
      <c r="C1573" s="89"/>
      <c r="D1573" s="89"/>
      <c r="E1573" s="89"/>
      <c r="F1573" s="89"/>
      <c r="G1573" s="89"/>
      <c r="H1573" s="89"/>
      <c r="I1573" s="89"/>
      <c r="J1573" s="89"/>
      <c r="K1573" s="89"/>
      <c r="L1573" s="89"/>
      <c r="M1573" s="89"/>
      <c r="N1573" s="89"/>
      <c r="O1573" s="89"/>
      <c r="P1573" s="89"/>
      <c r="Q1573" s="89"/>
      <c r="R1573" s="89"/>
      <c r="S1573" s="89"/>
      <c r="T1573" s="89"/>
      <c r="U1573" s="193"/>
      <c r="V1573" s="174"/>
    </row>
    <row r="1574" spans="1:24" ht="15.75" thickBot="1">
      <c r="A1574" s="227"/>
      <c r="B1574" s="41"/>
      <c r="C1574" s="158" t="s">
        <v>93</v>
      </c>
      <c r="D1574" s="158"/>
      <c r="E1574" s="22"/>
      <c r="F1574" s="147" t="s">
        <v>94</v>
      </c>
      <c r="G1574" s="89"/>
      <c r="H1574" s="89"/>
      <c r="I1574" s="152"/>
      <c r="J1574" s="20"/>
      <c r="K1574" s="147" t="s">
        <v>95</v>
      </c>
      <c r="L1574" s="89"/>
      <c r="M1574" s="152"/>
      <c r="N1574" s="46"/>
      <c r="O1574" s="159" t="s">
        <v>96</v>
      </c>
      <c r="P1574" s="159"/>
      <c r="Q1574" s="22"/>
      <c r="R1574" s="158" t="s">
        <v>97</v>
      </c>
      <c r="S1574" s="158"/>
      <c r="T1574" s="22"/>
      <c r="U1574" s="193"/>
      <c r="V1574" s="174"/>
    </row>
    <row r="1575" spans="1:24" ht="6" customHeight="1">
      <c r="A1575" s="227"/>
      <c r="B1575" s="89"/>
      <c r="C1575" s="89"/>
      <c r="D1575" s="89"/>
      <c r="E1575" s="89"/>
      <c r="F1575" s="89"/>
      <c r="G1575" s="89"/>
      <c r="H1575" s="89"/>
      <c r="I1575" s="89"/>
      <c r="J1575" s="89"/>
      <c r="K1575" s="89"/>
      <c r="L1575" s="89"/>
      <c r="M1575" s="89"/>
      <c r="N1575" s="89"/>
      <c r="O1575" s="89"/>
      <c r="P1575" s="89"/>
      <c r="Q1575" s="89"/>
      <c r="R1575" s="89"/>
      <c r="S1575" s="89"/>
      <c r="T1575" s="89"/>
      <c r="U1575" s="193"/>
      <c r="V1575" s="174"/>
    </row>
    <row r="1576" spans="1:24" ht="6.75" customHeight="1" thickBot="1">
      <c r="A1576" s="227"/>
      <c r="B1576" s="89"/>
      <c r="C1576" s="89"/>
      <c r="D1576" s="89"/>
      <c r="E1576" s="89"/>
      <c r="F1576" s="89"/>
      <c r="G1576" s="89"/>
      <c r="H1576" s="89"/>
      <c r="I1576" s="89"/>
      <c r="J1576" s="89"/>
      <c r="K1576" s="89"/>
      <c r="L1576" s="89"/>
      <c r="M1576" s="89"/>
      <c r="N1576" s="89"/>
      <c r="O1576" s="89"/>
      <c r="P1576" s="89"/>
      <c r="Q1576" s="89"/>
      <c r="R1576" s="89"/>
      <c r="S1576" s="89"/>
      <c r="T1576" s="89"/>
      <c r="U1576" s="193"/>
      <c r="V1576" s="174"/>
    </row>
    <row r="1577" spans="1:24" ht="15.75" thickBot="1">
      <c r="A1577" s="227"/>
      <c r="B1577" s="41" t="s">
        <v>98</v>
      </c>
      <c r="C1577" s="160" t="s">
        <v>99</v>
      </c>
      <c r="D1577" s="160"/>
      <c r="E1577" s="160"/>
      <c r="F1577" s="162"/>
      <c r="G1577" s="22"/>
      <c r="H1577" s="147" t="s">
        <v>121</v>
      </c>
      <c r="I1577" s="89"/>
      <c r="J1577" s="20"/>
      <c r="K1577" s="157" t="s">
        <v>100</v>
      </c>
      <c r="L1577" s="158"/>
      <c r="M1577" s="20"/>
      <c r="N1577" s="157" t="s">
        <v>101</v>
      </c>
      <c r="O1577" s="158"/>
      <c r="P1577" s="20"/>
      <c r="Q1577" s="157" t="s">
        <v>102</v>
      </c>
      <c r="R1577" s="158"/>
      <c r="S1577" s="161"/>
      <c r="T1577" s="45"/>
      <c r="U1577" s="193"/>
      <c r="V1577" s="174"/>
    </row>
    <row r="1578" spans="1:24" ht="6.75" customHeight="1" thickBot="1">
      <c r="A1578" s="227"/>
      <c r="B1578" s="89"/>
      <c r="C1578" s="89"/>
      <c r="D1578" s="89"/>
      <c r="E1578" s="89"/>
      <c r="F1578" s="89"/>
      <c r="G1578" s="89"/>
      <c r="H1578" s="89"/>
      <c r="I1578" s="89"/>
      <c r="J1578" s="89"/>
      <c r="K1578" s="89"/>
      <c r="L1578" s="89"/>
      <c r="M1578" s="89"/>
      <c r="N1578" s="89"/>
      <c r="O1578" s="89"/>
      <c r="P1578" s="89"/>
      <c r="Q1578" s="89"/>
      <c r="R1578" s="89"/>
      <c r="S1578" s="89"/>
      <c r="T1578" s="89"/>
      <c r="U1578" s="193"/>
      <c r="V1578" s="174"/>
    </row>
    <row r="1579" spans="1:24" ht="15.75" thickBot="1">
      <c r="A1579" s="227"/>
      <c r="B1579" s="41"/>
      <c r="C1579" s="158" t="s">
        <v>103</v>
      </c>
      <c r="D1579" s="158"/>
      <c r="E1579" s="22"/>
      <c r="F1579" s="164" t="s">
        <v>104</v>
      </c>
      <c r="G1579" s="89"/>
      <c r="H1579" s="89"/>
      <c r="I1579" s="20"/>
      <c r="J1579" s="164" t="s">
        <v>105</v>
      </c>
      <c r="K1579" s="165"/>
      <c r="L1579" s="166"/>
      <c r="M1579" s="20"/>
      <c r="N1579" s="167" t="s">
        <v>106</v>
      </c>
      <c r="O1579" s="168"/>
      <c r="P1579" s="48"/>
      <c r="Q1579" s="164" t="s">
        <v>107</v>
      </c>
      <c r="R1579" s="165"/>
      <c r="S1579" s="166"/>
      <c r="T1579" s="22"/>
      <c r="U1579" s="193"/>
      <c r="V1579" s="174"/>
    </row>
    <row r="1580" spans="1:24" ht="6" customHeight="1" thickBot="1">
      <c r="A1580" s="227"/>
      <c r="B1580" s="89"/>
      <c r="C1580" s="89"/>
      <c r="D1580" s="89"/>
      <c r="E1580" s="89"/>
      <c r="F1580" s="89"/>
      <c r="G1580" s="89"/>
      <c r="H1580" s="89"/>
      <c r="I1580" s="89"/>
      <c r="J1580" s="89"/>
      <c r="K1580" s="89"/>
      <c r="L1580" s="89"/>
      <c r="M1580" s="89"/>
      <c r="N1580" s="89"/>
      <c r="O1580" s="89"/>
      <c r="P1580" s="89"/>
      <c r="Q1580" s="89"/>
      <c r="R1580" s="89"/>
      <c r="S1580" s="89"/>
      <c r="T1580" s="89"/>
      <c r="U1580" s="193"/>
      <c r="V1580" s="174"/>
    </row>
    <row r="1581" spans="1:24" ht="15.75" thickBot="1">
      <c r="A1581" s="227"/>
      <c r="B1581" s="41"/>
      <c r="C1581" s="158" t="s">
        <v>108</v>
      </c>
      <c r="D1581" s="158"/>
      <c r="E1581" s="158"/>
      <c r="F1581" s="49"/>
      <c r="G1581" s="164" t="s">
        <v>109</v>
      </c>
      <c r="H1581" s="89"/>
      <c r="I1581" s="89"/>
      <c r="J1581" s="20"/>
      <c r="K1581" s="164" t="s">
        <v>110</v>
      </c>
      <c r="L1581" s="165"/>
      <c r="M1581" s="166"/>
      <c r="N1581" s="20"/>
      <c r="O1581" s="164" t="s">
        <v>111</v>
      </c>
      <c r="P1581" s="165"/>
      <c r="Q1581" s="166"/>
      <c r="R1581" s="20"/>
      <c r="S1581" s="50"/>
      <c r="T1581" s="41"/>
      <c r="U1581" s="193"/>
      <c r="V1581" s="174"/>
    </row>
    <row r="1582" spans="1:24" ht="6" customHeight="1" thickBot="1">
      <c r="A1582" s="227"/>
      <c r="B1582" s="89"/>
      <c r="C1582" s="89"/>
      <c r="D1582" s="89"/>
      <c r="E1582" s="89"/>
      <c r="F1582" s="89"/>
      <c r="G1582" s="89"/>
      <c r="H1582" s="89"/>
      <c r="I1582" s="89"/>
      <c r="J1582" s="89"/>
      <c r="K1582" s="89"/>
      <c r="L1582" s="89"/>
      <c r="M1582" s="89"/>
      <c r="N1582" s="89"/>
      <c r="O1582" s="89"/>
      <c r="P1582" s="89"/>
      <c r="Q1582" s="89"/>
      <c r="R1582" s="89"/>
      <c r="S1582" s="89"/>
      <c r="T1582" s="89"/>
      <c r="U1582" s="193"/>
      <c r="V1582" s="174"/>
    </row>
    <row r="1583" spans="1:24" ht="15.75" thickBot="1">
      <c r="A1583" s="227"/>
      <c r="B1583" s="41" t="s">
        <v>112</v>
      </c>
      <c r="C1583" s="89" t="s">
        <v>119</v>
      </c>
      <c r="D1583" s="89"/>
      <c r="E1583" s="89"/>
      <c r="F1583" s="89"/>
      <c r="G1583" s="89"/>
      <c r="H1583" s="89"/>
      <c r="I1583" s="89"/>
      <c r="J1583" s="158" t="s">
        <v>117</v>
      </c>
      <c r="K1583" s="158"/>
      <c r="L1583" s="158"/>
      <c r="M1583" s="158"/>
      <c r="N1583" s="158"/>
      <c r="O1583" s="46"/>
      <c r="P1583" s="169" t="s">
        <v>118</v>
      </c>
      <c r="Q1583" s="169"/>
      <c r="R1583" s="169"/>
      <c r="S1583" s="169"/>
      <c r="T1583" s="169"/>
      <c r="U1583" s="193"/>
      <c r="V1583" s="174"/>
    </row>
    <row r="1584" spans="1:24" ht="15.75" thickBot="1">
      <c r="A1584" s="227"/>
      <c r="B1584" s="41"/>
      <c r="C1584" s="165" t="s">
        <v>120</v>
      </c>
      <c r="D1584" s="165"/>
      <c r="E1584" s="165"/>
      <c r="F1584" s="165"/>
      <c r="G1584" s="165"/>
      <c r="H1584" s="165"/>
      <c r="I1584" s="165"/>
      <c r="J1584" s="165"/>
      <c r="K1584" s="165"/>
      <c r="L1584" s="165"/>
      <c r="M1584" s="165"/>
      <c r="N1584" s="165"/>
      <c r="O1584" s="165"/>
      <c r="P1584" s="165"/>
      <c r="Q1584" s="165"/>
      <c r="R1584" s="165"/>
      <c r="S1584" s="165"/>
      <c r="T1584" s="165"/>
      <c r="U1584" s="193"/>
      <c r="V1584" s="174"/>
    </row>
    <row r="1585" spans="1:23" ht="15.75" thickBot="1">
      <c r="A1585" s="227"/>
      <c r="B1585" s="41"/>
      <c r="C1585" s="119" t="s">
        <v>129</v>
      </c>
      <c r="D1585" s="119"/>
      <c r="E1585" s="170"/>
      <c r="F1585" s="46"/>
      <c r="G1585" s="159" t="s">
        <v>122</v>
      </c>
      <c r="H1585" s="159"/>
      <c r="I1585" s="159"/>
      <c r="J1585" s="20"/>
      <c r="K1585" s="171" t="s">
        <v>123</v>
      </c>
      <c r="L1585" s="159"/>
      <c r="M1585" s="172"/>
      <c r="N1585" s="20"/>
      <c r="O1585" s="171" t="s">
        <v>124</v>
      </c>
      <c r="P1585" s="159"/>
      <c r="Q1585" s="20"/>
      <c r="R1585" s="171" t="s">
        <v>125</v>
      </c>
      <c r="S1585" s="159"/>
      <c r="T1585" s="20"/>
      <c r="U1585" s="193"/>
      <c r="V1585" s="174"/>
    </row>
    <row r="1586" spans="1:23" ht="6" customHeight="1" thickBot="1">
      <c r="A1586" s="227"/>
      <c r="B1586" s="89"/>
      <c r="C1586" s="89"/>
      <c r="D1586" s="89"/>
      <c r="E1586" s="89"/>
      <c r="F1586" s="89"/>
      <c r="G1586" s="89"/>
      <c r="H1586" s="89"/>
      <c r="I1586" s="89"/>
      <c r="J1586" s="89"/>
      <c r="K1586" s="89"/>
      <c r="L1586" s="89"/>
      <c r="M1586" s="89"/>
      <c r="N1586" s="89"/>
      <c r="O1586" s="89"/>
      <c r="P1586" s="89"/>
      <c r="Q1586" s="89"/>
      <c r="R1586" s="89"/>
      <c r="S1586" s="89"/>
      <c r="T1586" s="89"/>
      <c r="U1586" s="193"/>
      <c r="V1586" s="174"/>
    </row>
    <row r="1587" spans="1:23" ht="15.75" thickBot="1">
      <c r="A1587" s="227"/>
      <c r="B1587" s="41"/>
      <c r="C1587" s="158" t="s">
        <v>126</v>
      </c>
      <c r="D1587" s="158"/>
      <c r="E1587" s="158"/>
      <c r="F1587" s="161"/>
      <c r="G1587" s="46"/>
      <c r="H1587" s="173" t="s">
        <v>127</v>
      </c>
      <c r="I1587" s="163"/>
      <c r="J1587" s="163"/>
      <c r="K1587" s="163"/>
      <c r="L1587" s="163"/>
      <c r="M1587" s="48"/>
      <c r="N1587" s="157" t="s">
        <v>128</v>
      </c>
      <c r="O1587" s="158"/>
      <c r="P1587" s="158"/>
      <c r="Q1587" s="158"/>
      <c r="R1587" s="158"/>
      <c r="S1587" s="161"/>
      <c r="T1587" s="20"/>
      <c r="U1587" s="193"/>
      <c r="V1587" s="174"/>
    </row>
    <row r="1588" spans="1:23" ht="6" customHeight="1" thickBot="1">
      <c r="A1588" s="227"/>
      <c r="B1588" s="89"/>
      <c r="C1588" s="89"/>
      <c r="D1588" s="89"/>
      <c r="E1588" s="89"/>
      <c r="F1588" s="89"/>
      <c r="G1588" s="89"/>
      <c r="H1588" s="89"/>
      <c r="I1588" s="89"/>
      <c r="J1588" s="89"/>
      <c r="K1588" s="89"/>
      <c r="L1588" s="89"/>
      <c r="M1588" s="89"/>
      <c r="N1588" s="89"/>
      <c r="O1588" s="89"/>
      <c r="P1588" s="89"/>
      <c r="Q1588" s="89"/>
      <c r="R1588" s="89"/>
      <c r="S1588" s="89"/>
      <c r="T1588" s="89"/>
      <c r="U1588" s="193"/>
      <c r="V1588" s="174"/>
    </row>
    <row r="1589" spans="1:23" ht="15.75" thickBot="1">
      <c r="A1589" s="227"/>
      <c r="B1589" s="41"/>
      <c r="C1589" s="119" t="s">
        <v>130</v>
      </c>
      <c r="D1589" s="119"/>
      <c r="E1589" s="170"/>
      <c r="F1589" s="46"/>
      <c r="G1589" s="158" t="s">
        <v>131</v>
      </c>
      <c r="H1589" s="158"/>
      <c r="I1589" s="158"/>
      <c r="J1589" s="20"/>
      <c r="K1589" s="158" t="s">
        <v>132</v>
      </c>
      <c r="L1589" s="158"/>
      <c r="M1589" s="158"/>
      <c r="N1589" s="20"/>
      <c r="O1589" s="142"/>
      <c r="P1589" s="143"/>
      <c r="Q1589" s="143"/>
      <c r="R1589" s="143"/>
      <c r="S1589" s="143"/>
      <c r="T1589" s="143"/>
      <c r="U1589" s="193"/>
      <c r="V1589" s="174"/>
    </row>
    <row r="1590" spans="1:23" ht="6.75" customHeight="1" thickBot="1">
      <c r="A1590" s="227"/>
      <c r="B1590" s="89"/>
      <c r="C1590" s="89"/>
      <c r="D1590" s="89"/>
      <c r="E1590" s="89"/>
      <c r="F1590" s="89"/>
      <c r="G1590" s="89"/>
      <c r="H1590" s="89"/>
      <c r="I1590" s="89"/>
      <c r="J1590" s="89"/>
      <c r="K1590" s="89"/>
      <c r="L1590" s="89"/>
      <c r="M1590" s="89"/>
      <c r="N1590" s="89"/>
      <c r="O1590" s="89"/>
      <c r="P1590" s="89"/>
      <c r="Q1590" s="89"/>
      <c r="R1590" s="89"/>
      <c r="S1590" s="89"/>
      <c r="T1590" s="89"/>
      <c r="U1590" s="193"/>
      <c r="V1590" s="174"/>
    </row>
    <row r="1591" spans="1:23" ht="15.75" thickBot="1">
      <c r="A1591" s="227"/>
      <c r="B1591" s="41" t="s">
        <v>133</v>
      </c>
      <c r="C1591" s="160" t="s">
        <v>138</v>
      </c>
      <c r="D1591" s="160"/>
      <c r="E1591" s="160"/>
      <c r="F1591" s="160"/>
      <c r="G1591" s="160"/>
      <c r="H1591" s="165" t="s">
        <v>134</v>
      </c>
      <c r="I1591" s="89"/>
      <c r="J1591" s="44" t="str">
        <f>IF(W1591="N","","Yes")</f>
        <v>Yes</v>
      </c>
      <c r="K1591" s="147"/>
      <c r="L1591" s="89"/>
      <c r="M1591" s="165" t="s">
        <v>135</v>
      </c>
      <c r="N1591" s="89"/>
      <c r="O1591" s="44" t="str">
        <f>IF(W1591="Y","","Yes")</f>
        <v>Yes</v>
      </c>
      <c r="P1591" s="147"/>
      <c r="Q1591" s="89"/>
      <c r="R1591" s="89"/>
      <c r="S1591" s="89"/>
      <c r="T1591" s="89"/>
      <c r="U1591" s="193"/>
      <c r="V1591" s="174"/>
      <c r="W1591" s="1">
        <f>VLOOKUP(A1532,'Deta From Shala Dar. Class-12'!$A$2:$AE$201,27,0)</f>
        <v>0</v>
      </c>
    </row>
    <row r="1592" spans="1:23" ht="6.75" customHeight="1" thickBot="1">
      <c r="A1592" s="227"/>
      <c r="B1592" s="89"/>
      <c r="C1592" s="89"/>
      <c r="D1592" s="89"/>
      <c r="E1592" s="89"/>
      <c r="F1592" s="89"/>
      <c r="G1592" s="89"/>
      <c r="H1592" s="89"/>
      <c r="I1592" s="89"/>
      <c r="J1592" s="89"/>
      <c r="K1592" s="89"/>
      <c r="L1592" s="89"/>
      <c r="M1592" s="89"/>
      <c r="N1592" s="89"/>
      <c r="O1592" s="89"/>
      <c r="P1592" s="89"/>
      <c r="Q1592" s="89"/>
      <c r="R1592" s="89"/>
      <c r="S1592" s="89"/>
      <c r="T1592" s="89"/>
      <c r="U1592" s="193"/>
      <c r="V1592" s="174"/>
    </row>
    <row r="1593" spans="1:23" ht="15.75" thickBot="1">
      <c r="A1593" s="227"/>
      <c r="B1593" s="41" t="s">
        <v>136</v>
      </c>
      <c r="C1593" s="169" t="s">
        <v>137</v>
      </c>
      <c r="D1593" s="160"/>
      <c r="E1593" s="160"/>
      <c r="F1593" s="160"/>
      <c r="G1593" s="160"/>
      <c r="H1593" s="165" t="s">
        <v>134</v>
      </c>
      <c r="I1593" s="89"/>
      <c r="J1593" s="20"/>
      <c r="K1593" s="147"/>
      <c r="L1593" s="89"/>
      <c r="M1593" s="165" t="s">
        <v>135</v>
      </c>
      <c r="N1593" s="89"/>
      <c r="O1593" s="20"/>
      <c r="P1593" s="147"/>
      <c r="Q1593" s="89"/>
      <c r="R1593" s="89"/>
      <c r="S1593" s="89"/>
      <c r="T1593" s="89"/>
      <c r="U1593" s="193"/>
      <c r="V1593" s="174"/>
    </row>
    <row r="1594" spans="1:23" ht="6.75" customHeight="1" thickBot="1">
      <c r="A1594" s="227"/>
      <c r="B1594" s="89"/>
      <c r="C1594" s="89"/>
      <c r="D1594" s="89"/>
      <c r="E1594" s="89"/>
      <c r="F1594" s="89"/>
      <c r="G1594" s="89"/>
      <c r="H1594" s="89"/>
      <c r="I1594" s="89"/>
      <c r="J1594" s="89"/>
      <c r="K1594" s="89"/>
      <c r="L1594" s="89"/>
      <c r="M1594" s="89"/>
      <c r="N1594" s="89"/>
      <c r="O1594" s="89"/>
      <c r="P1594" s="89"/>
      <c r="Q1594" s="89"/>
      <c r="R1594" s="89"/>
      <c r="S1594" s="89"/>
      <c r="T1594" s="89"/>
      <c r="U1594" s="193"/>
      <c r="V1594" s="174"/>
    </row>
    <row r="1595" spans="1:23" ht="15.75" thickBot="1">
      <c r="A1595" s="227"/>
      <c r="B1595" s="41" t="s">
        <v>139</v>
      </c>
      <c r="C1595" s="160" t="s">
        <v>140</v>
      </c>
      <c r="D1595" s="160"/>
      <c r="E1595" s="160"/>
      <c r="F1595" s="160"/>
      <c r="G1595" s="160"/>
      <c r="H1595" s="165" t="s">
        <v>134</v>
      </c>
      <c r="I1595" s="89"/>
      <c r="J1595" s="20"/>
      <c r="K1595" s="147"/>
      <c r="L1595" s="89"/>
      <c r="M1595" s="165" t="s">
        <v>135</v>
      </c>
      <c r="N1595" s="89"/>
      <c r="O1595" s="20"/>
      <c r="P1595" s="147"/>
      <c r="Q1595" s="89"/>
      <c r="R1595" s="89"/>
      <c r="S1595" s="89"/>
      <c r="T1595" s="89"/>
      <c r="U1595" s="193"/>
      <c r="V1595" s="174"/>
    </row>
    <row r="1596" spans="1:23" ht="6.75" customHeight="1" thickBot="1">
      <c r="A1596" s="227"/>
      <c r="B1596" s="89"/>
      <c r="C1596" s="89"/>
      <c r="D1596" s="89"/>
      <c r="E1596" s="89"/>
      <c r="F1596" s="89"/>
      <c r="G1596" s="89"/>
      <c r="H1596" s="89"/>
      <c r="I1596" s="89"/>
      <c r="J1596" s="89"/>
      <c r="K1596" s="89"/>
      <c r="L1596" s="89"/>
      <c r="M1596" s="89"/>
      <c r="N1596" s="89"/>
      <c r="O1596" s="89"/>
      <c r="P1596" s="89"/>
      <c r="Q1596" s="89"/>
      <c r="R1596" s="89"/>
      <c r="S1596" s="89"/>
      <c r="T1596" s="89"/>
      <c r="U1596" s="193"/>
      <c r="V1596" s="174"/>
    </row>
    <row r="1597" spans="1:23" ht="15.75" thickBot="1">
      <c r="A1597" s="227"/>
      <c r="B1597" s="41" t="s">
        <v>141</v>
      </c>
      <c r="C1597" s="160" t="s">
        <v>142</v>
      </c>
      <c r="D1597" s="160"/>
      <c r="E1597" s="160"/>
      <c r="F1597" s="127" t="s">
        <v>148</v>
      </c>
      <c r="G1597" s="127"/>
      <c r="H1597" s="128"/>
      <c r="I1597" s="44" t="str">
        <f>IF($W1597="GEN","YES","")</f>
        <v/>
      </c>
      <c r="J1597" s="157" t="s">
        <v>143</v>
      </c>
      <c r="K1597" s="158"/>
      <c r="L1597" s="158"/>
      <c r="M1597" s="161"/>
      <c r="N1597" s="44" t="str">
        <f>IF($W1597="MIN","YES","")</f>
        <v/>
      </c>
      <c r="O1597" s="157" t="s">
        <v>144</v>
      </c>
      <c r="P1597" s="158"/>
      <c r="Q1597" s="158"/>
      <c r="R1597" s="158"/>
      <c r="S1597" s="161"/>
      <c r="T1597" s="44" t="str">
        <f>IF($W1597="SC","YES","")</f>
        <v/>
      </c>
      <c r="U1597" s="193"/>
      <c r="V1597" s="174"/>
      <c r="W1597" s="1">
        <f>VLOOKUP(A1532,'Deta From Shala Dar. Class-12'!$A$2:$AE$201,16,0)</f>
        <v>0</v>
      </c>
    </row>
    <row r="1598" spans="1:23" ht="6.75" customHeight="1" thickBot="1">
      <c r="A1598" s="227"/>
      <c r="B1598" s="89"/>
      <c r="C1598" s="89"/>
      <c r="D1598" s="89"/>
      <c r="E1598" s="89"/>
      <c r="F1598" s="89"/>
      <c r="G1598" s="89"/>
      <c r="H1598" s="89"/>
      <c r="I1598" s="89"/>
      <c r="J1598" s="89"/>
      <c r="K1598" s="89"/>
      <c r="L1598" s="89"/>
      <c r="M1598" s="89"/>
      <c r="N1598" s="89"/>
      <c r="O1598" s="89"/>
      <c r="P1598" s="89"/>
      <c r="Q1598" s="89"/>
      <c r="R1598" s="89"/>
      <c r="S1598" s="89"/>
      <c r="T1598" s="89"/>
      <c r="U1598" s="193"/>
      <c r="V1598" s="174"/>
    </row>
    <row r="1599" spans="1:23" ht="15.75" thickBot="1">
      <c r="A1599" s="227"/>
      <c r="B1599" s="41"/>
      <c r="C1599" s="41"/>
      <c r="D1599" s="41"/>
      <c r="E1599" s="41"/>
      <c r="F1599" s="158" t="s">
        <v>145</v>
      </c>
      <c r="G1599" s="158"/>
      <c r="H1599" s="161"/>
      <c r="I1599" s="44" t="str">
        <f>IF($W1597="ST","YES","")</f>
        <v/>
      </c>
      <c r="J1599" s="157" t="s">
        <v>146</v>
      </c>
      <c r="K1599" s="158"/>
      <c r="L1599" s="158"/>
      <c r="M1599" s="161"/>
      <c r="N1599" s="44" t="str">
        <f>IF($W1597="OBC","YES","")</f>
        <v/>
      </c>
      <c r="O1599" s="157" t="s">
        <v>147</v>
      </c>
      <c r="P1599" s="158"/>
      <c r="Q1599" s="158"/>
      <c r="R1599" s="158"/>
      <c r="S1599" s="161"/>
      <c r="T1599" s="44" t="str">
        <f>IF(OR($W1597="MBC",$W$67="SBC"),"YES","")</f>
        <v/>
      </c>
      <c r="U1599" s="193"/>
      <c r="V1599" s="174"/>
    </row>
    <row r="1600" spans="1:23">
      <c r="A1600" s="227"/>
      <c r="B1600" s="175" t="s">
        <v>149</v>
      </c>
      <c r="C1600" s="175"/>
      <c r="D1600" s="175"/>
      <c r="E1600" s="175"/>
      <c r="F1600" s="175"/>
      <c r="G1600" s="175"/>
      <c r="H1600" s="175"/>
      <c r="I1600" s="175"/>
      <c r="J1600" s="175"/>
      <c r="K1600" s="175"/>
      <c r="L1600" s="175"/>
      <c r="M1600" s="175"/>
      <c r="N1600" s="175"/>
      <c r="O1600" s="175"/>
      <c r="P1600" s="175"/>
      <c r="Q1600" s="175"/>
      <c r="R1600" s="175"/>
      <c r="S1600" s="175"/>
      <c r="T1600" s="175"/>
      <c r="U1600" s="193"/>
      <c r="V1600" s="174"/>
    </row>
    <row r="1601" spans="1:22" ht="6.75" customHeight="1">
      <c r="A1601" s="227"/>
      <c r="B1601" s="89"/>
      <c r="C1601" s="89"/>
      <c r="D1601" s="89"/>
      <c r="E1601" s="89"/>
      <c r="F1601" s="89"/>
      <c r="G1601" s="89"/>
      <c r="H1601" s="89"/>
      <c r="I1601" s="89"/>
      <c r="J1601" s="89"/>
      <c r="K1601" s="89"/>
      <c r="L1601" s="89"/>
      <c r="M1601" s="89"/>
      <c r="N1601" s="89"/>
      <c r="O1601" s="89"/>
      <c r="P1601" s="89"/>
      <c r="Q1601" s="89"/>
      <c r="R1601" s="89"/>
      <c r="S1601" s="89"/>
      <c r="T1601" s="89"/>
      <c r="U1601" s="193"/>
      <c r="V1601" s="174"/>
    </row>
    <row r="1602" spans="1:22">
      <c r="A1602" s="227"/>
      <c r="B1602" s="41" t="s">
        <v>157</v>
      </c>
      <c r="C1602" s="178" t="s">
        <v>156</v>
      </c>
      <c r="D1602" s="178"/>
      <c r="E1602" s="178"/>
      <c r="F1602" s="178"/>
      <c r="G1602" s="178"/>
      <c r="H1602" s="178"/>
      <c r="I1602" s="178"/>
      <c r="J1602" s="178"/>
      <c r="K1602" s="178"/>
      <c r="L1602" s="178"/>
      <c r="M1602" s="178"/>
      <c r="N1602" s="178"/>
      <c r="O1602" s="178"/>
      <c r="P1602" s="178"/>
      <c r="Q1602" s="178"/>
      <c r="R1602" s="178"/>
      <c r="S1602" s="178"/>
      <c r="T1602" s="178"/>
      <c r="U1602" s="193"/>
      <c r="V1602" s="174"/>
    </row>
    <row r="1603" spans="1:22">
      <c r="A1603" s="227"/>
      <c r="B1603" s="41"/>
      <c r="C1603" s="176" t="s">
        <v>150</v>
      </c>
      <c r="D1603" s="176"/>
      <c r="E1603" s="176"/>
      <c r="F1603" s="176"/>
      <c r="G1603" s="176"/>
      <c r="H1603" s="176"/>
      <c r="I1603" s="176"/>
      <c r="J1603" s="176"/>
      <c r="K1603" s="89">
        <f>VLOOKUP(A1532,'Deta From Shala Dar. Class-12'!$A$2:$AE$201,24,0)</f>
        <v>0</v>
      </c>
      <c r="L1603" s="89"/>
      <c r="M1603" s="89"/>
      <c r="N1603" s="89"/>
      <c r="O1603" s="89"/>
      <c r="P1603" s="89"/>
      <c r="Q1603" s="89"/>
      <c r="R1603" s="89"/>
      <c r="S1603" s="89"/>
      <c r="T1603" s="89"/>
      <c r="U1603" s="193"/>
      <c r="V1603" s="174"/>
    </row>
    <row r="1604" spans="1:22">
      <c r="A1604" s="227"/>
      <c r="B1604" s="41"/>
      <c r="C1604" s="176" t="s">
        <v>151</v>
      </c>
      <c r="D1604" s="176"/>
      <c r="E1604" s="176"/>
      <c r="F1604" s="176"/>
      <c r="G1604" s="176"/>
      <c r="H1604" s="176"/>
      <c r="I1604" s="176"/>
      <c r="J1604" s="176"/>
      <c r="K1604" s="89"/>
      <c r="L1604" s="89"/>
      <c r="M1604" s="89"/>
      <c r="N1604" s="89"/>
      <c r="O1604" s="89"/>
      <c r="P1604" s="89"/>
      <c r="Q1604" s="89"/>
      <c r="R1604" s="89"/>
      <c r="S1604" s="89"/>
      <c r="T1604" s="89"/>
      <c r="U1604" s="193"/>
      <c r="V1604" s="174"/>
    </row>
    <row r="1605" spans="1:22">
      <c r="A1605" s="227"/>
      <c r="B1605" s="41"/>
      <c r="C1605" s="176" t="s">
        <v>152</v>
      </c>
      <c r="D1605" s="176"/>
      <c r="E1605" s="176"/>
      <c r="F1605" s="89" t="s">
        <v>163</v>
      </c>
      <c r="G1605" s="89"/>
      <c r="H1605" s="89"/>
      <c r="I1605" s="176" t="s">
        <v>153</v>
      </c>
      <c r="J1605" s="176"/>
      <c r="K1605" s="176"/>
      <c r="L1605" s="89" t="s">
        <v>161</v>
      </c>
      <c r="M1605" s="89"/>
      <c r="N1605" s="89"/>
      <c r="O1605" s="89"/>
      <c r="P1605" s="158" t="s">
        <v>154</v>
      </c>
      <c r="Q1605" s="158"/>
      <c r="R1605" s="158"/>
      <c r="S1605" s="89" t="s">
        <v>162</v>
      </c>
      <c r="T1605" s="89"/>
      <c r="U1605" s="193"/>
      <c r="V1605" s="174"/>
    </row>
    <row r="1606" spans="1:22" ht="6.75" customHeight="1">
      <c r="A1606" s="227"/>
      <c r="B1606" s="89"/>
      <c r="C1606" s="89"/>
      <c r="D1606" s="89"/>
      <c r="E1606" s="89"/>
      <c r="F1606" s="89"/>
      <c r="G1606" s="89"/>
      <c r="H1606" s="89"/>
      <c r="I1606" s="89"/>
      <c r="J1606" s="89"/>
      <c r="K1606" s="89"/>
      <c r="L1606" s="89"/>
      <c r="M1606" s="89"/>
      <c r="N1606" s="89"/>
      <c r="O1606" s="89"/>
      <c r="P1606" s="89"/>
      <c r="Q1606" s="89"/>
      <c r="R1606" s="89"/>
      <c r="S1606" s="89"/>
      <c r="T1606" s="89"/>
      <c r="U1606" s="193"/>
      <c r="V1606" s="174"/>
    </row>
    <row r="1607" spans="1:22">
      <c r="A1607" s="227"/>
      <c r="B1607" s="41" t="s">
        <v>155</v>
      </c>
      <c r="C1607" s="165" t="s">
        <v>158</v>
      </c>
      <c r="D1607" s="165"/>
      <c r="E1607" s="165"/>
      <c r="F1607" s="165"/>
      <c r="G1607" s="179">
        <f>VLOOKUP(A1532,'Deta From Shala Dar. Class-12'!$A$2:$AE$201,21,0)</f>
        <v>0</v>
      </c>
      <c r="H1607" s="179"/>
      <c r="I1607" s="179"/>
      <c r="J1607" s="179"/>
      <c r="K1607" s="180" t="s">
        <v>159</v>
      </c>
      <c r="L1607" s="180"/>
      <c r="M1607" s="189">
        <f>VLOOKUP(A1532,'Deta From Shala Dar. Class-12'!$A$2:$AE$201,22,0)</f>
        <v>0</v>
      </c>
      <c r="N1607" s="165"/>
      <c r="O1607" s="165"/>
      <c r="P1607" s="165" t="s">
        <v>160</v>
      </c>
      <c r="Q1607" s="165"/>
      <c r="R1607" s="165"/>
      <c r="S1607" s="230">
        <f>VLOOKUP(A1532,'Deta From Shala Dar. Class-12'!$A$2:$AE$201,25,0)</f>
        <v>0</v>
      </c>
      <c r="T1607" s="230"/>
      <c r="U1607" s="193"/>
      <c r="V1607" s="174"/>
    </row>
    <row r="1608" spans="1:22" ht="6.75" customHeight="1">
      <c r="A1608" s="227"/>
      <c r="B1608" s="89"/>
      <c r="C1608" s="89"/>
      <c r="D1608" s="89"/>
      <c r="E1608" s="89"/>
      <c r="F1608" s="89"/>
      <c r="G1608" s="89"/>
      <c r="H1608" s="89"/>
      <c r="I1608" s="89"/>
      <c r="J1608" s="89"/>
      <c r="K1608" s="89"/>
      <c r="L1608" s="89"/>
      <c r="M1608" s="89"/>
      <c r="N1608" s="89"/>
      <c r="O1608" s="89"/>
      <c r="P1608" s="89"/>
      <c r="Q1608" s="89"/>
      <c r="R1608" s="89"/>
      <c r="S1608" s="89"/>
      <c r="T1608" s="89"/>
      <c r="U1608" s="193"/>
      <c r="V1608" s="174"/>
    </row>
    <row r="1609" spans="1:22">
      <c r="A1609" s="227"/>
      <c r="B1609" s="41"/>
      <c r="C1609" s="176" t="s">
        <v>164</v>
      </c>
      <c r="D1609" s="176"/>
      <c r="E1609" s="176"/>
      <c r="F1609" s="176"/>
      <c r="G1609" s="176"/>
      <c r="H1609" s="176"/>
      <c r="I1609" s="176"/>
      <c r="J1609" s="176"/>
      <c r="K1609" s="176"/>
      <c r="L1609" s="176"/>
      <c r="M1609" s="229">
        <f>VLOOKUP(A1532,'Deta From Shala Dar. Class-12'!$A$2:$AE$201,23,0)</f>
        <v>0</v>
      </c>
      <c r="N1609" s="229"/>
      <c r="O1609" s="229"/>
      <c r="P1609" s="229"/>
      <c r="Q1609" s="229"/>
      <c r="R1609" s="229"/>
      <c r="S1609" s="229"/>
      <c r="T1609" s="229"/>
      <c r="U1609" s="193"/>
      <c r="V1609" s="174"/>
    </row>
    <row r="1610" spans="1:22" ht="6.75" customHeight="1">
      <c r="A1610" s="227"/>
      <c r="B1610" s="89"/>
      <c r="C1610" s="89"/>
      <c r="D1610" s="89"/>
      <c r="E1610" s="89"/>
      <c r="F1610" s="89"/>
      <c r="G1610" s="89"/>
      <c r="H1610" s="89"/>
      <c r="I1610" s="89"/>
      <c r="J1610" s="89"/>
      <c r="K1610" s="89"/>
      <c r="L1610" s="89"/>
      <c r="M1610" s="89"/>
      <c r="N1610" s="89"/>
      <c r="O1610" s="89"/>
      <c r="P1610" s="89"/>
      <c r="Q1610" s="89"/>
      <c r="R1610" s="89"/>
      <c r="S1610" s="89"/>
      <c r="T1610" s="89"/>
      <c r="U1610" s="193"/>
      <c r="V1610" s="174"/>
    </row>
    <row r="1611" spans="1:22">
      <c r="A1611" s="227"/>
      <c r="B1611" s="41" t="s">
        <v>166</v>
      </c>
      <c r="C1611" s="176" t="s">
        <v>167</v>
      </c>
      <c r="D1611" s="176"/>
      <c r="E1611" s="176"/>
      <c r="F1611" s="176"/>
      <c r="G1611" s="176"/>
      <c r="H1611" s="176"/>
      <c r="I1611" s="176"/>
      <c r="J1611" s="176"/>
      <c r="K1611" s="176"/>
      <c r="L1611" s="176"/>
      <c r="M1611" s="189" t="s">
        <v>165</v>
      </c>
      <c r="N1611" s="189"/>
      <c r="O1611" s="189"/>
      <c r="P1611" s="189"/>
      <c r="Q1611" s="189"/>
      <c r="R1611" s="189"/>
      <c r="S1611" s="189"/>
      <c r="T1611" s="189"/>
      <c r="U1611" s="193"/>
      <c r="V1611" s="174"/>
    </row>
    <row r="1612" spans="1:22" ht="6.75" customHeight="1" thickBot="1">
      <c r="A1612" s="227"/>
      <c r="B1612" s="89"/>
      <c r="C1612" s="89"/>
      <c r="D1612" s="89"/>
      <c r="E1612" s="89"/>
      <c r="F1612" s="89"/>
      <c r="G1612" s="89"/>
      <c r="H1612" s="89"/>
      <c r="I1612" s="89"/>
      <c r="J1612" s="89"/>
      <c r="K1612" s="89"/>
      <c r="L1612" s="89"/>
      <c r="M1612" s="89"/>
      <c r="N1612" s="89"/>
      <c r="O1612" s="89"/>
      <c r="P1612" s="89"/>
      <c r="Q1612" s="89"/>
      <c r="R1612" s="89"/>
      <c r="S1612" s="89"/>
      <c r="T1612" s="89"/>
      <c r="U1612" s="193"/>
      <c r="V1612" s="174"/>
    </row>
    <row r="1613" spans="1:22">
      <c r="A1613" s="227"/>
      <c r="B1613" s="190" t="s">
        <v>168</v>
      </c>
      <c r="C1613" s="191"/>
      <c r="D1613" s="191"/>
      <c r="E1613" s="191" t="s">
        <v>169</v>
      </c>
      <c r="F1613" s="191"/>
      <c r="G1613" s="191" t="s">
        <v>170</v>
      </c>
      <c r="H1613" s="191"/>
      <c r="I1613" s="191"/>
      <c r="J1613" s="191" t="s">
        <v>171</v>
      </c>
      <c r="K1613" s="191"/>
      <c r="L1613" s="191"/>
      <c r="M1613" s="191" t="s">
        <v>172</v>
      </c>
      <c r="N1613" s="191"/>
      <c r="O1613" s="191"/>
      <c r="P1613" s="191"/>
      <c r="Q1613" s="191"/>
      <c r="R1613" s="191"/>
      <c r="S1613" s="191"/>
      <c r="T1613" s="192"/>
      <c r="U1613" s="193"/>
      <c r="V1613" s="174"/>
    </row>
    <row r="1614" spans="1:22">
      <c r="A1614" s="227"/>
      <c r="B1614" s="186" t="s">
        <v>173</v>
      </c>
      <c r="C1614" s="187"/>
      <c r="D1614" s="187"/>
      <c r="E1614" s="187"/>
      <c r="F1614" s="187"/>
      <c r="G1614" s="187"/>
      <c r="H1614" s="187"/>
      <c r="I1614" s="187"/>
      <c r="J1614" s="187"/>
      <c r="K1614" s="187"/>
      <c r="L1614" s="187"/>
      <c r="M1614" s="187"/>
      <c r="N1614" s="187"/>
      <c r="O1614" s="187"/>
      <c r="P1614" s="187"/>
      <c r="Q1614" s="187"/>
      <c r="R1614" s="187"/>
      <c r="S1614" s="187"/>
      <c r="T1614" s="188"/>
      <c r="U1614" s="193"/>
      <c r="V1614" s="174"/>
    </row>
    <row r="1615" spans="1:22">
      <c r="A1615" s="227"/>
      <c r="B1615" s="186" t="s">
        <v>175</v>
      </c>
      <c r="C1615" s="187"/>
      <c r="D1615" s="187"/>
      <c r="E1615" s="187"/>
      <c r="F1615" s="187"/>
      <c r="G1615" s="187"/>
      <c r="H1615" s="187"/>
      <c r="I1615" s="187"/>
      <c r="J1615" s="187"/>
      <c r="K1615" s="187"/>
      <c r="L1615" s="187"/>
      <c r="M1615" s="187"/>
      <c r="N1615" s="187"/>
      <c r="O1615" s="187"/>
      <c r="P1615" s="187"/>
      <c r="Q1615" s="187"/>
      <c r="R1615" s="187"/>
      <c r="S1615" s="187"/>
      <c r="T1615" s="188"/>
      <c r="U1615" s="193"/>
      <c r="V1615" s="174"/>
    </row>
    <row r="1616" spans="1:22" ht="15.75" thickBot="1">
      <c r="A1616" s="227"/>
      <c r="B1616" s="183" t="s">
        <v>174</v>
      </c>
      <c r="C1616" s="184"/>
      <c r="D1616" s="184"/>
      <c r="E1616" s="184"/>
      <c r="F1616" s="184"/>
      <c r="G1616" s="184"/>
      <c r="H1616" s="184"/>
      <c r="I1616" s="184"/>
      <c r="J1616" s="184"/>
      <c r="K1616" s="184"/>
      <c r="L1616" s="184"/>
      <c r="M1616" s="184"/>
      <c r="N1616" s="184"/>
      <c r="O1616" s="184"/>
      <c r="P1616" s="184"/>
      <c r="Q1616" s="184"/>
      <c r="R1616" s="184"/>
      <c r="S1616" s="184"/>
      <c r="T1616" s="185"/>
      <c r="U1616" s="193"/>
      <c r="V1616" s="174"/>
    </row>
    <row r="1617" spans="1:22" ht="6.75" customHeight="1" thickBot="1">
      <c r="A1617" s="227"/>
      <c r="B1617" s="89"/>
      <c r="C1617" s="89"/>
      <c r="D1617" s="89"/>
      <c r="E1617" s="89"/>
      <c r="F1617" s="89"/>
      <c r="G1617" s="89"/>
      <c r="H1617" s="89"/>
      <c r="I1617" s="89"/>
      <c r="J1617" s="89"/>
      <c r="K1617" s="89"/>
      <c r="L1617" s="89"/>
      <c r="M1617" s="89"/>
      <c r="N1617" s="89"/>
      <c r="O1617" s="89"/>
      <c r="P1617" s="89"/>
      <c r="Q1617" s="89"/>
      <c r="R1617" s="89"/>
      <c r="S1617" s="89"/>
      <c r="T1617" s="89"/>
      <c r="U1617" s="193"/>
      <c r="V1617" s="174"/>
    </row>
    <row r="1618" spans="1:22" ht="15.75" thickBot="1">
      <c r="A1618" s="227"/>
      <c r="B1618" s="218" t="s">
        <v>176</v>
      </c>
      <c r="C1618" s="218"/>
      <c r="D1618" s="218"/>
      <c r="E1618" s="218"/>
      <c r="F1618" s="218"/>
      <c r="G1618" s="218"/>
      <c r="H1618" s="218"/>
      <c r="I1618" s="218"/>
      <c r="J1618" s="218"/>
      <c r="K1618" s="218"/>
      <c r="L1618" s="218"/>
      <c r="M1618" s="197"/>
      <c r="N1618" s="219"/>
      <c r="O1618" s="198"/>
      <c r="P1618" s="220" t="s">
        <v>177</v>
      </c>
      <c r="Q1618" s="196"/>
      <c r="R1618" s="221"/>
      <c r="S1618" s="222"/>
      <c r="T1618" s="223"/>
      <c r="U1618" s="193"/>
      <c r="V1618" s="174"/>
    </row>
    <row r="1619" spans="1:22" ht="6.75" customHeight="1">
      <c r="A1619" s="227"/>
      <c r="B1619" s="89"/>
      <c r="C1619" s="89"/>
      <c r="D1619" s="89"/>
      <c r="E1619" s="89"/>
      <c r="F1619" s="89"/>
      <c r="G1619" s="89"/>
      <c r="H1619" s="89"/>
      <c r="I1619" s="89"/>
      <c r="J1619" s="89"/>
      <c r="K1619" s="89"/>
      <c r="L1619" s="89"/>
      <c r="M1619" s="89"/>
      <c r="N1619" s="89"/>
      <c r="O1619" s="89"/>
      <c r="P1619" s="89"/>
      <c r="Q1619" s="89"/>
      <c r="R1619" s="89"/>
      <c r="S1619" s="89"/>
      <c r="T1619" s="89"/>
      <c r="U1619" s="193"/>
      <c r="V1619" s="174"/>
    </row>
    <row r="1620" spans="1:22">
      <c r="A1620" s="227"/>
      <c r="B1620" s="41" t="s">
        <v>178</v>
      </c>
      <c r="C1620" s="176" t="s">
        <v>183</v>
      </c>
      <c r="D1620" s="176"/>
      <c r="E1620" s="176"/>
      <c r="F1620" s="176"/>
      <c r="G1620" s="176"/>
      <c r="H1620" s="176"/>
      <c r="I1620" s="176"/>
      <c r="J1620" s="176"/>
      <c r="K1620" s="176"/>
      <c r="L1620" s="176"/>
      <c r="M1620" s="165" t="s">
        <v>179</v>
      </c>
      <c r="N1620" s="165"/>
      <c r="O1620" s="165"/>
      <c r="P1620" s="165"/>
      <c r="Q1620" s="165"/>
      <c r="R1620" s="165"/>
      <c r="S1620" s="165"/>
      <c r="T1620" s="165"/>
      <c r="U1620" s="193"/>
      <c r="V1620" s="174"/>
    </row>
    <row r="1621" spans="1:22" ht="15.75" thickBot="1">
      <c r="A1621" s="227"/>
      <c r="B1621" s="200"/>
      <c r="C1621" s="201"/>
      <c r="D1621" s="201"/>
      <c r="E1621" s="201"/>
      <c r="F1621" s="201"/>
      <c r="G1621" s="201"/>
      <c r="H1621" s="201"/>
      <c r="I1621" s="201"/>
      <c r="J1621" s="202"/>
      <c r="K1621" s="204" t="s">
        <v>180</v>
      </c>
      <c r="L1621" s="89"/>
      <c r="M1621" s="89"/>
      <c r="N1621" s="89"/>
      <c r="O1621" s="89"/>
      <c r="P1621" s="89"/>
      <c r="Q1621" s="89"/>
      <c r="R1621" s="89"/>
      <c r="S1621" s="89"/>
      <c r="T1621" s="89"/>
      <c r="U1621" s="193"/>
      <c r="V1621" s="174"/>
    </row>
    <row r="1622" spans="1:22" ht="22.5" customHeight="1">
      <c r="A1622" s="227"/>
      <c r="B1622" s="204"/>
      <c r="C1622" s="152"/>
      <c r="D1622" s="203" t="s">
        <v>182</v>
      </c>
      <c r="E1622" s="91"/>
      <c r="F1622" s="91"/>
      <c r="G1622" s="92"/>
      <c r="H1622" s="147"/>
      <c r="I1622" s="89"/>
      <c r="J1622" s="214"/>
      <c r="K1622" s="204"/>
      <c r="L1622" s="90"/>
      <c r="M1622" s="91"/>
      <c r="N1622" s="91"/>
      <c r="O1622" s="91"/>
      <c r="P1622" s="91"/>
      <c r="Q1622" s="91"/>
      <c r="R1622" s="91"/>
      <c r="S1622" s="92"/>
      <c r="T1622" s="143"/>
      <c r="U1622" s="193"/>
      <c r="V1622" s="174"/>
    </row>
    <row r="1623" spans="1:22" ht="22.5" customHeight="1">
      <c r="A1623" s="227"/>
      <c r="B1623" s="204"/>
      <c r="C1623" s="152"/>
      <c r="D1623" s="147"/>
      <c r="E1623" s="89"/>
      <c r="F1623" s="89"/>
      <c r="G1623" s="152"/>
      <c r="H1623" s="147"/>
      <c r="I1623" s="89"/>
      <c r="J1623" s="214"/>
      <c r="K1623" s="204"/>
      <c r="L1623" s="147"/>
      <c r="M1623" s="89"/>
      <c r="N1623" s="89"/>
      <c r="O1623" s="89"/>
      <c r="P1623" s="89"/>
      <c r="Q1623" s="89"/>
      <c r="R1623" s="89"/>
      <c r="S1623" s="152"/>
      <c r="T1623" s="143"/>
      <c r="U1623" s="193"/>
      <c r="V1623" s="174"/>
    </row>
    <row r="1624" spans="1:22" ht="22.5" customHeight="1">
      <c r="A1624" s="227"/>
      <c r="B1624" s="204"/>
      <c r="C1624" s="152"/>
      <c r="D1624" s="147"/>
      <c r="E1624" s="89"/>
      <c r="F1624" s="89"/>
      <c r="G1624" s="152"/>
      <c r="H1624" s="147"/>
      <c r="I1624" s="89"/>
      <c r="J1624" s="214"/>
      <c r="K1624" s="204"/>
      <c r="L1624" s="147"/>
      <c r="M1624" s="89"/>
      <c r="N1624" s="89"/>
      <c r="O1624" s="89"/>
      <c r="P1624" s="89"/>
      <c r="Q1624" s="89"/>
      <c r="R1624" s="89"/>
      <c r="S1624" s="152"/>
      <c r="T1624" s="143"/>
      <c r="U1624" s="193"/>
      <c r="V1624" s="174"/>
    </row>
    <row r="1625" spans="1:22" ht="22.5" customHeight="1" thickBot="1">
      <c r="A1625" s="227"/>
      <c r="B1625" s="204"/>
      <c r="C1625" s="152"/>
      <c r="D1625" s="147"/>
      <c r="E1625" s="89"/>
      <c r="F1625" s="89"/>
      <c r="G1625" s="152"/>
      <c r="H1625" s="147"/>
      <c r="I1625" s="89"/>
      <c r="J1625" s="214"/>
      <c r="K1625" s="204"/>
      <c r="L1625" s="86"/>
      <c r="M1625" s="87"/>
      <c r="N1625" s="87"/>
      <c r="O1625" s="87"/>
      <c r="P1625" s="87"/>
      <c r="Q1625" s="87"/>
      <c r="R1625" s="87"/>
      <c r="S1625" s="88"/>
      <c r="T1625" s="143"/>
      <c r="U1625" s="193"/>
      <c r="V1625" s="174"/>
    </row>
    <row r="1626" spans="1:22" ht="22.5" customHeight="1" thickBot="1">
      <c r="A1626" s="227"/>
      <c r="B1626" s="204"/>
      <c r="C1626" s="152"/>
      <c r="D1626" s="147"/>
      <c r="E1626" s="89"/>
      <c r="F1626" s="89"/>
      <c r="G1626" s="152"/>
      <c r="H1626" s="147"/>
      <c r="I1626" s="89"/>
      <c r="J1626" s="214"/>
      <c r="K1626" s="204"/>
      <c r="L1626" s="89"/>
      <c r="M1626" s="89"/>
      <c r="N1626" s="89"/>
      <c r="O1626" s="89"/>
      <c r="P1626" s="89"/>
      <c r="Q1626" s="89"/>
      <c r="R1626" s="89"/>
      <c r="S1626" s="89"/>
      <c r="T1626" s="143"/>
      <c r="U1626" s="193"/>
      <c r="V1626" s="174"/>
    </row>
    <row r="1627" spans="1:22" ht="22.5" customHeight="1">
      <c r="A1627" s="227"/>
      <c r="B1627" s="204"/>
      <c r="C1627" s="152"/>
      <c r="D1627" s="147"/>
      <c r="E1627" s="89"/>
      <c r="F1627" s="89"/>
      <c r="G1627" s="152"/>
      <c r="H1627" s="147"/>
      <c r="I1627" s="89"/>
      <c r="J1627" s="214"/>
      <c r="K1627" s="204"/>
      <c r="L1627" s="205" t="s">
        <v>181</v>
      </c>
      <c r="M1627" s="206"/>
      <c r="N1627" s="206"/>
      <c r="O1627" s="206"/>
      <c r="P1627" s="206"/>
      <c r="Q1627" s="206"/>
      <c r="R1627" s="206"/>
      <c r="S1627" s="207"/>
      <c r="T1627" s="143"/>
      <c r="U1627" s="193"/>
      <c r="V1627" s="174"/>
    </row>
    <row r="1628" spans="1:22" ht="22.5" customHeight="1">
      <c r="A1628" s="227"/>
      <c r="B1628" s="204"/>
      <c r="C1628" s="152"/>
      <c r="D1628" s="147"/>
      <c r="E1628" s="89"/>
      <c r="F1628" s="89"/>
      <c r="G1628" s="152"/>
      <c r="H1628" s="147"/>
      <c r="I1628" s="89"/>
      <c r="J1628" s="214"/>
      <c r="K1628" s="204"/>
      <c r="L1628" s="208"/>
      <c r="M1628" s="209"/>
      <c r="N1628" s="209"/>
      <c r="O1628" s="209"/>
      <c r="P1628" s="209"/>
      <c r="Q1628" s="209"/>
      <c r="R1628" s="209"/>
      <c r="S1628" s="210"/>
      <c r="T1628" s="143"/>
      <c r="U1628" s="193"/>
      <c r="V1628" s="174"/>
    </row>
    <row r="1629" spans="1:22" ht="22.5" customHeight="1" thickBot="1">
      <c r="A1629" s="227"/>
      <c r="B1629" s="204"/>
      <c r="C1629" s="152"/>
      <c r="D1629" s="86"/>
      <c r="E1629" s="87"/>
      <c r="F1629" s="87"/>
      <c r="G1629" s="88"/>
      <c r="H1629" s="147"/>
      <c r="I1629" s="89"/>
      <c r="J1629" s="214"/>
      <c r="K1629" s="204"/>
      <c r="L1629" s="208"/>
      <c r="M1629" s="209"/>
      <c r="N1629" s="209"/>
      <c r="O1629" s="209"/>
      <c r="P1629" s="209"/>
      <c r="Q1629" s="209"/>
      <c r="R1629" s="209"/>
      <c r="S1629" s="210"/>
      <c r="T1629" s="143"/>
      <c r="U1629" s="193"/>
      <c r="V1629" s="174"/>
    </row>
    <row r="1630" spans="1:22" ht="15.75" thickBot="1">
      <c r="A1630" s="227"/>
      <c r="B1630" s="215"/>
      <c r="C1630" s="216"/>
      <c r="D1630" s="216"/>
      <c r="E1630" s="216"/>
      <c r="F1630" s="216"/>
      <c r="G1630" s="216"/>
      <c r="H1630" s="216"/>
      <c r="I1630" s="216"/>
      <c r="J1630" s="217"/>
      <c r="K1630" s="204"/>
      <c r="L1630" s="211"/>
      <c r="M1630" s="212"/>
      <c r="N1630" s="212"/>
      <c r="O1630" s="212"/>
      <c r="P1630" s="212"/>
      <c r="Q1630" s="212"/>
      <c r="R1630" s="212"/>
      <c r="S1630" s="213"/>
      <c r="T1630" s="143"/>
      <c r="U1630" s="193"/>
      <c r="V1630" s="174"/>
    </row>
    <row r="1631" spans="1:22" ht="6.75" customHeight="1" thickBot="1">
      <c r="A1631" s="227"/>
      <c r="B1631" s="89"/>
      <c r="C1631" s="89"/>
      <c r="D1631" s="89"/>
      <c r="E1631" s="89"/>
      <c r="F1631" s="89"/>
      <c r="G1631" s="89"/>
      <c r="H1631" s="89"/>
      <c r="I1631" s="89"/>
      <c r="J1631" s="89"/>
      <c r="K1631" s="89"/>
      <c r="L1631" s="89"/>
      <c r="M1631" s="89"/>
      <c r="N1631" s="89"/>
      <c r="O1631" s="89"/>
      <c r="P1631" s="89"/>
      <c r="Q1631" s="89"/>
      <c r="R1631" s="89"/>
      <c r="S1631" s="89"/>
      <c r="T1631" s="89"/>
      <c r="U1631" s="193"/>
      <c r="V1631" s="174"/>
    </row>
    <row r="1632" spans="1:22" ht="16.5" thickBot="1">
      <c r="A1632" s="227"/>
      <c r="B1632" s="165" t="s">
        <v>184</v>
      </c>
      <c r="C1632" s="165"/>
      <c r="D1632" s="165"/>
      <c r="E1632" s="127" t="str">
        <f>Info!$C$7</f>
        <v>Govt. Sr. Sec. School Raimalwada</v>
      </c>
      <c r="F1632" s="127"/>
      <c r="G1632" s="127"/>
      <c r="H1632" s="127"/>
      <c r="I1632" s="127"/>
      <c r="J1632" s="127"/>
      <c r="K1632" s="127"/>
      <c r="L1632" s="165" t="s">
        <v>185</v>
      </c>
      <c r="M1632" s="199"/>
      <c r="N1632" s="15">
        <f>Info!$C$10</f>
        <v>1</v>
      </c>
      <c r="O1632" s="16">
        <f>Info!$D$10</f>
        <v>7</v>
      </c>
      <c r="P1632" s="16">
        <f>Info!$E$10</f>
        <v>0</v>
      </c>
      <c r="Q1632" s="16">
        <f>Info!$F$10</f>
        <v>1</v>
      </c>
      <c r="R1632" s="16">
        <f>Info!$G$10</f>
        <v>7</v>
      </c>
      <c r="S1632" s="16">
        <f>Info!$H$10</f>
        <v>5</v>
      </c>
      <c r="T1632" s="17">
        <f>Info!$I$10</f>
        <v>1</v>
      </c>
      <c r="U1632" s="193"/>
      <c r="V1632" s="174"/>
    </row>
    <row r="1633" spans="1:22" ht="15.75" thickBot="1">
      <c r="A1633" s="228"/>
      <c r="B1633" s="87"/>
      <c r="C1633" s="87"/>
      <c r="D1633" s="87"/>
      <c r="E1633" s="87"/>
      <c r="F1633" s="87"/>
      <c r="G1633" s="87"/>
      <c r="H1633" s="87"/>
      <c r="I1633" s="87"/>
      <c r="J1633" s="87"/>
      <c r="K1633" s="87"/>
      <c r="L1633" s="87"/>
      <c r="M1633" s="87"/>
      <c r="N1633" s="87"/>
      <c r="O1633" s="87"/>
      <c r="P1633" s="87"/>
      <c r="Q1633" s="87"/>
      <c r="R1633" s="87"/>
      <c r="S1633" s="87"/>
      <c r="T1633" s="87"/>
      <c r="U1633" s="88"/>
      <c r="V1633" s="174"/>
    </row>
    <row r="1634" spans="1:22">
      <c r="A1634" s="224">
        <f>A1532+1</f>
        <v>37</v>
      </c>
      <c r="B1634" s="225"/>
      <c r="C1634" s="225"/>
      <c r="D1634" s="225"/>
      <c r="E1634" s="225"/>
      <c r="F1634" s="225"/>
      <c r="G1634" s="225"/>
      <c r="H1634" s="225"/>
      <c r="I1634" s="225"/>
      <c r="J1634" s="225"/>
      <c r="K1634" s="225"/>
      <c r="L1634" s="225"/>
      <c r="M1634" s="225"/>
      <c r="N1634" s="225"/>
      <c r="O1634" s="225"/>
      <c r="P1634" s="225"/>
      <c r="Q1634" s="225"/>
      <c r="R1634" s="225"/>
      <c r="S1634" s="225"/>
      <c r="T1634" s="225"/>
      <c r="U1634" s="226"/>
      <c r="V1634" s="174"/>
    </row>
    <row r="1635" spans="1:22" ht="24.75" customHeight="1" thickBot="1">
      <c r="A1635" s="227"/>
      <c r="B1635" s="194" t="str">
        <f>CONCATENATE(Info!$B$7,Info!$C$7)</f>
        <v>School Name :-Govt. Sr. Sec. School Raimalwada</v>
      </c>
      <c r="C1635" s="194"/>
      <c r="D1635" s="194"/>
      <c r="E1635" s="194"/>
      <c r="F1635" s="194"/>
      <c r="G1635" s="194"/>
      <c r="H1635" s="194"/>
      <c r="I1635" s="194"/>
      <c r="J1635" s="194"/>
      <c r="K1635" s="194"/>
      <c r="L1635" s="194"/>
      <c r="M1635" s="194"/>
      <c r="N1635" s="194"/>
      <c r="O1635" s="194"/>
      <c r="P1635" s="194"/>
      <c r="Q1635" s="194"/>
      <c r="R1635" s="194"/>
      <c r="S1635" s="194"/>
      <c r="T1635" s="194"/>
      <c r="U1635" s="193"/>
      <c r="V1635" s="174"/>
    </row>
    <row r="1636" spans="1:22" ht="28.5" customHeight="1" thickBot="1">
      <c r="A1636" s="227"/>
      <c r="B1636" s="89"/>
      <c r="C1636" s="89"/>
      <c r="D1636" s="116" t="s">
        <v>37</v>
      </c>
      <c r="E1636" s="116"/>
      <c r="F1636" s="116"/>
      <c r="G1636" s="116"/>
      <c r="H1636" s="116"/>
      <c r="I1636" s="116"/>
      <c r="J1636" s="116"/>
      <c r="K1636" s="116"/>
      <c r="L1636" s="116"/>
      <c r="M1636" s="116"/>
      <c r="N1636" s="116"/>
      <c r="O1636" s="116"/>
      <c r="P1636" s="116"/>
      <c r="Q1636" s="93" t="s">
        <v>43</v>
      </c>
      <c r="R1636" s="94"/>
      <c r="S1636" s="94"/>
      <c r="T1636" s="95"/>
      <c r="U1636" s="193"/>
      <c r="V1636" s="174"/>
    </row>
    <row r="1637" spans="1:22" ht="21" thickBot="1">
      <c r="A1637" s="227"/>
      <c r="B1637" s="89"/>
      <c r="C1637" s="89"/>
      <c r="D1637" s="117" t="s">
        <v>38</v>
      </c>
      <c r="E1637" s="117"/>
      <c r="F1637" s="117"/>
      <c r="G1637" s="117"/>
      <c r="H1637" s="117"/>
      <c r="I1637" s="117"/>
      <c r="J1637" s="117"/>
      <c r="K1637" s="117"/>
      <c r="L1637" s="117"/>
      <c r="M1637" s="117"/>
      <c r="N1637" s="117"/>
      <c r="O1637" s="117"/>
      <c r="P1637" s="117"/>
      <c r="Q1637" s="113" t="s">
        <v>44</v>
      </c>
      <c r="R1637" s="114"/>
      <c r="S1637" s="114"/>
      <c r="T1637" s="115"/>
      <c r="U1637" s="193"/>
      <c r="V1637" s="174"/>
    </row>
    <row r="1638" spans="1:22" ht="16.5" customHeight="1" thickBot="1">
      <c r="A1638" s="227"/>
      <c r="B1638" s="107" t="s">
        <v>39</v>
      </c>
      <c r="C1638" s="108"/>
      <c r="D1638" s="108"/>
      <c r="E1638" s="109"/>
      <c r="F1638" s="104" t="s">
        <v>40</v>
      </c>
      <c r="G1638" s="105"/>
      <c r="H1638" s="105"/>
      <c r="I1638" s="105"/>
      <c r="J1638" s="105"/>
      <c r="K1638" s="105"/>
      <c r="L1638" s="105"/>
      <c r="M1638" s="106"/>
      <c r="N1638" s="15">
        <f>Info!$C$10</f>
        <v>1</v>
      </c>
      <c r="O1638" s="16">
        <f>Info!$D$10</f>
        <v>7</v>
      </c>
      <c r="P1638" s="16">
        <f>Info!$E$10</f>
        <v>0</v>
      </c>
      <c r="Q1638" s="16">
        <f>Info!$F$10</f>
        <v>1</v>
      </c>
      <c r="R1638" s="16">
        <f>Info!$G$10</f>
        <v>7</v>
      </c>
      <c r="S1638" s="16">
        <f>Info!$H$10</f>
        <v>5</v>
      </c>
      <c r="T1638" s="17">
        <f>Info!$I$10</f>
        <v>1</v>
      </c>
      <c r="U1638" s="193"/>
      <c r="V1638" s="174"/>
    </row>
    <row r="1639" spans="1:22" ht="18.75" customHeight="1" thickBot="1">
      <c r="A1639" s="227"/>
      <c r="B1639" s="110"/>
      <c r="C1639" s="111"/>
      <c r="D1639" s="111"/>
      <c r="E1639" s="112"/>
      <c r="F1639" s="102" t="s">
        <v>41</v>
      </c>
      <c r="G1639" s="103"/>
      <c r="H1639" s="103"/>
      <c r="I1639" s="103"/>
      <c r="J1639" s="103"/>
      <c r="K1639" s="103"/>
      <c r="L1639" s="103"/>
      <c r="M1639" s="103"/>
      <c r="N1639" s="103"/>
      <c r="O1639" s="103"/>
      <c r="P1639" s="103"/>
      <c r="Q1639" s="18"/>
      <c r="R1639" s="18"/>
      <c r="S1639" s="18"/>
      <c r="T1639" s="18"/>
      <c r="U1639" s="193"/>
      <c r="V1639" s="174"/>
    </row>
    <row r="1640" spans="1:22" ht="16.5" customHeight="1" thickBot="1">
      <c r="A1640" s="227"/>
      <c r="B1640" s="89"/>
      <c r="C1640" s="89"/>
      <c r="D1640" s="89"/>
      <c r="E1640" s="89"/>
      <c r="F1640" s="89"/>
      <c r="G1640" s="89"/>
      <c r="H1640" s="89"/>
      <c r="I1640" s="89"/>
      <c r="J1640" s="89"/>
      <c r="K1640" s="89"/>
      <c r="L1640" s="89"/>
      <c r="M1640" s="89"/>
      <c r="N1640" s="97" t="s">
        <v>195</v>
      </c>
      <c r="O1640" s="97"/>
      <c r="P1640" s="97"/>
      <c r="Q1640" s="98"/>
      <c r="R1640" s="99">
        <f>Info!$C$9</f>
        <v>12345</v>
      </c>
      <c r="S1640" s="100"/>
      <c r="T1640" s="101"/>
      <c r="U1640" s="193"/>
      <c r="V1640" s="174"/>
    </row>
    <row r="1641" spans="1:22" ht="18.75" thickBot="1">
      <c r="A1641" s="227"/>
      <c r="B1641" s="119" t="s">
        <v>42</v>
      </c>
      <c r="C1641" s="119"/>
      <c r="D1641" s="119"/>
      <c r="E1641" s="119"/>
      <c r="F1641" s="119"/>
      <c r="G1641" s="119"/>
      <c r="H1641" s="120">
        <f>VLOOKUP(A1634,'Deta From Shala Dar. Class-12'!$A$2:$AE$201,4,0)</f>
        <v>0</v>
      </c>
      <c r="I1641" s="121"/>
      <c r="J1641" s="122"/>
      <c r="K1641" s="123"/>
      <c r="L1641" s="124"/>
      <c r="M1641" s="124"/>
      <c r="N1641" s="124"/>
      <c r="O1641" s="124"/>
      <c r="P1641" s="124"/>
      <c r="Q1641" s="124"/>
      <c r="R1641" s="124"/>
      <c r="S1641" s="124"/>
      <c r="T1641" s="124"/>
      <c r="U1641" s="193"/>
      <c r="V1641" s="174"/>
    </row>
    <row r="1642" spans="1:22" ht="18">
      <c r="A1642" s="227"/>
      <c r="B1642" s="118" t="s">
        <v>116</v>
      </c>
      <c r="C1642" s="118"/>
      <c r="D1642" s="118"/>
      <c r="E1642" s="118"/>
      <c r="F1642" s="118"/>
      <c r="G1642" s="118"/>
      <c r="H1642" s="96">
        <f>VLOOKUP(A1634,'Deta From Shala Dar. Class-12'!$A$2:$AE$201,6,0)</f>
        <v>0</v>
      </c>
      <c r="I1642" s="96"/>
      <c r="J1642" s="96"/>
      <c r="K1642" s="96"/>
      <c r="L1642" s="96"/>
      <c r="M1642" s="96"/>
      <c r="N1642" s="96"/>
      <c r="O1642" s="96"/>
      <c r="P1642" s="96"/>
      <c r="Q1642" s="96"/>
      <c r="R1642" s="96"/>
      <c r="S1642" s="96"/>
      <c r="T1642" s="96"/>
      <c r="U1642" s="193"/>
      <c r="V1642" s="174"/>
    </row>
    <row r="1643" spans="1:22" ht="18">
      <c r="A1643" s="227"/>
      <c r="B1643" s="118" t="s">
        <v>115</v>
      </c>
      <c r="C1643" s="118"/>
      <c r="D1643" s="118"/>
      <c r="E1643" s="118"/>
      <c r="F1643" s="118"/>
      <c r="G1643" s="118"/>
      <c r="H1643" s="96">
        <f>VLOOKUP(A1634,'Deta From Shala Dar. Class-12'!$A$2:$AE$201,8,0)</f>
        <v>0</v>
      </c>
      <c r="I1643" s="96"/>
      <c r="J1643" s="96"/>
      <c r="K1643" s="96"/>
      <c r="L1643" s="96"/>
      <c r="M1643" s="96"/>
      <c r="N1643" s="96"/>
      <c r="O1643" s="96"/>
      <c r="P1643" s="96"/>
      <c r="Q1643" s="96"/>
      <c r="R1643" s="96"/>
      <c r="S1643" s="96"/>
      <c r="T1643" s="96"/>
      <c r="U1643" s="193"/>
      <c r="V1643" s="174"/>
    </row>
    <row r="1644" spans="1:22" ht="18.75" thickBot="1">
      <c r="A1644" s="227"/>
      <c r="B1644" s="118" t="s">
        <v>114</v>
      </c>
      <c r="C1644" s="118"/>
      <c r="D1644" s="118"/>
      <c r="E1644" s="118"/>
      <c r="F1644" s="118"/>
      <c r="G1644" s="118"/>
      <c r="H1644" s="96">
        <f>VLOOKUP(A1634,'Deta From Shala Dar. Class-12'!$A$2:$AE$201,9,0)</f>
        <v>0</v>
      </c>
      <c r="I1644" s="96"/>
      <c r="J1644" s="96"/>
      <c r="K1644" s="96"/>
      <c r="L1644" s="96"/>
      <c r="M1644" s="96"/>
      <c r="N1644" s="96"/>
      <c r="O1644" s="96"/>
      <c r="P1644" s="96"/>
      <c r="Q1644" s="96"/>
      <c r="R1644" s="96"/>
      <c r="S1644" s="96"/>
      <c r="T1644" s="96"/>
      <c r="U1644" s="193"/>
      <c r="V1644" s="174"/>
    </row>
    <row r="1645" spans="1:22" ht="15.75" thickBot="1">
      <c r="A1645" s="227"/>
      <c r="B1645" s="118" t="s">
        <v>189</v>
      </c>
      <c r="C1645" s="118"/>
      <c r="D1645" s="118"/>
      <c r="E1645" s="118"/>
      <c r="F1645" s="118"/>
      <c r="G1645" s="118"/>
      <c r="H1645" s="118"/>
      <c r="I1645" s="118"/>
      <c r="J1645" s="118"/>
      <c r="K1645" s="143" t="s">
        <v>190</v>
      </c>
      <c r="L1645" s="143"/>
      <c r="M1645" s="143"/>
      <c r="N1645" s="143"/>
      <c r="O1645" s="143"/>
      <c r="P1645" s="143"/>
      <c r="Q1645" s="195" t="s">
        <v>188</v>
      </c>
      <c r="R1645" s="196"/>
      <c r="S1645" s="197"/>
      <c r="T1645" s="198"/>
      <c r="U1645" s="193"/>
      <c r="V1645" s="174"/>
    </row>
    <row r="1646" spans="1:22">
      <c r="A1646" s="227"/>
      <c r="B1646" s="118" t="s">
        <v>113</v>
      </c>
      <c r="C1646" s="118"/>
      <c r="D1646" s="118"/>
      <c r="E1646" s="118"/>
      <c r="F1646" s="118"/>
      <c r="G1646" s="118"/>
      <c r="H1646" s="118"/>
      <c r="I1646" s="118"/>
      <c r="J1646" s="118"/>
      <c r="K1646" s="118"/>
      <c r="L1646" s="118"/>
      <c r="M1646" s="118"/>
      <c r="N1646" s="118"/>
      <c r="O1646" s="118"/>
      <c r="P1646" s="118"/>
      <c r="Q1646" s="118"/>
      <c r="R1646" s="118"/>
      <c r="S1646" s="118"/>
      <c r="T1646" s="118"/>
      <c r="U1646" s="193"/>
      <c r="V1646" s="174"/>
    </row>
    <row r="1647" spans="1:22" ht="32.25" customHeight="1" thickBot="1">
      <c r="A1647" s="227"/>
      <c r="B1647" s="125" t="s">
        <v>192</v>
      </c>
      <c r="C1647" s="125"/>
      <c r="D1647" s="125"/>
      <c r="E1647" s="125"/>
      <c r="F1647" s="125"/>
      <c r="G1647" s="125"/>
      <c r="H1647" s="125"/>
      <c r="I1647" s="125"/>
      <c r="J1647" s="125"/>
      <c r="K1647" s="125"/>
      <c r="L1647" s="125"/>
      <c r="M1647" s="125"/>
      <c r="N1647" s="125"/>
      <c r="O1647" s="125"/>
      <c r="P1647" s="125"/>
      <c r="Q1647" s="125"/>
      <c r="R1647" s="125"/>
      <c r="S1647" s="125"/>
      <c r="T1647" s="125"/>
      <c r="U1647" s="193"/>
      <c r="V1647" s="174"/>
    </row>
    <row r="1648" spans="1:22" ht="6.75" customHeight="1" thickBot="1">
      <c r="A1648" s="227"/>
      <c r="B1648" s="90"/>
      <c r="C1648" s="91"/>
      <c r="D1648" s="91"/>
      <c r="E1648" s="91"/>
      <c r="F1648" s="91"/>
      <c r="G1648" s="91"/>
      <c r="H1648" s="91"/>
      <c r="I1648" s="91"/>
      <c r="J1648" s="91"/>
      <c r="K1648" s="91"/>
      <c r="L1648" s="91"/>
      <c r="M1648" s="91"/>
      <c r="N1648" s="91"/>
      <c r="O1648" s="91"/>
      <c r="P1648" s="91"/>
      <c r="Q1648" s="91"/>
      <c r="R1648" s="91"/>
      <c r="S1648" s="91"/>
      <c r="T1648" s="92"/>
      <c r="U1648" s="193"/>
      <c r="V1648" s="174"/>
    </row>
    <row r="1649" spans="1:22" ht="15.75" thickBot="1">
      <c r="A1649" s="227"/>
      <c r="B1649" s="19"/>
      <c r="C1649" s="20"/>
      <c r="D1649" s="90" t="s">
        <v>49</v>
      </c>
      <c r="E1649" s="91"/>
      <c r="F1649" s="92"/>
      <c r="G1649" s="20"/>
      <c r="H1649" s="90" t="s">
        <v>48</v>
      </c>
      <c r="I1649" s="91"/>
      <c r="J1649" s="91"/>
      <c r="K1649" s="92"/>
      <c r="L1649" s="89"/>
      <c r="M1649" s="20"/>
      <c r="N1649" s="132" t="s">
        <v>52</v>
      </c>
      <c r="O1649" s="133"/>
      <c r="P1649" s="134"/>
      <c r="Q1649" s="20"/>
      <c r="R1649" s="135" t="s">
        <v>56</v>
      </c>
      <c r="S1649" s="136"/>
      <c r="T1649" s="137"/>
      <c r="U1649" s="193"/>
      <c r="V1649" s="174"/>
    </row>
    <row r="1650" spans="1:22" ht="15.75" thickBot="1">
      <c r="A1650" s="227"/>
      <c r="B1650" s="21"/>
      <c r="C1650" s="126" t="s">
        <v>45</v>
      </c>
      <c r="D1650" s="127"/>
      <c r="E1650" s="127"/>
      <c r="F1650" s="128"/>
      <c r="G1650" s="126" t="s">
        <v>50</v>
      </c>
      <c r="H1650" s="127"/>
      <c r="I1650" s="127"/>
      <c r="J1650" s="128"/>
      <c r="K1650" s="22">
        <v>30</v>
      </c>
      <c r="L1650" s="89"/>
      <c r="M1650" s="126" t="s">
        <v>53</v>
      </c>
      <c r="N1650" s="127"/>
      <c r="O1650" s="128"/>
      <c r="P1650" s="23">
        <v>40</v>
      </c>
      <c r="Q1650" s="126" t="s">
        <v>57</v>
      </c>
      <c r="R1650" s="127"/>
      <c r="S1650" s="128"/>
      <c r="T1650" s="23">
        <v>84</v>
      </c>
      <c r="U1650" s="193"/>
      <c r="V1650" s="174"/>
    </row>
    <row r="1651" spans="1:22" ht="15.75" thickBot="1">
      <c r="A1651" s="227"/>
      <c r="B1651" s="21"/>
      <c r="C1651" s="126" t="s">
        <v>46</v>
      </c>
      <c r="D1651" s="127"/>
      <c r="E1651" s="127"/>
      <c r="F1651" s="128"/>
      <c r="G1651" s="126" t="s">
        <v>51</v>
      </c>
      <c r="H1651" s="127"/>
      <c r="I1651" s="127"/>
      <c r="J1651" s="128"/>
      <c r="K1651" s="22">
        <v>31</v>
      </c>
      <c r="L1651" s="89"/>
      <c r="M1651" s="126" t="s">
        <v>54</v>
      </c>
      <c r="N1651" s="127"/>
      <c r="O1651" s="128"/>
      <c r="P1651" s="22">
        <v>41</v>
      </c>
      <c r="Q1651" s="126" t="s">
        <v>58</v>
      </c>
      <c r="R1651" s="127"/>
      <c r="S1651" s="128"/>
      <c r="T1651" s="22">
        <v>39</v>
      </c>
      <c r="U1651" s="193"/>
      <c r="V1651" s="174"/>
    </row>
    <row r="1652" spans="1:22" ht="15.75" thickBot="1">
      <c r="A1652" s="227"/>
      <c r="B1652" s="21"/>
      <c r="C1652" s="129" t="s">
        <v>47</v>
      </c>
      <c r="D1652" s="130"/>
      <c r="E1652" s="130"/>
      <c r="F1652" s="131"/>
      <c r="G1652" s="129" t="s">
        <v>47</v>
      </c>
      <c r="H1652" s="130"/>
      <c r="I1652" s="130"/>
      <c r="J1652" s="131"/>
      <c r="K1652" s="22"/>
      <c r="L1652" s="89"/>
      <c r="M1652" s="129" t="s">
        <v>55</v>
      </c>
      <c r="N1652" s="130"/>
      <c r="O1652" s="131"/>
      <c r="P1652" s="22"/>
      <c r="Q1652" s="129" t="s">
        <v>55</v>
      </c>
      <c r="R1652" s="130"/>
      <c r="S1652" s="131"/>
      <c r="T1652" s="22"/>
      <c r="U1652" s="193"/>
      <c r="V1652" s="174"/>
    </row>
    <row r="1653" spans="1:22" ht="6.75" customHeight="1" thickBot="1">
      <c r="A1653" s="227"/>
      <c r="B1653" s="86"/>
      <c r="C1653" s="87"/>
      <c r="D1653" s="87"/>
      <c r="E1653" s="87"/>
      <c r="F1653" s="87"/>
      <c r="G1653" s="87"/>
      <c r="H1653" s="87"/>
      <c r="I1653" s="87"/>
      <c r="J1653" s="87"/>
      <c r="K1653" s="87"/>
      <c r="L1653" s="87"/>
      <c r="M1653" s="87"/>
      <c r="N1653" s="87"/>
      <c r="O1653" s="87"/>
      <c r="P1653" s="87"/>
      <c r="Q1653" s="87"/>
      <c r="R1653" s="87"/>
      <c r="S1653" s="87"/>
      <c r="T1653" s="88"/>
      <c r="U1653" s="193"/>
      <c r="V1653" s="174"/>
    </row>
    <row r="1654" spans="1:22" ht="6.75" customHeight="1" thickBot="1">
      <c r="A1654" s="227"/>
      <c r="B1654" s="89"/>
      <c r="C1654" s="89"/>
      <c r="D1654" s="89"/>
      <c r="E1654" s="89"/>
      <c r="F1654" s="89"/>
      <c r="G1654" s="89"/>
      <c r="H1654" s="89"/>
      <c r="I1654" s="89"/>
      <c r="J1654" s="89"/>
      <c r="K1654" s="89"/>
      <c r="L1654" s="89"/>
      <c r="M1654" s="89"/>
      <c r="N1654" s="89"/>
      <c r="O1654" s="89"/>
      <c r="P1654" s="89"/>
      <c r="Q1654" s="89"/>
      <c r="R1654" s="89"/>
      <c r="S1654" s="89"/>
      <c r="T1654" s="89"/>
      <c r="U1654" s="193"/>
      <c r="V1654" s="174"/>
    </row>
    <row r="1655" spans="1:22" ht="6.75" customHeight="1" thickBot="1">
      <c r="A1655" s="227"/>
      <c r="B1655" s="90"/>
      <c r="C1655" s="91"/>
      <c r="D1655" s="91"/>
      <c r="E1655" s="91"/>
      <c r="F1655" s="91"/>
      <c r="G1655" s="91"/>
      <c r="H1655" s="91"/>
      <c r="I1655" s="91"/>
      <c r="J1655" s="91"/>
      <c r="K1655" s="91"/>
      <c r="L1655" s="91"/>
      <c r="M1655" s="91"/>
      <c r="N1655" s="91"/>
      <c r="O1655" s="91"/>
      <c r="P1655" s="91"/>
      <c r="Q1655" s="91"/>
      <c r="R1655" s="91"/>
      <c r="S1655" s="91"/>
      <c r="T1655" s="92"/>
      <c r="U1655" s="193"/>
      <c r="V1655" s="174"/>
    </row>
    <row r="1656" spans="1:22" ht="15.75" thickBot="1">
      <c r="A1656" s="227"/>
      <c r="B1656" s="90"/>
      <c r="C1656" s="91"/>
      <c r="D1656" s="91"/>
      <c r="E1656" s="91"/>
      <c r="F1656" s="91"/>
      <c r="G1656" s="91"/>
      <c r="H1656" s="91"/>
      <c r="I1656" s="91"/>
      <c r="J1656" s="91"/>
      <c r="K1656" s="92"/>
      <c r="L1656" s="147"/>
      <c r="M1656" s="20"/>
      <c r="N1656" s="153" t="s">
        <v>62</v>
      </c>
      <c r="O1656" s="154"/>
      <c r="P1656" s="25" t="s">
        <v>69</v>
      </c>
      <c r="Q1656" s="140" t="s">
        <v>71</v>
      </c>
      <c r="R1656" s="141"/>
      <c r="S1656" s="141"/>
      <c r="T1656" s="26"/>
      <c r="U1656" s="193"/>
      <c r="V1656" s="174"/>
    </row>
    <row r="1657" spans="1:22" ht="15.75" thickBot="1">
      <c r="A1657" s="227"/>
      <c r="B1657" s="21"/>
      <c r="C1657" s="22"/>
      <c r="D1657" s="147" t="s">
        <v>60</v>
      </c>
      <c r="E1657" s="89"/>
      <c r="F1657" s="89"/>
      <c r="G1657" s="20"/>
      <c r="H1657" s="27"/>
      <c r="I1657" s="148" t="s">
        <v>59</v>
      </c>
      <c r="J1657" s="148"/>
      <c r="K1657" s="149"/>
      <c r="L1657" s="147"/>
      <c r="M1657" s="20"/>
      <c r="N1657" s="155" t="s">
        <v>63</v>
      </c>
      <c r="O1657" s="156"/>
      <c r="P1657" s="28" t="s">
        <v>70</v>
      </c>
      <c r="Q1657" s="142" t="s">
        <v>72</v>
      </c>
      <c r="R1657" s="143"/>
      <c r="S1657" s="143"/>
      <c r="T1657" s="26"/>
      <c r="U1657" s="193"/>
      <c r="V1657" s="174"/>
    </row>
    <row r="1658" spans="1:22" ht="15.75" thickBot="1">
      <c r="A1658" s="227"/>
      <c r="B1658" s="21"/>
      <c r="C1658" s="89" t="s">
        <v>61</v>
      </c>
      <c r="D1658" s="89"/>
      <c r="E1658" s="89"/>
      <c r="F1658" s="89"/>
      <c r="G1658" s="89"/>
      <c r="H1658" s="89"/>
      <c r="I1658" s="89"/>
      <c r="J1658" s="89"/>
      <c r="K1658" s="152"/>
      <c r="L1658" s="147"/>
      <c r="M1658" s="20"/>
      <c r="N1658" s="155" t="s">
        <v>64</v>
      </c>
      <c r="O1658" s="156"/>
      <c r="P1658" s="28" t="s">
        <v>67</v>
      </c>
      <c r="Q1658" s="142" t="s">
        <v>55</v>
      </c>
      <c r="R1658" s="143"/>
      <c r="S1658" s="143"/>
      <c r="T1658" s="26"/>
      <c r="U1658" s="193"/>
      <c r="V1658" s="174"/>
    </row>
    <row r="1659" spans="1:22" ht="15.75" thickBot="1">
      <c r="A1659" s="227"/>
      <c r="B1659" s="21"/>
      <c r="C1659" s="89"/>
      <c r="D1659" s="89"/>
      <c r="E1659" s="89"/>
      <c r="F1659" s="89"/>
      <c r="G1659" s="89"/>
      <c r="H1659" s="89"/>
      <c r="I1659" s="89"/>
      <c r="J1659" s="89"/>
      <c r="K1659" s="152"/>
      <c r="L1659" s="147"/>
      <c r="M1659" s="20"/>
      <c r="N1659" s="155" t="s">
        <v>65</v>
      </c>
      <c r="O1659" s="156"/>
      <c r="P1659" s="28" t="s">
        <v>68</v>
      </c>
      <c r="Q1659" s="142" t="s">
        <v>73</v>
      </c>
      <c r="R1659" s="143"/>
      <c r="S1659" s="143"/>
      <c r="T1659" s="26"/>
      <c r="U1659" s="193"/>
      <c r="V1659" s="174"/>
    </row>
    <row r="1660" spans="1:22" ht="15.75" thickBot="1">
      <c r="A1660" s="227"/>
      <c r="B1660" s="30"/>
      <c r="C1660" s="87"/>
      <c r="D1660" s="87"/>
      <c r="E1660" s="87"/>
      <c r="F1660" s="87"/>
      <c r="G1660" s="87"/>
      <c r="H1660" s="87"/>
      <c r="I1660" s="87"/>
      <c r="J1660" s="87"/>
      <c r="K1660" s="88"/>
      <c r="L1660" s="147"/>
      <c r="M1660" s="129" t="s">
        <v>66</v>
      </c>
      <c r="N1660" s="130"/>
      <c r="O1660" s="130"/>
      <c r="P1660" s="130"/>
      <c r="Q1660" s="150"/>
      <c r="R1660" s="151"/>
      <c r="S1660" s="151"/>
      <c r="T1660" s="31"/>
      <c r="U1660" s="193"/>
      <c r="V1660" s="174"/>
    </row>
    <row r="1661" spans="1:22" ht="6.75" customHeight="1" thickBot="1">
      <c r="A1661" s="227"/>
      <c r="B1661" s="86"/>
      <c r="C1661" s="87"/>
      <c r="D1661" s="87"/>
      <c r="E1661" s="87"/>
      <c r="F1661" s="87"/>
      <c r="G1661" s="87"/>
      <c r="H1661" s="87"/>
      <c r="I1661" s="87"/>
      <c r="J1661" s="87"/>
      <c r="K1661" s="87"/>
      <c r="L1661" s="87"/>
      <c r="M1661" s="87"/>
      <c r="N1661" s="87"/>
      <c r="O1661" s="87"/>
      <c r="P1661" s="87"/>
      <c r="Q1661" s="87"/>
      <c r="R1661" s="87"/>
      <c r="S1661" s="87"/>
      <c r="T1661" s="88"/>
      <c r="U1661" s="193"/>
      <c r="V1661" s="174"/>
    </row>
    <row r="1662" spans="1:22" ht="6.75" customHeight="1" thickBot="1">
      <c r="A1662" s="227"/>
      <c r="B1662" s="89"/>
      <c r="C1662" s="89"/>
      <c r="D1662" s="89"/>
      <c r="E1662" s="89"/>
      <c r="F1662" s="89"/>
      <c r="G1662" s="89"/>
      <c r="H1662" s="89"/>
      <c r="I1662" s="89"/>
      <c r="J1662" s="89"/>
      <c r="K1662" s="89"/>
      <c r="L1662" s="89"/>
      <c r="M1662" s="89"/>
      <c r="N1662" s="89"/>
      <c r="O1662" s="89"/>
      <c r="P1662" s="89"/>
      <c r="Q1662" s="89"/>
      <c r="R1662" s="89"/>
      <c r="S1662" s="89"/>
      <c r="T1662" s="89"/>
      <c r="U1662" s="193"/>
      <c r="V1662" s="174"/>
    </row>
    <row r="1663" spans="1:22" ht="6.75" customHeight="1" thickBot="1">
      <c r="A1663" s="227"/>
      <c r="B1663" s="90"/>
      <c r="C1663" s="91"/>
      <c r="D1663" s="91"/>
      <c r="E1663" s="91"/>
      <c r="F1663" s="91"/>
      <c r="G1663" s="91"/>
      <c r="H1663" s="91"/>
      <c r="I1663" s="91"/>
      <c r="J1663" s="91"/>
      <c r="K1663" s="92"/>
      <c r="L1663" s="32"/>
      <c r="M1663" s="33"/>
      <c r="N1663" s="33"/>
      <c r="O1663" s="33"/>
      <c r="P1663" s="33"/>
      <c r="Q1663" s="33"/>
      <c r="R1663" s="33"/>
      <c r="S1663" s="33"/>
      <c r="T1663" s="34"/>
      <c r="U1663" s="193"/>
      <c r="V1663" s="174"/>
    </row>
    <row r="1664" spans="1:22" ht="15.75" thickBot="1">
      <c r="A1664" s="227"/>
      <c r="B1664" s="144" t="s">
        <v>74</v>
      </c>
      <c r="C1664" s="145"/>
      <c r="D1664" s="145"/>
      <c r="E1664" s="145"/>
      <c r="F1664" s="145"/>
      <c r="G1664" s="145"/>
      <c r="H1664" s="145"/>
      <c r="I1664" s="145"/>
      <c r="J1664" s="145"/>
      <c r="K1664" s="146"/>
      <c r="L1664" s="35"/>
      <c r="M1664" s="36"/>
      <c r="N1664" s="138" t="s">
        <v>62</v>
      </c>
      <c r="O1664" s="139"/>
      <c r="P1664" s="37" t="s">
        <v>69</v>
      </c>
      <c r="Q1664" s="140" t="s">
        <v>71</v>
      </c>
      <c r="R1664" s="141"/>
      <c r="S1664" s="141"/>
      <c r="T1664" s="26"/>
      <c r="U1664" s="193"/>
      <c r="V1664" s="174"/>
    </row>
    <row r="1665" spans="1:24" ht="15.75" thickBot="1">
      <c r="A1665" s="227"/>
      <c r="B1665" s="21"/>
      <c r="C1665" s="22"/>
      <c r="D1665" s="147" t="s">
        <v>60</v>
      </c>
      <c r="E1665" s="89"/>
      <c r="F1665" s="89"/>
      <c r="G1665" s="20"/>
      <c r="H1665" s="27"/>
      <c r="I1665" s="148" t="s">
        <v>59</v>
      </c>
      <c r="J1665" s="148"/>
      <c r="K1665" s="149"/>
      <c r="L1665" s="19"/>
      <c r="M1665" s="20"/>
      <c r="N1665" s="138" t="s">
        <v>63</v>
      </c>
      <c r="O1665" s="139"/>
      <c r="P1665" s="37" t="s">
        <v>70</v>
      </c>
      <c r="Q1665" s="142" t="s">
        <v>72</v>
      </c>
      <c r="R1665" s="143"/>
      <c r="S1665" s="143"/>
      <c r="T1665" s="26"/>
      <c r="U1665" s="193"/>
      <c r="V1665" s="174"/>
    </row>
    <row r="1666" spans="1:24" ht="15.75" thickBot="1">
      <c r="A1666" s="227"/>
      <c r="B1666" s="21"/>
      <c r="C1666" s="22"/>
      <c r="D1666" s="144" t="s">
        <v>76</v>
      </c>
      <c r="E1666" s="145"/>
      <c r="F1666" s="145"/>
      <c r="G1666" s="145"/>
      <c r="H1666" s="145"/>
      <c r="I1666" s="145"/>
      <c r="J1666" s="145"/>
      <c r="K1666" s="146"/>
      <c r="L1666" s="19"/>
      <c r="M1666" s="20"/>
      <c r="N1666" s="138" t="s">
        <v>64</v>
      </c>
      <c r="O1666" s="139"/>
      <c r="P1666" s="37" t="s">
        <v>78</v>
      </c>
      <c r="Q1666" s="142" t="s">
        <v>55</v>
      </c>
      <c r="R1666" s="143"/>
      <c r="S1666" s="143"/>
      <c r="T1666" s="26"/>
      <c r="U1666" s="193"/>
      <c r="V1666" s="174"/>
    </row>
    <row r="1667" spans="1:24" ht="15.75" thickBot="1">
      <c r="A1667" s="227"/>
      <c r="B1667" s="21"/>
      <c r="C1667" s="22"/>
      <c r="D1667" s="144" t="s">
        <v>75</v>
      </c>
      <c r="E1667" s="145"/>
      <c r="F1667" s="145"/>
      <c r="G1667" s="145"/>
      <c r="H1667" s="145"/>
      <c r="I1667" s="145"/>
      <c r="J1667" s="145"/>
      <c r="K1667" s="146"/>
      <c r="L1667" s="19"/>
      <c r="M1667" s="38"/>
      <c r="N1667" s="138" t="s">
        <v>77</v>
      </c>
      <c r="O1667" s="139"/>
      <c r="P1667" s="37" t="s">
        <v>79</v>
      </c>
      <c r="Q1667" s="142" t="s">
        <v>73</v>
      </c>
      <c r="R1667" s="143"/>
      <c r="S1667" s="143"/>
      <c r="T1667" s="26"/>
      <c r="U1667" s="193"/>
      <c r="V1667" s="174"/>
    </row>
    <row r="1668" spans="1:24" ht="6.75" customHeight="1" thickBot="1">
      <c r="A1668" s="227"/>
      <c r="B1668" s="86"/>
      <c r="C1668" s="87"/>
      <c r="D1668" s="87"/>
      <c r="E1668" s="87"/>
      <c r="F1668" s="87"/>
      <c r="G1668" s="87"/>
      <c r="H1668" s="87"/>
      <c r="I1668" s="87"/>
      <c r="J1668" s="87"/>
      <c r="K1668" s="88"/>
      <c r="L1668" s="39"/>
      <c r="M1668" s="40"/>
      <c r="N1668" s="40"/>
      <c r="O1668" s="40"/>
      <c r="P1668" s="40"/>
      <c r="Q1668" s="150"/>
      <c r="R1668" s="151"/>
      <c r="S1668" s="151"/>
      <c r="T1668" s="31"/>
      <c r="U1668" s="193"/>
      <c r="V1668" s="174"/>
    </row>
    <row r="1669" spans="1:24" ht="7.5" customHeight="1" thickBot="1">
      <c r="A1669" s="227"/>
      <c r="B1669" s="89"/>
      <c r="C1669" s="89"/>
      <c r="D1669" s="89"/>
      <c r="E1669" s="89"/>
      <c r="F1669" s="89"/>
      <c r="G1669" s="89"/>
      <c r="H1669" s="89"/>
      <c r="I1669" s="89"/>
      <c r="J1669" s="89"/>
      <c r="K1669" s="89"/>
      <c r="L1669" s="89"/>
      <c r="M1669" s="89"/>
      <c r="N1669" s="89"/>
      <c r="O1669" s="89"/>
      <c r="P1669" s="89"/>
      <c r="Q1669" s="89"/>
      <c r="R1669" s="89"/>
      <c r="S1669" s="89"/>
      <c r="T1669" s="89"/>
      <c r="U1669" s="193"/>
      <c r="V1669" s="174"/>
    </row>
    <row r="1670" spans="1:24" ht="15.75" thickBot="1">
      <c r="A1670" s="227"/>
      <c r="B1670" s="41"/>
      <c r="C1670" s="22"/>
      <c r="D1670" s="147" t="s">
        <v>81</v>
      </c>
      <c r="E1670" s="89"/>
      <c r="F1670" s="89"/>
      <c r="G1670" s="89"/>
      <c r="H1670" s="89"/>
      <c r="I1670" s="89"/>
      <c r="J1670" s="89"/>
      <c r="K1670" s="89"/>
      <c r="L1670" s="89"/>
      <c r="M1670" s="22"/>
      <c r="N1670" s="42" t="s">
        <v>80</v>
      </c>
      <c r="O1670" s="43"/>
      <c r="P1670" s="43"/>
      <c r="Q1670" s="43"/>
      <c r="R1670" s="43"/>
      <c r="S1670" s="43"/>
      <c r="T1670" s="43"/>
      <c r="U1670" s="193"/>
      <c r="V1670" s="174"/>
    </row>
    <row r="1671" spans="1:24" ht="8.25" customHeight="1" thickBot="1">
      <c r="A1671" s="227"/>
      <c r="B1671" s="89"/>
      <c r="C1671" s="89"/>
      <c r="D1671" s="89"/>
      <c r="E1671" s="89"/>
      <c r="F1671" s="89"/>
      <c r="G1671" s="89"/>
      <c r="H1671" s="89"/>
      <c r="I1671" s="89"/>
      <c r="J1671" s="89"/>
      <c r="K1671" s="89"/>
      <c r="L1671" s="89"/>
      <c r="M1671" s="89"/>
      <c r="N1671" s="89"/>
      <c r="O1671" s="89"/>
      <c r="P1671" s="89"/>
      <c r="Q1671" s="89"/>
      <c r="R1671" s="89"/>
      <c r="S1671" s="89"/>
      <c r="T1671" s="89"/>
      <c r="U1671" s="193"/>
      <c r="V1671" s="174"/>
    </row>
    <row r="1672" spans="1:24" ht="15.75" thickBot="1">
      <c r="A1672" s="227"/>
      <c r="B1672" s="41" t="s">
        <v>82</v>
      </c>
      <c r="C1672" s="160" t="s">
        <v>86</v>
      </c>
      <c r="D1672" s="160"/>
      <c r="E1672" s="160"/>
      <c r="F1672" s="162"/>
      <c r="G1672" s="22" t="str">
        <f>IF(W1672="F","","Yes")</f>
        <v>Yes</v>
      </c>
      <c r="H1672" s="147" t="s">
        <v>83</v>
      </c>
      <c r="I1672" s="89"/>
      <c r="J1672" s="89"/>
      <c r="K1672" s="44" t="str">
        <f>IF(W1672="M","","Yes")</f>
        <v>Yes</v>
      </c>
      <c r="L1672" s="163" t="s">
        <v>85</v>
      </c>
      <c r="M1672" s="163"/>
      <c r="N1672" s="163"/>
      <c r="O1672" s="163"/>
      <c r="P1672" s="22" t="str">
        <f>IF(X1672="Hindi","Yes","")</f>
        <v>Yes</v>
      </c>
      <c r="Q1672" s="147" t="s">
        <v>84</v>
      </c>
      <c r="R1672" s="89"/>
      <c r="S1672" s="89"/>
      <c r="T1672" s="22" t="str">
        <f>IF(X1672="english","Yes","")</f>
        <v/>
      </c>
      <c r="U1672" s="193"/>
      <c r="V1672" s="174"/>
      <c r="W1672" s="1">
        <f>VLOOKUP(A1634,'Deta From Shala Dar. Class-12'!$A$2:$AE$201,10,0)</f>
        <v>0</v>
      </c>
      <c r="X1672" s="1" t="str">
        <f>Info!$C$8</f>
        <v>Hindi</v>
      </c>
    </row>
    <row r="1673" spans="1:24" ht="6.75" customHeight="1" thickBot="1">
      <c r="A1673" s="227"/>
      <c r="B1673" s="89"/>
      <c r="C1673" s="89"/>
      <c r="D1673" s="89"/>
      <c r="E1673" s="89"/>
      <c r="F1673" s="89"/>
      <c r="G1673" s="89"/>
      <c r="H1673" s="89"/>
      <c r="I1673" s="89"/>
      <c r="J1673" s="89"/>
      <c r="K1673" s="89"/>
      <c r="L1673" s="89"/>
      <c r="M1673" s="89"/>
      <c r="N1673" s="89"/>
      <c r="O1673" s="89"/>
      <c r="P1673" s="89"/>
      <c r="Q1673" s="89"/>
      <c r="R1673" s="89"/>
      <c r="S1673" s="89"/>
      <c r="T1673" s="89"/>
      <c r="U1673" s="193"/>
      <c r="V1673" s="174"/>
    </row>
    <row r="1674" spans="1:24" ht="15.75" thickBot="1">
      <c r="A1674" s="227"/>
      <c r="B1674" s="41" t="s">
        <v>87</v>
      </c>
      <c r="C1674" s="160" t="s">
        <v>88</v>
      </c>
      <c r="D1674" s="160"/>
      <c r="E1674" s="160"/>
      <c r="F1674" s="160"/>
      <c r="G1674" s="22"/>
      <c r="H1674" s="147" t="s">
        <v>89</v>
      </c>
      <c r="I1674" s="89"/>
      <c r="J1674" s="20"/>
      <c r="K1674" s="157" t="s">
        <v>90</v>
      </c>
      <c r="L1674" s="158"/>
      <c r="M1674" s="20"/>
      <c r="N1674" s="157" t="s">
        <v>91</v>
      </c>
      <c r="O1674" s="158"/>
      <c r="P1674" s="20"/>
      <c r="Q1674" s="157" t="s">
        <v>92</v>
      </c>
      <c r="R1674" s="158"/>
      <c r="S1674" s="161"/>
      <c r="T1674" s="45"/>
      <c r="U1674" s="193"/>
      <c r="V1674" s="174"/>
    </row>
    <row r="1675" spans="1:24" ht="6.75" customHeight="1" thickBot="1">
      <c r="A1675" s="227"/>
      <c r="B1675" s="89"/>
      <c r="C1675" s="89"/>
      <c r="D1675" s="89"/>
      <c r="E1675" s="89"/>
      <c r="F1675" s="89"/>
      <c r="G1675" s="89"/>
      <c r="H1675" s="89"/>
      <c r="I1675" s="89"/>
      <c r="J1675" s="89"/>
      <c r="K1675" s="89"/>
      <c r="L1675" s="89"/>
      <c r="M1675" s="89"/>
      <c r="N1675" s="89"/>
      <c r="O1675" s="89"/>
      <c r="P1675" s="89"/>
      <c r="Q1675" s="89"/>
      <c r="R1675" s="89"/>
      <c r="S1675" s="89"/>
      <c r="T1675" s="89"/>
      <c r="U1675" s="193"/>
      <c r="V1675" s="174"/>
    </row>
    <row r="1676" spans="1:24" ht="15.75" thickBot="1">
      <c r="A1676" s="227"/>
      <c r="B1676" s="41"/>
      <c r="C1676" s="158" t="s">
        <v>93</v>
      </c>
      <c r="D1676" s="158"/>
      <c r="E1676" s="22"/>
      <c r="F1676" s="147" t="s">
        <v>94</v>
      </c>
      <c r="G1676" s="89"/>
      <c r="H1676" s="89"/>
      <c r="I1676" s="152"/>
      <c r="J1676" s="20"/>
      <c r="K1676" s="147" t="s">
        <v>95</v>
      </c>
      <c r="L1676" s="89"/>
      <c r="M1676" s="152"/>
      <c r="N1676" s="46"/>
      <c r="O1676" s="159" t="s">
        <v>96</v>
      </c>
      <c r="P1676" s="159"/>
      <c r="Q1676" s="22"/>
      <c r="R1676" s="158" t="s">
        <v>97</v>
      </c>
      <c r="S1676" s="158"/>
      <c r="T1676" s="22"/>
      <c r="U1676" s="193"/>
      <c r="V1676" s="174"/>
    </row>
    <row r="1677" spans="1:24" ht="6" customHeight="1">
      <c r="A1677" s="227"/>
      <c r="B1677" s="89"/>
      <c r="C1677" s="89"/>
      <c r="D1677" s="89"/>
      <c r="E1677" s="89"/>
      <c r="F1677" s="89"/>
      <c r="G1677" s="89"/>
      <c r="H1677" s="89"/>
      <c r="I1677" s="89"/>
      <c r="J1677" s="89"/>
      <c r="K1677" s="89"/>
      <c r="L1677" s="89"/>
      <c r="M1677" s="89"/>
      <c r="N1677" s="89"/>
      <c r="O1677" s="89"/>
      <c r="P1677" s="89"/>
      <c r="Q1677" s="89"/>
      <c r="R1677" s="89"/>
      <c r="S1677" s="89"/>
      <c r="T1677" s="89"/>
      <c r="U1677" s="193"/>
      <c r="V1677" s="174"/>
    </row>
    <row r="1678" spans="1:24" ht="6.75" customHeight="1" thickBot="1">
      <c r="A1678" s="227"/>
      <c r="B1678" s="89"/>
      <c r="C1678" s="89"/>
      <c r="D1678" s="89"/>
      <c r="E1678" s="89"/>
      <c r="F1678" s="89"/>
      <c r="G1678" s="89"/>
      <c r="H1678" s="89"/>
      <c r="I1678" s="89"/>
      <c r="J1678" s="89"/>
      <c r="K1678" s="89"/>
      <c r="L1678" s="89"/>
      <c r="M1678" s="89"/>
      <c r="N1678" s="89"/>
      <c r="O1678" s="89"/>
      <c r="P1678" s="89"/>
      <c r="Q1678" s="89"/>
      <c r="R1678" s="89"/>
      <c r="S1678" s="89"/>
      <c r="T1678" s="89"/>
      <c r="U1678" s="193"/>
      <c r="V1678" s="174"/>
    </row>
    <row r="1679" spans="1:24" ht="15.75" thickBot="1">
      <c r="A1679" s="227"/>
      <c r="B1679" s="41" t="s">
        <v>98</v>
      </c>
      <c r="C1679" s="160" t="s">
        <v>99</v>
      </c>
      <c r="D1679" s="160"/>
      <c r="E1679" s="160"/>
      <c r="F1679" s="162"/>
      <c r="G1679" s="22"/>
      <c r="H1679" s="147" t="s">
        <v>121</v>
      </c>
      <c r="I1679" s="89"/>
      <c r="J1679" s="20"/>
      <c r="K1679" s="157" t="s">
        <v>100</v>
      </c>
      <c r="L1679" s="158"/>
      <c r="M1679" s="20"/>
      <c r="N1679" s="157" t="s">
        <v>101</v>
      </c>
      <c r="O1679" s="158"/>
      <c r="P1679" s="20"/>
      <c r="Q1679" s="157" t="s">
        <v>102</v>
      </c>
      <c r="R1679" s="158"/>
      <c r="S1679" s="161"/>
      <c r="T1679" s="45"/>
      <c r="U1679" s="193"/>
      <c r="V1679" s="174"/>
    </row>
    <row r="1680" spans="1:24" ht="6.75" customHeight="1" thickBot="1">
      <c r="A1680" s="227"/>
      <c r="B1680" s="89"/>
      <c r="C1680" s="89"/>
      <c r="D1680" s="89"/>
      <c r="E1680" s="89"/>
      <c r="F1680" s="89"/>
      <c r="G1680" s="89"/>
      <c r="H1680" s="89"/>
      <c r="I1680" s="89"/>
      <c r="J1680" s="89"/>
      <c r="K1680" s="89"/>
      <c r="L1680" s="89"/>
      <c r="M1680" s="89"/>
      <c r="N1680" s="89"/>
      <c r="O1680" s="89"/>
      <c r="P1680" s="89"/>
      <c r="Q1680" s="89"/>
      <c r="R1680" s="89"/>
      <c r="S1680" s="89"/>
      <c r="T1680" s="89"/>
      <c r="U1680" s="193"/>
      <c r="V1680" s="174"/>
    </row>
    <row r="1681" spans="1:23" ht="15.75" thickBot="1">
      <c r="A1681" s="227"/>
      <c r="B1681" s="41"/>
      <c r="C1681" s="158" t="s">
        <v>103</v>
      </c>
      <c r="D1681" s="158"/>
      <c r="E1681" s="22"/>
      <c r="F1681" s="164" t="s">
        <v>104</v>
      </c>
      <c r="G1681" s="89"/>
      <c r="H1681" s="89"/>
      <c r="I1681" s="20"/>
      <c r="J1681" s="164" t="s">
        <v>105</v>
      </c>
      <c r="K1681" s="165"/>
      <c r="L1681" s="166"/>
      <c r="M1681" s="20"/>
      <c r="N1681" s="167" t="s">
        <v>106</v>
      </c>
      <c r="O1681" s="168"/>
      <c r="P1681" s="48"/>
      <c r="Q1681" s="164" t="s">
        <v>107</v>
      </c>
      <c r="R1681" s="165"/>
      <c r="S1681" s="166"/>
      <c r="T1681" s="22"/>
      <c r="U1681" s="193"/>
      <c r="V1681" s="174"/>
    </row>
    <row r="1682" spans="1:23" ht="6" customHeight="1" thickBot="1">
      <c r="A1682" s="227"/>
      <c r="B1682" s="89"/>
      <c r="C1682" s="89"/>
      <c r="D1682" s="89"/>
      <c r="E1682" s="89"/>
      <c r="F1682" s="89"/>
      <c r="G1682" s="89"/>
      <c r="H1682" s="89"/>
      <c r="I1682" s="89"/>
      <c r="J1682" s="89"/>
      <c r="K1682" s="89"/>
      <c r="L1682" s="89"/>
      <c r="M1682" s="89"/>
      <c r="N1682" s="89"/>
      <c r="O1682" s="89"/>
      <c r="P1682" s="89"/>
      <c r="Q1682" s="89"/>
      <c r="R1682" s="89"/>
      <c r="S1682" s="89"/>
      <c r="T1682" s="89"/>
      <c r="U1682" s="193"/>
      <c r="V1682" s="174"/>
    </row>
    <row r="1683" spans="1:23" ht="15.75" thickBot="1">
      <c r="A1683" s="227"/>
      <c r="B1683" s="41"/>
      <c r="C1683" s="158" t="s">
        <v>108</v>
      </c>
      <c r="D1683" s="158"/>
      <c r="E1683" s="158"/>
      <c r="F1683" s="49"/>
      <c r="G1683" s="164" t="s">
        <v>109</v>
      </c>
      <c r="H1683" s="89"/>
      <c r="I1683" s="89"/>
      <c r="J1683" s="20"/>
      <c r="K1683" s="164" t="s">
        <v>110</v>
      </c>
      <c r="L1683" s="165"/>
      <c r="M1683" s="166"/>
      <c r="N1683" s="20"/>
      <c r="O1683" s="164" t="s">
        <v>111</v>
      </c>
      <c r="P1683" s="165"/>
      <c r="Q1683" s="166"/>
      <c r="R1683" s="20"/>
      <c r="S1683" s="50"/>
      <c r="T1683" s="41"/>
      <c r="U1683" s="193"/>
      <c r="V1683" s="174"/>
    </row>
    <row r="1684" spans="1:23" ht="6" customHeight="1" thickBot="1">
      <c r="A1684" s="227"/>
      <c r="B1684" s="89"/>
      <c r="C1684" s="89"/>
      <c r="D1684" s="89"/>
      <c r="E1684" s="89"/>
      <c r="F1684" s="89"/>
      <c r="G1684" s="89"/>
      <c r="H1684" s="89"/>
      <c r="I1684" s="89"/>
      <c r="J1684" s="89"/>
      <c r="K1684" s="89"/>
      <c r="L1684" s="89"/>
      <c r="M1684" s="89"/>
      <c r="N1684" s="89"/>
      <c r="O1684" s="89"/>
      <c r="P1684" s="89"/>
      <c r="Q1684" s="89"/>
      <c r="R1684" s="89"/>
      <c r="S1684" s="89"/>
      <c r="T1684" s="89"/>
      <c r="U1684" s="193"/>
      <c r="V1684" s="174"/>
    </row>
    <row r="1685" spans="1:23" ht="15.75" thickBot="1">
      <c r="A1685" s="227"/>
      <c r="B1685" s="41" t="s">
        <v>112</v>
      </c>
      <c r="C1685" s="89" t="s">
        <v>119</v>
      </c>
      <c r="D1685" s="89"/>
      <c r="E1685" s="89"/>
      <c r="F1685" s="89"/>
      <c r="G1685" s="89"/>
      <c r="H1685" s="89"/>
      <c r="I1685" s="89"/>
      <c r="J1685" s="158" t="s">
        <v>117</v>
      </c>
      <c r="K1685" s="158"/>
      <c r="L1685" s="158"/>
      <c r="M1685" s="158"/>
      <c r="N1685" s="158"/>
      <c r="O1685" s="46"/>
      <c r="P1685" s="169" t="s">
        <v>118</v>
      </c>
      <c r="Q1685" s="169"/>
      <c r="R1685" s="169"/>
      <c r="S1685" s="169"/>
      <c r="T1685" s="169"/>
      <c r="U1685" s="193"/>
      <c r="V1685" s="174"/>
    </row>
    <row r="1686" spans="1:23" ht="15.75" thickBot="1">
      <c r="A1686" s="227"/>
      <c r="B1686" s="41"/>
      <c r="C1686" s="165" t="s">
        <v>120</v>
      </c>
      <c r="D1686" s="165"/>
      <c r="E1686" s="165"/>
      <c r="F1686" s="165"/>
      <c r="G1686" s="165"/>
      <c r="H1686" s="165"/>
      <c r="I1686" s="165"/>
      <c r="J1686" s="165"/>
      <c r="K1686" s="165"/>
      <c r="L1686" s="165"/>
      <c r="M1686" s="165"/>
      <c r="N1686" s="165"/>
      <c r="O1686" s="165"/>
      <c r="P1686" s="165"/>
      <c r="Q1686" s="165"/>
      <c r="R1686" s="165"/>
      <c r="S1686" s="165"/>
      <c r="T1686" s="165"/>
      <c r="U1686" s="193"/>
      <c r="V1686" s="174"/>
    </row>
    <row r="1687" spans="1:23" ht="15.75" thickBot="1">
      <c r="A1687" s="227"/>
      <c r="B1687" s="41"/>
      <c r="C1687" s="119" t="s">
        <v>129</v>
      </c>
      <c r="D1687" s="119"/>
      <c r="E1687" s="170"/>
      <c r="F1687" s="46"/>
      <c r="G1687" s="159" t="s">
        <v>122</v>
      </c>
      <c r="H1687" s="159"/>
      <c r="I1687" s="159"/>
      <c r="J1687" s="20"/>
      <c r="K1687" s="171" t="s">
        <v>123</v>
      </c>
      <c r="L1687" s="159"/>
      <c r="M1687" s="172"/>
      <c r="N1687" s="20"/>
      <c r="O1687" s="171" t="s">
        <v>124</v>
      </c>
      <c r="P1687" s="159"/>
      <c r="Q1687" s="20"/>
      <c r="R1687" s="171" t="s">
        <v>125</v>
      </c>
      <c r="S1687" s="159"/>
      <c r="T1687" s="20"/>
      <c r="U1687" s="193"/>
      <c r="V1687" s="174"/>
    </row>
    <row r="1688" spans="1:23" ht="6" customHeight="1" thickBot="1">
      <c r="A1688" s="227"/>
      <c r="B1688" s="89"/>
      <c r="C1688" s="89"/>
      <c r="D1688" s="89"/>
      <c r="E1688" s="89"/>
      <c r="F1688" s="89"/>
      <c r="G1688" s="89"/>
      <c r="H1688" s="89"/>
      <c r="I1688" s="89"/>
      <c r="J1688" s="89"/>
      <c r="K1688" s="89"/>
      <c r="L1688" s="89"/>
      <c r="M1688" s="89"/>
      <c r="N1688" s="89"/>
      <c r="O1688" s="89"/>
      <c r="P1688" s="89"/>
      <c r="Q1688" s="89"/>
      <c r="R1688" s="89"/>
      <c r="S1688" s="89"/>
      <c r="T1688" s="89"/>
      <c r="U1688" s="193"/>
      <c r="V1688" s="174"/>
    </row>
    <row r="1689" spans="1:23" ht="15.75" thickBot="1">
      <c r="A1689" s="227"/>
      <c r="B1689" s="41"/>
      <c r="C1689" s="158" t="s">
        <v>126</v>
      </c>
      <c r="D1689" s="158"/>
      <c r="E1689" s="158"/>
      <c r="F1689" s="161"/>
      <c r="G1689" s="46"/>
      <c r="H1689" s="173" t="s">
        <v>127</v>
      </c>
      <c r="I1689" s="163"/>
      <c r="J1689" s="163"/>
      <c r="K1689" s="163"/>
      <c r="L1689" s="163"/>
      <c r="M1689" s="48"/>
      <c r="N1689" s="157" t="s">
        <v>128</v>
      </c>
      <c r="O1689" s="158"/>
      <c r="P1689" s="158"/>
      <c r="Q1689" s="158"/>
      <c r="R1689" s="158"/>
      <c r="S1689" s="161"/>
      <c r="T1689" s="20"/>
      <c r="U1689" s="193"/>
      <c r="V1689" s="174"/>
    </row>
    <row r="1690" spans="1:23" ht="6" customHeight="1" thickBot="1">
      <c r="A1690" s="227"/>
      <c r="B1690" s="89"/>
      <c r="C1690" s="89"/>
      <c r="D1690" s="89"/>
      <c r="E1690" s="89"/>
      <c r="F1690" s="89"/>
      <c r="G1690" s="89"/>
      <c r="H1690" s="89"/>
      <c r="I1690" s="89"/>
      <c r="J1690" s="89"/>
      <c r="K1690" s="89"/>
      <c r="L1690" s="89"/>
      <c r="M1690" s="89"/>
      <c r="N1690" s="89"/>
      <c r="O1690" s="89"/>
      <c r="P1690" s="89"/>
      <c r="Q1690" s="89"/>
      <c r="R1690" s="89"/>
      <c r="S1690" s="89"/>
      <c r="T1690" s="89"/>
      <c r="U1690" s="193"/>
      <c r="V1690" s="174"/>
    </row>
    <row r="1691" spans="1:23" ht="15.75" thickBot="1">
      <c r="A1691" s="227"/>
      <c r="B1691" s="41"/>
      <c r="C1691" s="119" t="s">
        <v>130</v>
      </c>
      <c r="D1691" s="119"/>
      <c r="E1691" s="170"/>
      <c r="F1691" s="46"/>
      <c r="G1691" s="158" t="s">
        <v>131</v>
      </c>
      <c r="H1691" s="158"/>
      <c r="I1691" s="158"/>
      <c r="J1691" s="20"/>
      <c r="K1691" s="158" t="s">
        <v>132</v>
      </c>
      <c r="L1691" s="158"/>
      <c r="M1691" s="158"/>
      <c r="N1691" s="20"/>
      <c r="O1691" s="142"/>
      <c r="P1691" s="143"/>
      <c r="Q1691" s="143"/>
      <c r="R1691" s="143"/>
      <c r="S1691" s="143"/>
      <c r="T1691" s="143"/>
      <c r="U1691" s="193"/>
      <c r="V1691" s="174"/>
    </row>
    <row r="1692" spans="1:23" ht="6.75" customHeight="1" thickBot="1">
      <c r="A1692" s="227"/>
      <c r="B1692" s="89"/>
      <c r="C1692" s="89"/>
      <c r="D1692" s="89"/>
      <c r="E1692" s="89"/>
      <c r="F1692" s="89"/>
      <c r="G1692" s="89"/>
      <c r="H1692" s="89"/>
      <c r="I1692" s="89"/>
      <c r="J1692" s="89"/>
      <c r="K1692" s="89"/>
      <c r="L1692" s="89"/>
      <c r="M1692" s="89"/>
      <c r="N1692" s="89"/>
      <c r="O1692" s="89"/>
      <c r="P1692" s="89"/>
      <c r="Q1692" s="89"/>
      <c r="R1692" s="89"/>
      <c r="S1692" s="89"/>
      <c r="T1692" s="89"/>
      <c r="U1692" s="193"/>
      <c r="V1692" s="174"/>
    </row>
    <row r="1693" spans="1:23" ht="15.75" thickBot="1">
      <c r="A1693" s="227"/>
      <c r="B1693" s="41" t="s">
        <v>133</v>
      </c>
      <c r="C1693" s="160" t="s">
        <v>138</v>
      </c>
      <c r="D1693" s="160"/>
      <c r="E1693" s="160"/>
      <c r="F1693" s="160"/>
      <c r="G1693" s="160"/>
      <c r="H1693" s="165" t="s">
        <v>134</v>
      </c>
      <c r="I1693" s="89"/>
      <c r="J1693" s="44" t="str">
        <f>IF(W1693="N","","Yes")</f>
        <v>Yes</v>
      </c>
      <c r="K1693" s="147"/>
      <c r="L1693" s="89"/>
      <c r="M1693" s="165" t="s">
        <v>135</v>
      </c>
      <c r="N1693" s="89"/>
      <c r="O1693" s="44" t="str">
        <f>IF(W1693="Y","","Yes")</f>
        <v>Yes</v>
      </c>
      <c r="P1693" s="147"/>
      <c r="Q1693" s="89"/>
      <c r="R1693" s="89"/>
      <c r="S1693" s="89"/>
      <c r="T1693" s="89"/>
      <c r="U1693" s="193"/>
      <c r="V1693" s="174"/>
      <c r="W1693" s="1">
        <f>VLOOKUP(A1634,'Deta From Shala Dar. Class-12'!$A$2:$AE$201,27,0)</f>
        <v>0</v>
      </c>
    </row>
    <row r="1694" spans="1:23" ht="6.75" customHeight="1" thickBot="1">
      <c r="A1694" s="227"/>
      <c r="B1694" s="89"/>
      <c r="C1694" s="89"/>
      <c r="D1694" s="89"/>
      <c r="E1694" s="89"/>
      <c r="F1694" s="89"/>
      <c r="G1694" s="89"/>
      <c r="H1694" s="89"/>
      <c r="I1694" s="89"/>
      <c r="J1694" s="89"/>
      <c r="K1694" s="89"/>
      <c r="L1694" s="89"/>
      <c r="M1694" s="89"/>
      <c r="N1694" s="89"/>
      <c r="O1694" s="89"/>
      <c r="P1694" s="89"/>
      <c r="Q1694" s="89"/>
      <c r="R1694" s="89"/>
      <c r="S1694" s="89"/>
      <c r="T1694" s="89"/>
      <c r="U1694" s="193"/>
      <c r="V1694" s="174"/>
    </row>
    <row r="1695" spans="1:23" ht="15.75" thickBot="1">
      <c r="A1695" s="227"/>
      <c r="B1695" s="41" t="s">
        <v>136</v>
      </c>
      <c r="C1695" s="169" t="s">
        <v>137</v>
      </c>
      <c r="D1695" s="160"/>
      <c r="E1695" s="160"/>
      <c r="F1695" s="160"/>
      <c r="G1695" s="160"/>
      <c r="H1695" s="165" t="s">
        <v>134</v>
      </c>
      <c r="I1695" s="89"/>
      <c r="J1695" s="20"/>
      <c r="K1695" s="147"/>
      <c r="L1695" s="89"/>
      <c r="M1695" s="165" t="s">
        <v>135</v>
      </c>
      <c r="N1695" s="89"/>
      <c r="O1695" s="20"/>
      <c r="P1695" s="147"/>
      <c r="Q1695" s="89"/>
      <c r="R1695" s="89"/>
      <c r="S1695" s="89"/>
      <c r="T1695" s="89"/>
      <c r="U1695" s="193"/>
      <c r="V1695" s="174"/>
    </row>
    <row r="1696" spans="1:23" ht="6.75" customHeight="1" thickBot="1">
      <c r="A1696" s="227"/>
      <c r="B1696" s="89"/>
      <c r="C1696" s="89"/>
      <c r="D1696" s="89"/>
      <c r="E1696" s="89"/>
      <c r="F1696" s="89"/>
      <c r="G1696" s="89"/>
      <c r="H1696" s="89"/>
      <c r="I1696" s="89"/>
      <c r="J1696" s="89"/>
      <c r="K1696" s="89"/>
      <c r="L1696" s="89"/>
      <c r="M1696" s="89"/>
      <c r="N1696" s="89"/>
      <c r="O1696" s="89"/>
      <c r="P1696" s="89"/>
      <c r="Q1696" s="89"/>
      <c r="R1696" s="89"/>
      <c r="S1696" s="89"/>
      <c r="T1696" s="89"/>
      <c r="U1696" s="193"/>
      <c r="V1696" s="174"/>
    </row>
    <row r="1697" spans="1:23" ht="15.75" thickBot="1">
      <c r="A1697" s="227"/>
      <c r="B1697" s="41" t="s">
        <v>139</v>
      </c>
      <c r="C1697" s="160" t="s">
        <v>140</v>
      </c>
      <c r="D1697" s="160"/>
      <c r="E1697" s="160"/>
      <c r="F1697" s="160"/>
      <c r="G1697" s="160"/>
      <c r="H1697" s="165" t="s">
        <v>134</v>
      </c>
      <c r="I1697" s="89"/>
      <c r="J1697" s="20"/>
      <c r="K1697" s="147"/>
      <c r="L1697" s="89"/>
      <c r="M1697" s="165" t="s">
        <v>135</v>
      </c>
      <c r="N1697" s="89"/>
      <c r="O1697" s="20"/>
      <c r="P1697" s="147"/>
      <c r="Q1697" s="89"/>
      <c r="R1697" s="89"/>
      <c r="S1697" s="89"/>
      <c r="T1697" s="89"/>
      <c r="U1697" s="193"/>
      <c r="V1697" s="174"/>
    </row>
    <row r="1698" spans="1:23" ht="6.75" customHeight="1" thickBot="1">
      <c r="A1698" s="227"/>
      <c r="B1698" s="89"/>
      <c r="C1698" s="89"/>
      <c r="D1698" s="89"/>
      <c r="E1698" s="89"/>
      <c r="F1698" s="89"/>
      <c r="G1698" s="89"/>
      <c r="H1698" s="89"/>
      <c r="I1698" s="89"/>
      <c r="J1698" s="89"/>
      <c r="K1698" s="89"/>
      <c r="L1698" s="89"/>
      <c r="M1698" s="89"/>
      <c r="N1698" s="89"/>
      <c r="O1698" s="89"/>
      <c r="P1698" s="89"/>
      <c r="Q1698" s="89"/>
      <c r="R1698" s="89"/>
      <c r="S1698" s="89"/>
      <c r="T1698" s="89"/>
      <c r="U1698" s="193"/>
      <c r="V1698" s="174"/>
    </row>
    <row r="1699" spans="1:23" ht="15.75" thickBot="1">
      <c r="A1699" s="227"/>
      <c r="B1699" s="41" t="s">
        <v>141</v>
      </c>
      <c r="C1699" s="160" t="s">
        <v>142</v>
      </c>
      <c r="D1699" s="160"/>
      <c r="E1699" s="160"/>
      <c r="F1699" s="127" t="s">
        <v>148</v>
      </c>
      <c r="G1699" s="127"/>
      <c r="H1699" s="128"/>
      <c r="I1699" s="44" t="str">
        <f>IF($W1699="GEN","YES","")</f>
        <v/>
      </c>
      <c r="J1699" s="157" t="s">
        <v>143</v>
      </c>
      <c r="K1699" s="158"/>
      <c r="L1699" s="158"/>
      <c r="M1699" s="161"/>
      <c r="N1699" s="44" t="str">
        <f>IF($W1699="MIN","YES","")</f>
        <v/>
      </c>
      <c r="O1699" s="157" t="s">
        <v>144</v>
      </c>
      <c r="P1699" s="158"/>
      <c r="Q1699" s="158"/>
      <c r="R1699" s="158"/>
      <c r="S1699" s="161"/>
      <c r="T1699" s="44" t="str">
        <f>IF($W1699="SC","YES","")</f>
        <v/>
      </c>
      <c r="U1699" s="193"/>
      <c r="V1699" s="174"/>
      <c r="W1699" s="1">
        <f>VLOOKUP(A1634,'Deta From Shala Dar. Class-12'!$A$2:$AE$201,16,0)</f>
        <v>0</v>
      </c>
    </row>
    <row r="1700" spans="1:23" ht="6.75" customHeight="1" thickBot="1">
      <c r="A1700" s="227"/>
      <c r="B1700" s="89"/>
      <c r="C1700" s="89"/>
      <c r="D1700" s="89"/>
      <c r="E1700" s="89"/>
      <c r="F1700" s="89"/>
      <c r="G1700" s="89"/>
      <c r="H1700" s="89"/>
      <c r="I1700" s="89"/>
      <c r="J1700" s="89"/>
      <c r="K1700" s="89"/>
      <c r="L1700" s="89"/>
      <c r="M1700" s="89"/>
      <c r="N1700" s="89"/>
      <c r="O1700" s="89"/>
      <c r="P1700" s="89"/>
      <c r="Q1700" s="89"/>
      <c r="R1700" s="89"/>
      <c r="S1700" s="89"/>
      <c r="T1700" s="89"/>
      <c r="U1700" s="193"/>
      <c r="V1700" s="174"/>
    </row>
    <row r="1701" spans="1:23" ht="15.75" thickBot="1">
      <c r="A1701" s="227"/>
      <c r="B1701" s="41"/>
      <c r="C1701" s="41"/>
      <c r="D1701" s="41"/>
      <c r="E1701" s="41"/>
      <c r="F1701" s="158" t="s">
        <v>145</v>
      </c>
      <c r="G1701" s="158"/>
      <c r="H1701" s="161"/>
      <c r="I1701" s="44" t="str">
        <f>IF($W1699="ST","YES","")</f>
        <v/>
      </c>
      <c r="J1701" s="157" t="s">
        <v>146</v>
      </c>
      <c r="K1701" s="158"/>
      <c r="L1701" s="158"/>
      <c r="M1701" s="161"/>
      <c r="N1701" s="44" t="str">
        <f>IF($W1699="OBC","YES","")</f>
        <v/>
      </c>
      <c r="O1701" s="157" t="s">
        <v>147</v>
      </c>
      <c r="P1701" s="158"/>
      <c r="Q1701" s="158"/>
      <c r="R1701" s="158"/>
      <c r="S1701" s="161"/>
      <c r="T1701" s="44" t="str">
        <f>IF(OR($W1699="MBC",$W$67="SBC"),"YES","")</f>
        <v/>
      </c>
      <c r="U1701" s="193"/>
      <c r="V1701" s="174"/>
    </row>
    <row r="1702" spans="1:23">
      <c r="A1702" s="227"/>
      <c r="B1702" s="175" t="s">
        <v>149</v>
      </c>
      <c r="C1702" s="175"/>
      <c r="D1702" s="175"/>
      <c r="E1702" s="175"/>
      <c r="F1702" s="175"/>
      <c r="G1702" s="175"/>
      <c r="H1702" s="175"/>
      <c r="I1702" s="175"/>
      <c r="J1702" s="175"/>
      <c r="K1702" s="175"/>
      <c r="L1702" s="175"/>
      <c r="M1702" s="175"/>
      <c r="N1702" s="175"/>
      <c r="O1702" s="175"/>
      <c r="P1702" s="175"/>
      <c r="Q1702" s="175"/>
      <c r="R1702" s="175"/>
      <c r="S1702" s="175"/>
      <c r="T1702" s="175"/>
      <c r="U1702" s="193"/>
      <c r="V1702" s="174"/>
    </row>
    <row r="1703" spans="1:23" ht="6.75" customHeight="1">
      <c r="A1703" s="227"/>
      <c r="B1703" s="89"/>
      <c r="C1703" s="89"/>
      <c r="D1703" s="89"/>
      <c r="E1703" s="89"/>
      <c r="F1703" s="89"/>
      <c r="G1703" s="89"/>
      <c r="H1703" s="89"/>
      <c r="I1703" s="89"/>
      <c r="J1703" s="89"/>
      <c r="K1703" s="89"/>
      <c r="L1703" s="89"/>
      <c r="M1703" s="89"/>
      <c r="N1703" s="89"/>
      <c r="O1703" s="89"/>
      <c r="P1703" s="89"/>
      <c r="Q1703" s="89"/>
      <c r="R1703" s="89"/>
      <c r="S1703" s="89"/>
      <c r="T1703" s="89"/>
      <c r="U1703" s="193"/>
      <c r="V1703" s="174"/>
    </row>
    <row r="1704" spans="1:23">
      <c r="A1704" s="227"/>
      <c r="B1704" s="41" t="s">
        <v>157</v>
      </c>
      <c r="C1704" s="178" t="s">
        <v>156</v>
      </c>
      <c r="D1704" s="178"/>
      <c r="E1704" s="178"/>
      <c r="F1704" s="178"/>
      <c r="G1704" s="178"/>
      <c r="H1704" s="178"/>
      <c r="I1704" s="178"/>
      <c r="J1704" s="178"/>
      <c r="K1704" s="178"/>
      <c r="L1704" s="178"/>
      <c r="M1704" s="178"/>
      <c r="N1704" s="178"/>
      <c r="O1704" s="178"/>
      <c r="P1704" s="178"/>
      <c r="Q1704" s="178"/>
      <c r="R1704" s="178"/>
      <c r="S1704" s="178"/>
      <c r="T1704" s="178"/>
      <c r="U1704" s="193"/>
      <c r="V1704" s="174"/>
    </row>
    <row r="1705" spans="1:23">
      <c r="A1705" s="227"/>
      <c r="B1705" s="41"/>
      <c r="C1705" s="176" t="s">
        <v>150</v>
      </c>
      <c r="D1705" s="176"/>
      <c r="E1705" s="176"/>
      <c r="F1705" s="176"/>
      <c r="G1705" s="176"/>
      <c r="H1705" s="176"/>
      <c r="I1705" s="176"/>
      <c r="J1705" s="176"/>
      <c r="K1705" s="89">
        <f>VLOOKUP(A1634,'Deta From Shala Dar. Class-12'!$A$2:$AE$201,24,0)</f>
        <v>0</v>
      </c>
      <c r="L1705" s="89"/>
      <c r="M1705" s="89"/>
      <c r="N1705" s="89"/>
      <c r="O1705" s="89"/>
      <c r="P1705" s="89"/>
      <c r="Q1705" s="89"/>
      <c r="R1705" s="89"/>
      <c r="S1705" s="89"/>
      <c r="T1705" s="89"/>
      <c r="U1705" s="193"/>
      <c r="V1705" s="174"/>
    </row>
    <row r="1706" spans="1:23">
      <c r="A1706" s="227"/>
      <c r="B1706" s="41"/>
      <c r="C1706" s="176" t="s">
        <v>151</v>
      </c>
      <c r="D1706" s="176"/>
      <c r="E1706" s="176"/>
      <c r="F1706" s="176"/>
      <c r="G1706" s="176"/>
      <c r="H1706" s="176"/>
      <c r="I1706" s="176"/>
      <c r="J1706" s="176"/>
      <c r="K1706" s="89"/>
      <c r="L1706" s="89"/>
      <c r="M1706" s="89"/>
      <c r="N1706" s="89"/>
      <c r="O1706" s="89"/>
      <c r="P1706" s="89"/>
      <c r="Q1706" s="89"/>
      <c r="R1706" s="89"/>
      <c r="S1706" s="89"/>
      <c r="T1706" s="89"/>
      <c r="U1706" s="193"/>
      <c r="V1706" s="174"/>
    </row>
    <row r="1707" spans="1:23">
      <c r="A1707" s="227"/>
      <c r="B1707" s="41"/>
      <c r="C1707" s="176" t="s">
        <v>152</v>
      </c>
      <c r="D1707" s="176"/>
      <c r="E1707" s="176"/>
      <c r="F1707" s="89" t="s">
        <v>163</v>
      </c>
      <c r="G1707" s="89"/>
      <c r="H1707" s="89"/>
      <c r="I1707" s="176" t="s">
        <v>153</v>
      </c>
      <c r="J1707" s="176"/>
      <c r="K1707" s="176"/>
      <c r="L1707" s="89" t="s">
        <v>161</v>
      </c>
      <c r="M1707" s="89"/>
      <c r="N1707" s="89"/>
      <c r="O1707" s="89"/>
      <c r="P1707" s="158" t="s">
        <v>154</v>
      </c>
      <c r="Q1707" s="158"/>
      <c r="R1707" s="158"/>
      <c r="S1707" s="89" t="s">
        <v>162</v>
      </c>
      <c r="T1707" s="89"/>
      <c r="U1707" s="193"/>
      <c r="V1707" s="174"/>
    </row>
    <row r="1708" spans="1:23" ht="6.75" customHeight="1">
      <c r="A1708" s="227"/>
      <c r="B1708" s="89"/>
      <c r="C1708" s="89"/>
      <c r="D1708" s="89"/>
      <c r="E1708" s="89"/>
      <c r="F1708" s="89"/>
      <c r="G1708" s="89"/>
      <c r="H1708" s="89"/>
      <c r="I1708" s="89"/>
      <c r="J1708" s="89"/>
      <c r="K1708" s="89"/>
      <c r="L1708" s="89"/>
      <c r="M1708" s="89"/>
      <c r="N1708" s="89"/>
      <c r="O1708" s="89"/>
      <c r="P1708" s="89"/>
      <c r="Q1708" s="89"/>
      <c r="R1708" s="89"/>
      <c r="S1708" s="89"/>
      <c r="T1708" s="89"/>
      <c r="U1708" s="193"/>
      <c r="V1708" s="174"/>
    </row>
    <row r="1709" spans="1:23">
      <c r="A1709" s="227"/>
      <c r="B1709" s="41" t="s">
        <v>155</v>
      </c>
      <c r="C1709" s="165" t="s">
        <v>158</v>
      </c>
      <c r="D1709" s="165"/>
      <c r="E1709" s="165"/>
      <c r="F1709" s="165"/>
      <c r="G1709" s="179">
        <f>VLOOKUP(A1634,'Deta From Shala Dar. Class-12'!$A$2:$AE$201,21,0)</f>
        <v>0</v>
      </c>
      <c r="H1709" s="179"/>
      <c r="I1709" s="179"/>
      <c r="J1709" s="179"/>
      <c r="K1709" s="180" t="s">
        <v>159</v>
      </c>
      <c r="L1709" s="180"/>
      <c r="M1709" s="189">
        <f>VLOOKUP(A1634,'Deta From Shala Dar. Class-12'!$A$2:$AE$201,22,0)</f>
        <v>0</v>
      </c>
      <c r="N1709" s="165"/>
      <c r="O1709" s="165"/>
      <c r="P1709" s="165" t="s">
        <v>160</v>
      </c>
      <c r="Q1709" s="165"/>
      <c r="R1709" s="165"/>
      <c r="S1709" s="230">
        <f>VLOOKUP(A1634,'Deta From Shala Dar. Class-12'!$A$2:$AE$201,25,0)</f>
        <v>0</v>
      </c>
      <c r="T1709" s="230"/>
      <c r="U1709" s="193"/>
      <c r="V1709" s="174"/>
    </row>
    <row r="1710" spans="1:23" ht="6.75" customHeight="1">
      <c r="A1710" s="227"/>
      <c r="B1710" s="89"/>
      <c r="C1710" s="89"/>
      <c r="D1710" s="89"/>
      <c r="E1710" s="89"/>
      <c r="F1710" s="89"/>
      <c r="G1710" s="89"/>
      <c r="H1710" s="89"/>
      <c r="I1710" s="89"/>
      <c r="J1710" s="89"/>
      <c r="K1710" s="89"/>
      <c r="L1710" s="89"/>
      <c r="M1710" s="89"/>
      <c r="N1710" s="89"/>
      <c r="O1710" s="89"/>
      <c r="P1710" s="89"/>
      <c r="Q1710" s="89"/>
      <c r="R1710" s="89"/>
      <c r="S1710" s="89"/>
      <c r="T1710" s="89"/>
      <c r="U1710" s="193"/>
      <c r="V1710" s="174"/>
    </row>
    <row r="1711" spans="1:23">
      <c r="A1711" s="227"/>
      <c r="B1711" s="41"/>
      <c r="C1711" s="176" t="s">
        <v>164</v>
      </c>
      <c r="D1711" s="176"/>
      <c r="E1711" s="176"/>
      <c r="F1711" s="176"/>
      <c r="G1711" s="176"/>
      <c r="H1711" s="176"/>
      <c r="I1711" s="176"/>
      <c r="J1711" s="176"/>
      <c r="K1711" s="176"/>
      <c r="L1711" s="176"/>
      <c r="M1711" s="229">
        <f>VLOOKUP(A1634,'Deta From Shala Dar. Class-12'!$A$2:$AE$201,23,0)</f>
        <v>0</v>
      </c>
      <c r="N1711" s="229"/>
      <c r="O1711" s="229"/>
      <c r="P1711" s="229"/>
      <c r="Q1711" s="229"/>
      <c r="R1711" s="229"/>
      <c r="S1711" s="229"/>
      <c r="T1711" s="229"/>
      <c r="U1711" s="193"/>
      <c r="V1711" s="174"/>
    </row>
    <row r="1712" spans="1:23" ht="6.75" customHeight="1">
      <c r="A1712" s="227"/>
      <c r="B1712" s="89"/>
      <c r="C1712" s="89"/>
      <c r="D1712" s="89"/>
      <c r="E1712" s="89"/>
      <c r="F1712" s="89"/>
      <c r="G1712" s="89"/>
      <c r="H1712" s="89"/>
      <c r="I1712" s="89"/>
      <c r="J1712" s="89"/>
      <c r="K1712" s="89"/>
      <c r="L1712" s="89"/>
      <c r="M1712" s="89"/>
      <c r="N1712" s="89"/>
      <c r="O1712" s="89"/>
      <c r="P1712" s="89"/>
      <c r="Q1712" s="89"/>
      <c r="R1712" s="89"/>
      <c r="S1712" s="89"/>
      <c r="T1712" s="89"/>
      <c r="U1712" s="193"/>
      <c r="V1712" s="174"/>
    </row>
    <row r="1713" spans="1:22">
      <c r="A1713" s="227"/>
      <c r="B1713" s="41" t="s">
        <v>166</v>
      </c>
      <c r="C1713" s="176" t="s">
        <v>167</v>
      </c>
      <c r="D1713" s="176"/>
      <c r="E1713" s="176"/>
      <c r="F1713" s="176"/>
      <c r="G1713" s="176"/>
      <c r="H1713" s="176"/>
      <c r="I1713" s="176"/>
      <c r="J1713" s="176"/>
      <c r="K1713" s="176"/>
      <c r="L1713" s="176"/>
      <c r="M1713" s="189" t="s">
        <v>165</v>
      </c>
      <c r="N1713" s="189"/>
      <c r="O1713" s="189"/>
      <c r="P1713" s="189"/>
      <c r="Q1713" s="189"/>
      <c r="R1713" s="189"/>
      <c r="S1713" s="189"/>
      <c r="T1713" s="189"/>
      <c r="U1713" s="193"/>
      <c r="V1713" s="174"/>
    </row>
    <row r="1714" spans="1:22" ht="6.75" customHeight="1" thickBot="1">
      <c r="A1714" s="227"/>
      <c r="B1714" s="89"/>
      <c r="C1714" s="89"/>
      <c r="D1714" s="89"/>
      <c r="E1714" s="89"/>
      <c r="F1714" s="89"/>
      <c r="G1714" s="89"/>
      <c r="H1714" s="89"/>
      <c r="I1714" s="89"/>
      <c r="J1714" s="89"/>
      <c r="K1714" s="89"/>
      <c r="L1714" s="89"/>
      <c r="M1714" s="89"/>
      <c r="N1714" s="89"/>
      <c r="O1714" s="89"/>
      <c r="P1714" s="89"/>
      <c r="Q1714" s="89"/>
      <c r="R1714" s="89"/>
      <c r="S1714" s="89"/>
      <c r="T1714" s="89"/>
      <c r="U1714" s="193"/>
      <c r="V1714" s="174"/>
    </row>
    <row r="1715" spans="1:22">
      <c r="A1715" s="227"/>
      <c r="B1715" s="190" t="s">
        <v>168</v>
      </c>
      <c r="C1715" s="191"/>
      <c r="D1715" s="191"/>
      <c r="E1715" s="191" t="s">
        <v>169</v>
      </c>
      <c r="F1715" s="191"/>
      <c r="G1715" s="191" t="s">
        <v>170</v>
      </c>
      <c r="H1715" s="191"/>
      <c r="I1715" s="191"/>
      <c r="J1715" s="191" t="s">
        <v>171</v>
      </c>
      <c r="K1715" s="191"/>
      <c r="L1715" s="191"/>
      <c r="M1715" s="191" t="s">
        <v>172</v>
      </c>
      <c r="N1715" s="191"/>
      <c r="O1715" s="191"/>
      <c r="P1715" s="191"/>
      <c r="Q1715" s="191"/>
      <c r="R1715" s="191"/>
      <c r="S1715" s="191"/>
      <c r="T1715" s="192"/>
      <c r="U1715" s="193"/>
      <c r="V1715" s="174"/>
    </row>
    <row r="1716" spans="1:22">
      <c r="A1716" s="227"/>
      <c r="B1716" s="186" t="s">
        <v>173</v>
      </c>
      <c r="C1716" s="187"/>
      <c r="D1716" s="187"/>
      <c r="E1716" s="187"/>
      <c r="F1716" s="187"/>
      <c r="G1716" s="187"/>
      <c r="H1716" s="187"/>
      <c r="I1716" s="187"/>
      <c r="J1716" s="187"/>
      <c r="K1716" s="187"/>
      <c r="L1716" s="187"/>
      <c r="M1716" s="187"/>
      <c r="N1716" s="187"/>
      <c r="O1716" s="187"/>
      <c r="P1716" s="187"/>
      <c r="Q1716" s="187"/>
      <c r="R1716" s="187"/>
      <c r="S1716" s="187"/>
      <c r="T1716" s="188"/>
      <c r="U1716" s="193"/>
      <c r="V1716" s="174"/>
    </row>
    <row r="1717" spans="1:22">
      <c r="A1717" s="227"/>
      <c r="B1717" s="186" t="s">
        <v>175</v>
      </c>
      <c r="C1717" s="187"/>
      <c r="D1717" s="187"/>
      <c r="E1717" s="187"/>
      <c r="F1717" s="187"/>
      <c r="G1717" s="187"/>
      <c r="H1717" s="187"/>
      <c r="I1717" s="187"/>
      <c r="J1717" s="187"/>
      <c r="K1717" s="187"/>
      <c r="L1717" s="187"/>
      <c r="M1717" s="187"/>
      <c r="N1717" s="187"/>
      <c r="O1717" s="187"/>
      <c r="P1717" s="187"/>
      <c r="Q1717" s="187"/>
      <c r="R1717" s="187"/>
      <c r="S1717" s="187"/>
      <c r="T1717" s="188"/>
      <c r="U1717" s="193"/>
      <c r="V1717" s="174"/>
    </row>
    <row r="1718" spans="1:22" ht="15.75" thickBot="1">
      <c r="A1718" s="227"/>
      <c r="B1718" s="183" t="s">
        <v>174</v>
      </c>
      <c r="C1718" s="184"/>
      <c r="D1718" s="184"/>
      <c r="E1718" s="184"/>
      <c r="F1718" s="184"/>
      <c r="G1718" s="184"/>
      <c r="H1718" s="184"/>
      <c r="I1718" s="184"/>
      <c r="J1718" s="184"/>
      <c r="K1718" s="184"/>
      <c r="L1718" s="184"/>
      <c r="M1718" s="184"/>
      <c r="N1718" s="184"/>
      <c r="O1718" s="184"/>
      <c r="P1718" s="184"/>
      <c r="Q1718" s="184"/>
      <c r="R1718" s="184"/>
      <c r="S1718" s="184"/>
      <c r="T1718" s="185"/>
      <c r="U1718" s="193"/>
      <c r="V1718" s="174"/>
    </row>
    <row r="1719" spans="1:22" ht="6.75" customHeight="1" thickBot="1">
      <c r="A1719" s="227"/>
      <c r="B1719" s="89"/>
      <c r="C1719" s="89"/>
      <c r="D1719" s="89"/>
      <c r="E1719" s="89"/>
      <c r="F1719" s="89"/>
      <c r="G1719" s="89"/>
      <c r="H1719" s="89"/>
      <c r="I1719" s="89"/>
      <c r="J1719" s="89"/>
      <c r="K1719" s="89"/>
      <c r="L1719" s="89"/>
      <c r="M1719" s="89"/>
      <c r="N1719" s="89"/>
      <c r="O1719" s="89"/>
      <c r="P1719" s="89"/>
      <c r="Q1719" s="89"/>
      <c r="R1719" s="89"/>
      <c r="S1719" s="89"/>
      <c r="T1719" s="89"/>
      <c r="U1719" s="193"/>
      <c r="V1719" s="174"/>
    </row>
    <row r="1720" spans="1:22" ht="15.75" thickBot="1">
      <c r="A1720" s="227"/>
      <c r="B1720" s="218" t="s">
        <v>176</v>
      </c>
      <c r="C1720" s="218"/>
      <c r="D1720" s="218"/>
      <c r="E1720" s="218"/>
      <c r="F1720" s="218"/>
      <c r="G1720" s="218"/>
      <c r="H1720" s="218"/>
      <c r="I1720" s="218"/>
      <c r="J1720" s="218"/>
      <c r="K1720" s="218"/>
      <c r="L1720" s="218"/>
      <c r="M1720" s="197"/>
      <c r="N1720" s="219"/>
      <c r="O1720" s="198"/>
      <c r="P1720" s="220" t="s">
        <v>177</v>
      </c>
      <c r="Q1720" s="196"/>
      <c r="R1720" s="221"/>
      <c r="S1720" s="222"/>
      <c r="T1720" s="223"/>
      <c r="U1720" s="193"/>
      <c r="V1720" s="174"/>
    </row>
    <row r="1721" spans="1:22" ht="6.75" customHeight="1">
      <c r="A1721" s="227"/>
      <c r="B1721" s="89"/>
      <c r="C1721" s="89"/>
      <c r="D1721" s="89"/>
      <c r="E1721" s="89"/>
      <c r="F1721" s="89"/>
      <c r="G1721" s="89"/>
      <c r="H1721" s="89"/>
      <c r="I1721" s="89"/>
      <c r="J1721" s="89"/>
      <c r="K1721" s="89"/>
      <c r="L1721" s="89"/>
      <c r="M1721" s="89"/>
      <c r="N1721" s="89"/>
      <c r="O1721" s="89"/>
      <c r="P1721" s="89"/>
      <c r="Q1721" s="89"/>
      <c r="R1721" s="89"/>
      <c r="S1721" s="89"/>
      <c r="T1721" s="89"/>
      <c r="U1721" s="193"/>
      <c r="V1721" s="174"/>
    </row>
    <row r="1722" spans="1:22">
      <c r="A1722" s="227"/>
      <c r="B1722" s="41" t="s">
        <v>178</v>
      </c>
      <c r="C1722" s="176" t="s">
        <v>183</v>
      </c>
      <c r="D1722" s="176"/>
      <c r="E1722" s="176"/>
      <c r="F1722" s="176"/>
      <c r="G1722" s="176"/>
      <c r="H1722" s="176"/>
      <c r="I1722" s="176"/>
      <c r="J1722" s="176"/>
      <c r="K1722" s="176"/>
      <c r="L1722" s="176"/>
      <c r="M1722" s="165" t="s">
        <v>179</v>
      </c>
      <c r="N1722" s="165"/>
      <c r="O1722" s="165"/>
      <c r="P1722" s="165"/>
      <c r="Q1722" s="165"/>
      <c r="R1722" s="165"/>
      <c r="S1722" s="165"/>
      <c r="T1722" s="165"/>
      <c r="U1722" s="193"/>
      <c r="V1722" s="174"/>
    </row>
    <row r="1723" spans="1:22" ht="15.75" thickBot="1">
      <c r="A1723" s="227"/>
      <c r="B1723" s="200"/>
      <c r="C1723" s="201"/>
      <c r="D1723" s="201"/>
      <c r="E1723" s="201"/>
      <c r="F1723" s="201"/>
      <c r="G1723" s="201"/>
      <c r="H1723" s="201"/>
      <c r="I1723" s="201"/>
      <c r="J1723" s="202"/>
      <c r="K1723" s="204" t="s">
        <v>180</v>
      </c>
      <c r="L1723" s="89"/>
      <c r="M1723" s="89"/>
      <c r="N1723" s="89"/>
      <c r="O1723" s="89"/>
      <c r="P1723" s="89"/>
      <c r="Q1723" s="89"/>
      <c r="R1723" s="89"/>
      <c r="S1723" s="89"/>
      <c r="T1723" s="89"/>
      <c r="U1723" s="193"/>
      <c r="V1723" s="174"/>
    </row>
    <row r="1724" spans="1:22" ht="22.5" customHeight="1">
      <c r="A1724" s="227"/>
      <c r="B1724" s="204"/>
      <c r="C1724" s="152"/>
      <c r="D1724" s="203" t="s">
        <v>182</v>
      </c>
      <c r="E1724" s="91"/>
      <c r="F1724" s="91"/>
      <c r="G1724" s="92"/>
      <c r="H1724" s="147"/>
      <c r="I1724" s="89"/>
      <c r="J1724" s="214"/>
      <c r="K1724" s="204"/>
      <c r="L1724" s="90"/>
      <c r="M1724" s="91"/>
      <c r="N1724" s="91"/>
      <c r="O1724" s="91"/>
      <c r="P1724" s="91"/>
      <c r="Q1724" s="91"/>
      <c r="R1724" s="91"/>
      <c r="S1724" s="92"/>
      <c r="T1724" s="143"/>
      <c r="U1724" s="193"/>
      <c r="V1724" s="174"/>
    </row>
    <row r="1725" spans="1:22" ht="22.5" customHeight="1">
      <c r="A1725" s="227"/>
      <c r="B1725" s="204"/>
      <c r="C1725" s="152"/>
      <c r="D1725" s="147"/>
      <c r="E1725" s="89"/>
      <c r="F1725" s="89"/>
      <c r="G1725" s="152"/>
      <c r="H1725" s="147"/>
      <c r="I1725" s="89"/>
      <c r="J1725" s="214"/>
      <c r="K1725" s="204"/>
      <c r="L1725" s="147"/>
      <c r="M1725" s="89"/>
      <c r="N1725" s="89"/>
      <c r="O1725" s="89"/>
      <c r="P1725" s="89"/>
      <c r="Q1725" s="89"/>
      <c r="R1725" s="89"/>
      <c r="S1725" s="152"/>
      <c r="T1725" s="143"/>
      <c r="U1725" s="193"/>
      <c r="V1725" s="174"/>
    </row>
    <row r="1726" spans="1:22" ht="22.5" customHeight="1">
      <c r="A1726" s="227"/>
      <c r="B1726" s="204"/>
      <c r="C1726" s="152"/>
      <c r="D1726" s="147"/>
      <c r="E1726" s="89"/>
      <c r="F1726" s="89"/>
      <c r="G1726" s="152"/>
      <c r="H1726" s="147"/>
      <c r="I1726" s="89"/>
      <c r="J1726" s="214"/>
      <c r="K1726" s="204"/>
      <c r="L1726" s="147"/>
      <c r="M1726" s="89"/>
      <c r="N1726" s="89"/>
      <c r="O1726" s="89"/>
      <c r="P1726" s="89"/>
      <c r="Q1726" s="89"/>
      <c r="R1726" s="89"/>
      <c r="S1726" s="152"/>
      <c r="T1726" s="143"/>
      <c r="U1726" s="193"/>
      <c r="V1726" s="174"/>
    </row>
    <row r="1727" spans="1:22" ht="22.5" customHeight="1" thickBot="1">
      <c r="A1727" s="227"/>
      <c r="B1727" s="204"/>
      <c r="C1727" s="152"/>
      <c r="D1727" s="147"/>
      <c r="E1727" s="89"/>
      <c r="F1727" s="89"/>
      <c r="G1727" s="152"/>
      <c r="H1727" s="147"/>
      <c r="I1727" s="89"/>
      <c r="J1727" s="214"/>
      <c r="K1727" s="204"/>
      <c r="L1727" s="86"/>
      <c r="M1727" s="87"/>
      <c r="N1727" s="87"/>
      <c r="O1727" s="87"/>
      <c r="P1727" s="87"/>
      <c r="Q1727" s="87"/>
      <c r="R1727" s="87"/>
      <c r="S1727" s="88"/>
      <c r="T1727" s="143"/>
      <c r="U1727" s="193"/>
      <c r="V1727" s="174"/>
    </row>
    <row r="1728" spans="1:22" ht="22.5" customHeight="1" thickBot="1">
      <c r="A1728" s="227"/>
      <c r="B1728" s="204"/>
      <c r="C1728" s="152"/>
      <c r="D1728" s="147"/>
      <c r="E1728" s="89"/>
      <c r="F1728" s="89"/>
      <c r="G1728" s="152"/>
      <c r="H1728" s="147"/>
      <c r="I1728" s="89"/>
      <c r="J1728" s="214"/>
      <c r="K1728" s="204"/>
      <c r="L1728" s="89"/>
      <c r="M1728" s="89"/>
      <c r="N1728" s="89"/>
      <c r="O1728" s="89"/>
      <c r="P1728" s="89"/>
      <c r="Q1728" s="89"/>
      <c r="R1728" s="89"/>
      <c r="S1728" s="89"/>
      <c r="T1728" s="143"/>
      <c r="U1728" s="193"/>
      <c r="V1728" s="174"/>
    </row>
    <row r="1729" spans="1:22" ht="22.5" customHeight="1">
      <c r="A1729" s="227"/>
      <c r="B1729" s="204"/>
      <c r="C1729" s="152"/>
      <c r="D1729" s="147"/>
      <c r="E1729" s="89"/>
      <c r="F1729" s="89"/>
      <c r="G1729" s="152"/>
      <c r="H1729" s="147"/>
      <c r="I1729" s="89"/>
      <c r="J1729" s="214"/>
      <c r="K1729" s="204"/>
      <c r="L1729" s="205" t="s">
        <v>181</v>
      </c>
      <c r="M1729" s="206"/>
      <c r="N1729" s="206"/>
      <c r="O1729" s="206"/>
      <c r="P1729" s="206"/>
      <c r="Q1729" s="206"/>
      <c r="R1729" s="206"/>
      <c r="S1729" s="207"/>
      <c r="T1729" s="143"/>
      <c r="U1729" s="193"/>
      <c r="V1729" s="174"/>
    </row>
    <row r="1730" spans="1:22" ht="22.5" customHeight="1">
      <c r="A1730" s="227"/>
      <c r="B1730" s="204"/>
      <c r="C1730" s="152"/>
      <c r="D1730" s="147"/>
      <c r="E1730" s="89"/>
      <c r="F1730" s="89"/>
      <c r="G1730" s="152"/>
      <c r="H1730" s="147"/>
      <c r="I1730" s="89"/>
      <c r="J1730" s="214"/>
      <c r="K1730" s="204"/>
      <c r="L1730" s="208"/>
      <c r="M1730" s="209"/>
      <c r="N1730" s="209"/>
      <c r="O1730" s="209"/>
      <c r="P1730" s="209"/>
      <c r="Q1730" s="209"/>
      <c r="R1730" s="209"/>
      <c r="S1730" s="210"/>
      <c r="T1730" s="143"/>
      <c r="U1730" s="193"/>
      <c r="V1730" s="174"/>
    </row>
    <row r="1731" spans="1:22" ht="22.5" customHeight="1" thickBot="1">
      <c r="A1731" s="227"/>
      <c r="B1731" s="204"/>
      <c r="C1731" s="152"/>
      <c r="D1731" s="86"/>
      <c r="E1731" s="87"/>
      <c r="F1731" s="87"/>
      <c r="G1731" s="88"/>
      <c r="H1731" s="147"/>
      <c r="I1731" s="89"/>
      <c r="J1731" s="214"/>
      <c r="K1731" s="204"/>
      <c r="L1731" s="208"/>
      <c r="M1731" s="209"/>
      <c r="N1731" s="209"/>
      <c r="O1731" s="209"/>
      <c r="P1731" s="209"/>
      <c r="Q1731" s="209"/>
      <c r="R1731" s="209"/>
      <c r="S1731" s="210"/>
      <c r="T1731" s="143"/>
      <c r="U1731" s="193"/>
      <c r="V1731" s="174"/>
    </row>
    <row r="1732" spans="1:22" ht="15.75" thickBot="1">
      <c r="A1732" s="227"/>
      <c r="B1732" s="215"/>
      <c r="C1732" s="216"/>
      <c r="D1732" s="216"/>
      <c r="E1732" s="216"/>
      <c r="F1732" s="216"/>
      <c r="G1732" s="216"/>
      <c r="H1732" s="216"/>
      <c r="I1732" s="216"/>
      <c r="J1732" s="217"/>
      <c r="K1732" s="204"/>
      <c r="L1732" s="211"/>
      <c r="M1732" s="212"/>
      <c r="N1732" s="212"/>
      <c r="O1732" s="212"/>
      <c r="P1732" s="212"/>
      <c r="Q1732" s="212"/>
      <c r="R1732" s="212"/>
      <c r="S1732" s="213"/>
      <c r="T1732" s="143"/>
      <c r="U1732" s="193"/>
      <c r="V1732" s="174"/>
    </row>
    <row r="1733" spans="1:22" ht="6.75" customHeight="1" thickBot="1">
      <c r="A1733" s="227"/>
      <c r="B1733" s="89"/>
      <c r="C1733" s="89"/>
      <c r="D1733" s="89"/>
      <c r="E1733" s="89"/>
      <c r="F1733" s="89"/>
      <c r="G1733" s="89"/>
      <c r="H1733" s="89"/>
      <c r="I1733" s="89"/>
      <c r="J1733" s="89"/>
      <c r="K1733" s="89"/>
      <c r="L1733" s="89"/>
      <c r="M1733" s="89"/>
      <c r="N1733" s="89"/>
      <c r="O1733" s="89"/>
      <c r="P1733" s="89"/>
      <c r="Q1733" s="89"/>
      <c r="R1733" s="89"/>
      <c r="S1733" s="89"/>
      <c r="T1733" s="89"/>
      <c r="U1733" s="193"/>
      <c r="V1733" s="174"/>
    </row>
    <row r="1734" spans="1:22" ht="16.5" thickBot="1">
      <c r="A1734" s="227"/>
      <c r="B1734" s="165" t="s">
        <v>184</v>
      </c>
      <c r="C1734" s="165"/>
      <c r="D1734" s="165"/>
      <c r="E1734" s="127" t="str">
        <f>Info!$C$7</f>
        <v>Govt. Sr. Sec. School Raimalwada</v>
      </c>
      <c r="F1734" s="127"/>
      <c r="G1734" s="127"/>
      <c r="H1734" s="127"/>
      <c r="I1734" s="127"/>
      <c r="J1734" s="127"/>
      <c r="K1734" s="127"/>
      <c r="L1734" s="165" t="s">
        <v>185</v>
      </c>
      <c r="M1734" s="199"/>
      <c r="N1734" s="15">
        <f>Info!$C$10</f>
        <v>1</v>
      </c>
      <c r="O1734" s="16">
        <f>Info!$D$10</f>
        <v>7</v>
      </c>
      <c r="P1734" s="16">
        <f>Info!$E$10</f>
        <v>0</v>
      </c>
      <c r="Q1734" s="16">
        <f>Info!$F$10</f>
        <v>1</v>
      </c>
      <c r="R1734" s="16">
        <f>Info!$G$10</f>
        <v>7</v>
      </c>
      <c r="S1734" s="16">
        <f>Info!$H$10</f>
        <v>5</v>
      </c>
      <c r="T1734" s="17">
        <f>Info!$I$10</f>
        <v>1</v>
      </c>
      <c r="U1734" s="193"/>
      <c r="V1734" s="174"/>
    </row>
    <row r="1735" spans="1:22" ht="15.75" thickBot="1">
      <c r="A1735" s="228"/>
      <c r="B1735" s="87"/>
      <c r="C1735" s="87"/>
      <c r="D1735" s="87"/>
      <c r="E1735" s="87"/>
      <c r="F1735" s="87"/>
      <c r="G1735" s="87"/>
      <c r="H1735" s="87"/>
      <c r="I1735" s="87"/>
      <c r="J1735" s="87"/>
      <c r="K1735" s="87"/>
      <c r="L1735" s="87"/>
      <c r="M1735" s="87"/>
      <c r="N1735" s="87"/>
      <c r="O1735" s="87"/>
      <c r="P1735" s="87"/>
      <c r="Q1735" s="87"/>
      <c r="R1735" s="87"/>
      <c r="S1735" s="87"/>
      <c r="T1735" s="87"/>
      <c r="U1735" s="88"/>
      <c r="V1735" s="174"/>
    </row>
    <row r="1736" spans="1:22">
      <c r="A1736" s="224">
        <f>A1634+1</f>
        <v>38</v>
      </c>
      <c r="B1736" s="225"/>
      <c r="C1736" s="225"/>
      <c r="D1736" s="225"/>
      <c r="E1736" s="225"/>
      <c r="F1736" s="225"/>
      <c r="G1736" s="225"/>
      <c r="H1736" s="225"/>
      <c r="I1736" s="225"/>
      <c r="J1736" s="225"/>
      <c r="K1736" s="225"/>
      <c r="L1736" s="225"/>
      <c r="M1736" s="225"/>
      <c r="N1736" s="225"/>
      <c r="O1736" s="225"/>
      <c r="P1736" s="225"/>
      <c r="Q1736" s="225"/>
      <c r="R1736" s="225"/>
      <c r="S1736" s="225"/>
      <c r="T1736" s="225"/>
      <c r="U1736" s="226"/>
      <c r="V1736" s="174"/>
    </row>
    <row r="1737" spans="1:22" ht="24.75" customHeight="1" thickBot="1">
      <c r="A1737" s="227"/>
      <c r="B1737" s="194" t="str">
        <f>CONCATENATE(Info!$B$7,Info!$C$7)</f>
        <v>School Name :-Govt. Sr. Sec. School Raimalwada</v>
      </c>
      <c r="C1737" s="194"/>
      <c r="D1737" s="194"/>
      <c r="E1737" s="194"/>
      <c r="F1737" s="194"/>
      <c r="G1737" s="194"/>
      <c r="H1737" s="194"/>
      <c r="I1737" s="194"/>
      <c r="J1737" s="194"/>
      <c r="K1737" s="194"/>
      <c r="L1737" s="194"/>
      <c r="M1737" s="194"/>
      <c r="N1737" s="194"/>
      <c r="O1737" s="194"/>
      <c r="P1737" s="194"/>
      <c r="Q1737" s="194"/>
      <c r="R1737" s="194"/>
      <c r="S1737" s="194"/>
      <c r="T1737" s="194"/>
      <c r="U1737" s="193"/>
      <c r="V1737" s="174"/>
    </row>
    <row r="1738" spans="1:22" ht="28.5" customHeight="1" thickBot="1">
      <c r="A1738" s="227"/>
      <c r="B1738" s="89"/>
      <c r="C1738" s="89"/>
      <c r="D1738" s="116" t="s">
        <v>37</v>
      </c>
      <c r="E1738" s="116"/>
      <c r="F1738" s="116"/>
      <c r="G1738" s="116"/>
      <c r="H1738" s="116"/>
      <c r="I1738" s="116"/>
      <c r="J1738" s="116"/>
      <c r="K1738" s="116"/>
      <c r="L1738" s="116"/>
      <c r="M1738" s="116"/>
      <c r="N1738" s="116"/>
      <c r="O1738" s="116"/>
      <c r="P1738" s="116"/>
      <c r="Q1738" s="93" t="s">
        <v>43</v>
      </c>
      <c r="R1738" s="94"/>
      <c r="S1738" s="94"/>
      <c r="T1738" s="95"/>
      <c r="U1738" s="193"/>
      <c r="V1738" s="174"/>
    </row>
    <row r="1739" spans="1:22" ht="21" thickBot="1">
      <c r="A1739" s="227"/>
      <c r="B1739" s="89"/>
      <c r="C1739" s="89"/>
      <c r="D1739" s="117" t="s">
        <v>38</v>
      </c>
      <c r="E1739" s="117"/>
      <c r="F1739" s="117"/>
      <c r="G1739" s="117"/>
      <c r="H1739" s="117"/>
      <c r="I1739" s="117"/>
      <c r="J1739" s="117"/>
      <c r="K1739" s="117"/>
      <c r="L1739" s="117"/>
      <c r="M1739" s="117"/>
      <c r="N1739" s="117"/>
      <c r="O1739" s="117"/>
      <c r="P1739" s="117"/>
      <c r="Q1739" s="113" t="s">
        <v>44</v>
      </c>
      <c r="R1739" s="114"/>
      <c r="S1739" s="114"/>
      <c r="T1739" s="115"/>
      <c r="U1739" s="193"/>
      <c r="V1739" s="174"/>
    </row>
    <row r="1740" spans="1:22" ht="16.5" customHeight="1" thickBot="1">
      <c r="A1740" s="227"/>
      <c r="B1740" s="107" t="s">
        <v>39</v>
      </c>
      <c r="C1740" s="108"/>
      <c r="D1740" s="108"/>
      <c r="E1740" s="109"/>
      <c r="F1740" s="104" t="s">
        <v>40</v>
      </c>
      <c r="G1740" s="105"/>
      <c r="H1740" s="105"/>
      <c r="I1740" s="105"/>
      <c r="J1740" s="105"/>
      <c r="K1740" s="105"/>
      <c r="L1740" s="105"/>
      <c r="M1740" s="106"/>
      <c r="N1740" s="15">
        <f>Info!$C$10</f>
        <v>1</v>
      </c>
      <c r="O1740" s="16">
        <f>Info!$D$10</f>
        <v>7</v>
      </c>
      <c r="P1740" s="16">
        <f>Info!$E$10</f>
        <v>0</v>
      </c>
      <c r="Q1740" s="16">
        <f>Info!$F$10</f>
        <v>1</v>
      </c>
      <c r="R1740" s="16">
        <f>Info!$G$10</f>
        <v>7</v>
      </c>
      <c r="S1740" s="16">
        <f>Info!$H$10</f>
        <v>5</v>
      </c>
      <c r="T1740" s="17">
        <f>Info!$I$10</f>
        <v>1</v>
      </c>
      <c r="U1740" s="193"/>
      <c r="V1740" s="174"/>
    </row>
    <row r="1741" spans="1:22" ht="18.75" customHeight="1" thickBot="1">
      <c r="A1741" s="227"/>
      <c r="B1741" s="110"/>
      <c r="C1741" s="111"/>
      <c r="D1741" s="111"/>
      <c r="E1741" s="112"/>
      <c r="F1741" s="102" t="s">
        <v>41</v>
      </c>
      <c r="G1741" s="103"/>
      <c r="H1741" s="103"/>
      <c r="I1741" s="103"/>
      <c r="J1741" s="103"/>
      <c r="K1741" s="103"/>
      <c r="L1741" s="103"/>
      <c r="M1741" s="103"/>
      <c r="N1741" s="103"/>
      <c r="O1741" s="103"/>
      <c r="P1741" s="103"/>
      <c r="Q1741" s="18"/>
      <c r="R1741" s="18"/>
      <c r="S1741" s="18"/>
      <c r="T1741" s="18"/>
      <c r="U1741" s="193"/>
      <c r="V1741" s="174"/>
    </row>
    <row r="1742" spans="1:22" ht="16.5" customHeight="1" thickBot="1">
      <c r="A1742" s="227"/>
      <c r="B1742" s="89"/>
      <c r="C1742" s="89"/>
      <c r="D1742" s="89"/>
      <c r="E1742" s="89"/>
      <c r="F1742" s="89"/>
      <c r="G1742" s="89"/>
      <c r="H1742" s="89"/>
      <c r="I1742" s="89"/>
      <c r="J1742" s="89"/>
      <c r="K1742" s="89"/>
      <c r="L1742" s="89"/>
      <c r="M1742" s="89"/>
      <c r="N1742" s="97" t="s">
        <v>195</v>
      </c>
      <c r="O1742" s="97"/>
      <c r="P1742" s="97"/>
      <c r="Q1742" s="98"/>
      <c r="R1742" s="99">
        <f>Info!$C$9</f>
        <v>12345</v>
      </c>
      <c r="S1742" s="100"/>
      <c r="T1742" s="101"/>
      <c r="U1742" s="193"/>
      <c r="V1742" s="174"/>
    </row>
    <row r="1743" spans="1:22" ht="18.75" thickBot="1">
      <c r="A1743" s="227"/>
      <c r="B1743" s="119" t="s">
        <v>42</v>
      </c>
      <c r="C1743" s="119"/>
      <c r="D1743" s="119"/>
      <c r="E1743" s="119"/>
      <c r="F1743" s="119"/>
      <c r="G1743" s="119"/>
      <c r="H1743" s="120">
        <f>VLOOKUP(A1736,'Deta From Shala Dar. Class-12'!$A$2:$AE$201,4,0)</f>
        <v>0</v>
      </c>
      <c r="I1743" s="121"/>
      <c r="J1743" s="122"/>
      <c r="K1743" s="123"/>
      <c r="L1743" s="124"/>
      <c r="M1743" s="124"/>
      <c r="N1743" s="124"/>
      <c r="O1743" s="124"/>
      <c r="P1743" s="124"/>
      <c r="Q1743" s="124"/>
      <c r="R1743" s="124"/>
      <c r="S1743" s="124"/>
      <c r="T1743" s="124"/>
      <c r="U1743" s="193"/>
      <c r="V1743" s="174"/>
    </row>
    <row r="1744" spans="1:22" ht="18">
      <c r="A1744" s="227"/>
      <c r="B1744" s="118" t="s">
        <v>116</v>
      </c>
      <c r="C1744" s="118"/>
      <c r="D1744" s="118"/>
      <c r="E1744" s="118"/>
      <c r="F1744" s="118"/>
      <c r="G1744" s="118"/>
      <c r="H1744" s="96">
        <f>VLOOKUP(A1736,'Deta From Shala Dar. Class-12'!$A$2:$AE$201,6,0)</f>
        <v>0</v>
      </c>
      <c r="I1744" s="96"/>
      <c r="J1744" s="96"/>
      <c r="K1744" s="96"/>
      <c r="L1744" s="96"/>
      <c r="M1744" s="96"/>
      <c r="N1744" s="96"/>
      <c r="O1744" s="96"/>
      <c r="P1744" s="96"/>
      <c r="Q1744" s="96"/>
      <c r="R1744" s="96"/>
      <c r="S1744" s="96"/>
      <c r="T1744" s="96"/>
      <c r="U1744" s="193"/>
      <c r="V1744" s="174"/>
    </row>
    <row r="1745" spans="1:22" ht="18">
      <c r="A1745" s="227"/>
      <c r="B1745" s="118" t="s">
        <v>115</v>
      </c>
      <c r="C1745" s="118"/>
      <c r="D1745" s="118"/>
      <c r="E1745" s="118"/>
      <c r="F1745" s="118"/>
      <c r="G1745" s="118"/>
      <c r="H1745" s="96">
        <f>VLOOKUP(A1736,'Deta From Shala Dar. Class-12'!$A$2:$AE$201,8,0)</f>
        <v>0</v>
      </c>
      <c r="I1745" s="96"/>
      <c r="J1745" s="96"/>
      <c r="K1745" s="96"/>
      <c r="L1745" s="96"/>
      <c r="M1745" s="96"/>
      <c r="N1745" s="96"/>
      <c r="O1745" s="96"/>
      <c r="P1745" s="96"/>
      <c r="Q1745" s="96"/>
      <c r="R1745" s="96"/>
      <c r="S1745" s="96"/>
      <c r="T1745" s="96"/>
      <c r="U1745" s="193"/>
      <c r="V1745" s="174"/>
    </row>
    <row r="1746" spans="1:22" ht="18.75" thickBot="1">
      <c r="A1746" s="227"/>
      <c r="B1746" s="118" t="s">
        <v>114</v>
      </c>
      <c r="C1746" s="118"/>
      <c r="D1746" s="118"/>
      <c r="E1746" s="118"/>
      <c r="F1746" s="118"/>
      <c r="G1746" s="118"/>
      <c r="H1746" s="96">
        <f>VLOOKUP(A1736,'Deta From Shala Dar. Class-12'!$A$2:$AE$201,9,0)</f>
        <v>0</v>
      </c>
      <c r="I1746" s="96"/>
      <c r="J1746" s="96"/>
      <c r="K1746" s="96"/>
      <c r="L1746" s="96"/>
      <c r="M1746" s="96"/>
      <c r="N1746" s="96"/>
      <c r="O1746" s="96"/>
      <c r="P1746" s="96"/>
      <c r="Q1746" s="96"/>
      <c r="R1746" s="96"/>
      <c r="S1746" s="96"/>
      <c r="T1746" s="96"/>
      <c r="U1746" s="193"/>
      <c r="V1746" s="174"/>
    </row>
    <row r="1747" spans="1:22" ht="15.75" thickBot="1">
      <c r="A1747" s="227"/>
      <c r="B1747" s="118" t="s">
        <v>189</v>
      </c>
      <c r="C1747" s="118"/>
      <c r="D1747" s="118"/>
      <c r="E1747" s="118"/>
      <c r="F1747" s="118"/>
      <c r="G1747" s="118"/>
      <c r="H1747" s="118"/>
      <c r="I1747" s="118"/>
      <c r="J1747" s="118"/>
      <c r="K1747" s="143" t="s">
        <v>190</v>
      </c>
      <c r="L1747" s="143"/>
      <c r="M1747" s="143"/>
      <c r="N1747" s="143"/>
      <c r="O1747" s="143"/>
      <c r="P1747" s="143"/>
      <c r="Q1747" s="195" t="s">
        <v>188</v>
      </c>
      <c r="R1747" s="196"/>
      <c r="S1747" s="197"/>
      <c r="T1747" s="198"/>
      <c r="U1747" s="193"/>
      <c r="V1747" s="174"/>
    </row>
    <row r="1748" spans="1:22">
      <c r="A1748" s="227"/>
      <c r="B1748" s="118" t="s">
        <v>113</v>
      </c>
      <c r="C1748" s="118"/>
      <c r="D1748" s="118"/>
      <c r="E1748" s="118"/>
      <c r="F1748" s="118"/>
      <c r="G1748" s="118"/>
      <c r="H1748" s="118"/>
      <c r="I1748" s="118"/>
      <c r="J1748" s="118"/>
      <c r="K1748" s="118"/>
      <c r="L1748" s="118"/>
      <c r="M1748" s="118"/>
      <c r="N1748" s="118"/>
      <c r="O1748" s="118"/>
      <c r="P1748" s="118"/>
      <c r="Q1748" s="118"/>
      <c r="R1748" s="118"/>
      <c r="S1748" s="118"/>
      <c r="T1748" s="118"/>
      <c r="U1748" s="193"/>
      <c r="V1748" s="174"/>
    </row>
    <row r="1749" spans="1:22" ht="32.25" customHeight="1" thickBot="1">
      <c r="A1749" s="227"/>
      <c r="B1749" s="125" t="s">
        <v>192</v>
      </c>
      <c r="C1749" s="125"/>
      <c r="D1749" s="125"/>
      <c r="E1749" s="125"/>
      <c r="F1749" s="125"/>
      <c r="G1749" s="125"/>
      <c r="H1749" s="125"/>
      <c r="I1749" s="125"/>
      <c r="J1749" s="125"/>
      <c r="K1749" s="125"/>
      <c r="L1749" s="125"/>
      <c r="M1749" s="125"/>
      <c r="N1749" s="125"/>
      <c r="O1749" s="125"/>
      <c r="P1749" s="125"/>
      <c r="Q1749" s="125"/>
      <c r="R1749" s="125"/>
      <c r="S1749" s="125"/>
      <c r="T1749" s="125"/>
      <c r="U1749" s="193"/>
      <c r="V1749" s="174"/>
    </row>
    <row r="1750" spans="1:22" ht="6.75" customHeight="1" thickBot="1">
      <c r="A1750" s="227"/>
      <c r="B1750" s="90"/>
      <c r="C1750" s="91"/>
      <c r="D1750" s="91"/>
      <c r="E1750" s="91"/>
      <c r="F1750" s="91"/>
      <c r="G1750" s="91"/>
      <c r="H1750" s="91"/>
      <c r="I1750" s="91"/>
      <c r="J1750" s="91"/>
      <c r="K1750" s="91"/>
      <c r="L1750" s="91"/>
      <c r="M1750" s="91"/>
      <c r="N1750" s="91"/>
      <c r="O1750" s="91"/>
      <c r="P1750" s="91"/>
      <c r="Q1750" s="91"/>
      <c r="R1750" s="91"/>
      <c r="S1750" s="91"/>
      <c r="T1750" s="92"/>
      <c r="U1750" s="193"/>
      <c r="V1750" s="174"/>
    </row>
    <row r="1751" spans="1:22" ht="15.75" thickBot="1">
      <c r="A1751" s="227"/>
      <c r="B1751" s="19"/>
      <c r="C1751" s="20"/>
      <c r="D1751" s="90" t="s">
        <v>49</v>
      </c>
      <c r="E1751" s="91"/>
      <c r="F1751" s="92"/>
      <c r="G1751" s="20"/>
      <c r="H1751" s="90" t="s">
        <v>48</v>
      </c>
      <c r="I1751" s="91"/>
      <c r="J1751" s="91"/>
      <c r="K1751" s="92"/>
      <c r="L1751" s="89"/>
      <c r="M1751" s="20"/>
      <c r="N1751" s="132" t="s">
        <v>52</v>
      </c>
      <c r="O1751" s="133"/>
      <c r="P1751" s="134"/>
      <c r="Q1751" s="20"/>
      <c r="R1751" s="135" t="s">
        <v>56</v>
      </c>
      <c r="S1751" s="136"/>
      <c r="T1751" s="137"/>
      <c r="U1751" s="193"/>
      <c r="V1751" s="174"/>
    </row>
    <row r="1752" spans="1:22" ht="15.75" thickBot="1">
      <c r="A1752" s="227"/>
      <c r="B1752" s="21"/>
      <c r="C1752" s="126" t="s">
        <v>45</v>
      </c>
      <c r="D1752" s="127"/>
      <c r="E1752" s="127"/>
      <c r="F1752" s="128"/>
      <c r="G1752" s="126" t="s">
        <v>50</v>
      </c>
      <c r="H1752" s="127"/>
      <c r="I1752" s="127"/>
      <c r="J1752" s="128"/>
      <c r="K1752" s="22">
        <v>30</v>
      </c>
      <c r="L1752" s="89"/>
      <c r="M1752" s="126" t="s">
        <v>53</v>
      </c>
      <c r="N1752" s="127"/>
      <c r="O1752" s="128"/>
      <c r="P1752" s="23">
        <v>40</v>
      </c>
      <c r="Q1752" s="126" t="s">
        <v>57</v>
      </c>
      <c r="R1752" s="127"/>
      <c r="S1752" s="128"/>
      <c r="T1752" s="23">
        <v>84</v>
      </c>
      <c r="U1752" s="193"/>
      <c r="V1752" s="174"/>
    </row>
    <row r="1753" spans="1:22" ht="15.75" thickBot="1">
      <c r="A1753" s="227"/>
      <c r="B1753" s="21"/>
      <c r="C1753" s="126" t="s">
        <v>46</v>
      </c>
      <c r="D1753" s="127"/>
      <c r="E1753" s="127"/>
      <c r="F1753" s="128"/>
      <c r="G1753" s="126" t="s">
        <v>51</v>
      </c>
      <c r="H1753" s="127"/>
      <c r="I1753" s="127"/>
      <c r="J1753" s="128"/>
      <c r="K1753" s="22">
        <v>31</v>
      </c>
      <c r="L1753" s="89"/>
      <c r="M1753" s="126" t="s">
        <v>54</v>
      </c>
      <c r="N1753" s="127"/>
      <c r="O1753" s="128"/>
      <c r="P1753" s="22">
        <v>41</v>
      </c>
      <c r="Q1753" s="126" t="s">
        <v>58</v>
      </c>
      <c r="R1753" s="127"/>
      <c r="S1753" s="128"/>
      <c r="T1753" s="22">
        <v>39</v>
      </c>
      <c r="U1753" s="193"/>
      <c r="V1753" s="174"/>
    </row>
    <row r="1754" spans="1:22" ht="15.75" thickBot="1">
      <c r="A1754" s="227"/>
      <c r="B1754" s="21"/>
      <c r="C1754" s="129" t="s">
        <v>47</v>
      </c>
      <c r="D1754" s="130"/>
      <c r="E1754" s="130"/>
      <c r="F1754" s="131"/>
      <c r="G1754" s="129" t="s">
        <v>47</v>
      </c>
      <c r="H1754" s="130"/>
      <c r="I1754" s="130"/>
      <c r="J1754" s="131"/>
      <c r="K1754" s="22"/>
      <c r="L1754" s="89"/>
      <c r="M1754" s="129" t="s">
        <v>55</v>
      </c>
      <c r="N1754" s="130"/>
      <c r="O1754" s="131"/>
      <c r="P1754" s="22"/>
      <c r="Q1754" s="129" t="s">
        <v>55</v>
      </c>
      <c r="R1754" s="130"/>
      <c r="S1754" s="131"/>
      <c r="T1754" s="22"/>
      <c r="U1754" s="193"/>
      <c r="V1754" s="174"/>
    </row>
    <row r="1755" spans="1:22" ht="6.75" customHeight="1" thickBot="1">
      <c r="A1755" s="227"/>
      <c r="B1755" s="86"/>
      <c r="C1755" s="87"/>
      <c r="D1755" s="87"/>
      <c r="E1755" s="87"/>
      <c r="F1755" s="87"/>
      <c r="G1755" s="87"/>
      <c r="H1755" s="87"/>
      <c r="I1755" s="87"/>
      <c r="J1755" s="87"/>
      <c r="K1755" s="87"/>
      <c r="L1755" s="87"/>
      <c r="M1755" s="87"/>
      <c r="N1755" s="87"/>
      <c r="O1755" s="87"/>
      <c r="P1755" s="87"/>
      <c r="Q1755" s="87"/>
      <c r="R1755" s="87"/>
      <c r="S1755" s="87"/>
      <c r="T1755" s="88"/>
      <c r="U1755" s="193"/>
      <c r="V1755" s="174"/>
    </row>
    <row r="1756" spans="1:22" ht="6.75" customHeight="1" thickBot="1">
      <c r="A1756" s="227"/>
      <c r="B1756" s="89"/>
      <c r="C1756" s="89"/>
      <c r="D1756" s="89"/>
      <c r="E1756" s="89"/>
      <c r="F1756" s="89"/>
      <c r="G1756" s="89"/>
      <c r="H1756" s="89"/>
      <c r="I1756" s="89"/>
      <c r="J1756" s="89"/>
      <c r="K1756" s="89"/>
      <c r="L1756" s="89"/>
      <c r="M1756" s="89"/>
      <c r="N1756" s="89"/>
      <c r="O1756" s="89"/>
      <c r="P1756" s="89"/>
      <c r="Q1756" s="89"/>
      <c r="R1756" s="89"/>
      <c r="S1756" s="89"/>
      <c r="T1756" s="89"/>
      <c r="U1756" s="193"/>
      <c r="V1756" s="174"/>
    </row>
    <row r="1757" spans="1:22" ht="6.75" customHeight="1" thickBot="1">
      <c r="A1757" s="227"/>
      <c r="B1757" s="90"/>
      <c r="C1757" s="91"/>
      <c r="D1757" s="91"/>
      <c r="E1757" s="91"/>
      <c r="F1757" s="91"/>
      <c r="G1757" s="91"/>
      <c r="H1757" s="91"/>
      <c r="I1757" s="91"/>
      <c r="J1757" s="91"/>
      <c r="K1757" s="91"/>
      <c r="L1757" s="91"/>
      <c r="M1757" s="91"/>
      <c r="N1757" s="91"/>
      <c r="O1757" s="91"/>
      <c r="P1757" s="91"/>
      <c r="Q1757" s="91"/>
      <c r="R1757" s="91"/>
      <c r="S1757" s="91"/>
      <c r="T1757" s="92"/>
      <c r="U1757" s="193"/>
      <c r="V1757" s="174"/>
    </row>
    <row r="1758" spans="1:22" ht="15.75" thickBot="1">
      <c r="A1758" s="227"/>
      <c r="B1758" s="90"/>
      <c r="C1758" s="91"/>
      <c r="D1758" s="91"/>
      <c r="E1758" s="91"/>
      <c r="F1758" s="91"/>
      <c r="G1758" s="91"/>
      <c r="H1758" s="91"/>
      <c r="I1758" s="91"/>
      <c r="J1758" s="91"/>
      <c r="K1758" s="92"/>
      <c r="L1758" s="147"/>
      <c r="M1758" s="20"/>
      <c r="N1758" s="153" t="s">
        <v>62</v>
      </c>
      <c r="O1758" s="154"/>
      <c r="P1758" s="25" t="s">
        <v>69</v>
      </c>
      <c r="Q1758" s="140" t="s">
        <v>71</v>
      </c>
      <c r="R1758" s="141"/>
      <c r="S1758" s="141"/>
      <c r="T1758" s="26"/>
      <c r="U1758" s="193"/>
      <c r="V1758" s="174"/>
    </row>
    <row r="1759" spans="1:22" ht="15.75" thickBot="1">
      <c r="A1759" s="227"/>
      <c r="B1759" s="21"/>
      <c r="C1759" s="22"/>
      <c r="D1759" s="147" t="s">
        <v>60</v>
      </c>
      <c r="E1759" s="89"/>
      <c r="F1759" s="89"/>
      <c r="G1759" s="20"/>
      <c r="H1759" s="27"/>
      <c r="I1759" s="148" t="s">
        <v>59</v>
      </c>
      <c r="J1759" s="148"/>
      <c r="K1759" s="149"/>
      <c r="L1759" s="147"/>
      <c r="M1759" s="20"/>
      <c r="N1759" s="155" t="s">
        <v>63</v>
      </c>
      <c r="O1759" s="156"/>
      <c r="P1759" s="28" t="s">
        <v>70</v>
      </c>
      <c r="Q1759" s="142" t="s">
        <v>72</v>
      </c>
      <c r="R1759" s="143"/>
      <c r="S1759" s="143"/>
      <c r="T1759" s="26"/>
      <c r="U1759" s="193"/>
      <c r="V1759" s="174"/>
    </row>
    <row r="1760" spans="1:22" ht="15.75" thickBot="1">
      <c r="A1760" s="227"/>
      <c r="B1760" s="21"/>
      <c r="C1760" s="89" t="s">
        <v>61</v>
      </c>
      <c r="D1760" s="89"/>
      <c r="E1760" s="89"/>
      <c r="F1760" s="89"/>
      <c r="G1760" s="89"/>
      <c r="H1760" s="89"/>
      <c r="I1760" s="89"/>
      <c r="J1760" s="89"/>
      <c r="K1760" s="152"/>
      <c r="L1760" s="147"/>
      <c r="M1760" s="20"/>
      <c r="N1760" s="155" t="s">
        <v>64</v>
      </c>
      <c r="O1760" s="156"/>
      <c r="P1760" s="28" t="s">
        <v>67</v>
      </c>
      <c r="Q1760" s="142" t="s">
        <v>55</v>
      </c>
      <c r="R1760" s="143"/>
      <c r="S1760" s="143"/>
      <c r="T1760" s="26"/>
      <c r="U1760" s="193"/>
      <c r="V1760" s="174"/>
    </row>
    <row r="1761" spans="1:24" ht="15.75" thickBot="1">
      <c r="A1761" s="227"/>
      <c r="B1761" s="21"/>
      <c r="C1761" s="89"/>
      <c r="D1761" s="89"/>
      <c r="E1761" s="89"/>
      <c r="F1761" s="89"/>
      <c r="G1761" s="89"/>
      <c r="H1761" s="89"/>
      <c r="I1761" s="89"/>
      <c r="J1761" s="89"/>
      <c r="K1761" s="152"/>
      <c r="L1761" s="147"/>
      <c r="M1761" s="20"/>
      <c r="N1761" s="155" t="s">
        <v>65</v>
      </c>
      <c r="O1761" s="156"/>
      <c r="P1761" s="28" t="s">
        <v>68</v>
      </c>
      <c r="Q1761" s="142" t="s">
        <v>73</v>
      </c>
      <c r="R1761" s="143"/>
      <c r="S1761" s="143"/>
      <c r="T1761" s="26"/>
      <c r="U1761" s="193"/>
      <c r="V1761" s="174"/>
    </row>
    <row r="1762" spans="1:24" ht="15.75" thickBot="1">
      <c r="A1762" s="227"/>
      <c r="B1762" s="30"/>
      <c r="C1762" s="87"/>
      <c r="D1762" s="87"/>
      <c r="E1762" s="87"/>
      <c r="F1762" s="87"/>
      <c r="G1762" s="87"/>
      <c r="H1762" s="87"/>
      <c r="I1762" s="87"/>
      <c r="J1762" s="87"/>
      <c r="K1762" s="88"/>
      <c r="L1762" s="147"/>
      <c r="M1762" s="129" t="s">
        <v>66</v>
      </c>
      <c r="N1762" s="130"/>
      <c r="O1762" s="130"/>
      <c r="P1762" s="130"/>
      <c r="Q1762" s="150"/>
      <c r="R1762" s="151"/>
      <c r="S1762" s="151"/>
      <c r="T1762" s="31"/>
      <c r="U1762" s="193"/>
      <c r="V1762" s="174"/>
    </row>
    <row r="1763" spans="1:24" ht="6.75" customHeight="1" thickBot="1">
      <c r="A1763" s="227"/>
      <c r="B1763" s="86"/>
      <c r="C1763" s="87"/>
      <c r="D1763" s="87"/>
      <c r="E1763" s="87"/>
      <c r="F1763" s="87"/>
      <c r="G1763" s="87"/>
      <c r="H1763" s="87"/>
      <c r="I1763" s="87"/>
      <c r="J1763" s="87"/>
      <c r="K1763" s="87"/>
      <c r="L1763" s="87"/>
      <c r="M1763" s="87"/>
      <c r="N1763" s="87"/>
      <c r="O1763" s="87"/>
      <c r="P1763" s="87"/>
      <c r="Q1763" s="87"/>
      <c r="R1763" s="87"/>
      <c r="S1763" s="87"/>
      <c r="T1763" s="88"/>
      <c r="U1763" s="193"/>
      <c r="V1763" s="174"/>
    </row>
    <row r="1764" spans="1:24" ht="6.75" customHeight="1" thickBot="1">
      <c r="A1764" s="227"/>
      <c r="B1764" s="89"/>
      <c r="C1764" s="89"/>
      <c r="D1764" s="89"/>
      <c r="E1764" s="89"/>
      <c r="F1764" s="89"/>
      <c r="G1764" s="89"/>
      <c r="H1764" s="89"/>
      <c r="I1764" s="89"/>
      <c r="J1764" s="89"/>
      <c r="K1764" s="89"/>
      <c r="L1764" s="89"/>
      <c r="M1764" s="89"/>
      <c r="N1764" s="89"/>
      <c r="O1764" s="89"/>
      <c r="P1764" s="89"/>
      <c r="Q1764" s="89"/>
      <c r="R1764" s="89"/>
      <c r="S1764" s="89"/>
      <c r="T1764" s="89"/>
      <c r="U1764" s="193"/>
      <c r="V1764" s="174"/>
    </row>
    <row r="1765" spans="1:24" ht="6.75" customHeight="1" thickBot="1">
      <c r="A1765" s="227"/>
      <c r="B1765" s="90"/>
      <c r="C1765" s="91"/>
      <c r="D1765" s="91"/>
      <c r="E1765" s="91"/>
      <c r="F1765" s="91"/>
      <c r="G1765" s="91"/>
      <c r="H1765" s="91"/>
      <c r="I1765" s="91"/>
      <c r="J1765" s="91"/>
      <c r="K1765" s="92"/>
      <c r="L1765" s="32"/>
      <c r="M1765" s="33"/>
      <c r="N1765" s="33"/>
      <c r="O1765" s="33"/>
      <c r="P1765" s="33"/>
      <c r="Q1765" s="33"/>
      <c r="R1765" s="33"/>
      <c r="S1765" s="33"/>
      <c r="T1765" s="34"/>
      <c r="U1765" s="193"/>
      <c r="V1765" s="174"/>
    </row>
    <row r="1766" spans="1:24" ht="15.75" thickBot="1">
      <c r="A1766" s="227"/>
      <c r="B1766" s="144" t="s">
        <v>74</v>
      </c>
      <c r="C1766" s="145"/>
      <c r="D1766" s="145"/>
      <c r="E1766" s="145"/>
      <c r="F1766" s="145"/>
      <c r="G1766" s="145"/>
      <c r="H1766" s="145"/>
      <c r="I1766" s="145"/>
      <c r="J1766" s="145"/>
      <c r="K1766" s="146"/>
      <c r="L1766" s="35"/>
      <c r="M1766" s="36"/>
      <c r="N1766" s="138" t="s">
        <v>62</v>
      </c>
      <c r="O1766" s="139"/>
      <c r="P1766" s="37" t="s">
        <v>69</v>
      </c>
      <c r="Q1766" s="140" t="s">
        <v>71</v>
      </c>
      <c r="R1766" s="141"/>
      <c r="S1766" s="141"/>
      <c r="T1766" s="26"/>
      <c r="U1766" s="193"/>
      <c r="V1766" s="174"/>
    </row>
    <row r="1767" spans="1:24" ht="15.75" thickBot="1">
      <c r="A1767" s="227"/>
      <c r="B1767" s="21"/>
      <c r="C1767" s="22"/>
      <c r="D1767" s="147" t="s">
        <v>60</v>
      </c>
      <c r="E1767" s="89"/>
      <c r="F1767" s="89"/>
      <c r="G1767" s="20"/>
      <c r="H1767" s="27"/>
      <c r="I1767" s="148" t="s">
        <v>59</v>
      </c>
      <c r="J1767" s="148"/>
      <c r="K1767" s="149"/>
      <c r="L1767" s="19"/>
      <c r="M1767" s="20"/>
      <c r="N1767" s="138" t="s">
        <v>63</v>
      </c>
      <c r="O1767" s="139"/>
      <c r="P1767" s="37" t="s">
        <v>70</v>
      </c>
      <c r="Q1767" s="142" t="s">
        <v>72</v>
      </c>
      <c r="R1767" s="143"/>
      <c r="S1767" s="143"/>
      <c r="T1767" s="26"/>
      <c r="U1767" s="193"/>
      <c r="V1767" s="174"/>
    </row>
    <row r="1768" spans="1:24" ht="15.75" thickBot="1">
      <c r="A1768" s="227"/>
      <c r="B1768" s="21"/>
      <c r="C1768" s="22"/>
      <c r="D1768" s="144" t="s">
        <v>76</v>
      </c>
      <c r="E1768" s="145"/>
      <c r="F1768" s="145"/>
      <c r="G1768" s="145"/>
      <c r="H1768" s="145"/>
      <c r="I1768" s="145"/>
      <c r="J1768" s="145"/>
      <c r="K1768" s="146"/>
      <c r="L1768" s="19"/>
      <c r="M1768" s="20"/>
      <c r="N1768" s="138" t="s">
        <v>64</v>
      </c>
      <c r="O1768" s="139"/>
      <c r="P1768" s="37" t="s">
        <v>78</v>
      </c>
      <c r="Q1768" s="142" t="s">
        <v>55</v>
      </c>
      <c r="R1768" s="143"/>
      <c r="S1768" s="143"/>
      <c r="T1768" s="26"/>
      <c r="U1768" s="193"/>
      <c r="V1768" s="174"/>
    </row>
    <row r="1769" spans="1:24" ht="15.75" thickBot="1">
      <c r="A1769" s="227"/>
      <c r="B1769" s="21"/>
      <c r="C1769" s="22"/>
      <c r="D1769" s="144" t="s">
        <v>75</v>
      </c>
      <c r="E1769" s="145"/>
      <c r="F1769" s="145"/>
      <c r="G1769" s="145"/>
      <c r="H1769" s="145"/>
      <c r="I1769" s="145"/>
      <c r="J1769" s="145"/>
      <c r="K1769" s="146"/>
      <c r="L1769" s="19"/>
      <c r="M1769" s="38"/>
      <c r="N1769" s="138" t="s">
        <v>77</v>
      </c>
      <c r="O1769" s="139"/>
      <c r="P1769" s="37" t="s">
        <v>79</v>
      </c>
      <c r="Q1769" s="142" t="s">
        <v>73</v>
      </c>
      <c r="R1769" s="143"/>
      <c r="S1769" s="143"/>
      <c r="T1769" s="26"/>
      <c r="U1769" s="193"/>
      <c r="V1769" s="174"/>
    </row>
    <row r="1770" spans="1:24" ht="6.75" customHeight="1" thickBot="1">
      <c r="A1770" s="227"/>
      <c r="B1770" s="86"/>
      <c r="C1770" s="87"/>
      <c r="D1770" s="87"/>
      <c r="E1770" s="87"/>
      <c r="F1770" s="87"/>
      <c r="G1770" s="87"/>
      <c r="H1770" s="87"/>
      <c r="I1770" s="87"/>
      <c r="J1770" s="87"/>
      <c r="K1770" s="88"/>
      <c r="L1770" s="39"/>
      <c r="M1770" s="40"/>
      <c r="N1770" s="40"/>
      <c r="O1770" s="40"/>
      <c r="P1770" s="40"/>
      <c r="Q1770" s="150"/>
      <c r="R1770" s="151"/>
      <c r="S1770" s="151"/>
      <c r="T1770" s="31"/>
      <c r="U1770" s="193"/>
      <c r="V1770" s="174"/>
    </row>
    <row r="1771" spans="1:24" ht="7.5" customHeight="1" thickBot="1">
      <c r="A1771" s="227"/>
      <c r="B1771" s="89"/>
      <c r="C1771" s="89"/>
      <c r="D1771" s="89"/>
      <c r="E1771" s="89"/>
      <c r="F1771" s="89"/>
      <c r="G1771" s="89"/>
      <c r="H1771" s="89"/>
      <c r="I1771" s="89"/>
      <c r="J1771" s="89"/>
      <c r="K1771" s="89"/>
      <c r="L1771" s="89"/>
      <c r="M1771" s="89"/>
      <c r="N1771" s="89"/>
      <c r="O1771" s="89"/>
      <c r="P1771" s="89"/>
      <c r="Q1771" s="89"/>
      <c r="R1771" s="89"/>
      <c r="S1771" s="89"/>
      <c r="T1771" s="89"/>
      <c r="U1771" s="193"/>
      <c r="V1771" s="174"/>
    </row>
    <row r="1772" spans="1:24" ht="15.75" thickBot="1">
      <c r="A1772" s="227"/>
      <c r="B1772" s="41"/>
      <c r="C1772" s="22"/>
      <c r="D1772" s="147" t="s">
        <v>81</v>
      </c>
      <c r="E1772" s="89"/>
      <c r="F1772" s="89"/>
      <c r="G1772" s="89"/>
      <c r="H1772" s="89"/>
      <c r="I1772" s="89"/>
      <c r="J1772" s="89"/>
      <c r="K1772" s="89"/>
      <c r="L1772" s="89"/>
      <c r="M1772" s="22"/>
      <c r="N1772" s="42" t="s">
        <v>80</v>
      </c>
      <c r="O1772" s="43"/>
      <c r="P1772" s="43"/>
      <c r="Q1772" s="43"/>
      <c r="R1772" s="43"/>
      <c r="S1772" s="43"/>
      <c r="T1772" s="43"/>
      <c r="U1772" s="193"/>
      <c r="V1772" s="174"/>
    </row>
    <row r="1773" spans="1:24" ht="8.25" customHeight="1" thickBot="1">
      <c r="A1773" s="227"/>
      <c r="B1773" s="89"/>
      <c r="C1773" s="89"/>
      <c r="D1773" s="89"/>
      <c r="E1773" s="89"/>
      <c r="F1773" s="89"/>
      <c r="G1773" s="89"/>
      <c r="H1773" s="89"/>
      <c r="I1773" s="89"/>
      <c r="J1773" s="89"/>
      <c r="K1773" s="89"/>
      <c r="L1773" s="89"/>
      <c r="M1773" s="89"/>
      <c r="N1773" s="89"/>
      <c r="O1773" s="89"/>
      <c r="P1773" s="89"/>
      <c r="Q1773" s="89"/>
      <c r="R1773" s="89"/>
      <c r="S1773" s="89"/>
      <c r="T1773" s="89"/>
      <c r="U1773" s="193"/>
      <c r="V1773" s="174"/>
    </row>
    <row r="1774" spans="1:24" ht="15.75" thickBot="1">
      <c r="A1774" s="227"/>
      <c r="B1774" s="41" t="s">
        <v>82</v>
      </c>
      <c r="C1774" s="160" t="s">
        <v>86</v>
      </c>
      <c r="D1774" s="160"/>
      <c r="E1774" s="160"/>
      <c r="F1774" s="162"/>
      <c r="G1774" s="22" t="str">
        <f>IF(W1774="M","Yes","")</f>
        <v/>
      </c>
      <c r="H1774" s="147" t="s">
        <v>83</v>
      </c>
      <c r="I1774" s="89"/>
      <c r="J1774" s="89"/>
      <c r="K1774" s="44" t="str">
        <f>IF(W1774="F","Yes","")</f>
        <v/>
      </c>
      <c r="L1774" s="163" t="s">
        <v>85</v>
      </c>
      <c r="M1774" s="163"/>
      <c r="N1774" s="163"/>
      <c r="O1774" s="163"/>
      <c r="P1774" s="22" t="str">
        <f>IF(X1774="Hindi","Yes","")</f>
        <v>Yes</v>
      </c>
      <c r="Q1774" s="147" t="s">
        <v>84</v>
      </c>
      <c r="R1774" s="89"/>
      <c r="S1774" s="89"/>
      <c r="T1774" s="22" t="str">
        <f>IF(X1774="english","Yes","")</f>
        <v/>
      </c>
      <c r="U1774" s="193"/>
      <c r="V1774" s="174"/>
      <c r="W1774" s="1">
        <f>VLOOKUP(A1736,'Deta From Shala Dar. Class-12'!$A$2:$AE$201,10,0)</f>
        <v>0</v>
      </c>
      <c r="X1774" s="1" t="str">
        <f>Info!$C$8</f>
        <v>Hindi</v>
      </c>
    </row>
    <row r="1775" spans="1:24" ht="6.75" customHeight="1" thickBot="1">
      <c r="A1775" s="227"/>
      <c r="B1775" s="89"/>
      <c r="C1775" s="89"/>
      <c r="D1775" s="89"/>
      <c r="E1775" s="89"/>
      <c r="F1775" s="89"/>
      <c r="G1775" s="89"/>
      <c r="H1775" s="89"/>
      <c r="I1775" s="89"/>
      <c r="J1775" s="89"/>
      <c r="K1775" s="89"/>
      <c r="L1775" s="89"/>
      <c r="M1775" s="89"/>
      <c r="N1775" s="89"/>
      <c r="O1775" s="89"/>
      <c r="P1775" s="89"/>
      <c r="Q1775" s="89"/>
      <c r="R1775" s="89"/>
      <c r="S1775" s="89"/>
      <c r="T1775" s="89"/>
      <c r="U1775" s="193"/>
      <c r="V1775" s="174"/>
    </row>
    <row r="1776" spans="1:24" ht="15.75" thickBot="1">
      <c r="A1776" s="227"/>
      <c r="B1776" s="41" t="s">
        <v>87</v>
      </c>
      <c r="C1776" s="160" t="s">
        <v>88</v>
      </c>
      <c r="D1776" s="160"/>
      <c r="E1776" s="160"/>
      <c r="F1776" s="160"/>
      <c r="G1776" s="22"/>
      <c r="H1776" s="147" t="s">
        <v>89</v>
      </c>
      <c r="I1776" s="89"/>
      <c r="J1776" s="20"/>
      <c r="K1776" s="157" t="s">
        <v>90</v>
      </c>
      <c r="L1776" s="158"/>
      <c r="M1776" s="20"/>
      <c r="N1776" s="157" t="s">
        <v>91</v>
      </c>
      <c r="O1776" s="158"/>
      <c r="P1776" s="20"/>
      <c r="Q1776" s="157" t="s">
        <v>92</v>
      </c>
      <c r="R1776" s="158"/>
      <c r="S1776" s="161"/>
      <c r="T1776" s="45"/>
      <c r="U1776" s="193"/>
      <c r="V1776" s="174"/>
    </row>
    <row r="1777" spans="1:22" ht="6.75" customHeight="1" thickBot="1">
      <c r="A1777" s="227"/>
      <c r="B1777" s="89"/>
      <c r="C1777" s="89"/>
      <c r="D1777" s="89"/>
      <c r="E1777" s="89"/>
      <c r="F1777" s="89"/>
      <c r="G1777" s="89"/>
      <c r="H1777" s="89"/>
      <c r="I1777" s="89"/>
      <c r="J1777" s="89"/>
      <c r="K1777" s="89"/>
      <c r="L1777" s="89"/>
      <c r="M1777" s="89"/>
      <c r="N1777" s="89"/>
      <c r="O1777" s="89"/>
      <c r="P1777" s="89"/>
      <c r="Q1777" s="89"/>
      <c r="R1777" s="89"/>
      <c r="S1777" s="89"/>
      <c r="T1777" s="89"/>
      <c r="U1777" s="193"/>
      <c r="V1777" s="174"/>
    </row>
    <row r="1778" spans="1:22" ht="15.75" thickBot="1">
      <c r="A1778" s="227"/>
      <c r="B1778" s="41"/>
      <c r="C1778" s="158" t="s">
        <v>93</v>
      </c>
      <c r="D1778" s="158"/>
      <c r="E1778" s="22"/>
      <c r="F1778" s="147" t="s">
        <v>94</v>
      </c>
      <c r="G1778" s="89"/>
      <c r="H1778" s="89"/>
      <c r="I1778" s="152"/>
      <c r="J1778" s="20"/>
      <c r="K1778" s="147" t="s">
        <v>95</v>
      </c>
      <c r="L1778" s="89"/>
      <c r="M1778" s="152"/>
      <c r="N1778" s="46"/>
      <c r="O1778" s="159" t="s">
        <v>96</v>
      </c>
      <c r="P1778" s="159"/>
      <c r="Q1778" s="22"/>
      <c r="R1778" s="158" t="s">
        <v>97</v>
      </c>
      <c r="S1778" s="158"/>
      <c r="T1778" s="22"/>
      <c r="U1778" s="193"/>
      <c r="V1778" s="174"/>
    </row>
    <row r="1779" spans="1:22" ht="6" customHeight="1">
      <c r="A1779" s="227"/>
      <c r="B1779" s="89"/>
      <c r="C1779" s="89"/>
      <c r="D1779" s="89"/>
      <c r="E1779" s="89"/>
      <c r="F1779" s="89"/>
      <c r="G1779" s="89"/>
      <c r="H1779" s="89"/>
      <c r="I1779" s="89"/>
      <c r="J1779" s="89"/>
      <c r="K1779" s="89"/>
      <c r="L1779" s="89"/>
      <c r="M1779" s="89"/>
      <c r="N1779" s="89"/>
      <c r="O1779" s="89"/>
      <c r="P1779" s="89"/>
      <c r="Q1779" s="89"/>
      <c r="R1779" s="89"/>
      <c r="S1779" s="89"/>
      <c r="T1779" s="89"/>
      <c r="U1779" s="193"/>
      <c r="V1779" s="174"/>
    </row>
    <row r="1780" spans="1:22" ht="6.75" customHeight="1" thickBot="1">
      <c r="A1780" s="227"/>
      <c r="B1780" s="89"/>
      <c r="C1780" s="89"/>
      <c r="D1780" s="89"/>
      <c r="E1780" s="89"/>
      <c r="F1780" s="89"/>
      <c r="G1780" s="89"/>
      <c r="H1780" s="89"/>
      <c r="I1780" s="89"/>
      <c r="J1780" s="89"/>
      <c r="K1780" s="89"/>
      <c r="L1780" s="89"/>
      <c r="M1780" s="89"/>
      <c r="N1780" s="89"/>
      <c r="O1780" s="89"/>
      <c r="P1780" s="89"/>
      <c r="Q1780" s="89"/>
      <c r="R1780" s="89"/>
      <c r="S1780" s="89"/>
      <c r="T1780" s="89"/>
      <c r="U1780" s="193"/>
      <c r="V1780" s="174"/>
    </row>
    <row r="1781" spans="1:22" ht="15.75" thickBot="1">
      <c r="A1781" s="227"/>
      <c r="B1781" s="41" t="s">
        <v>98</v>
      </c>
      <c r="C1781" s="160" t="s">
        <v>99</v>
      </c>
      <c r="D1781" s="160"/>
      <c r="E1781" s="160"/>
      <c r="F1781" s="162"/>
      <c r="G1781" s="22"/>
      <c r="H1781" s="147" t="s">
        <v>121</v>
      </c>
      <c r="I1781" s="89"/>
      <c r="J1781" s="20"/>
      <c r="K1781" s="157" t="s">
        <v>100</v>
      </c>
      <c r="L1781" s="158"/>
      <c r="M1781" s="20"/>
      <c r="N1781" s="157" t="s">
        <v>101</v>
      </c>
      <c r="O1781" s="158"/>
      <c r="P1781" s="20"/>
      <c r="Q1781" s="157" t="s">
        <v>102</v>
      </c>
      <c r="R1781" s="158"/>
      <c r="S1781" s="161"/>
      <c r="T1781" s="45"/>
      <c r="U1781" s="193"/>
      <c r="V1781" s="174"/>
    </row>
    <row r="1782" spans="1:22" ht="6.75" customHeight="1" thickBot="1">
      <c r="A1782" s="227"/>
      <c r="B1782" s="89"/>
      <c r="C1782" s="89"/>
      <c r="D1782" s="89"/>
      <c r="E1782" s="89"/>
      <c r="F1782" s="89"/>
      <c r="G1782" s="89"/>
      <c r="H1782" s="89"/>
      <c r="I1782" s="89"/>
      <c r="J1782" s="89"/>
      <c r="K1782" s="89"/>
      <c r="L1782" s="89"/>
      <c r="M1782" s="89"/>
      <c r="N1782" s="89"/>
      <c r="O1782" s="89"/>
      <c r="P1782" s="89"/>
      <c r="Q1782" s="89"/>
      <c r="R1782" s="89"/>
      <c r="S1782" s="89"/>
      <c r="T1782" s="89"/>
      <c r="U1782" s="193"/>
      <c r="V1782" s="174"/>
    </row>
    <row r="1783" spans="1:22" ht="15.75" thickBot="1">
      <c r="A1783" s="227"/>
      <c r="B1783" s="41"/>
      <c r="C1783" s="158" t="s">
        <v>103</v>
      </c>
      <c r="D1783" s="158"/>
      <c r="E1783" s="22"/>
      <c r="F1783" s="164" t="s">
        <v>104</v>
      </c>
      <c r="G1783" s="89"/>
      <c r="H1783" s="89"/>
      <c r="I1783" s="20"/>
      <c r="J1783" s="164" t="s">
        <v>105</v>
      </c>
      <c r="K1783" s="165"/>
      <c r="L1783" s="166"/>
      <c r="M1783" s="20"/>
      <c r="N1783" s="167" t="s">
        <v>106</v>
      </c>
      <c r="O1783" s="168"/>
      <c r="P1783" s="48"/>
      <c r="Q1783" s="164" t="s">
        <v>107</v>
      </c>
      <c r="R1783" s="165"/>
      <c r="S1783" s="166"/>
      <c r="T1783" s="22"/>
      <c r="U1783" s="193"/>
      <c r="V1783" s="174"/>
    </row>
    <row r="1784" spans="1:22" ht="6" customHeight="1" thickBot="1">
      <c r="A1784" s="227"/>
      <c r="B1784" s="89"/>
      <c r="C1784" s="89"/>
      <c r="D1784" s="89"/>
      <c r="E1784" s="89"/>
      <c r="F1784" s="89"/>
      <c r="G1784" s="89"/>
      <c r="H1784" s="89"/>
      <c r="I1784" s="89"/>
      <c r="J1784" s="89"/>
      <c r="K1784" s="89"/>
      <c r="L1784" s="89"/>
      <c r="M1784" s="89"/>
      <c r="N1784" s="89"/>
      <c r="O1784" s="89"/>
      <c r="P1784" s="89"/>
      <c r="Q1784" s="89"/>
      <c r="R1784" s="89"/>
      <c r="S1784" s="89"/>
      <c r="T1784" s="89"/>
      <c r="U1784" s="193"/>
      <c r="V1784" s="174"/>
    </row>
    <row r="1785" spans="1:22" ht="15.75" thickBot="1">
      <c r="A1785" s="227"/>
      <c r="B1785" s="41"/>
      <c r="C1785" s="158" t="s">
        <v>108</v>
      </c>
      <c r="D1785" s="158"/>
      <c r="E1785" s="158"/>
      <c r="F1785" s="49"/>
      <c r="G1785" s="164" t="s">
        <v>109</v>
      </c>
      <c r="H1785" s="89"/>
      <c r="I1785" s="89"/>
      <c r="J1785" s="20"/>
      <c r="K1785" s="164" t="s">
        <v>110</v>
      </c>
      <c r="L1785" s="165"/>
      <c r="M1785" s="166"/>
      <c r="N1785" s="20"/>
      <c r="O1785" s="164" t="s">
        <v>111</v>
      </c>
      <c r="P1785" s="165"/>
      <c r="Q1785" s="166"/>
      <c r="R1785" s="20"/>
      <c r="S1785" s="50"/>
      <c r="T1785" s="41"/>
      <c r="U1785" s="193"/>
      <c r="V1785" s="174"/>
    </row>
    <row r="1786" spans="1:22" ht="6" customHeight="1" thickBot="1">
      <c r="A1786" s="227"/>
      <c r="B1786" s="89"/>
      <c r="C1786" s="89"/>
      <c r="D1786" s="89"/>
      <c r="E1786" s="89"/>
      <c r="F1786" s="89"/>
      <c r="G1786" s="89"/>
      <c r="H1786" s="89"/>
      <c r="I1786" s="89"/>
      <c r="J1786" s="89"/>
      <c r="K1786" s="89"/>
      <c r="L1786" s="89"/>
      <c r="M1786" s="89"/>
      <c r="N1786" s="89"/>
      <c r="O1786" s="89"/>
      <c r="P1786" s="89"/>
      <c r="Q1786" s="89"/>
      <c r="R1786" s="89"/>
      <c r="S1786" s="89"/>
      <c r="T1786" s="89"/>
      <c r="U1786" s="193"/>
      <c r="V1786" s="174"/>
    </row>
    <row r="1787" spans="1:22" ht="15.75" thickBot="1">
      <c r="A1787" s="227"/>
      <c r="B1787" s="41" t="s">
        <v>112</v>
      </c>
      <c r="C1787" s="89" t="s">
        <v>119</v>
      </c>
      <c r="D1787" s="89"/>
      <c r="E1787" s="89"/>
      <c r="F1787" s="89"/>
      <c r="G1787" s="89"/>
      <c r="H1787" s="89"/>
      <c r="I1787" s="89"/>
      <c r="J1787" s="158" t="s">
        <v>117</v>
      </c>
      <c r="K1787" s="158"/>
      <c r="L1787" s="158"/>
      <c r="M1787" s="158"/>
      <c r="N1787" s="158"/>
      <c r="O1787" s="46"/>
      <c r="P1787" s="169" t="s">
        <v>118</v>
      </c>
      <c r="Q1787" s="169"/>
      <c r="R1787" s="169"/>
      <c r="S1787" s="169"/>
      <c r="T1787" s="169"/>
      <c r="U1787" s="193"/>
      <c r="V1787" s="174"/>
    </row>
    <row r="1788" spans="1:22" ht="15.75" thickBot="1">
      <c r="A1788" s="227"/>
      <c r="B1788" s="41"/>
      <c r="C1788" s="165" t="s">
        <v>120</v>
      </c>
      <c r="D1788" s="165"/>
      <c r="E1788" s="165"/>
      <c r="F1788" s="165"/>
      <c r="G1788" s="165"/>
      <c r="H1788" s="165"/>
      <c r="I1788" s="165"/>
      <c r="J1788" s="165"/>
      <c r="K1788" s="165"/>
      <c r="L1788" s="165"/>
      <c r="M1788" s="165"/>
      <c r="N1788" s="165"/>
      <c r="O1788" s="165"/>
      <c r="P1788" s="165"/>
      <c r="Q1788" s="165"/>
      <c r="R1788" s="165"/>
      <c r="S1788" s="165"/>
      <c r="T1788" s="165"/>
      <c r="U1788" s="193"/>
      <c r="V1788" s="174"/>
    </row>
    <row r="1789" spans="1:22" ht="15.75" thickBot="1">
      <c r="A1789" s="227"/>
      <c r="B1789" s="41"/>
      <c r="C1789" s="119" t="s">
        <v>129</v>
      </c>
      <c r="D1789" s="119"/>
      <c r="E1789" s="170"/>
      <c r="F1789" s="46"/>
      <c r="G1789" s="159" t="s">
        <v>122</v>
      </c>
      <c r="H1789" s="159"/>
      <c r="I1789" s="159"/>
      <c r="J1789" s="20"/>
      <c r="K1789" s="171" t="s">
        <v>123</v>
      </c>
      <c r="L1789" s="159"/>
      <c r="M1789" s="172"/>
      <c r="N1789" s="20"/>
      <c r="O1789" s="171" t="s">
        <v>124</v>
      </c>
      <c r="P1789" s="159"/>
      <c r="Q1789" s="20"/>
      <c r="R1789" s="171" t="s">
        <v>125</v>
      </c>
      <c r="S1789" s="159"/>
      <c r="T1789" s="20"/>
      <c r="U1789" s="193"/>
      <c r="V1789" s="174"/>
    </row>
    <row r="1790" spans="1:22" ht="6" customHeight="1" thickBot="1">
      <c r="A1790" s="227"/>
      <c r="B1790" s="89"/>
      <c r="C1790" s="89"/>
      <c r="D1790" s="89"/>
      <c r="E1790" s="89"/>
      <c r="F1790" s="89"/>
      <c r="G1790" s="89"/>
      <c r="H1790" s="89"/>
      <c r="I1790" s="89"/>
      <c r="J1790" s="89"/>
      <c r="K1790" s="89"/>
      <c r="L1790" s="89"/>
      <c r="M1790" s="89"/>
      <c r="N1790" s="89"/>
      <c r="O1790" s="89"/>
      <c r="P1790" s="89"/>
      <c r="Q1790" s="89"/>
      <c r="R1790" s="89"/>
      <c r="S1790" s="89"/>
      <c r="T1790" s="89"/>
      <c r="U1790" s="193"/>
      <c r="V1790" s="174"/>
    </row>
    <row r="1791" spans="1:22" ht="15.75" thickBot="1">
      <c r="A1791" s="227"/>
      <c r="B1791" s="41"/>
      <c r="C1791" s="158" t="s">
        <v>126</v>
      </c>
      <c r="D1791" s="158"/>
      <c r="E1791" s="158"/>
      <c r="F1791" s="161"/>
      <c r="G1791" s="46"/>
      <c r="H1791" s="173" t="s">
        <v>127</v>
      </c>
      <c r="I1791" s="163"/>
      <c r="J1791" s="163"/>
      <c r="K1791" s="163"/>
      <c r="L1791" s="163"/>
      <c r="M1791" s="48"/>
      <c r="N1791" s="157" t="s">
        <v>128</v>
      </c>
      <c r="O1791" s="158"/>
      <c r="P1791" s="158"/>
      <c r="Q1791" s="158"/>
      <c r="R1791" s="158"/>
      <c r="S1791" s="161"/>
      <c r="T1791" s="20"/>
      <c r="U1791" s="193"/>
      <c r="V1791" s="174"/>
    </row>
    <row r="1792" spans="1:22" ht="6" customHeight="1" thickBot="1">
      <c r="A1792" s="227"/>
      <c r="B1792" s="89"/>
      <c r="C1792" s="89"/>
      <c r="D1792" s="89"/>
      <c r="E1792" s="89"/>
      <c r="F1792" s="89"/>
      <c r="G1792" s="89"/>
      <c r="H1792" s="89"/>
      <c r="I1792" s="89"/>
      <c r="J1792" s="89"/>
      <c r="K1792" s="89"/>
      <c r="L1792" s="89"/>
      <c r="M1792" s="89"/>
      <c r="N1792" s="89"/>
      <c r="O1792" s="89"/>
      <c r="P1792" s="89"/>
      <c r="Q1792" s="89"/>
      <c r="R1792" s="89"/>
      <c r="S1792" s="89"/>
      <c r="T1792" s="89"/>
      <c r="U1792" s="193"/>
      <c r="V1792" s="174"/>
    </row>
    <row r="1793" spans="1:23" ht="15.75" thickBot="1">
      <c r="A1793" s="227"/>
      <c r="B1793" s="41"/>
      <c r="C1793" s="119" t="s">
        <v>130</v>
      </c>
      <c r="D1793" s="119"/>
      <c r="E1793" s="170"/>
      <c r="F1793" s="46"/>
      <c r="G1793" s="158" t="s">
        <v>131</v>
      </c>
      <c r="H1793" s="158"/>
      <c r="I1793" s="158"/>
      <c r="J1793" s="20"/>
      <c r="K1793" s="158" t="s">
        <v>132</v>
      </c>
      <c r="L1793" s="158"/>
      <c r="M1793" s="158"/>
      <c r="N1793" s="20"/>
      <c r="O1793" s="142"/>
      <c r="P1793" s="143"/>
      <c r="Q1793" s="143"/>
      <c r="R1793" s="143"/>
      <c r="S1793" s="143"/>
      <c r="T1793" s="143"/>
      <c r="U1793" s="193"/>
      <c r="V1793" s="174"/>
    </row>
    <row r="1794" spans="1:23" ht="6.75" customHeight="1" thickBot="1">
      <c r="A1794" s="227"/>
      <c r="B1794" s="89"/>
      <c r="C1794" s="89"/>
      <c r="D1794" s="89"/>
      <c r="E1794" s="89"/>
      <c r="F1794" s="89"/>
      <c r="G1794" s="89"/>
      <c r="H1794" s="89"/>
      <c r="I1794" s="89"/>
      <c r="J1794" s="89"/>
      <c r="K1794" s="89"/>
      <c r="L1794" s="89"/>
      <c r="M1794" s="89"/>
      <c r="N1794" s="89"/>
      <c r="O1794" s="89"/>
      <c r="P1794" s="89"/>
      <c r="Q1794" s="89"/>
      <c r="R1794" s="89"/>
      <c r="S1794" s="89"/>
      <c r="T1794" s="89"/>
      <c r="U1794" s="193"/>
      <c r="V1794" s="174"/>
    </row>
    <row r="1795" spans="1:23" ht="15.75" thickBot="1">
      <c r="A1795" s="227"/>
      <c r="B1795" s="41" t="s">
        <v>133</v>
      </c>
      <c r="C1795" s="160" t="s">
        <v>138</v>
      </c>
      <c r="D1795" s="160"/>
      <c r="E1795" s="160"/>
      <c r="F1795" s="160"/>
      <c r="G1795" s="160"/>
      <c r="H1795" s="165" t="s">
        <v>134</v>
      </c>
      <c r="I1795" s="89"/>
      <c r="J1795" s="44" t="str">
        <f>IF(W1795="N","","Yes")</f>
        <v>Yes</v>
      </c>
      <c r="K1795" s="147"/>
      <c r="L1795" s="89"/>
      <c r="M1795" s="165" t="s">
        <v>135</v>
      </c>
      <c r="N1795" s="89"/>
      <c r="O1795" s="44" t="str">
        <f>IF(W1795="Y","","Yes")</f>
        <v>Yes</v>
      </c>
      <c r="P1795" s="147"/>
      <c r="Q1795" s="89"/>
      <c r="R1795" s="89"/>
      <c r="S1795" s="89"/>
      <c r="T1795" s="89"/>
      <c r="U1795" s="193"/>
      <c r="V1795" s="174"/>
      <c r="W1795" s="1">
        <f>VLOOKUP(A1736,'Deta From Shala Dar. Class-12'!$A$2:$AE$201,27,0)</f>
        <v>0</v>
      </c>
    </row>
    <row r="1796" spans="1:23" ht="6.75" customHeight="1" thickBot="1">
      <c r="A1796" s="227"/>
      <c r="B1796" s="89"/>
      <c r="C1796" s="89"/>
      <c r="D1796" s="89"/>
      <c r="E1796" s="89"/>
      <c r="F1796" s="89"/>
      <c r="G1796" s="89"/>
      <c r="H1796" s="89"/>
      <c r="I1796" s="89"/>
      <c r="J1796" s="89"/>
      <c r="K1796" s="89"/>
      <c r="L1796" s="89"/>
      <c r="M1796" s="89"/>
      <c r="N1796" s="89"/>
      <c r="O1796" s="89"/>
      <c r="P1796" s="89"/>
      <c r="Q1796" s="89"/>
      <c r="R1796" s="89"/>
      <c r="S1796" s="89"/>
      <c r="T1796" s="89"/>
      <c r="U1796" s="193"/>
      <c r="V1796" s="174"/>
    </row>
    <row r="1797" spans="1:23" ht="15.75" thickBot="1">
      <c r="A1797" s="227"/>
      <c r="B1797" s="41" t="s">
        <v>136</v>
      </c>
      <c r="C1797" s="169" t="s">
        <v>137</v>
      </c>
      <c r="D1797" s="160"/>
      <c r="E1797" s="160"/>
      <c r="F1797" s="160"/>
      <c r="G1797" s="160"/>
      <c r="H1797" s="165" t="s">
        <v>134</v>
      </c>
      <c r="I1797" s="89"/>
      <c r="J1797" s="20"/>
      <c r="K1797" s="147"/>
      <c r="L1797" s="89"/>
      <c r="M1797" s="165" t="s">
        <v>135</v>
      </c>
      <c r="N1797" s="89"/>
      <c r="O1797" s="20"/>
      <c r="P1797" s="147"/>
      <c r="Q1797" s="89"/>
      <c r="R1797" s="89"/>
      <c r="S1797" s="89"/>
      <c r="T1797" s="89"/>
      <c r="U1797" s="193"/>
      <c r="V1797" s="174"/>
    </row>
    <row r="1798" spans="1:23" ht="6.75" customHeight="1" thickBot="1">
      <c r="A1798" s="227"/>
      <c r="B1798" s="89"/>
      <c r="C1798" s="89"/>
      <c r="D1798" s="89"/>
      <c r="E1798" s="89"/>
      <c r="F1798" s="89"/>
      <c r="G1798" s="89"/>
      <c r="H1798" s="89"/>
      <c r="I1798" s="89"/>
      <c r="J1798" s="89"/>
      <c r="K1798" s="89"/>
      <c r="L1798" s="89"/>
      <c r="M1798" s="89"/>
      <c r="N1798" s="89"/>
      <c r="O1798" s="89"/>
      <c r="P1798" s="89"/>
      <c r="Q1798" s="89"/>
      <c r="R1798" s="89"/>
      <c r="S1798" s="89"/>
      <c r="T1798" s="89"/>
      <c r="U1798" s="193"/>
      <c r="V1798" s="174"/>
    </row>
    <row r="1799" spans="1:23" ht="15.75" thickBot="1">
      <c r="A1799" s="227"/>
      <c r="B1799" s="41" t="s">
        <v>139</v>
      </c>
      <c r="C1799" s="160" t="s">
        <v>140</v>
      </c>
      <c r="D1799" s="160"/>
      <c r="E1799" s="160"/>
      <c r="F1799" s="160"/>
      <c r="G1799" s="160"/>
      <c r="H1799" s="165" t="s">
        <v>134</v>
      </c>
      <c r="I1799" s="89"/>
      <c r="J1799" s="20"/>
      <c r="K1799" s="147"/>
      <c r="L1799" s="89"/>
      <c r="M1799" s="165" t="s">
        <v>135</v>
      </c>
      <c r="N1799" s="89"/>
      <c r="O1799" s="20"/>
      <c r="P1799" s="147"/>
      <c r="Q1799" s="89"/>
      <c r="R1799" s="89"/>
      <c r="S1799" s="89"/>
      <c r="T1799" s="89"/>
      <c r="U1799" s="193"/>
      <c r="V1799" s="174"/>
    </row>
    <row r="1800" spans="1:23" ht="6.75" customHeight="1" thickBot="1">
      <c r="A1800" s="227"/>
      <c r="B1800" s="89"/>
      <c r="C1800" s="89"/>
      <c r="D1800" s="89"/>
      <c r="E1800" s="89"/>
      <c r="F1800" s="89"/>
      <c r="G1800" s="89"/>
      <c r="H1800" s="89"/>
      <c r="I1800" s="89"/>
      <c r="J1800" s="89"/>
      <c r="K1800" s="89"/>
      <c r="L1800" s="89"/>
      <c r="M1800" s="89"/>
      <c r="N1800" s="89"/>
      <c r="O1800" s="89"/>
      <c r="P1800" s="89"/>
      <c r="Q1800" s="89"/>
      <c r="R1800" s="89"/>
      <c r="S1800" s="89"/>
      <c r="T1800" s="89"/>
      <c r="U1800" s="193"/>
      <c r="V1800" s="174"/>
    </row>
    <row r="1801" spans="1:23" ht="15.75" thickBot="1">
      <c r="A1801" s="227"/>
      <c r="B1801" s="41" t="s">
        <v>141</v>
      </c>
      <c r="C1801" s="160" t="s">
        <v>142</v>
      </c>
      <c r="D1801" s="160"/>
      <c r="E1801" s="160"/>
      <c r="F1801" s="127" t="s">
        <v>148</v>
      </c>
      <c r="G1801" s="127"/>
      <c r="H1801" s="128"/>
      <c r="I1801" s="44" t="str">
        <f>IF($W1801="GEN","YES","")</f>
        <v/>
      </c>
      <c r="J1801" s="157" t="s">
        <v>143</v>
      </c>
      <c r="K1801" s="158"/>
      <c r="L1801" s="158"/>
      <c r="M1801" s="161"/>
      <c r="N1801" s="44" t="str">
        <f>IF($W1801="MIN","YES","")</f>
        <v/>
      </c>
      <c r="O1801" s="157" t="s">
        <v>144</v>
      </c>
      <c r="P1801" s="158"/>
      <c r="Q1801" s="158"/>
      <c r="R1801" s="158"/>
      <c r="S1801" s="161"/>
      <c r="T1801" s="44" t="str">
        <f>IF($W1801="SC","YES","")</f>
        <v/>
      </c>
      <c r="U1801" s="193"/>
      <c r="V1801" s="174"/>
      <c r="W1801" s="1">
        <f>VLOOKUP(A1736,'Deta From Shala Dar. Class-12'!$A$2:$AE$201,16,0)</f>
        <v>0</v>
      </c>
    </row>
    <row r="1802" spans="1:23" ht="6.75" customHeight="1" thickBot="1">
      <c r="A1802" s="227"/>
      <c r="B1802" s="89"/>
      <c r="C1802" s="89"/>
      <c r="D1802" s="89"/>
      <c r="E1802" s="89"/>
      <c r="F1802" s="89"/>
      <c r="G1802" s="89"/>
      <c r="H1802" s="89"/>
      <c r="I1802" s="89"/>
      <c r="J1802" s="89"/>
      <c r="K1802" s="89"/>
      <c r="L1802" s="89"/>
      <c r="M1802" s="89"/>
      <c r="N1802" s="89"/>
      <c r="O1802" s="89"/>
      <c r="P1802" s="89"/>
      <c r="Q1802" s="89"/>
      <c r="R1802" s="89"/>
      <c r="S1802" s="89"/>
      <c r="T1802" s="89"/>
      <c r="U1802" s="193"/>
      <c r="V1802" s="174"/>
    </row>
    <row r="1803" spans="1:23" ht="15.75" thickBot="1">
      <c r="A1803" s="227"/>
      <c r="B1803" s="41"/>
      <c r="C1803" s="41"/>
      <c r="D1803" s="41"/>
      <c r="E1803" s="41"/>
      <c r="F1803" s="158" t="s">
        <v>145</v>
      </c>
      <c r="G1803" s="158"/>
      <c r="H1803" s="161"/>
      <c r="I1803" s="44" t="str">
        <f>IF($W1801="ST","YES","")</f>
        <v/>
      </c>
      <c r="J1803" s="157" t="s">
        <v>146</v>
      </c>
      <c r="K1803" s="158"/>
      <c r="L1803" s="158"/>
      <c r="M1803" s="161"/>
      <c r="N1803" s="44" t="str">
        <f>IF($W1801="OBC","YES","")</f>
        <v/>
      </c>
      <c r="O1803" s="157" t="s">
        <v>147</v>
      </c>
      <c r="P1803" s="158"/>
      <c r="Q1803" s="158"/>
      <c r="R1803" s="158"/>
      <c r="S1803" s="161"/>
      <c r="T1803" s="44" t="str">
        <f>IF(OR($W1801="MBC",$W$67="SBC"),"YES","")</f>
        <v/>
      </c>
      <c r="U1803" s="193"/>
      <c r="V1803" s="174"/>
    </row>
    <row r="1804" spans="1:23">
      <c r="A1804" s="227"/>
      <c r="B1804" s="175" t="s">
        <v>149</v>
      </c>
      <c r="C1804" s="175"/>
      <c r="D1804" s="175"/>
      <c r="E1804" s="175"/>
      <c r="F1804" s="175"/>
      <c r="G1804" s="175"/>
      <c r="H1804" s="175"/>
      <c r="I1804" s="175"/>
      <c r="J1804" s="175"/>
      <c r="K1804" s="175"/>
      <c r="L1804" s="175"/>
      <c r="M1804" s="175"/>
      <c r="N1804" s="175"/>
      <c r="O1804" s="175"/>
      <c r="P1804" s="175"/>
      <c r="Q1804" s="175"/>
      <c r="R1804" s="175"/>
      <c r="S1804" s="175"/>
      <c r="T1804" s="175"/>
      <c r="U1804" s="193"/>
      <c r="V1804" s="174"/>
    </row>
    <row r="1805" spans="1:23" ht="6.75" customHeight="1">
      <c r="A1805" s="227"/>
      <c r="B1805" s="89"/>
      <c r="C1805" s="89"/>
      <c r="D1805" s="89"/>
      <c r="E1805" s="89"/>
      <c r="F1805" s="89"/>
      <c r="G1805" s="89"/>
      <c r="H1805" s="89"/>
      <c r="I1805" s="89"/>
      <c r="J1805" s="89"/>
      <c r="K1805" s="89"/>
      <c r="L1805" s="89"/>
      <c r="M1805" s="89"/>
      <c r="N1805" s="89"/>
      <c r="O1805" s="89"/>
      <c r="P1805" s="89"/>
      <c r="Q1805" s="89"/>
      <c r="R1805" s="89"/>
      <c r="S1805" s="89"/>
      <c r="T1805" s="89"/>
      <c r="U1805" s="193"/>
      <c r="V1805" s="174"/>
    </row>
    <row r="1806" spans="1:23">
      <c r="A1806" s="227"/>
      <c r="B1806" s="41" t="s">
        <v>157</v>
      </c>
      <c r="C1806" s="178" t="s">
        <v>156</v>
      </c>
      <c r="D1806" s="178"/>
      <c r="E1806" s="178"/>
      <c r="F1806" s="178"/>
      <c r="G1806" s="178"/>
      <c r="H1806" s="178"/>
      <c r="I1806" s="178"/>
      <c r="J1806" s="178"/>
      <c r="K1806" s="178"/>
      <c r="L1806" s="178"/>
      <c r="M1806" s="178"/>
      <c r="N1806" s="178"/>
      <c r="O1806" s="178"/>
      <c r="P1806" s="178"/>
      <c r="Q1806" s="178"/>
      <c r="R1806" s="178"/>
      <c r="S1806" s="178"/>
      <c r="T1806" s="178"/>
      <c r="U1806" s="193"/>
      <c r="V1806" s="174"/>
    </row>
    <row r="1807" spans="1:23">
      <c r="A1807" s="227"/>
      <c r="B1807" s="41"/>
      <c r="C1807" s="176" t="s">
        <v>150</v>
      </c>
      <c r="D1807" s="176"/>
      <c r="E1807" s="176"/>
      <c r="F1807" s="176"/>
      <c r="G1807" s="176"/>
      <c r="H1807" s="176"/>
      <c r="I1807" s="176"/>
      <c r="J1807" s="176"/>
      <c r="K1807" s="89">
        <f>VLOOKUP(A1736,'Deta From Shala Dar. Class-12'!$A$2:$AE$201,24,0)</f>
        <v>0</v>
      </c>
      <c r="L1807" s="89"/>
      <c r="M1807" s="89"/>
      <c r="N1807" s="89"/>
      <c r="O1807" s="89"/>
      <c r="P1807" s="89"/>
      <c r="Q1807" s="89"/>
      <c r="R1807" s="89"/>
      <c r="S1807" s="89"/>
      <c r="T1807" s="89"/>
      <c r="U1807" s="193"/>
      <c r="V1807" s="174"/>
    </row>
    <row r="1808" spans="1:23">
      <c r="A1808" s="227"/>
      <c r="B1808" s="41"/>
      <c r="C1808" s="176" t="s">
        <v>151</v>
      </c>
      <c r="D1808" s="176"/>
      <c r="E1808" s="176"/>
      <c r="F1808" s="176"/>
      <c r="G1808" s="176"/>
      <c r="H1808" s="176"/>
      <c r="I1808" s="176"/>
      <c r="J1808" s="176"/>
      <c r="K1808" s="89"/>
      <c r="L1808" s="89"/>
      <c r="M1808" s="89"/>
      <c r="N1808" s="89"/>
      <c r="O1808" s="89"/>
      <c r="P1808" s="89"/>
      <c r="Q1808" s="89"/>
      <c r="R1808" s="89"/>
      <c r="S1808" s="89"/>
      <c r="T1808" s="89"/>
      <c r="U1808" s="193"/>
      <c r="V1808" s="174"/>
    </row>
    <row r="1809" spans="1:22">
      <c r="A1809" s="227"/>
      <c r="B1809" s="41"/>
      <c r="C1809" s="176" t="s">
        <v>152</v>
      </c>
      <c r="D1809" s="176"/>
      <c r="E1809" s="176"/>
      <c r="F1809" s="89" t="s">
        <v>163</v>
      </c>
      <c r="G1809" s="89"/>
      <c r="H1809" s="89"/>
      <c r="I1809" s="176" t="s">
        <v>153</v>
      </c>
      <c r="J1809" s="176"/>
      <c r="K1809" s="176"/>
      <c r="L1809" s="89" t="s">
        <v>161</v>
      </c>
      <c r="M1809" s="89"/>
      <c r="N1809" s="89"/>
      <c r="O1809" s="89"/>
      <c r="P1809" s="158" t="s">
        <v>154</v>
      </c>
      <c r="Q1809" s="158"/>
      <c r="R1809" s="158"/>
      <c r="S1809" s="89" t="s">
        <v>162</v>
      </c>
      <c r="T1809" s="89"/>
      <c r="U1809" s="193"/>
      <c r="V1809" s="174"/>
    </row>
    <row r="1810" spans="1:22" ht="6.75" customHeight="1">
      <c r="A1810" s="227"/>
      <c r="B1810" s="89"/>
      <c r="C1810" s="89"/>
      <c r="D1810" s="89"/>
      <c r="E1810" s="89"/>
      <c r="F1810" s="89"/>
      <c r="G1810" s="89"/>
      <c r="H1810" s="89"/>
      <c r="I1810" s="89"/>
      <c r="J1810" s="89"/>
      <c r="K1810" s="89"/>
      <c r="L1810" s="89"/>
      <c r="M1810" s="89"/>
      <c r="N1810" s="89"/>
      <c r="O1810" s="89"/>
      <c r="P1810" s="89"/>
      <c r="Q1810" s="89"/>
      <c r="R1810" s="89"/>
      <c r="S1810" s="89"/>
      <c r="T1810" s="89"/>
      <c r="U1810" s="193"/>
      <c r="V1810" s="174"/>
    </row>
    <row r="1811" spans="1:22">
      <c r="A1811" s="227"/>
      <c r="B1811" s="41" t="s">
        <v>155</v>
      </c>
      <c r="C1811" s="165" t="s">
        <v>158</v>
      </c>
      <c r="D1811" s="165"/>
      <c r="E1811" s="165"/>
      <c r="F1811" s="165"/>
      <c r="G1811" s="179">
        <f>VLOOKUP(A1736,'Deta From Shala Dar. Class-12'!$A$2:$AE$201,21,0)</f>
        <v>0</v>
      </c>
      <c r="H1811" s="179"/>
      <c r="I1811" s="179"/>
      <c r="J1811" s="179"/>
      <c r="K1811" s="180" t="s">
        <v>159</v>
      </c>
      <c r="L1811" s="180"/>
      <c r="M1811" s="189">
        <f>VLOOKUP(A1736,'Deta From Shala Dar. Class-12'!$A$2:$AE$201,22,0)</f>
        <v>0</v>
      </c>
      <c r="N1811" s="165"/>
      <c r="O1811" s="165"/>
      <c r="P1811" s="165" t="s">
        <v>160</v>
      </c>
      <c r="Q1811" s="165"/>
      <c r="R1811" s="165"/>
      <c r="S1811" s="230">
        <f>VLOOKUP(A1736,'Deta From Shala Dar. Class-12'!$A$2:$AE$201,25,0)</f>
        <v>0</v>
      </c>
      <c r="T1811" s="230"/>
      <c r="U1811" s="193"/>
      <c r="V1811" s="174"/>
    </row>
    <row r="1812" spans="1:22" ht="6.75" customHeight="1">
      <c r="A1812" s="227"/>
      <c r="B1812" s="89"/>
      <c r="C1812" s="89"/>
      <c r="D1812" s="89"/>
      <c r="E1812" s="89"/>
      <c r="F1812" s="89"/>
      <c r="G1812" s="89"/>
      <c r="H1812" s="89"/>
      <c r="I1812" s="89"/>
      <c r="J1812" s="89"/>
      <c r="K1812" s="89"/>
      <c r="L1812" s="89"/>
      <c r="M1812" s="89"/>
      <c r="N1812" s="89"/>
      <c r="O1812" s="89"/>
      <c r="P1812" s="89"/>
      <c r="Q1812" s="89"/>
      <c r="R1812" s="89"/>
      <c r="S1812" s="89"/>
      <c r="T1812" s="89"/>
      <c r="U1812" s="193"/>
      <c r="V1812" s="174"/>
    </row>
    <row r="1813" spans="1:22">
      <c r="A1813" s="227"/>
      <c r="B1813" s="41"/>
      <c r="C1813" s="176" t="s">
        <v>164</v>
      </c>
      <c r="D1813" s="176"/>
      <c r="E1813" s="176"/>
      <c r="F1813" s="176"/>
      <c r="G1813" s="176"/>
      <c r="H1813" s="176"/>
      <c r="I1813" s="176"/>
      <c r="J1813" s="176"/>
      <c r="K1813" s="176"/>
      <c r="L1813" s="176"/>
      <c r="M1813" s="229">
        <f>VLOOKUP(A1736,'Deta From Shala Dar. Class-12'!$A$2:$AE$201,23,0)</f>
        <v>0</v>
      </c>
      <c r="N1813" s="229"/>
      <c r="O1813" s="229"/>
      <c r="P1813" s="229"/>
      <c r="Q1813" s="229"/>
      <c r="R1813" s="229"/>
      <c r="S1813" s="229"/>
      <c r="T1813" s="229"/>
      <c r="U1813" s="193"/>
      <c r="V1813" s="174"/>
    </row>
    <row r="1814" spans="1:22" ht="6.75" customHeight="1">
      <c r="A1814" s="227"/>
      <c r="B1814" s="89"/>
      <c r="C1814" s="89"/>
      <c r="D1814" s="89"/>
      <c r="E1814" s="89"/>
      <c r="F1814" s="89"/>
      <c r="G1814" s="89"/>
      <c r="H1814" s="89"/>
      <c r="I1814" s="89"/>
      <c r="J1814" s="89"/>
      <c r="K1814" s="89"/>
      <c r="L1814" s="89"/>
      <c r="M1814" s="89"/>
      <c r="N1814" s="89"/>
      <c r="O1814" s="89"/>
      <c r="P1814" s="89"/>
      <c r="Q1814" s="89"/>
      <c r="R1814" s="89"/>
      <c r="S1814" s="89"/>
      <c r="T1814" s="89"/>
      <c r="U1814" s="193"/>
      <c r="V1814" s="174"/>
    </row>
    <row r="1815" spans="1:22">
      <c r="A1815" s="227"/>
      <c r="B1815" s="41" t="s">
        <v>166</v>
      </c>
      <c r="C1815" s="176" t="s">
        <v>167</v>
      </c>
      <c r="D1815" s="176"/>
      <c r="E1815" s="176"/>
      <c r="F1815" s="176"/>
      <c r="G1815" s="176"/>
      <c r="H1815" s="176"/>
      <c r="I1815" s="176"/>
      <c r="J1815" s="176"/>
      <c r="K1815" s="176"/>
      <c r="L1815" s="176"/>
      <c r="M1815" s="189" t="s">
        <v>165</v>
      </c>
      <c r="N1815" s="189"/>
      <c r="O1815" s="189"/>
      <c r="P1815" s="189"/>
      <c r="Q1815" s="189"/>
      <c r="R1815" s="189"/>
      <c r="S1815" s="189"/>
      <c r="T1815" s="189"/>
      <c r="U1815" s="193"/>
      <c r="V1815" s="174"/>
    </row>
    <row r="1816" spans="1:22" ht="6.75" customHeight="1" thickBot="1">
      <c r="A1816" s="227"/>
      <c r="B1816" s="89"/>
      <c r="C1816" s="89"/>
      <c r="D1816" s="89"/>
      <c r="E1816" s="89"/>
      <c r="F1816" s="89"/>
      <c r="G1816" s="89"/>
      <c r="H1816" s="89"/>
      <c r="I1816" s="89"/>
      <c r="J1816" s="89"/>
      <c r="K1816" s="89"/>
      <c r="L1816" s="89"/>
      <c r="M1816" s="89"/>
      <c r="N1816" s="89"/>
      <c r="O1816" s="89"/>
      <c r="P1816" s="89"/>
      <c r="Q1816" s="89"/>
      <c r="R1816" s="89"/>
      <c r="S1816" s="89"/>
      <c r="T1816" s="89"/>
      <c r="U1816" s="193"/>
      <c r="V1816" s="174"/>
    </row>
    <row r="1817" spans="1:22">
      <c r="A1817" s="227"/>
      <c r="B1817" s="190" t="s">
        <v>168</v>
      </c>
      <c r="C1817" s="191"/>
      <c r="D1817" s="191"/>
      <c r="E1817" s="191" t="s">
        <v>169</v>
      </c>
      <c r="F1817" s="191"/>
      <c r="G1817" s="191" t="s">
        <v>170</v>
      </c>
      <c r="H1817" s="191"/>
      <c r="I1817" s="191"/>
      <c r="J1817" s="191" t="s">
        <v>171</v>
      </c>
      <c r="K1817" s="191"/>
      <c r="L1817" s="191"/>
      <c r="M1817" s="191" t="s">
        <v>172</v>
      </c>
      <c r="N1817" s="191"/>
      <c r="O1817" s="191"/>
      <c r="P1817" s="191"/>
      <c r="Q1817" s="191"/>
      <c r="R1817" s="191"/>
      <c r="S1817" s="191"/>
      <c r="T1817" s="192"/>
      <c r="U1817" s="193"/>
      <c r="V1817" s="174"/>
    </row>
    <row r="1818" spans="1:22">
      <c r="A1818" s="227"/>
      <c r="B1818" s="186" t="s">
        <v>173</v>
      </c>
      <c r="C1818" s="187"/>
      <c r="D1818" s="187"/>
      <c r="E1818" s="187"/>
      <c r="F1818" s="187"/>
      <c r="G1818" s="187"/>
      <c r="H1818" s="187"/>
      <c r="I1818" s="187"/>
      <c r="J1818" s="187"/>
      <c r="K1818" s="187"/>
      <c r="L1818" s="187"/>
      <c r="M1818" s="187"/>
      <c r="N1818" s="187"/>
      <c r="O1818" s="187"/>
      <c r="P1818" s="187"/>
      <c r="Q1818" s="187"/>
      <c r="R1818" s="187"/>
      <c r="S1818" s="187"/>
      <c r="T1818" s="188"/>
      <c r="U1818" s="193"/>
      <c r="V1818" s="174"/>
    </row>
    <row r="1819" spans="1:22">
      <c r="A1819" s="227"/>
      <c r="B1819" s="186" t="s">
        <v>175</v>
      </c>
      <c r="C1819" s="187"/>
      <c r="D1819" s="187"/>
      <c r="E1819" s="187"/>
      <c r="F1819" s="187"/>
      <c r="G1819" s="187"/>
      <c r="H1819" s="187"/>
      <c r="I1819" s="187"/>
      <c r="J1819" s="187"/>
      <c r="K1819" s="187"/>
      <c r="L1819" s="187"/>
      <c r="M1819" s="187"/>
      <c r="N1819" s="187"/>
      <c r="O1819" s="187"/>
      <c r="P1819" s="187"/>
      <c r="Q1819" s="187"/>
      <c r="R1819" s="187"/>
      <c r="S1819" s="187"/>
      <c r="T1819" s="188"/>
      <c r="U1819" s="193"/>
      <c r="V1819" s="174"/>
    </row>
    <row r="1820" spans="1:22" ht="15.75" thickBot="1">
      <c r="A1820" s="227"/>
      <c r="B1820" s="183" t="s">
        <v>174</v>
      </c>
      <c r="C1820" s="184"/>
      <c r="D1820" s="184"/>
      <c r="E1820" s="184"/>
      <c r="F1820" s="184"/>
      <c r="G1820" s="184"/>
      <c r="H1820" s="184"/>
      <c r="I1820" s="184"/>
      <c r="J1820" s="184"/>
      <c r="K1820" s="184"/>
      <c r="L1820" s="184"/>
      <c r="M1820" s="184"/>
      <c r="N1820" s="184"/>
      <c r="O1820" s="184"/>
      <c r="P1820" s="184"/>
      <c r="Q1820" s="184"/>
      <c r="R1820" s="184"/>
      <c r="S1820" s="184"/>
      <c r="T1820" s="185"/>
      <c r="U1820" s="193"/>
      <c r="V1820" s="174"/>
    </row>
    <row r="1821" spans="1:22" ht="6.75" customHeight="1" thickBot="1">
      <c r="A1821" s="227"/>
      <c r="B1821" s="89"/>
      <c r="C1821" s="89"/>
      <c r="D1821" s="89"/>
      <c r="E1821" s="89"/>
      <c r="F1821" s="89"/>
      <c r="G1821" s="89"/>
      <c r="H1821" s="89"/>
      <c r="I1821" s="89"/>
      <c r="J1821" s="89"/>
      <c r="K1821" s="89"/>
      <c r="L1821" s="89"/>
      <c r="M1821" s="89"/>
      <c r="N1821" s="89"/>
      <c r="O1821" s="89"/>
      <c r="P1821" s="89"/>
      <c r="Q1821" s="89"/>
      <c r="R1821" s="89"/>
      <c r="S1821" s="89"/>
      <c r="T1821" s="89"/>
      <c r="U1821" s="193"/>
      <c r="V1821" s="174"/>
    </row>
    <row r="1822" spans="1:22" ht="15.75" thickBot="1">
      <c r="A1822" s="227"/>
      <c r="B1822" s="218" t="s">
        <v>176</v>
      </c>
      <c r="C1822" s="218"/>
      <c r="D1822" s="218"/>
      <c r="E1822" s="218"/>
      <c r="F1822" s="218"/>
      <c r="G1822" s="218"/>
      <c r="H1822" s="218"/>
      <c r="I1822" s="218"/>
      <c r="J1822" s="218"/>
      <c r="K1822" s="218"/>
      <c r="L1822" s="218"/>
      <c r="M1822" s="197"/>
      <c r="N1822" s="219"/>
      <c r="O1822" s="198"/>
      <c r="P1822" s="220" t="s">
        <v>177</v>
      </c>
      <c r="Q1822" s="196"/>
      <c r="R1822" s="221"/>
      <c r="S1822" s="222"/>
      <c r="T1822" s="223"/>
      <c r="U1822" s="193"/>
      <c r="V1822" s="174"/>
    </row>
    <row r="1823" spans="1:22" ht="6.75" customHeight="1">
      <c r="A1823" s="227"/>
      <c r="B1823" s="89"/>
      <c r="C1823" s="89"/>
      <c r="D1823" s="89"/>
      <c r="E1823" s="89"/>
      <c r="F1823" s="89"/>
      <c r="G1823" s="89"/>
      <c r="H1823" s="89"/>
      <c r="I1823" s="89"/>
      <c r="J1823" s="89"/>
      <c r="K1823" s="89"/>
      <c r="L1823" s="89"/>
      <c r="M1823" s="89"/>
      <c r="N1823" s="89"/>
      <c r="O1823" s="89"/>
      <c r="P1823" s="89"/>
      <c r="Q1823" s="89"/>
      <c r="R1823" s="89"/>
      <c r="S1823" s="89"/>
      <c r="T1823" s="89"/>
      <c r="U1823" s="193"/>
      <c r="V1823" s="174"/>
    </row>
    <row r="1824" spans="1:22">
      <c r="A1824" s="227"/>
      <c r="B1824" s="41" t="s">
        <v>178</v>
      </c>
      <c r="C1824" s="176" t="s">
        <v>183</v>
      </c>
      <c r="D1824" s="176"/>
      <c r="E1824" s="176"/>
      <c r="F1824" s="176"/>
      <c r="G1824" s="176"/>
      <c r="H1824" s="176"/>
      <c r="I1824" s="176"/>
      <c r="J1824" s="176"/>
      <c r="K1824" s="176"/>
      <c r="L1824" s="176"/>
      <c r="M1824" s="165" t="s">
        <v>179</v>
      </c>
      <c r="N1824" s="165"/>
      <c r="O1824" s="165"/>
      <c r="P1824" s="165"/>
      <c r="Q1824" s="165"/>
      <c r="R1824" s="165"/>
      <c r="S1824" s="165"/>
      <c r="T1824" s="165"/>
      <c r="U1824" s="193"/>
      <c r="V1824" s="174"/>
    </row>
    <row r="1825" spans="1:22" ht="15.75" thickBot="1">
      <c r="A1825" s="227"/>
      <c r="B1825" s="200"/>
      <c r="C1825" s="201"/>
      <c r="D1825" s="201"/>
      <c r="E1825" s="201"/>
      <c r="F1825" s="201"/>
      <c r="G1825" s="201"/>
      <c r="H1825" s="201"/>
      <c r="I1825" s="201"/>
      <c r="J1825" s="202"/>
      <c r="K1825" s="204" t="s">
        <v>180</v>
      </c>
      <c r="L1825" s="89"/>
      <c r="M1825" s="89"/>
      <c r="N1825" s="89"/>
      <c r="O1825" s="89"/>
      <c r="P1825" s="89"/>
      <c r="Q1825" s="89"/>
      <c r="R1825" s="89"/>
      <c r="S1825" s="89"/>
      <c r="T1825" s="89"/>
      <c r="U1825" s="193"/>
      <c r="V1825" s="174"/>
    </row>
    <row r="1826" spans="1:22" ht="22.5" customHeight="1">
      <c r="A1826" s="227"/>
      <c r="B1826" s="204"/>
      <c r="C1826" s="152"/>
      <c r="D1826" s="203" t="s">
        <v>182</v>
      </c>
      <c r="E1826" s="91"/>
      <c r="F1826" s="91"/>
      <c r="G1826" s="92"/>
      <c r="H1826" s="147"/>
      <c r="I1826" s="89"/>
      <c r="J1826" s="214"/>
      <c r="K1826" s="204"/>
      <c r="L1826" s="90"/>
      <c r="M1826" s="91"/>
      <c r="N1826" s="91"/>
      <c r="O1826" s="91"/>
      <c r="P1826" s="91"/>
      <c r="Q1826" s="91"/>
      <c r="R1826" s="91"/>
      <c r="S1826" s="92"/>
      <c r="T1826" s="143"/>
      <c r="U1826" s="193"/>
      <c r="V1826" s="174"/>
    </row>
    <row r="1827" spans="1:22" ht="22.5" customHeight="1">
      <c r="A1827" s="227"/>
      <c r="B1827" s="204"/>
      <c r="C1827" s="152"/>
      <c r="D1827" s="147"/>
      <c r="E1827" s="89"/>
      <c r="F1827" s="89"/>
      <c r="G1827" s="152"/>
      <c r="H1827" s="147"/>
      <c r="I1827" s="89"/>
      <c r="J1827" s="214"/>
      <c r="K1827" s="204"/>
      <c r="L1827" s="147"/>
      <c r="M1827" s="89"/>
      <c r="N1827" s="89"/>
      <c r="O1827" s="89"/>
      <c r="P1827" s="89"/>
      <c r="Q1827" s="89"/>
      <c r="R1827" s="89"/>
      <c r="S1827" s="152"/>
      <c r="T1827" s="143"/>
      <c r="U1827" s="193"/>
      <c r="V1827" s="174"/>
    </row>
    <row r="1828" spans="1:22" ht="22.5" customHeight="1">
      <c r="A1828" s="227"/>
      <c r="B1828" s="204"/>
      <c r="C1828" s="152"/>
      <c r="D1828" s="147"/>
      <c r="E1828" s="89"/>
      <c r="F1828" s="89"/>
      <c r="G1828" s="152"/>
      <c r="H1828" s="147"/>
      <c r="I1828" s="89"/>
      <c r="J1828" s="214"/>
      <c r="K1828" s="204"/>
      <c r="L1828" s="147"/>
      <c r="M1828" s="89"/>
      <c r="N1828" s="89"/>
      <c r="O1828" s="89"/>
      <c r="P1828" s="89"/>
      <c r="Q1828" s="89"/>
      <c r="R1828" s="89"/>
      <c r="S1828" s="152"/>
      <c r="T1828" s="143"/>
      <c r="U1828" s="193"/>
      <c r="V1828" s="174"/>
    </row>
    <row r="1829" spans="1:22" ht="22.5" customHeight="1" thickBot="1">
      <c r="A1829" s="227"/>
      <c r="B1829" s="204"/>
      <c r="C1829" s="152"/>
      <c r="D1829" s="147"/>
      <c r="E1829" s="89"/>
      <c r="F1829" s="89"/>
      <c r="G1829" s="152"/>
      <c r="H1829" s="147"/>
      <c r="I1829" s="89"/>
      <c r="J1829" s="214"/>
      <c r="K1829" s="204"/>
      <c r="L1829" s="86"/>
      <c r="M1829" s="87"/>
      <c r="N1829" s="87"/>
      <c r="O1829" s="87"/>
      <c r="P1829" s="87"/>
      <c r="Q1829" s="87"/>
      <c r="R1829" s="87"/>
      <c r="S1829" s="88"/>
      <c r="T1829" s="143"/>
      <c r="U1829" s="193"/>
      <c r="V1829" s="174"/>
    </row>
    <row r="1830" spans="1:22" ht="22.5" customHeight="1" thickBot="1">
      <c r="A1830" s="227"/>
      <c r="B1830" s="204"/>
      <c r="C1830" s="152"/>
      <c r="D1830" s="147"/>
      <c r="E1830" s="89"/>
      <c r="F1830" s="89"/>
      <c r="G1830" s="152"/>
      <c r="H1830" s="147"/>
      <c r="I1830" s="89"/>
      <c r="J1830" s="214"/>
      <c r="K1830" s="204"/>
      <c r="L1830" s="89"/>
      <c r="M1830" s="89"/>
      <c r="N1830" s="89"/>
      <c r="O1830" s="89"/>
      <c r="P1830" s="89"/>
      <c r="Q1830" s="89"/>
      <c r="R1830" s="89"/>
      <c r="S1830" s="89"/>
      <c r="T1830" s="143"/>
      <c r="U1830" s="193"/>
      <c r="V1830" s="174"/>
    </row>
    <row r="1831" spans="1:22" ht="22.5" customHeight="1">
      <c r="A1831" s="227"/>
      <c r="B1831" s="204"/>
      <c r="C1831" s="152"/>
      <c r="D1831" s="147"/>
      <c r="E1831" s="89"/>
      <c r="F1831" s="89"/>
      <c r="G1831" s="152"/>
      <c r="H1831" s="147"/>
      <c r="I1831" s="89"/>
      <c r="J1831" s="214"/>
      <c r="K1831" s="204"/>
      <c r="L1831" s="205" t="s">
        <v>181</v>
      </c>
      <c r="M1831" s="206"/>
      <c r="N1831" s="206"/>
      <c r="O1831" s="206"/>
      <c r="P1831" s="206"/>
      <c r="Q1831" s="206"/>
      <c r="R1831" s="206"/>
      <c r="S1831" s="207"/>
      <c r="T1831" s="143"/>
      <c r="U1831" s="193"/>
      <c r="V1831" s="174"/>
    </row>
    <row r="1832" spans="1:22" ht="22.5" customHeight="1">
      <c r="A1832" s="227"/>
      <c r="B1832" s="204"/>
      <c r="C1832" s="152"/>
      <c r="D1832" s="147"/>
      <c r="E1832" s="89"/>
      <c r="F1832" s="89"/>
      <c r="G1832" s="152"/>
      <c r="H1832" s="147"/>
      <c r="I1832" s="89"/>
      <c r="J1832" s="214"/>
      <c r="K1832" s="204"/>
      <c r="L1832" s="208"/>
      <c r="M1832" s="209"/>
      <c r="N1832" s="209"/>
      <c r="O1832" s="209"/>
      <c r="P1832" s="209"/>
      <c r="Q1832" s="209"/>
      <c r="R1832" s="209"/>
      <c r="S1832" s="210"/>
      <c r="T1832" s="143"/>
      <c r="U1832" s="193"/>
      <c r="V1832" s="174"/>
    </row>
    <row r="1833" spans="1:22" ht="22.5" customHeight="1" thickBot="1">
      <c r="A1833" s="227"/>
      <c r="B1833" s="204"/>
      <c r="C1833" s="152"/>
      <c r="D1833" s="86"/>
      <c r="E1833" s="87"/>
      <c r="F1833" s="87"/>
      <c r="G1833" s="88"/>
      <c r="H1833" s="147"/>
      <c r="I1833" s="89"/>
      <c r="J1833" s="214"/>
      <c r="K1833" s="204"/>
      <c r="L1833" s="208"/>
      <c r="M1833" s="209"/>
      <c r="N1833" s="209"/>
      <c r="O1833" s="209"/>
      <c r="P1833" s="209"/>
      <c r="Q1833" s="209"/>
      <c r="R1833" s="209"/>
      <c r="S1833" s="210"/>
      <c r="T1833" s="143"/>
      <c r="U1833" s="193"/>
      <c r="V1833" s="174"/>
    </row>
    <row r="1834" spans="1:22" ht="15.75" thickBot="1">
      <c r="A1834" s="227"/>
      <c r="B1834" s="215"/>
      <c r="C1834" s="216"/>
      <c r="D1834" s="216"/>
      <c r="E1834" s="216"/>
      <c r="F1834" s="216"/>
      <c r="G1834" s="216"/>
      <c r="H1834" s="216"/>
      <c r="I1834" s="216"/>
      <c r="J1834" s="217"/>
      <c r="K1834" s="204"/>
      <c r="L1834" s="211"/>
      <c r="M1834" s="212"/>
      <c r="N1834" s="212"/>
      <c r="O1834" s="212"/>
      <c r="P1834" s="212"/>
      <c r="Q1834" s="212"/>
      <c r="R1834" s="212"/>
      <c r="S1834" s="213"/>
      <c r="T1834" s="143"/>
      <c r="U1834" s="193"/>
      <c r="V1834" s="174"/>
    </row>
    <row r="1835" spans="1:22" ht="6.75" customHeight="1" thickBot="1">
      <c r="A1835" s="227"/>
      <c r="B1835" s="89"/>
      <c r="C1835" s="89"/>
      <c r="D1835" s="89"/>
      <c r="E1835" s="89"/>
      <c r="F1835" s="89"/>
      <c r="G1835" s="89"/>
      <c r="H1835" s="89"/>
      <c r="I1835" s="89"/>
      <c r="J1835" s="89"/>
      <c r="K1835" s="89"/>
      <c r="L1835" s="89"/>
      <c r="M1835" s="89"/>
      <c r="N1835" s="89"/>
      <c r="O1835" s="89"/>
      <c r="P1835" s="89"/>
      <c r="Q1835" s="89"/>
      <c r="R1835" s="89"/>
      <c r="S1835" s="89"/>
      <c r="T1835" s="89"/>
      <c r="U1835" s="193"/>
      <c r="V1835" s="174"/>
    </row>
    <row r="1836" spans="1:22" ht="16.5" thickBot="1">
      <c r="A1836" s="227"/>
      <c r="B1836" s="165" t="s">
        <v>184</v>
      </c>
      <c r="C1836" s="165"/>
      <c r="D1836" s="165"/>
      <c r="E1836" s="127" t="str">
        <f>Info!$C$7</f>
        <v>Govt. Sr. Sec. School Raimalwada</v>
      </c>
      <c r="F1836" s="127"/>
      <c r="G1836" s="127"/>
      <c r="H1836" s="127"/>
      <c r="I1836" s="127"/>
      <c r="J1836" s="127"/>
      <c r="K1836" s="127"/>
      <c r="L1836" s="165" t="s">
        <v>185</v>
      </c>
      <c r="M1836" s="199"/>
      <c r="N1836" s="15">
        <f>Info!$C$10</f>
        <v>1</v>
      </c>
      <c r="O1836" s="16">
        <f>Info!$D$10</f>
        <v>7</v>
      </c>
      <c r="P1836" s="16">
        <f>Info!$E$10</f>
        <v>0</v>
      </c>
      <c r="Q1836" s="16">
        <f>Info!$F$10</f>
        <v>1</v>
      </c>
      <c r="R1836" s="16">
        <f>Info!$G$10</f>
        <v>7</v>
      </c>
      <c r="S1836" s="16">
        <f>Info!$H$10</f>
        <v>5</v>
      </c>
      <c r="T1836" s="17">
        <f>Info!$I$10</f>
        <v>1</v>
      </c>
      <c r="U1836" s="193"/>
      <c r="V1836" s="174"/>
    </row>
    <row r="1837" spans="1:22" ht="15.75" thickBot="1">
      <c r="A1837" s="228"/>
      <c r="B1837" s="87"/>
      <c r="C1837" s="87"/>
      <c r="D1837" s="87"/>
      <c r="E1837" s="87"/>
      <c r="F1837" s="87"/>
      <c r="G1837" s="87"/>
      <c r="H1837" s="87"/>
      <c r="I1837" s="87"/>
      <c r="J1837" s="87"/>
      <c r="K1837" s="87"/>
      <c r="L1837" s="87"/>
      <c r="M1837" s="87"/>
      <c r="N1837" s="87"/>
      <c r="O1837" s="87"/>
      <c r="P1837" s="87"/>
      <c r="Q1837" s="87"/>
      <c r="R1837" s="87"/>
      <c r="S1837" s="87"/>
      <c r="T1837" s="87"/>
      <c r="U1837" s="88"/>
      <c r="V1837" s="174"/>
    </row>
    <row r="1838" spans="1:22">
      <c r="A1838" s="224">
        <f>A1736+1</f>
        <v>39</v>
      </c>
      <c r="B1838" s="225"/>
      <c r="C1838" s="225"/>
      <c r="D1838" s="225"/>
      <c r="E1838" s="225"/>
      <c r="F1838" s="225"/>
      <c r="G1838" s="225"/>
      <c r="H1838" s="225"/>
      <c r="I1838" s="225"/>
      <c r="J1838" s="225"/>
      <c r="K1838" s="225"/>
      <c r="L1838" s="225"/>
      <c r="M1838" s="225"/>
      <c r="N1838" s="225"/>
      <c r="O1838" s="225"/>
      <c r="P1838" s="225"/>
      <c r="Q1838" s="225"/>
      <c r="R1838" s="225"/>
      <c r="S1838" s="225"/>
      <c r="T1838" s="225"/>
      <c r="U1838" s="226"/>
      <c r="V1838" s="174"/>
    </row>
    <row r="1839" spans="1:22" ht="24.75" customHeight="1" thickBot="1">
      <c r="A1839" s="227"/>
      <c r="B1839" s="194" t="str">
        <f>CONCATENATE(Info!$B$7,Info!$C$7)</f>
        <v>School Name :-Govt. Sr. Sec. School Raimalwada</v>
      </c>
      <c r="C1839" s="194"/>
      <c r="D1839" s="194"/>
      <c r="E1839" s="194"/>
      <c r="F1839" s="194"/>
      <c r="G1839" s="194"/>
      <c r="H1839" s="194"/>
      <c r="I1839" s="194"/>
      <c r="J1839" s="194"/>
      <c r="K1839" s="194"/>
      <c r="L1839" s="194"/>
      <c r="M1839" s="194"/>
      <c r="N1839" s="194"/>
      <c r="O1839" s="194"/>
      <c r="P1839" s="194"/>
      <c r="Q1839" s="194"/>
      <c r="R1839" s="194"/>
      <c r="S1839" s="194"/>
      <c r="T1839" s="194"/>
      <c r="U1839" s="193"/>
      <c r="V1839" s="174"/>
    </row>
    <row r="1840" spans="1:22" ht="28.5" customHeight="1" thickBot="1">
      <c r="A1840" s="227"/>
      <c r="B1840" s="89"/>
      <c r="C1840" s="89"/>
      <c r="D1840" s="116" t="s">
        <v>37</v>
      </c>
      <c r="E1840" s="116"/>
      <c r="F1840" s="116"/>
      <c r="G1840" s="116"/>
      <c r="H1840" s="116"/>
      <c r="I1840" s="116"/>
      <c r="J1840" s="116"/>
      <c r="K1840" s="116"/>
      <c r="L1840" s="116"/>
      <c r="M1840" s="116"/>
      <c r="N1840" s="116"/>
      <c r="O1840" s="116"/>
      <c r="P1840" s="116"/>
      <c r="Q1840" s="93" t="s">
        <v>43</v>
      </c>
      <c r="R1840" s="94"/>
      <c r="S1840" s="94"/>
      <c r="T1840" s="95"/>
      <c r="U1840" s="193"/>
      <c r="V1840" s="174"/>
    </row>
    <row r="1841" spans="1:22" ht="21" thickBot="1">
      <c r="A1841" s="227"/>
      <c r="B1841" s="89"/>
      <c r="C1841" s="89"/>
      <c r="D1841" s="117" t="s">
        <v>38</v>
      </c>
      <c r="E1841" s="117"/>
      <c r="F1841" s="117"/>
      <c r="G1841" s="117"/>
      <c r="H1841" s="117"/>
      <c r="I1841" s="117"/>
      <c r="J1841" s="117"/>
      <c r="K1841" s="117"/>
      <c r="L1841" s="117"/>
      <c r="M1841" s="117"/>
      <c r="N1841" s="117"/>
      <c r="O1841" s="117"/>
      <c r="P1841" s="117"/>
      <c r="Q1841" s="113" t="s">
        <v>44</v>
      </c>
      <c r="R1841" s="114"/>
      <c r="S1841" s="114"/>
      <c r="T1841" s="115"/>
      <c r="U1841" s="193"/>
      <c r="V1841" s="174"/>
    </row>
    <row r="1842" spans="1:22" ht="16.5" customHeight="1" thickBot="1">
      <c r="A1842" s="227"/>
      <c r="B1842" s="107" t="s">
        <v>39</v>
      </c>
      <c r="C1842" s="108"/>
      <c r="D1842" s="108"/>
      <c r="E1842" s="109"/>
      <c r="F1842" s="104" t="s">
        <v>40</v>
      </c>
      <c r="G1842" s="105"/>
      <c r="H1842" s="105"/>
      <c r="I1842" s="105"/>
      <c r="J1842" s="105"/>
      <c r="K1842" s="105"/>
      <c r="L1842" s="105"/>
      <c r="M1842" s="106"/>
      <c r="N1842" s="15">
        <f>Info!$C$10</f>
        <v>1</v>
      </c>
      <c r="O1842" s="16">
        <f>Info!$D$10</f>
        <v>7</v>
      </c>
      <c r="P1842" s="16">
        <f>Info!$E$10</f>
        <v>0</v>
      </c>
      <c r="Q1842" s="16">
        <f>Info!$F$10</f>
        <v>1</v>
      </c>
      <c r="R1842" s="16">
        <f>Info!$G$10</f>
        <v>7</v>
      </c>
      <c r="S1842" s="16">
        <f>Info!$H$10</f>
        <v>5</v>
      </c>
      <c r="T1842" s="17">
        <f>Info!$I$10</f>
        <v>1</v>
      </c>
      <c r="U1842" s="193"/>
      <c r="V1842" s="174"/>
    </row>
    <row r="1843" spans="1:22" ht="18.75" customHeight="1" thickBot="1">
      <c r="A1843" s="227"/>
      <c r="B1843" s="110"/>
      <c r="C1843" s="111"/>
      <c r="D1843" s="111"/>
      <c r="E1843" s="112"/>
      <c r="F1843" s="102" t="s">
        <v>41</v>
      </c>
      <c r="G1843" s="103"/>
      <c r="H1843" s="103"/>
      <c r="I1843" s="103"/>
      <c r="J1843" s="103"/>
      <c r="K1843" s="103"/>
      <c r="L1843" s="103"/>
      <c r="M1843" s="103"/>
      <c r="N1843" s="103"/>
      <c r="O1843" s="103"/>
      <c r="P1843" s="103"/>
      <c r="Q1843" s="18"/>
      <c r="R1843" s="18"/>
      <c r="S1843" s="18"/>
      <c r="T1843" s="18"/>
      <c r="U1843" s="193"/>
      <c r="V1843" s="174"/>
    </row>
    <row r="1844" spans="1:22" ht="16.5" customHeight="1" thickBot="1">
      <c r="A1844" s="227"/>
      <c r="B1844" s="89"/>
      <c r="C1844" s="89"/>
      <c r="D1844" s="89"/>
      <c r="E1844" s="89"/>
      <c r="F1844" s="89"/>
      <c r="G1844" s="89"/>
      <c r="H1844" s="89"/>
      <c r="I1844" s="89"/>
      <c r="J1844" s="89"/>
      <c r="K1844" s="89"/>
      <c r="L1844" s="89"/>
      <c r="M1844" s="89"/>
      <c r="N1844" s="97" t="s">
        <v>195</v>
      </c>
      <c r="O1844" s="97"/>
      <c r="P1844" s="97"/>
      <c r="Q1844" s="98"/>
      <c r="R1844" s="99">
        <f>Info!$C$9</f>
        <v>12345</v>
      </c>
      <c r="S1844" s="100"/>
      <c r="T1844" s="101"/>
      <c r="U1844" s="193"/>
      <c r="V1844" s="174"/>
    </row>
    <row r="1845" spans="1:22" ht="18.75" thickBot="1">
      <c r="A1845" s="227"/>
      <c r="B1845" s="119" t="s">
        <v>42</v>
      </c>
      <c r="C1845" s="119"/>
      <c r="D1845" s="119"/>
      <c r="E1845" s="119"/>
      <c r="F1845" s="119"/>
      <c r="G1845" s="119"/>
      <c r="H1845" s="120">
        <f>VLOOKUP(A1838,'Deta From Shala Dar. Class-12'!$A$2:$AE$201,4,0)</f>
        <v>0</v>
      </c>
      <c r="I1845" s="121"/>
      <c r="J1845" s="122"/>
      <c r="K1845" s="123"/>
      <c r="L1845" s="124"/>
      <c r="M1845" s="124"/>
      <c r="N1845" s="124"/>
      <c r="O1845" s="124"/>
      <c r="P1845" s="124"/>
      <c r="Q1845" s="124"/>
      <c r="R1845" s="124"/>
      <c r="S1845" s="124"/>
      <c r="T1845" s="124"/>
      <c r="U1845" s="193"/>
      <c r="V1845" s="174"/>
    </row>
    <row r="1846" spans="1:22" ht="18">
      <c r="A1846" s="227"/>
      <c r="B1846" s="118" t="s">
        <v>116</v>
      </c>
      <c r="C1846" s="118"/>
      <c r="D1846" s="118"/>
      <c r="E1846" s="118"/>
      <c r="F1846" s="118"/>
      <c r="G1846" s="118"/>
      <c r="H1846" s="96">
        <f>VLOOKUP(A1838,'Deta From Shala Dar. Class-12'!$A$2:$AE$201,6,0)</f>
        <v>0</v>
      </c>
      <c r="I1846" s="96"/>
      <c r="J1846" s="96"/>
      <c r="K1846" s="96"/>
      <c r="L1846" s="96"/>
      <c r="M1846" s="96"/>
      <c r="N1846" s="96"/>
      <c r="O1846" s="96"/>
      <c r="P1846" s="96"/>
      <c r="Q1846" s="96"/>
      <c r="R1846" s="96"/>
      <c r="S1846" s="96"/>
      <c r="T1846" s="96"/>
      <c r="U1846" s="193"/>
      <c r="V1846" s="174"/>
    </row>
    <row r="1847" spans="1:22" ht="18">
      <c r="A1847" s="227"/>
      <c r="B1847" s="118" t="s">
        <v>115</v>
      </c>
      <c r="C1847" s="118"/>
      <c r="D1847" s="118"/>
      <c r="E1847" s="118"/>
      <c r="F1847" s="118"/>
      <c r="G1847" s="118"/>
      <c r="H1847" s="96">
        <f>VLOOKUP(A1838,'Deta From Shala Dar. Class-12'!$A$2:$AE$201,8,0)</f>
        <v>0</v>
      </c>
      <c r="I1847" s="96"/>
      <c r="J1847" s="96"/>
      <c r="K1847" s="96"/>
      <c r="L1847" s="96"/>
      <c r="M1847" s="96"/>
      <c r="N1847" s="96"/>
      <c r="O1847" s="96"/>
      <c r="P1847" s="96"/>
      <c r="Q1847" s="96"/>
      <c r="R1847" s="96"/>
      <c r="S1847" s="96"/>
      <c r="T1847" s="96"/>
      <c r="U1847" s="193"/>
      <c r="V1847" s="174"/>
    </row>
    <row r="1848" spans="1:22" ht="18.75" thickBot="1">
      <c r="A1848" s="227"/>
      <c r="B1848" s="118" t="s">
        <v>114</v>
      </c>
      <c r="C1848" s="118"/>
      <c r="D1848" s="118"/>
      <c r="E1848" s="118"/>
      <c r="F1848" s="118"/>
      <c r="G1848" s="118"/>
      <c r="H1848" s="96">
        <f>VLOOKUP(A1838,'Deta From Shala Dar. Class-12'!$A$2:$AE$201,9,0)</f>
        <v>0</v>
      </c>
      <c r="I1848" s="96"/>
      <c r="J1848" s="96"/>
      <c r="K1848" s="96"/>
      <c r="L1848" s="96"/>
      <c r="M1848" s="96"/>
      <c r="N1848" s="96"/>
      <c r="O1848" s="96"/>
      <c r="P1848" s="96"/>
      <c r="Q1848" s="96"/>
      <c r="R1848" s="96"/>
      <c r="S1848" s="96"/>
      <c r="T1848" s="96"/>
      <c r="U1848" s="193"/>
      <c r="V1848" s="174"/>
    </row>
    <row r="1849" spans="1:22" ht="15.75" thickBot="1">
      <c r="A1849" s="227"/>
      <c r="B1849" s="118" t="s">
        <v>189</v>
      </c>
      <c r="C1849" s="118"/>
      <c r="D1849" s="118"/>
      <c r="E1849" s="118"/>
      <c r="F1849" s="118"/>
      <c r="G1849" s="118"/>
      <c r="H1849" s="118"/>
      <c r="I1849" s="118"/>
      <c r="J1849" s="118"/>
      <c r="K1849" s="143" t="s">
        <v>190</v>
      </c>
      <c r="L1849" s="143"/>
      <c r="M1849" s="143"/>
      <c r="N1849" s="143"/>
      <c r="O1849" s="143"/>
      <c r="P1849" s="143"/>
      <c r="Q1849" s="195" t="s">
        <v>188</v>
      </c>
      <c r="R1849" s="196"/>
      <c r="S1849" s="197"/>
      <c r="T1849" s="198"/>
      <c r="U1849" s="193"/>
      <c r="V1849" s="174"/>
    </row>
    <row r="1850" spans="1:22">
      <c r="A1850" s="227"/>
      <c r="B1850" s="118" t="s">
        <v>113</v>
      </c>
      <c r="C1850" s="118"/>
      <c r="D1850" s="118"/>
      <c r="E1850" s="118"/>
      <c r="F1850" s="118"/>
      <c r="G1850" s="118"/>
      <c r="H1850" s="118"/>
      <c r="I1850" s="118"/>
      <c r="J1850" s="118"/>
      <c r="K1850" s="118"/>
      <c r="L1850" s="118"/>
      <c r="M1850" s="118"/>
      <c r="N1850" s="118"/>
      <c r="O1850" s="118"/>
      <c r="P1850" s="118"/>
      <c r="Q1850" s="118"/>
      <c r="R1850" s="118"/>
      <c r="S1850" s="118"/>
      <c r="T1850" s="118"/>
      <c r="U1850" s="193"/>
      <c r="V1850" s="174"/>
    </row>
    <row r="1851" spans="1:22" ht="32.25" customHeight="1" thickBot="1">
      <c r="A1851" s="227"/>
      <c r="B1851" s="125" t="s">
        <v>192</v>
      </c>
      <c r="C1851" s="125"/>
      <c r="D1851" s="125"/>
      <c r="E1851" s="125"/>
      <c r="F1851" s="125"/>
      <c r="G1851" s="125"/>
      <c r="H1851" s="125"/>
      <c r="I1851" s="125"/>
      <c r="J1851" s="125"/>
      <c r="K1851" s="125"/>
      <c r="L1851" s="125"/>
      <c r="M1851" s="125"/>
      <c r="N1851" s="125"/>
      <c r="O1851" s="125"/>
      <c r="P1851" s="125"/>
      <c r="Q1851" s="125"/>
      <c r="R1851" s="125"/>
      <c r="S1851" s="125"/>
      <c r="T1851" s="125"/>
      <c r="U1851" s="193"/>
      <c r="V1851" s="174"/>
    </row>
    <row r="1852" spans="1:22" ht="6.75" customHeight="1" thickBot="1">
      <c r="A1852" s="227"/>
      <c r="B1852" s="90"/>
      <c r="C1852" s="91"/>
      <c r="D1852" s="91"/>
      <c r="E1852" s="91"/>
      <c r="F1852" s="91"/>
      <c r="G1852" s="91"/>
      <c r="H1852" s="91"/>
      <c r="I1852" s="91"/>
      <c r="J1852" s="91"/>
      <c r="K1852" s="91"/>
      <c r="L1852" s="91"/>
      <c r="M1852" s="91"/>
      <c r="N1852" s="91"/>
      <c r="O1852" s="91"/>
      <c r="P1852" s="91"/>
      <c r="Q1852" s="91"/>
      <c r="R1852" s="91"/>
      <c r="S1852" s="91"/>
      <c r="T1852" s="92"/>
      <c r="U1852" s="193"/>
      <c r="V1852" s="174"/>
    </row>
    <row r="1853" spans="1:22" ht="15.75" thickBot="1">
      <c r="A1853" s="227"/>
      <c r="B1853" s="19"/>
      <c r="C1853" s="20"/>
      <c r="D1853" s="90" t="s">
        <v>49</v>
      </c>
      <c r="E1853" s="91"/>
      <c r="F1853" s="92"/>
      <c r="G1853" s="20"/>
      <c r="H1853" s="90" t="s">
        <v>48</v>
      </c>
      <c r="I1853" s="91"/>
      <c r="J1853" s="91"/>
      <c r="K1853" s="92"/>
      <c r="L1853" s="89"/>
      <c r="M1853" s="20"/>
      <c r="N1853" s="132" t="s">
        <v>52</v>
      </c>
      <c r="O1853" s="133"/>
      <c r="P1853" s="134"/>
      <c r="Q1853" s="20"/>
      <c r="R1853" s="135" t="s">
        <v>56</v>
      </c>
      <c r="S1853" s="136"/>
      <c r="T1853" s="137"/>
      <c r="U1853" s="193"/>
      <c r="V1853" s="174"/>
    </row>
    <row r="1854" spans="1:22" ht="15.75" thickBot="1">
      <c r="A1854" s="227"/>
      <c r="B1854" s="21"/>
      <c r="C1854" s="126" t="s">
        <v>45</v>
      </c>
      <c r="D1854" s="127"/>
      <c r="E1854" s="127"/>
      <c r="F1854" s="128"/>
      <c r="G1854" s="126" t="s">
        <v>50</v>
      </c>
      <c r="H1854" s="127"/>
      <c r="I1854" s="127"/>
      <c r="J1854" s="128"/>
      <c r="K1854" s="22">
        <v>30</v>
      </c>
      <c r="L1854" s="89"/>
      <c r="M1854" s="126" t="s">
        <v>53</v>
      </c>
      <c r="N1854" s="127"/>
      <c r="O1854" s="128"/>
      <c r="P1854" s="23">
        <v>40</v>
      </c>
      <c r="Q1854" s="126" t="s">
        <v>57</v>
      </c>
      <c r="R1854" s="127"/>
      <c r="S1854" s="128"/>
      <c r="T1854" s="23">
        <v>84</v>
      </c>
      <c r="U1854" s="193"/>
      <c r="V1854" s="174"/>
    </row>
    <row r="1855" spans="1:22" ht="15.75" thickBot="1">
      <c r="A1855" s="227"/>
      <c r="B1855" s="21"/>
      <c r="C1855" s="126" t="s">
        <v>46</v>
      </c>
      <c r="D1855" s="127"/>
      <c r="E1855" s="127"/>
      <c r="F1855" s="128"/>
      <c r="G1855" s="126" t="s">
        <v>51</v>
      </c>
      <c r="H1855" s="127"/>
      <c r="I1855" s="127"/>
      <c r="J1855" s="128"/>
      <c r="K1855" s="22">
        <v>31</v>
      </c>
      <c r="L1855" s="89"/>
      <c r="M1855" s="126" t="s">
        <v>54</v>
      </c>
      <c r="N1855" s="127"/>
      <c r="O1855" s="128"/>
      <c r="P1855" s="22">
        <v>41</v>
      </c>
      <c r="Q1855" s="126" t="s">
        <v>58</v>
      </c>
      <c r="R1855" s="127"/>
      <c r="S1855" s="128"/>
      <c r="T1855" s="22">
        <v>39</v>
      </c>
      <c r="U1855" s="193"/>
      <c r="V1855" s="174"/>
    </row>
    <row r="1856" spans="1:22" ht="15.75" thickBot="1">
      <c r="A1856" s="227"/>
      <c r="B1856" s="21"/>
      <c r="C1856" s="129" t="s">
        <v>47</v>
      </c>
      <c r="D1856" s="130"/>
      <c r="E1856" s="130"/>
      <c r="F1856" s="131"/>
      <c r="G1856" s="129" t="s">
        <v>47</v>
      </c>
      <c r="H1856" s="130"/>
      <c r="I1856" s="130"/>
      <c r="J1856" s="131"/>
      <c r="K1856" s="22"/>
      <c r="L1856" s="89"/>
      <c r="M1856" s="129" t="s">
        <v>55</v>
      </c>
      <c r="N1856" s="130"/>
      <c r="O1856" s="131"/>
      <c r="P1856" s="22"/>
      <c r="Q1856" s="129" t="s">
        <v>55</v>
      </c>
      <c r="R1856" s="130"/>
      <c r="S1856" s="131"/>
      <c r="T1856" s="22"/>
      <c r="U1856" s="193"/>
      <c r="V1856" s="174"/>
    </row>
    <row r="1857" spans="1:22" ht="6.75" customHeight="1" thickBot="1">
      <c r="A1857" s="227"/>
      <c r="B1857" s="86"/>
      <c r="C1857" s="87"/>
      <c r="D1857" s="87"/>
      <c r="E1857" s="87"/>
      <c r="F1857" s="87"/>
      <c r="G1857" s="87"/>
      <c r="H1857" s="87"/>
      <c r="I1857" s="87"/>
      <c r="J1857" s="87"/>
      <c r="K1857" s="87"/>
      <c r="L1857" s="87"/>
      <c r="M1857" s="87"/>
      <c r="N1857" s="87"/>
      <c r="O1857" s="87"/>
      <c r="P1857" s="87"/>
      <c r="Q1857" s="87"/>
      <c r="R1857" s="87"/>
      <c r="S1857" s="87"/>
      <c r="T1857" s="88"/>
      <c r="U1857" s="193"/>
      <c r="V1857" s="174"/>
    </row>
    <row r="1858" spans="1:22" ht="6.75" customHeight="1" thickBot="1">
      <c r="A1858" s="227"/>
      <c r="B1858" s="89"/>
      <c r="C1858" s="89"/>
      <c r="D1858" s="89"/>
      <c r="E1858" s="89"/>
      <c r="F1858" s="89"/>
      <c r="G1858" s="89"/>
      <c r="H1858" s="89"/>
      <c r="I1858" s="89"/>
      <c r="J1858" s="89"/>
      <c r="K1858" s="89"/>
      <c r="L1858" s="89"/>
      <c r="M1858" s="89"/>
      <c r="N1858" s="89"/>
      <c r="O1858" s="89"/>
      <c r="P1858" s="89"/>
      <c r="Q1858" s="89"/>
      <c r="R1858" s="89"/>
      <c r="S1858" s="89"/>
      <c r="T1858" s="89"/>
      <c r="U1858" s="193"/>
      <c r="V1858" s="174"/>
    </row>
    <row r="1859" spans="1:22" ht="6.75" customHeight="1" thickBot="1">
      <c r="A1859" s="227"/>
      <c r="B1859" s="90"/>
      <c r="C1859" s="91"/>
      <c r="D1859" s="91"/>
      <c r="E1859" s="91"/>
      <c r="F1859" s="91"/>
      <c r="G1859" s="91"/>
      <c r="H1859" s="91"/>
      <c r="I1859" s="91"/>
      <c r="J1859" s="91"/>
      <c r="K1859" s="91"/>
      <c r="L1859" s="91"/>
      <c r="M1859" s="91"/>
      <c r="N1859" s="91"/>
      <c r="O1859" s="91"/>
      <c r="P1859" s="91"/>
      <c r="Q1859" s="91"/>
      <c r="R1859" s="91"/>
      <c r="S1859" s="91"/>
      <c r="T1859" s="92"/>
      <c r="U1859" s="193"/>
      <c r="V1859" s="174"/>
    </row>
    <row r="1860" spans="1:22" ht="15.75" thickBot="1">
      <c r="A1860" s="227"/>
      <c r="B1860" s="90"/>
      <c r="C1860" s="91"/>
      <c r="D1860" s="91"/>
      <c r="E1860" s="91"/>
      <c r="F1860" s="91"/>
      <c r="G1860" s="91"/>
      <c r="H1860" s="91"/>
      <c r="I1860" s="91"/>
      <c r="J1860" s="91"/>
      <c r="K1860" s="92"/>
      <c r="L1860" s="147"/>
      <c r="M1860" s="20"/>
      <c r="N1860" s="153" t="s">
        <v>62</v>
      </c>
      <c r="O1860" s="154"/>
      <c r="P1860" s="25" t="s">
        <v>69</v>
      </c>
      <c r="Q1860" s="140" t="s">
        <v>71</v>
      </c>
      <c r="R1860" s="141"/>
      <c r="S1860" s="141"/>
      <c r="T1860" s="26"/>
      <c r="U1860" s="193"/>
      <c r="V1860" s="174"/>
    </row>
    <row r="1861" spans="1:22" ht="15.75" thickBot="1">
      <c r="A1861" s="227"/>
      <c r="B1861" s="21"/>
      <c r="C1861" s="22"/>
      <c r="D1861" s="147" t="s">
        <v>60</v>
      </c>
      <c r="E1861" s="89"/>
      <c r="F1861" s="89"/>
      <c r="G1861" s="20"/>
      <c r="H1861" s="27"/>
      <c r="I1861" s="148" t="s">
        <v>59</v>
      </c>
      <c r="J1861" s="148"/>
      <c r="K1861" s="149"/>
      <c r="L1861" s="147"/>
      <c r="M1861" s="20"/>
      <c r="N1861" s="155" t="s">
        <v>63</v>
      </c>
      <c r="O1861" s="156"/>
      <c r="P1861" s="28" t="s">
        <v>70</v>
      </c>
      <c r="Q1861" s="142" t="s">
        <v>72</v>
      </c>
      <c r="R1861" s="143"/>
      <c r="S1861" s="143"/>
      <c r="T1861" s="26"/>
      <c r="U1861" s="193"/>
      <c r="V1861" s="174"/>
    </row>
    <row r="1862" spans="1:22" ht="15.75" thickBot="1">
      <c r="A1862" s="227"/>
      <c r="B1862" s="21"/>
      <c r="C1862" s="89" t="s">
        <v>61</v>
      </c>
      <c r="D1862" s="89"/>
      <c r="E1862" s="89"/>
      <c r="F1862" s="89"/>
      <c r="G1862" s="89"/>
      <c r="H1862" s="89"/>
      <c r="I1862" s="89"/>
      <c r="J1862" s="89"/>
      <c r="K1862" s="152"/>
      <c r="L1862" s="147"/>
      <c r="M1862" s="20"/>
      <c r="N1862" s="155" t="s">
        <v>64</v>
      </c>
      <c r="O1862" s="156"/>
      <c r="P1862" s="28" t="s">
        <v>67</v>
      </c>
      <c r="Q1862" s="142" t="s">
        <v>55</v>
      </c>
      <c r="R1862" s="143"/>
      <c r="S1862" s="143"/>
      <c r="T1862" s="26"/>
      <c r="U1862" s="193"/>
      <c r="V1862" s="174"/>
    </row>
    <row r="1863" spans="1:22" ht="15.75" thickBot="1">
      <c r="A1863" s="227"/>
      <c r="B1863" s="21"/>
      <c r="C1863" s="89"/>
      <c r="D1863" s="89"/>
      <c r="E1863" s="89"/>
      <c r="F1863" s="89"/>
      <c r="G1863" s="89"/>
      <c r="H1863" s="89"/>
      <c r="I1863" s="89"/>
      <c r="J1863" s="89"/>
      <c r="K1863" s="152"/>
      <c r="L1863" s="147"/>
      <c r="M1863" s="20"/>
      <c r="N1863" s="155" t="s">
        <v>65</v>
      </c>
      <c r="O1863" s="156"/>
      <c r="P1863" s="28" t="s">
        <v>68</v>
      </c>
      <c r="Q1863" s="142" t="s">
        <v>73</v>
      </c>
      <c r="R1863" s="143"/>
      <c r="S1863" s="143"/>
      <c r="T1863" s="26"/>
      <c r="U1863" s="193"/>
      <c r="V1863" s="174"/>
    </row>
    <row r="1864" spans="1:22" ht="15.75" thickBot="1">
      <c r="A1864" s="227"/>
      <c r="B1864" s="30"/>
      <c r="C1864" s="87"/>
      <c r="D1864" s="87"/>
      <c r="E1864" s="87"/>
      <c r="F1864" s="87"/>
      <c r="G1864" s="87"/>
      <c r="H1864" s="87"/>
      <c r="I1864" s="87"/>
      <c r="J1864" s="87"/>
      <c r="K1864" s="88"/>
      <c r="L1864" s="147"/>
      <c r="M1864" s="129" t="s">
        <v>66</v>
      </c>
      <c r="N1864" s="130"/>
      <c r="O1864" s="130"/>
      <c r="P1864" s="130"/>
      <c r="Q1864" s="150"/>
      <c r="R1864" s="151"/>
      <c r="S1864" s="151"/>
      <c r="T1864" s="31"/>
      <c r="U1864" s="193"/>
      <c r="V1864" s="174"/>
    </row>
    <row r="1865" spans="1:22" ht="6.75" customHeight="1" thickBot="1">
      <c r="A1865" s="227"/>
      <c r="B1865" s="86"/>
      <c r="C1865" s="87"/>
      <c r="D1865" s="87"/>
      <c r="E1865" s="87"/>
      <c r="F1865" s="87"/>
      <c r="G1865" s="87"/>
      <c r="H1865" s="87"/>
      <c r="I1865" s="87"/>
      <c r="J1865" s="87"/>
      <c r="K1865" s="87"/>
      <c r="L1865" s="87"/>
      <c r="M1865" s="87"/>
      <c r="N1865" s="87"/>
      <c r="O1865" s="87"/>
      <c r="P1865" s="87"/>
      <c r="Q1865" s="87"/>
      <c r="R1865" s="87"/>
      <c r="S1865" s="87"/>
      <c r="T1865" s="88"/>
      <c r="U1865" s="193"/>
      <c r="V1865" s="174"/>
    </row>
    <row r="1866" spans="1:22" ht="6.75" customHeight="1" thickBot="1">
      <c r="A1866" s="227"/>
      <c r="B1866" s="89"/>
      <c r="C1866" s="89"/>
      <c r="D1866" s="89"/>
      <c r="E1866" s="89"/>
      <c r="F1866" s="89"/>
      <c r="G1866" s="89"/>
      <c r="H1866" s="89"/>
      <c r="I1866" s="89"/>
      <c r="J1866" s="89"/>
      <c r="K1866" s="89"/>
      <c r="L1866" s="89"/>
      <c r="M1866" s="89"/>
      <c r="N1866" s="89"/>
      <c r="O1866" s="89"/>
      <c r="P1866" s="89"/>
      <c r="Q1866" s="89"/>
      <c r="R1866" s="89"/>
      <c r="S1866" s="89"/>
      <c r="T1866" s="89"/>
      <c r="U1866" s="193"/>
      <c r="V1866" s="174"/>
    </row>
    <row r="1867" spans="1:22" ht="6.75" customHeight="1" thickBot="1">
      <c r="A1867" s="227"/>
      <c r="B1867" s="90"/>
      <c r="C1867" s="91"/>
      <c r="D1867" s="91"/>
      <c r="E1867" s="91"/>
      <c r="F1867" s="91"/>
      <c r="G1867" s="91"/>
      <c r="H1867" s="91"/>
      <c r="I1867" s="91"/>
      <c r="J1867" s="91"/>
      <c r="K1867" s="92"/>
      <c r="L1867" s="32"/>
      <c r="M1867" s="33"/>
      <c r="N1867" s="33"/>
      <c r="O1867" s="33"/>
      <c r="P1867" s="33"/>
      <c r="Q1867" s="33"/>
      <c r="R1867" s="33"/>
      <c r="S1867" s="33"/>
      <c r="T1867" s="34"/>
      <c r="U1867" s="193"/>
      <c r="V1867" s="174"/>
    </row>
    <row r="1868" spans="1:22" ht="15.75" thickBot="1">
      <c r="A1868" s="227"/>
      <c r="B1868" s="144" t="s">
        <v>74</v>
      </c>
      <c r="C1868" s="145"/>
      <c r="D1868" s="145"/>
      <c r="E1868" s="145"/>
      <c r="F1868" s="145"/>
      <c r="G1868" s="145"/>
      <c r="H1868" s="145"/>
      <c r="I1868" s="145"/>
      <c r="J1868" s="145"/>
      <c r="K1868" s="146"/>
      <c r="L1868" s="35"/>
      <c r="M1868" s="36"/>
      <c r="N1868" s="138" t="s">
        <v>62</v>
      </c>
      <c r="O1868" s="139"/>
      <c r="P1868" s="37" t="s">
        <v>69</v>
      </c>
      <c r="Q1868" s="140" t="s">
        <v>71</v>
      </c>
      <c r="R1868" s="141"/>
      <c r="S1868" s="141"/>
      <c r="T1868" s="26"/>
      <c r="U1868" s="193"/>
      <c r="V1868" s="174"/>
    </row>
    <row r="1869" spans="1:22" ht="15.75" thickBot="1">
      <c r="A1869" s="227"/>
      <c r="B1869" s="21"/>
      <c r="C1869" s="22"/>
      <c r="D1869" s="147" t="s">
        <v>60</v>
      </c>
      <c r="E1869" s="89"/>
      <c r="F1869" s="89"/>
      <c r="G1869" s="20"/>
      <c r="H1869" s="27"/>
      <c r="I1869" s="148" t="s">
        <v>59</v>
      </c>
      <c r="J1869" s="148"/>
      <c r="K1869" s="149"/>
      <c r="L1869" s="19"/>
      <c r="M1869" s="20"/>
      <c r="N1869" s="138" t="s">
        <v>63</v>
      </c>
      <c r="O1869" s="139"/>
      <c r="P1869" s="37" t="s">
        <v>70</v>
      </c>
      <c r="Q1869" s="142" t="s">
        <v>72</v>
      </c>
      <c r="R1869" s="143"/>
      <c r="S1869" s="143"/>
      <c r="T1869" s="26"/>
      <c r="U1869" s="193"/>
      <c r="V1869" s="174"/>
    </row>
    <row r="1870" spans="1:22" ht="15.75" thickBot="1">
      <c r="A1870" s="227"/>
      <c r="B1870" s="21"/>
      <c r="C1870" s="22"/>
      <c r="D1870" s="144" t="s">
        <v>76</v>
      </c>
      <c r="E1870" s="145"/>
      <c r="F1870" s="145"/>
      <c r="G1870" s="145"/>
      <c r="H1870" s="145"/>
      <c r="I1870" s="145"/>
      <c r="J1870" s="145"/>
      <c r="K1870" s="146"/>
      <c r="L1870" s="19"/>
      <c r="M1870" s="20"/>
      <c r="N1870" s="138" t="s">
        <v>64</v>
      </c>
      <c r="O1870" s="139"/>
      <c r="P1870" s="37" t="s">
        <v>78</v>
      </c>
      <c r="Q1870" s="142" t="s">
        <v>55</v>
      </c>
      <c r="R1870" s="143"/>
      <c r="S1870" s="143"/>
      <c r="T1870" s="26"/>
      <c r="U1870" s="193"/>
      <c r="V1870" s="174"/>
    </row>
    <row r="1871" spans="1:22" ht="15.75" thickBot="1">
      <c r="A1871" s="227"/>
      <c r="B1871" s="21"/>
      <c r="C1871" s="22"/>
      <c r="D1871" s="144" t="s">
        <v>75</v>
      </c>
      <c r="E1871" s="145"/>
      <c r="F1871" s="145"/>
      <c r="G1871" s="145"/>
      <c r="H1871" s="145"/>
      <c r="I1871" s="145"/>
      <c r="J1871" s="145"/>
      <c r="K1871" s="146"/>
      <c r="L1871" s="19"/>
      <c r="M1871" s="38"/>
      <c r="N1871" s="138" t="s">
        <v>77</v>
      </c>
      <c r="O1871" s="139"/>
      <c r="P1871" s="37" t="s">
        <v>79</v>
      </c>
      <c r="Q1871" s="142" t="s">
        <v>73</v>
      </c>
      <c r="R1871" s="143"/>
      <c r="S1871" s="143"/>
      <c r="T1871" s="26"/>
      <c r="U1871" s="193"/>
      <c r="V1871" s="174"/>
    </row>
    <row r="1872" spans="1:22" ht="6.75" customHeight="1" thickBot="1">
      <c r="A1872" s="227"/>
      <c r="B1872" s="86"/>
      <c r="C1872" s="87"/>
      <c r="D1872" s="87"/>
      <c r="E1872" s="87"/>
      <c r="F1872" s="87"/>
      <c r="G1872" s="87"/>
      <c r="H1872" s="87"/>
      <c r="I1872" s="87"/>
      <c r="J1872" s="87"/>
      <c r="K1872" s="88"/>
      <c r="L1872" s="39"/>
      <c r="M1872" s="40"/>
      <c r="N1872" s="40"/>
      <c r="O1872" s="40"/>
      <c r="P1872" s="40"/>
      <c r="Q1872" s="150"/>
      <c r="R1872" s="151"/>
      <c r="S1872" s="151"/>
      <c r="T1872" s="31"/>
      <c r="U1872" s="193"/>
      <c r="V1872" s="174"/>
    </row>
    <row r="1873" spans="1:24" ht="7.5" customHeight="1" thickBot="1">
      <c r="A1873" s="227"/>
      <c r="B1873" s="89"/>
      <c r="C1873" s="89"/>
      <c r="D1873" s="89"/>
      <c r="E1873" s="89"/>
      <c r="F1873" s="89"/>
      <c r="G1873" s="89"/>
      <c r="H1873" s="89"/>
      <c r="I1873" s="89"/>
      <c r="J1873" s="89"/>
      <c r="K1873" s="89"/>
      <c r="L1873" s="89"/>
      <c r="M1873" s="89"/>
      <c r="N1873" s="89"/>
      <c r="O1873" s="89"/>
      <c r="P1873" s="89"/>
      <c r="Q1873" s="89"/>
      <c r="R1873" s="89"/>
      <c r="S1873" s="89"/>
      <c r="T1873" s="89"/>
      <c r="U1873" s="193"/>
      <c r="V1873" s="174"/>
    </row>
    <row r="1874" spans="1:24" ht="15.75" thickBot="1">
      <c r="A1874" s="227"/>
      <c r="B1874" s="41"/>
      <c r="C1874" s="22"/>
      <c r="D1874" s="147" t="s">
        <v>81</v>
      </c>
      <c r="E1874" s="89"/>
      <c r="F1874" s="89"/>
      <c r="G1874" s="89"/>
      <c r="H1874" s="89"/>
      <c r="I1874" s="89"/>
      <c r="J1874" s="89"/>
      <c r="K1874" s="89"/>
      <c r="L1874" s="89"/>
      <c r="M1874" s="22"/>
      <c r="N1874" s="42" t="s">
        <v>80</v>
      </c>
      <c r="O1874" s="43"/>
      <c r="P1874" s="43"/>
      <c r="Q1874" s="43"/>
      <c r="R1874" s="43"/>
      <c r="S1874" s="43"/>
      <c r="T1874" s="43"/>
      <c r="U1874" s="193"/>
      <c r="V1874" s="174"/>
    </row>
    <row r="1875" spans="1:24" ht="8.25" customHeight="1" thickBot="1">
      <c r="A1875" s="227"/>
      <c r="B1875" s="89"/>
      <c r="C1875" s="89"/>
      <c r="D1875" s="89"/>
      <c r="E1875" s="89"/>
      <c r="F1875" s="89"/>
      <c r="G1875" s="89"/>
      <c r="H1875" s="89"/>
      <c r="I1875" s="89"/>
      <c r="J1875" s="89"/>
      <c r="K1875" s="89"/>
      <c r="L1875" s="89"/>
      <c r="M1875" s="89"/>
      <c r="N1875" s="89"/>
      <c r="O1875" s="89"/>
      <c r="P1875" s="89"/>
      <c r="Q1875" s="89"/>
      <c r="R1875" s="89"/>
      <c r="S1875" s="89"/>
      <c r="T1875" s="89"/>
      <c r="U1875" s="193"/>
      <c r="V1875" s="174"/>
    </row>
    <row r="1876" spans="1:24" ht="15.75" thickBot="1">
      <c r="A1876" s="227"/>
      <c r="B1876" s="41" t="s">
        <v>82</v>
      </c>
      <c r="C1876" s="160" t="s">
        <v>86</v>
      </c>
      <c r="D1876" s="160"/>
      <c r="E1876" s="160"/>
      <c r="F1876" s="162"/>
      <c r="G1876" s="22" t="str">
        <f>IF(W1876="F","","Yes")</f>
        <v>Yes</v>
      </c>
      <c r="H1876" s="147" t="s">
        <v>83</v>
      </c>
      <c r="I1876" s="89"/>
      <c r="J1876" s="89"/>
      <c r="K1876" s="44" t="str">
        <f>IF(W1876="M","","Yes")</f>
        <v>Yes</v>
      </c>
      <c r="L1876" s="163" t="s">
        <v>85</v>
      </c>
      <c r="M1876" s="163"/>
      <c r="N1876" s="163"/>
      <c r="O1876" s="163"/>
      <c r="P1876" s="22" t="str">
        <f>IF(X1876="Hindi","Yes","")</f>
        <v>Yes</v>
      </c>
      <c r="Q1876" s="147" t="s">
        <v>84</v>
      </c>
      <c r="R1876" s="89"/>
      <c r="S1876" s="89"/>
      <c r="T1876" s="22" t="str">
        <f>IF(X1876="english","Yes","")</f>
        <v/>
      </c>
      <c r="U1876" s="193"/>
      <c r="V1876" s="174"/>
      <c r="W1876" s="1">
        <f>VLOOKUP(A1838,'Deta From Shala Dar. Class-12'!$A$2:$AE$201,10,0)</f>
        <v>0</v>
      </c>
      <c r="X1876" s="1" t="str">
        <f>Info!$C$8</f>
        <v>Hindi</v>
      </c>
    </row>
    <row r="1877" spans="1:24" ht="6.75" customHeight="1" thickBot="1">
      <c r="A1877" s="227"/>
      <c r="B1877" s="89"/>
      <c r="C1877" s="89"/>
      <c r="D1877" s="89"/>
      <c r="E1877" s="89"/>
      <c r="F1877" s="89"/>
      <c r="G1877" s="89"/>
      <c r="H1877" s="89"/>
      <c r="I1877" s="89"/>
      <c r="J1877" s="89"/>
      <c r="K1877" s="89"/>
      <c r="L1877" s="89"/>
      <c r="M1877" s="89"/>
      <c r="N1877" s="89"/>
      <c r="O1877" s="89"/>
      <c r="P1877" s="89"/>
      <c r="Q1877" s="89"/>
      <c r="R1877" s="89"/>
      <c r="S1877" s="89"/>
      <c r="T1877" s="89"/>
      <c r="U1877" s="193"/>
      <c r="V1877" s="174"/>
    </row>
    <row r="1878" spans="1:24" ht="15.75" thickBot="1">
      <c r="A1878" s="227"/>
      <c r="B1878" s="41" t="s">
        <v>87</v>
      </c>
      <c r="C1878" s="160" t="s">
        <v>88</v>
      </c>
      <c r="D1878" s="160"/>
      <c r="E1878" s="160"/>
      <c r="F1878" s="160"/>
      <c r="G1878" s="22"/>
      <c r="H1878" s="147" t="s">
        <v>89</v>
      </c>
      <c r="I1878" s="89"/>
      <c r="J1878" s="20"/>
      <c r="K1878" s="157" t="s">
        <v>90</v>
      </c>
      <c r="L1878" s="158"/>
      <c r="M1878" s="20"/>
      <c r="N1878" s="157" t="s">
        <v>91</v>
      </c>
      <c r="O1878" s="158"/>
      <c r="P1878" s="20"/>
      <c r="Q1878" s="157" t="s">
        <v>92</v>
      </c>
      <c r="R1878" s="158"/>
      <c r="S1878" s="161"/>
      <c r="T1878" s="45"/>
      <c r="U1878" s="193"/>
      <c r="V1878" s="174"/>
    </row>
    <row r="1879" spans="1:24" ht="6.75" customHeight="1" thickBot="1">
      <c r="A1879" s="227"/>
      <c r="B1879" s="89"/>
      <c r="C1879" s="89"/>
      <c r="D1879" s="89"/>
      <c r="E1879" s="89"/>
      <c r="F1879" s="89"/>
      <c r="G1879" s="89"/>
      <c r="H1879" s="89"/>
      <c r="I1879" s="89"/>
      <c r="J1879" s="89"/>
      <c r="K1879" s="89"/>
      <c r="L1879" s="89"/>
      <c r="M1879" s="89"/>
      <c r="N1879" s="89"/>
      <c r="O1879" s="89"/>
      <c r="P1879" s="89"/>
      <c r="Q1879" s="89"/>
      <c r="R1879" s="89"/>
      <c r="S1879" s="89"/>
      <c r="T1879" s="89"/>
      <c r="U1879" s="193"/>
      <c r="V1879" s="174"/>
    </row>
    <row r="1880" spans="1:24" ht="15.75" thickBot="1">
      <c r="A1880" s="227"/>
      <c r="B1880" s="41"/>
      <c r="C1880" s="158" t="s">
        <v>93</v>
      </c>
      <c r="D1880" s="158"/>
      <c r="E1880" s="22"/>
      <c r="F1880" s="147" t="s">
        <v>94</v>
      </c>
      <c r="G1880" s="89"/>
      <c r="H1880" s="89"/>
      <c r="I1880" s="152"/>
      <c r="J1880" s="20"/>
      <c r="K1880" s="147" t="s">
        <v>95</v>
      </c>
      <c r="L1880" s="89"/>
      <c r="M1880" s="152"/>
      <c r="N1880" s="46"/>
      <c r="O1880" s="159" t="s">
        <v>96</v>
      </c>
      <c r="P1880" s="159"/>
      <c r="Q1880" s="22"/>
      <c r="R1880" s="158" t="s">
        <v>97</v>
      </c>
      <c r="S1880" s="158"/>
      <c r="T1880" s="22"/>
      <c r="U1880" s="193"/>
      <c r="V1880" s="174"/>
    </row>
    <row r="1881" spans="1:24" ht="6" customHeight="1">
      <c r="A1881" s="227"/>
      <c r="B1881" s="89"/>
      <c r="C1881" s="89"/>
      <c r="D1881" s="89"/>
      <c r="E1881" s="89"/>
      <c r="F1881" s="89"/>
      <c r="G1881" s="89"/>
      <c r="H1881" s="89"/>
      <c r="I1881" s="89"/>
      <c r="J1881" s="89"/>
      <c r="K1881" s="89"/>
      <c r="L1881" s="89"/>
      <c r="M1881" s="89"/>
      <c r="N1881" s="89"/>
      <c r="O1881" s="89"/>
      <c r="P1881" s="89"/>
      <c r="Q1881" s="89"/>
      <c r="R1881" s="89"/>
      <c r="S1881" s="89"/>
      <c r="T1881" s="89"/>
      <c r="U1881" s="193"/>
      <c r="V1881" s="174"/>
    </row>
    <row r="1882" spans="1:24" ht="6.75" customHeight="1" thickBot="1">
      <c r="A1882" s="227"/>
      <c r="B1882" s="89"/>
      <c r="C1882" s="89"/>
      <c r="D1882" s="89"/>
      <c r="E1882" s="89"/>
      <c r="F1882" s="89"/>
      <c r="G1882" s="89"/>
      <c r="H1882" s="89"/>
      <c r="I1882" s="89"/>
      <c r="J1882" s="89"/>
      <c r="K1882" s="89"/>
      <c r="L1882" s="89"/>
      <c r="M1882" s="89"/>
      <c r="N1882" s="89"/>
      <c r="O1882" s="89"/>
      <c r="P1882" s="89"/>
      <c r="Q1882" s="89"/>
      <c r="R1882" s="89"/>
      <c r="S1882" s="89"/>
      <c r="T1882" s="89"/>
      <c r="U1882" s="193"/>
      <c r="V1882" s="174"/>
    </row>
    <row r="1883" spans="1:24" ht="15.75" thickBot="1">
      <c r="A1883" s="227"/>
      <c r="B1883" s="41" t="s">
        <v>98</v>
      </c>
      <c r="C1883" s="160" t="s">
        <v>99</v>
      </c>
      <c r="D1883" s="160"/>
      <c r="E1883" s="160"/>
      <c r="F1883" s="162"/>
      <c r="G1883" s="22"/>
      <c r="H1883" s="147" t="s">
        <v>121</v>
      </c>
      <c r="I1883" s="89"/>
      <c r="J1883" s="20"/>
      <c r="K1883" s="157" t="s">
        <v>100</v>
      </c>
      <c r="L1883" s="158"/>
      <c r="M1883" s="20"/>
      <c r="N1883" s="157" t="s">
        <v>101</v>
      </c>
      <c r="O1883" s="158"/>
      <c r="P1883" s="20"/>
      <c r="Q1883" s="157" t="s">
        <v>102</v>
      </c>
      <c r="R1883" s="158"/>
      <c r="S1883" s="161"/>
      <c r="T1883" s="45"/>
      <c r="U1883" s="193"/>
      <c r="V1883" s="174"/>
    </row>
    <row r="1884" spans="1:24" ht="6.75" customHeight="1" thickBot="1">
      <c r="A1884" s="227"/>
      <c r="B1884" s="89"/>
      <c r="C1884" s="89"/>
      <c r="D1884" s="89"/>
      <c r="E1884" s="89"/>
      <c r="F1884" s="89"/>
      <c r="G1884" s="89"/>
      <c r="H1884" s="89"/>
      <c r="I1884" s="89"/>
      <c r="J1884" s="89"/>
      <c r="K1884" s="89"/>
      <c r="L1884" s="89"/>
      <c r="M1884" s="89"/>
      <c r="N1884" s="89"/>
      <c r="O1884" s="89"/>
      <c r="P1884" s="89"/>
      <c r="Q1884" s="89"/>
      <c r="R1884" s="89"/>
      <c r="S1884" s="89"/>
      <c r="T1884" s="89"/>
      <c r="U1884" s="193"/>
      <c r="V1884" s="174"/>
    </row>
    <row r="1885" spans="1:24" ht="15.75" thickBot="1">
      <c r="A1885" s="227"/>
      <c r="B1885" s="41"/>
      <c r="C1885" s="158" t="s">
        <v>103</v>
      </c>
      <c r="D1885" s="158"/>
      <c r="E1885" s="22"/>
      <c r="F1885" s="164" t="s">
        <v>104</v>
      </c>
      <c r="G1885" s="89"/>
      <c r="H1885" s="89"/>
      <c r="I1885" s="20"/>
      <c r="J1885" s="164" t="s">
        <v>105</v>
      </c>
      <c r="K1885" s="165"/>
      <c r="L1885" s="166"/>
      <c r="M1885" s="20"/>
      <c r="N1885" s="167" t="s">
        <v>106</v>
      </c>
      <c r="O1885" s="168"/>
      <c r="P1885" s="48"/>
      <c r="Q1885" s="164" t="s">
        <v>107</v>
      </c>
      <c r="R1885" s="165"/>
      <c r="S1885" s="166"/>
      <c r="T1885" s="22"/>
      <c r="U1885" s="193"/>
      <c r="V1885" s="174"/>
    </row>
    <row r="1886" spans="1:24" ht="6" customHeight="1" thickBot="1">
      <c r="A1886" s="227"/>
      <c r="B1886" s="89"/>
      <c r="C1886" s="89"/>
      <c r="D1886" s="89"/>
      <c r="E1886" s="89"/>
      <c r="F1886" s="89"/>
      <c r="G1886" s="89"/>
      <c r="H1886" s="89"/>
      <c r="I1886" s="89"/>
      <c r="J1886" s="89"/>
      <c r="K1886" s="89"/>
      <c r="L1886" s="89"/>
      <c r="M1886" s="89"/>
      <c r="N1886" s="89"/>
      <c r="O1886" s="89"/>
      <c r="P1886" s="89"/>
      <c r="Q1886" s="89"/>
      <c r="R1886" s="89"/>
      <c r="S1886" s="89"/>
      <c r="T1886" s="89"/>
      <c r="U1886" s="193"/>
      <c r="V1886" s="174"/>
    </row>
    <row r="1887" spans="1:24" ht="15.75" thickBot="1">
      <c r="A1887" s="227"/>
      <c r="B1887" s="41"/>
      <c r="C1887" s="158" t="s">
        <v>108</v>
      </c>
      <c r="D1887" s="158"/>
      <c r="E1887" s="158"/>
      <c r="F1887" s="49"/>
      <c r="G1887" s="164" t="s">
        <v>109</v>
      </c>
      <c r="H1887" s="89"/>
      <c r="I1887" s="89"/>
      <c r="J1887" s="20"/>
      <c r="K1887" s="164" t="s">
        <v>110</v>
      </c>
      <c r="L1887" s="165"/>
      <c r="M1887" s="166"/>
      <c r="N1887" s="20"/>
      <c r="O1887" s="164" t="s">
        <v>111</v>
      </c>
      <c r="P1887" s="165"/>
      <c r="Q1887" s="166"/>
      <c r="R1887" s="20"/>
      <c r="S1887" s="50"/>
      <c r="T1887" s="41"/>
      <c r="U1887" s="193"/>
      <c r="V1887" s="174"/>
    </row>
    <row r="1888" spans="1:24" ht="6" customHeight="1" thickBot="1">
      <c r="A1888" s="227"/>
      <c r="B1888" s="89"/>
      <c r="C1888" s="89"/>
      <c r="D1888" s="89"/>
      <c r="E1888" s="89"/>
      <c r="F1888" s="89"/>
      <c r="G1888" s="89"/>
      <c r="H1888" s="89"/>
      <c r="I1888" s="89"/>
      <c r="J1888" s="89"/>
      <c r="K1888" s="89"/>
      <c r="L1888" s="89"/>
      <c r="M1888" s="89"/>
      <c r="N1888" s="89"/>
      <c r="O1888" s="89"/>
      <c r="P1888" s="89"/>
      <c r="Q1888" s="89"/>
      <c r="R1888" s="89"/>
      <c r="S1888" s="89"/>
      <c r="T1888" s="89"/>
      <c r="U1888" s="193"/>
      <c r="V1888" s="174"/>
    </row>
    <row r="1889" spans="1:23" ht="15.75" thickBot="1">
      <c r="A1889" s="227"/>
      <c r="B1889" s="41" t="s">
        <v>112</v>
      </c>
      <c r="C1889" s="89" t="s">
        <v>119</v>
      </c>
      <c r="D1889" s="89"/>
      <c r="E1889" s="89"/>
      <c r="F1889" s="89"/>
      <c r="G1889" s="89"/>
      <c r="H1889" s="89"/>
      <c r="I1889" s="89"/>
      <c r="J1889" s="158" t="s">
        <v>117</v>
      </c>
      <c r="K1889" s="158"/>
      <c r="L1889" s="158"/>
      <c r="M1889" s="158"/>
      <c r="N1889" s="158"/>
      <c r="O1889" s="46"/>
      <c r="P1889" s="169" t="s">
        <v>118</v>
      </c>
      <c r="Q1889" s="169"/>
      <c r="R1889" s="169"/>
      <c r="S1889" s="169"/>
      <c r="T1889" s="169"/>
      <c r="U1889" s="193"/>
      <c r="V1889" s="174"/>
    </row>
    <row r="1890" spans="1:23" ht="15.75" thickBot="1">
      <c r="A1890" s="227"/>
      <c r="B1890" s="41"/>
      <c r="C1890" s="165" t="s">
        <v>120</v>
      </c>
      <c r="D1890" s="165"/>
      <c r="E1890" s="165"/>
      <c r="F1890" s="165"/>
      <c r="G1890" s="165"/>
      <c r="H1890" s="165"/>
      <c r="I1890" s="165"/>
      <c r="J1890" s="165"/>
      <c r="K1890" s="165"/>
      <c r="L1890" s="165"/>
      <c r="M1890" s="165"/>
      <c r="N1890" s="165"/>
      <c r="O1890" s="165"/>
      <c r="P1890" s="165"/>
      <c r="Q1890" s="165"/>
      <c r="R1890" s="165"/>
      <c r="S1890" s="165"/>
      <c r="T1890" s="165"/>
      <c r="U1890" s="193"/>
      <c r="V1890" s="174"/>
    </row>
    <row r="1891" spans="1:23" ht="15.75" thickBot="1">
      <c r="A1891" s="227"/>
      <c r="B1891" s="41"/>
      <c r="C1891" s="119" t="s">
        <v>129</v>
      </c>
      <c r="D1891" s="119"/>
      <c r="E1891" s="170"/>
      <c r="F1891" s="46"/>
      <c r="G1891" s="159" t="s">
        <v>122</v>
      </c>
      <c r="H1891" s="159"/>
      <c r="I1891" s="159"/>
      <c r="J1891" s="20"/>
      <c r="K1891" s="171" t="s">
        <v>123</v>
      </c>
      <c r="L1891" s="159"/>
      <c r="M1891" s="172"/>
      <c r="N1891" s="20"/>
      <c r="O1891" s="171" t="s">
        <v>124</v>
      </c>
      <c r="P1891" s="159"/>
      <c r="Q1891" s="20"/>
      <c r="R1891" s="171" t="s">
        <v>125</v>
      </c>
      <c r="S1891" s="159"/>
      <c r="T1891" s="20"/>
      <c r="U1891" s="193"/>
      <c r="V1891" s="174"/>
    </row>
    <row r="1892" spans="1:23" ht="6" customHeight="1" thickBot="1">
      <c r="A1892" s="227"/>
      <c r="B1892" s="89"/>
      <c r="C1892" s="89"/>
      <c r="D1892" s="89"/>
      <c r="E1892" s="89"/>
      <c r="F1892" s="89"/>
      <c r="G1892" s="89"/>
      <c r="H1892" s="89"/>
      <c r="I1892" s="89"/>
      <c r="J1892" s="89"/>
      <c r="K1892" s="89"/>
      <c r="L1892" s="89"/>
      <c r="M1892" s="89"/>
      <c r="N1892" s="89"/>
      <c r="O1892" s="89"/>
      <c r="P1892" s="89"/>
      <c r="Q1892" s="89"/>
      <c r="R1892" s="89"/>
      <c r="S1892" s="89"/>
      <c r="T1892" s="89"/>
      <c r="U1892" s="193"/>
      <c r="V1892" s="174"/>
    </row>
    <row r="1893" spans="1:23" ht="15.75" thickBot="1">
      <c r="A1893" s="227"/>
      <c r="B1893" s="41"/>
      <c r="C1893" s="158" t="s">
        <v>126</v>
      </c>
      <c r="D1893" s="158"/>
      <c r="E1893" s="158"/>
      <c r="F1893" s="161"/>
      <c r="G1893" s="46"/>
      <c r="H1893" s="173" t="s">
        <v>127</v>
      </c>
      <c r="I1893" s="163"/>
      <c r="J1893" s="163"/>
      <c r="K1893" s="163"/>
      <c r="L1893" s="163"/>
      <c r="M1893" s="48"/>
      <c r="N1893" s="157" t="s">
        <v>128</v>
      </c>
      <c r="O1893" s="158"/>
      <c r="P1893" s="158"/>
      <c r="Q1893" s="158"/>
      <c r="R1893" s="158"/>
      <c r="S1893" s="161"/>
      <c r="T1893" s="20"/>
      <c r="U1893" s="193"/>
      <c r="V1893" s="174"/>
    </row>
    <row r="1894" spans="1:23" ht="6" customHeight="1" thickBot="1">
      <c r="A1894" s="227"/>
      <c r="B1894" s="89"/>
      <c r="C1894" s="89"/>
      <c r="D1894" s="89"/>
      <c r="E1894" s="89"/>
      <c r="F1894" s="89"/>
      <c r="G1894" s="89"/>
      <c r="H1894" s="89"/>
      <c r="I1894" s="89"/>
      <c r="J1894" s="89"/>
      <c r="K1894" s="89"/>
      <c r="L1894" s="89"/>
      <c r="M1894" s="89"/>
      <c r="N1894" s="89"/>
      <c r="O1894" s="89"/>
      <c r="P1894" s="89"/>
      <c r="Q1894" s="89"/>
      <c r="R1894" s="89"/>
      <c r="S1894" s="89"/>
      <c r="T1894" s="89"/>
      <c r="U1894" s="193"/>
      <c r="V1894" s="174"/>
    </row>
    <row r="1895" spans="1:23" ht="15.75" thickBot="1">
      <c r="A1895" s="227"/>
      <c r="B1895" s="41"/>
      <c r="C1895" s="119" t="s">
        <v>130</v>
      </c>
      <c r="D1895" s="119"/>
      <c r="E1895" s="170"/>
      <c r="F1895" s="46"/>
      <c r="G1895" s="158" t="s">
        <v>131</v>
      </c>
      <c r="H1895" s="158"/>
      <c r="I1895" s="158"/>
      <c r="J1895" s="20"/>
      <c r="K1895" s="158" t="s">
        <v>132</v>
      </c>
      <c r="L1895" s="158"/>
      <c r="M1895" s="158"/>
      <c r="N1895" s="20"/>
      <c r="O1895" s="142"/>
      <c r="P1895" s="143"/>
      <c r="Q1895" s="143"/>
      <c r="R1895" s="143"/>
      <c r="S1895" s="143"/>
      <c r="T1895" s="143"/>
      <c r="U1895" s="193"/>
      <c r="V1895" s="174"/>
    </row>
    <row r="1896" spans="1:23" ht="6.75" customHeight="1" thickBot="1">
      <c r="A1896" s="227"/>
      <c r="B1896" s="89"/>
      <c r="C1896" s="89"/>
      <c r="D1896" s="89"/>
      <c r="E1896" s="89"/>
      <c r="F1896" s="89"/>
      <c r="G1896" s="89"/>
      <c r="H1896" s="89"/>
      <c r="I1896" s="89"/>
      <c r="J1896" s="89"/>
      <c r="K1896" s="89"/>
      <c r="L1896" s="89"/>
      <c r="M1896" s="89"/>
      <c r="N1896" s="89"/>
      <c r="O1896" s="89"/>
      <c r="P1896" s="89"/>
      <c r="Q1896" s="89"/>
      <c r="R1896" s="89"/>
      <c r="S1896" s="89"/>
      <c r="T1896" s="89"/>
      <c r="U1896" s="193"/>
      <c r="V1896" s="174"/>
    </row>
    <row r="1897" spans="1:23" ht="15.75" thickBot="1">
      <c r="A1897" s="227"/>
      <c r="B1897" s="41" t="s">
        <v>133</v>
      </c>
      <c r="C1897" s="160" t="s">
        <v>138</v>
      </c>
      <c r="D1897" s="160"/>
      <c r="E1897" s="160"/>
      <c r="F1897" s="160"/>
      <c r="G1897" s="160"/>
      <c r="H1897" s="165" t="s">
        <v>134</v>
      </c>
      <c r="I1897" s="89"/>
      <c r="J1897" s="44" t="str">
        <f>IF(W1897="N","","Yes")</f>
        <v>Yes</v>
      </c>
      <c r="K1897" s="147"/>
      <c r="L1897" s="89"/>
      <c r="M1897" s="165" t="s">
        <v>135</v>
      </c>
      <c r="N1897" s="89"/>
      <c r="O1897" s="44" t="str">
        <f>IF(W1897="Y","","Yes")</f>
        <v>Yes</v>
      </c>
      <c r="P1897" s="147"/>
      <c r="Q1897" s="89"/>
      <c r="R1897" s="89"/>
      <c r="S1897" s="89"/>
      <c r="T1897" s="89"/>
      <c r="U1897" s="193"/>
      <c r="V1897" s="174"/>
      <c r="W1897" s="1">
        <f>VLOOKUP(A1838,'Deta From Shala Dar. Class-12'!$A$2:$AE$201,27,0)</f>
        <v>0</v>
      </c>
    </row>
    <row r="1898" spans="1:23" ht="6.75" customHeight="1" thickBot="1">
      <c r="A1898" s="227"/>
      <c r="B1898" s="89"/>
      <c r="C1898" s="89"/>
      <c r="D1898" s="89"/>
      <c r="E1898" s="89"/>
      <c r="F1898" s="89"/>
      <c r="G1898" s="89"/>
      <c r="H1898" s="89"/>
      <c r="I1898" s="89"/>
      <c r="J1898" s="89"/>
      <c r="K1898" s="89"/>
      <c r="L1898" s="89"/>
      <c r="M1898" s="89"/>
      <c r="N1898" s="89"/>
      <c r="O1898" s="89"/>
      <c r="P1898" s="89"/>
      <c r="Q1898" s="89"/>
      <c r="R1898" s="89"/>
      <c r="S1898" s="89"/>
      <c r="T1898" s="89"/>
      <c r="U1898" s="193"/>
      <c r="V1898" s="174"/>
    </row>
    <row r="1899" spans="1:23" ht="15.75" thickBot="1">
      <c r="A1899" s="227"/>
      <c r="B1899" s="41" t="s">
        <v>136</v>
      </c>
      <c r="C1899" s="169" t="s">
        <v>137</v>
      </c>
      <c r="D1899" s="160"/>
      <c r="E1899" s="160"/>
      <c r="F1899" s="160"/>
      <c r="G1899" s="160"/>
      <c r="H1899" s="165" t="s">
        <v>134</v>
      </c>
      <c r="I1899" s="89"/>
      <c r="J1899" s="20"/>
      <c r="K1899" s="147"/>
      <c r="L1899" s="89"/>
      <c r="M1899" s="165" t="s">
        <v>135</v>
      </c>
      <c r="N1899" s="89"/>
      <c r="O1899" s="20"/>
      <c r="P1899" s="147"/>
      <c r="Q1899" s="89"/>
      <c r="R1899" s="89"/>
      <c r="S1899" s="89"/>
      <c r="T1899" s="89"/>
      <c r="U1899" s="193"/>
      <c r="V1899" s="174"/>
    </row>
    <row r="1900" spans="1:23" ht="6.75" customHeight="1" thickBot="1">
      <c r="A1900" s="227"/>
      <c r="B1900" s="89"/>
      <c r="C1900" s="89"/>
      <c r="D1900" s="89"/>
      <c r="E1900" s="89"/>
      <c r="F1900" s="89"/>
      <c r="G1900" s="89"/>
      <c r="H1900" s="89"/>
      <c r="I1900" s="89"/>
      <c r="J1900" s="89"/>
      <c r="K1900" s="89"/>
      <c r="L1900" s="89"/>
      <c r="M1900" s="89"/>
      <c r="N1900" s="89"/>
      <c r="O1900" s="89"/>
      <c r="P1900" s="89"/>
      <c r="Q1900" s="89"/>
      <c r="R1900" s="89"/>
      <c r="S1900" s="89"/>
      <c r="T1900" s="89"/>
      <c r="U1900" s="193"/>
      <c r="V1900" s="174"/>
    </row>
    <row r="1901" spans="1:23" ht="15.75" thickBot="1">
      <c r="A1901" s="227"/>
      <c r="B1901" s="41" t="s">
        <v>139</v>
      </c>
      <c r="C1901" s="160" t="s">
        <v>140</v>
      </c>
      <c r="D1901" s="160"/>
      <c r="E1901" s="160"/>
      <c r="F1901" s="160"/>
      <c r="G1901" s="160"/>
      <c r="H1901" s="165" t="s">
        <v>134</v>
      </c>
      <c r="I1901" s="89"/>
      <c r="J1901" s="20"/>
      <c r="K1901" s="147"/>
      <c r="L1901" s="89"/>
      <c r="M1901" s="165" t="s">
        <v>135</v>
      </c>
      <c r="N1901" s="89"/>
      <c r="O1901" s="20"/>
      <c r="P1901" s="147"/>
      <c r="Q1901" s="89"/>
      <c r="R1901" s="89"/>
      <c r="S1901" s="89"/>
      <c r="T1901" s="89"/>
      <c r="U1901" s="193"/>
      <c r="V1901" s="174"/>
    </row>
    <row r="1902" spans="1:23" ht="6.75" customHeight="1" thickBot="1">
      <c r="A1902" s="227"/>
      <c r="B1902" s="89"/>
      <c r="C1902" s="89"/>
      <c r="D1902" s="89"/>
      <c r="E1902" s="89"/>
      <c r="F1902" s="89"/>
      <c r="G1902" s="89"/>
      <c r="H1902" s="89"/>
      <c r="I1902" s="89"/>
      <c r="J1902" s="89"/>
      <c r="K1902" s="89"/>
      <c r="L1902" s="89"/>
      <c r="M1902" s="89"/>
      <c r="N1902" s="89"/>
      <c r="O1902" s="89"/>
      <c r="P1902" s="89"/>
      <c r="Q1902" s="89"/>
      <c r="R1902" s="89"/>
      <c r="S1902" s="89"/>
      <c r="T1902" s="89"/>
      <c r="U1902" s="193"/>
      <c r="V1902" s="174"/>
    </row>
    <row r="1903" spans="1:23" ht="15.75" thickBot="1">
      <c r="A1903" s="227"/>
      <c r="B1903" s="41" t="s">
        <v>141</v>
      </c>
      <c r="C1903" s="160" t="s">
        <v>142</v>
      </c>
      <c r="D1903" s="160"/>
      <c r="E1903" s="160"/>
      <c r="F1903" s="127" t="s">
        <v>148</v>
      </c>
      <c r="G1903" s="127"/>
      <c r="H1903" s="128"/>
      <c r="I1903" s="44" t="str">
        <f>IF($W1903="GEN","YES","")</f>
        <v/>
      </c>
      <c r="J1903" s="157" t="s">
        <v>143</v>
      </c>
      <c r="K1903" s="158"/>
      <c r="L1903" s="158"/>
      <c r="M1903" s="161"/>
      <c r="N1903" s="44" t="str">
        <f>IF($W1903="MIN","YES","")</f>
        <v/>
      </c>
      <c r="O1903" s="157" t="s">
        <v>144</v>
      </c>
      <c r="P1903" s="158"/>
      <c r="Q1903" s="158"/>
      <c r="R1903" s="158"/>
      <c r="S1903" s="161"/>
      <c r="T1903" s="44" t="str">
        <f>IF($W1903="SC","YES","")</f>
        <v/>
      </c>
      <c r="U1903" s="193"/>
      <c r="V1903" s="174"/>
      <c r="W1903" s="1">
        <f>VLOOKUP(A1838,'Deta From Shala Dar. Class-12'!$A$2:$AE$201,16,0)</f>
        <v>0</v>
      </c>
    </row>
    <row r="1904" spans="1:23" ht="6.75" customHeight="1" thickBot="1">
      <c r="A1904" s="227"/>
      <c r="B1904" s="89"/>
      <c r="C1904" s="89"/>
      <c r="D1904" s="89"/>
      <c r="E1904" s="89"/>
      <c r="F1904" s="89"/>
      <c r="G1904" s="89"/>
      <c r="H1904" s="89"/>
      <c r="I1904" s="89"/>
      <c r="J1904" s="89"/>
      <c r="K1904" s="89"/>
      <c r="L1904" s="89"/>
      <c r="M1904" s="89"/>
      <c r="N1904" s="89"/>
      <c r="O1904" s="89"/>
      <c r="P1904" s="89"/>
      <c r="Q1904" s="89"/>
      <c r="R1904" s="89"/>
      <c r="S1904" s="89"/>
      <c r="T1904" s="89"/>
      <c r="U1904" s="193"/>
      <c r="V1904" s="174"/>
    </row>
    <row r="1905" spans="1:22" ht="15.75" thickBot="1">
      <c r="A1905" s="227"/>
      <c r="B1905" s="41"/>
      <c r="C1905" s="41"/>
      <c r="D1905" s="41"/>
      <c r="E1905" s="41"/>
      <c r="F1905" s="158" t="s">
        <v>145</v>
      </c>
      <c r="G1905" s="158"/>
      <c r="H1905" s="161"/>
      <c r="I1905" s="44" t="str">
        <f>IF($W1903="ST","YES","")</f>
        <v/>
      </c>
      <c r="J1905" s="157" t="s">
        <v>146</v>
      </c>
      <c r="K1905" s="158"/>
      <c r="L1905" s="158"/>
      <c r="M1905" s="161"/>
      <c r="N1905" s="44" t="str">
        <f>IF($W1903="OBC","YES","")</f>
        <v/>
      </c>
      <c r="O1905" s="157" t="s">
        <v>147</v>
      </c>
      <c r="P1905" s="158"/>
      <c r="Q1905" s="158"/>
      <c r="R1905" s="158"/>
      <c r="S1905" s="161"/>
      <c r="T1905" s="44" t="str">
        <f>IF(OR($W1903="MBC",$W$67="SBC"),"YES","")</f>
        <v/>
      </c>
      <c r="U1905" s="193"/>
      <c r="V1905" s="174"/>
    </row>
    <row r="1906" spans="1:22">
      <c r="A1906" s="227"/>
      <c r="B1906" s="175" t="s">
        <v>149</v>
      </c>
      <c r="C1906" s="175"/>
      <c r="D1906" s="175"/>
      <c r="E1906" s="175"/>
      <c r="F1906" s="175"/>
      <c r="G1906" s="175"/>
      <c r="H1906" s="175"/>
      <c r="I1906" s="175"/>
      <c r="J1906" s="175"/>
      <c r="K1906" s="175"/>
      <c r="L1906" s="175"/>
      <c r="M1906" s="175"/>
      <c r="N1906" s="175"/>
      <c r="O1906" s="175"/>
      <c r="P1906" s="175"/>
      <c r="Q1906" s="175"/>
      <c r="R1906" s="175"/>
      <c r="S1906" s="175"/>
      <c r="T1906" s="175"/>
      <c r="U1906" s="193"/>
      <c r="V1906" s="174"/>
    </row>
    <row r="1907" spans="1:22" ht="6.75" customHeight="1">
      <c r="A1907" s="227"/>
      <c r="B1907" s="89"/>
      <c r="C1907" s="89"/>
      <c r="D1907" s="89"/>
      <c r="E1907" s="89"/>
      <c r="F1907" s="89"/>
      <c r="G1907" s="89"/>
      <c r="H1907" s="89"/>
      <c r="I1907" s="89"/>
      <c r="J1907" s="89"/>
      <c r="K1907" s="89"/>
      <c r="L1907" s="89"/>
      <c r="M1907" s="89"/>
      <c r="N1907" s="89"/>
      <c r="O1907" s="89"/>
      <c r="P1907" s="89"/>
      <c r="Q1907" s="89"/>
      <c r="R1907" s="89"/>
      <c r="S1907" s="89"/>
      <c r="T1907" s="89"/>
      <c r="U1907" s="193"/>
      <c r="V1907" s="174"/>
    </row>
    <row r="1908" spans="1:22">
      <c r="A1908" s="227"/>
      <c r="B1908" s="41" t="s">
        <v>157</v>
      </c>
      <c r="C1908" s="178" t="s">
        <v>156</v>
      </c>
      <c r="D1908" s="178"/>
      <c r="E1908" s="178"/>
      <c r="F1908" s="178"/>
      <c r="G1908" s="178"/>
      <c r="H1908" s="178"/>
      <c r="I1908" s="178"/>
      <c r="J1908" s="178"/>
      <c r="K1908" s="178"/>
      <c r="L1908" s="178"/>
      <c r="M1908" s="178"/>
      <c r="N1908" s="178"/>
      <c r="O1908" s="178"/>
      <c r="P1908" s="178"/>
      <c r="Q1908" s="178"/>
      <c r="R1908" s="178"/>
      <c r="S1908" s="178"/>
      <c r="T1908" s="178"/>
      <c r="U1908" s="193"/>
      <c r="V1908" s="174"/>
    </row>
    <row r="1909" spans="1:22">
      <c r="A1909" s="227"/>
      <c r="B1909" s="41"/>
      <c r="C1909" s="176" t="s">
        <v>150</v>
      </c>
      <c r="D1909" s="176"/>
      <c r="E1909" s="176"/>
      <c r="F1909" s="176"/>
      <c r="G1909" s="176"/>
      <c r="H1909" s="176"/>
      <c r="I1909" s="176"/>
      <c r="J1909" s="176"/>
      <c r="K1909" s="89">
        <f>VLOOKUP(A1838,'Deta From Shala Dar. Class-12'!$A$2:$AE$201,24,0)</f>
        <v>0</v>
      </c>
      <c r="L1909" s="89"/>
      <c r="M1909" s="89"/>
      <c r="N1909" s="89"/>
      <c r="O1909" s="89"/>
      <c r="P1909" s="89"/>
      <c r="Q1909" s="89"/>
      <c r="R1909" s="89"/>
      <c r="S1909" s="89"/>
      <c r="T1909" s="89"/>
      <c r="U1909" s="193"/>
      <c r="V1909" s="174"/>
    </row>
    <row r="1910" spans="1:22">
      <c r="A1910" s="227"/>
      <c r="B1910" s="41"/>
      <c r="C1910" s="176" t="s">
        <v>151</v>
      </c>
      <c r="D1910" s="176"/>
      <c r="E1910" s="176"/>
      <c r="F1910" s="176"/>
      <c r="G1910" s="176"/>
      <c r="H1910" s="176"/>
      <c r="I1910" s="176"/>
      <c r="J1910" s="176"/>
      <c r="K1910" s="89"/>
      <c r="L1910" s="89"/>
      <c r="M1910" s="89"/>
      <c r="N1910" s="89"/>
      <c r="O1910" s="89"/>
      <c r="P1910" s="89"/>
      <c r="Q1910" s="89"/>
      <c r="R1910" s="89"/>
      <c r="S1910" s="89"/>
      <c r="T1910" s="89"/>
      <c r="U1910" s="193"/>
      <c r="V1910" s="174"/>
    </row>
    <row r="1911" spans="1:22">
      <c r="A1911" s="227"/>
      <c r="B1911" s="41"/>
      <c r="C1911" s="176" t="s">
        <v>152</v>
      </c>
      <c r="D1911" s="176"/>
      <c r="E1911" s="176"/>
      <c r="F1911" s="89" t="s">
        <v>163</v>
      </c>
      <c r="G1911" s="89"/>
      <c r="H1911" s="89"/>
      <c r="I1911" s="176" t="s">
        <v>153</v>
      </c>
      <c r="J1911" s="176"/>
      <c r="K1911" s="176"/>
      <c r="L1911" s="89" t="s">
        <v>161</v>
      </c>
      <c r="M1911" s="89"/>
      <c r="N1911" s="89"/>
      <c r="O1911" s="89"/>
      <c r="P1911" s="158" t="s">
        <v>154</v>
      </c>
      <c r="Q1911" s="158"/>
      <c r="R1911" s="158"/>
      <c r="S1911" s="89" t="s">
        <v>162</v>
      </c>
      <c r="T1911" s="89"/>
      <c r="U1911" s="193"/>
      <c r="V1911" s="174"/>
    </row>
    <row r="1912" spans="1:22" ht="6.75" customHeight="1">
      <c r="A1912" s="227"/>
      <c r="B1912" s="89"/>
      <c r="C1912" s="89"/>
      <c r="D1912" s="89"/>
      <c r="E1912" s="89"/>
      <c r="F1912" s="89"/>
      <c r="G1912" s="89"/>
      <c r="H1912" s="89"/>
      <c r="I1912" s="89"/>
      <c r="J1912" s="89"/>
      <c r="K1912" s="89"/>
      <c r="L1912" s="89"/>
      <c r="M1912" s="89"/>
      <c r="N1912" s="89"/>
      <c r="O1912" s="89"/>
      <c r="P1912" s="89"/>
      <c r="Q1912" s="89"/>
      <c r="R1912" s="89"/>
      <c r="S1912" s="89"/>
      <c r="T1912" s="89"/>
      <c r="U1912" s="193"/>
      <c r="V1912" s="174"/>
    </row>
    <row r="1913" spans="1:22">
      <c r="A1913" s="227"/>
      <c r="B1913" s="41" t="s">
        <v>155</v>
      </c>
      <c r="C1913" s="165" t="s">
        <v>158</v>
      </c>
      <c r="D1913" s="165"/>
      <c r="E1913" s="165"/>
      <c r="F1913" s="165"/>
      <c r="G1913" s="179">
        <f>VLOOKUP(A1838,'Deta From Shala Dar. Class-12'!$A$2:$AE$201,21,0)</f>
        <v>0</v>
      </c>
      <c r="H1913" s="179"/>
      <c r="I1913" s="179"/>
      <c r="J1913" s="179"/>
      <c r="K1913" s="180" t="s">
        <v>159</v>
      </c>
      <c r="L1913" s="180"/>
      <c r="M1913" s="189">
        <f>VLOOKUP(A1838,'Deta From Shala Dar. Class-12'!$A$2:$AE$201,22,0)</f>
        <v>0</v>
      </c>
      <c r="N1913" s="165"/>
      <c r="O1913" s="165"/>
      <c r="P1913" s="165" t="s">
        <v>160</v>
      </c>
      <c r="Q1913" s="165"/>
      <c r="R1913" s="165"/>
      <c r="S1913" s="230">
        <f>VLOOKUP(A1838,'Deta From Shala Dar. Class-12'!$A$2:$AE$201,25,0)</f>
        <v>0</v>
      </c>
      <c r="T1913" s="230"/>
      <c r="U1913" s="193"/>
      <c r="V1913" s="174"/>
    </row>
    <row r="1914" spans="1:22" ht="6.75" customHeight="1">
      <c r="A1914" s="227"/>
      <c r="B1914" s="89"/>
      <c r="C1914" s="89"/>
      <c r="D1914" s="89"/>
      <c r="E1914" s="89"/>
      <c r="F1914" s="89"/>
      <c r="G1914" s="89"/>
      <c r="H1914" s="89"/>
      <c r="I1914" s="89"/>
      <c r="J1914" s="89"/>
      <c r="K1914" s="89"/>
      <c r="L1914" s="89"/>
      <c r="M1914" s="89"/>
      <c r="N1914" s="89"/>
      <c r="O1914" s="89"/>
      <c r="P1914" s="89"/>
      <c r="Q1914" s="89"/>
      <c r="R1914" s="89"/>
      <c r="S1914" s="89"/>
      <c r="T1914" s="89"/>
      <c r="U1914" s="193"/>
      <c r="V1914" s="174"/>
    </row>
    <row r="1915" spans="1:22">
      <c r="A1915" s="227"/>
      <c r="B1915" s="41"/>
      <c r="C1915" s="176" t="s">
        <v>164</v>
      </c>
      <c r="D1915" s="176"/>
      <c r="E1915" s="176"/>
      <c r="F1915" s="176"/>
      <c r="G1915" s="176"/>
      <c r="H1915" s="176"/>
      <c r="I1915" s="176"/>
      <c r="J1915" s="176"/>
      <c r="K1915" s="176"/>
      <c r="L1915" s="176"/>
      <c r="M1915" s="229">
        <f>VLOOKUP(A1838,'Deta From Shala Dar. Class-12'!$A$2:$AE$201,23,0)</f>
        <v>0</v>
      </c>
      <c r="N1915" s="229"/>
      <c r="O1915" s="229"/>
      <c r="P1915" s="229"/>
      <c r="Q1915" s="229"/>
      <c r="R1915" s="229"/>
      <c r="S1915" s="229"/>
      <c r="T1915" s="229"/>
      <c r="U1915" s="193"/>
      <c r="V1915" s="174"/>
    </row>
    <row r="1916" spans="1:22" ht="6.75" customHeight="1">
      <c r="A1916" s="227"/>
      <c r="B1916" s="89"/>
      <c r="C1916" s="89"/>
      <c r="D1916" s="89"/>
      <c r="E1916" s="89"/>
      <c r="F1916" s="89"/>
      <c r="G1916" s="89"/>
      <c r="H1916" s="89"/>
      <c r="I1916" s="89"/>
      <c r="J1916" s="89"/>
      <c r="K1916" s="89"/>
      <c r="L1916" s="89"/>
      <c r="M1916" s="89"/>
      <c r="N1916" s="89"/>
      <c r="O1916" s="89"/>
      <c r="P1916" s="89"/>
      <c r="Q1916" s="89"/>
      <c r="R1916" s="89"/>
      <c r="S1916" s="89"/>
      <c r="T1916" s="89"/>
      <c r="U1916" s="193"/>
      <c r="V1916" s="174"/>
    </row>
    <row r="1917" spans="1:22">
      <c r="A1917" s="227"/>
      <c r="B1917" s="41" t="s">
        <v>166</v>
      </c>
      <c r="C1917" s="176" t="s">
        <v>167</v>
      </c>
      <c r="D1917" s="176"/>
      <c r="E1917" s="176"/>
      <c r="F1917" s="176"/>
      <c r="G1917" s="176"/>
      <c r="H1917" s="176"/>
      <c r="I1917" s="176"/>
      <c r="J1917" s="176"/>
      <c r="K1917" s="176"/>
      <c r="L1917" s="176"/>
      <c r="M1917" s="189" t="s">
        <v>165</v>
      </c>
      <c r="N1917" s="189"/>
      <c r="O1917" s="189"/>
      <c r="P1917" s="189"/>
      <c r="Q1917" s="189"/>
      <c r="R1917" s="189"/>
      <c r="S1917" s="189"/>
      <c r="T1917" s="189"/>
      <c r="U1917" s="193"/>
      <c r="V1917" s="174"/>
    </row>
    <row r="1918" spans="1:22" ht="6.75" customHeight="1" thickBot="1">
      <c r="A1918" s="227"/>
      <c r="B1918" s="89"/>
      <c r="C1918" s="89"/>
      <c r="D1918" s="89"/>
      <c r="E1918" s="89"/>
      <c r="F1918" s="89"/>
      <c r="G1918" s="89"/>
      <c r="H1918" s="89"/>
      <c r="I1918" s="89"/>
      <c r="J1918" s="89"/>
      <c r="K1918" s="89"/>
      <c r="L1918" s="89"/>
      <c r="M1918" s="89"/>
      <c r="N1918" s="89"/>
      <c r="O1918" s="89"/>
      <c r="P1918" s="89"/>
      <c r="Q1918" s="89"/>
      <c r="R1918" s="89"/>
      <c r="S1918" s="89"/>
      <c r="T1918" s="89"/>
      <c r="U1918" s="193"/>
      <c r="V1918" s="174"/>
    </row>
    <row r="1919" spans="1:22">
      <c r="A1919" s="227"/>
      <c r="B1919" s="190" t="s">
        <v>168</v>
      </c>
      <c r="C1919" s="191"/>
      <c r="D1919" s="191"/>
      <c r="E1919" s="191" t="s">
        <v>169</v>
      </c>
      <c r="F1919" s="191"/>
      <c r="G1919" s="191" t="s">
        <v>170</v>
      </c>
      <c r="H1919" s="191"/>
      <c r="I1919" s="191"/>
      <c r="J1919" s="191" t="s">
        <v>171</v>
      </c>
      <c r="K1919" s="191"/>
      <c r="L1919" s="191"/>
      <c r="M1919" s="191" t="s">
        <v>172</v>
      </c>
      <c r="N1919" s="191"/>
      <c r="O1919" s="191"/>
      <c r="P1919" s="191"/>
      <c r="Q1919" s="191"/>
      <c r="R1919" s="191"/>
      <c r="S1919" s="191"/>
      <c r="T1919" s="192"/>
      <c r="U1919" s="193"/>
      <c r="V1919" s="174"/>
    </row>
    <row r="1920" spans="1:22">
      <c r="A1920" s="227"/>
      <c r="B1920" s="186" t="s">
        <v>173</v>
      </c>
      <c r="C1920" s="187"/>
      <c r="D1920" s="187"/>
      <c r="E1920" s="187"/>
      <c r="F1920" s="187"/>
      <c r="G1920" s="187"/>
      <c r="H1920" s="187"/>
      <c r="I1920" s="187"/>
      <c r="J1920" s="187"/>
      <c r="K1920" s="187"/>
      <c r="L1920" s="187"/>
      <c r="M1920" s="187"/>
      <c r="N1920" s="187"/>
      <c r="O1920" s="187"/>
      <c r="P1920" s="187"/>
      <c r="Q1920" s="187"/>
      <c r="R1920" s="187"/>
      <c r="S1920" s="187"/>
      <c r="T1920" s="188"/>
      <c r="U1920" s="193"/>
      <c r="V1920" s="174"/>
    </row>
    <row r="1921" spans="1:22">
      <c r="A1921" s="227"/>
      <c r="B1921" s="186" t="s">
        <v>175</v>
      </c>
      <c r="C1921" s="187"/>
      <c r="D1921" s="187"/>
      <c r="E1921" s="187"/>
      <c r="F1921" s="187"/>
      <c r="G1921" s="187"/>
      <c r="H1921" s="187"/>
      <c r="I1921" s="187"/>
      <c r="J1921" s="187"/>
      <c r="K1921" s="187"/>
      <c r="L1921" s="187"/>
      <c r="M1921" s="187"/>
      <c r="N1921" s="187"/>
      <c r="O1921" s="187"/>
      <c r="P1921" s="187"/>
      <c r="Q1921" s="187"/>
      <c r="R1921" s="187"/>
      <c r="S1921" s="187"/>
      <c r="T1921" s="188"/>
      <c r="U1921" s="193"/>
      <c r="V1921" s="174"/>
    </row>
    <row r="1922" spans="1:22" ht="15.75" thickBot="1">
      <c r="A1922" s="227"/>
      <c r="B1922" s="183" t="s">
        <v>174</v>
      </c>
      <c r="C1922" s="184"/>
      <c r="D1922" s="184"/>
      <c r="E1922" s="184"/>
      <c r="F1922" s="184"/>
      <c r="G1922" s="184"/>
      <c r="H1922" s="184"/>
      <c r="I1922" s="184"/>
      <c r="J1922" s="184"/>
      <c r="K1922" s="184"/>
      <c r="L1922" s="184"/>
      <c r="M1922" s="184"/>
      <c r="N1922" s="184"/>
      <c r="O1922" s="184"/>
      <c r="P1922" s="184"/>
      <c r="Q1922" s="184"/>
      <c r="R1922" s="184"/>
      <c r="S1922" s="184"/>
      <c r="T1922" s="185"/>
      <c r="U1922" s="193"/>
      <c r="V1922" s="174"/>
    </row>
    <row r="1923" spans="1:22" ht="6.75" customHeight="1" thickBot="1">
      <c r="A1923" s="227"/>
      <c r="B1923" s="89"/>
      <c r="C1923" s="89"/>
      <c r="D1923" s="89"/>
      <c r="E1923" s="89"/>
      <c r="F1923" s="89"/>
      <c r="G1923" s="89"/>
      <c r="H1923" s="89"/>
      <c r="I1923" s="89"/>
      <c r="J1923" s="89"/>
      <c r="K1923" s="89"/>
      <c r="L1923" s="89"/>
      <c r="M1923" s="89"/>
      <c r="N1923" s="89"/>
      <c r="O1923" s="89"/>
      <c r="P1923" s="89"/>
      <c r="Q1923" s="89"/>
      <c r="R1923" s="89"/>
      <c r="S1923" s="89"/>
      <c r="T1923" s="89"/>
      <c r="U1923" s="193"/>
      <c r="V1923" s="174"/>
    </row>
    <row r="1924" spans="1:22" ht="15.75" thickBot="1">
      <c r="A1924" s="227"/>
      <c r="B1924" s="218" t="s">
        <v>176</v>
      </c>
      <c r="C1924" s="218"/>
      <c r="D1924" s="218"/>
      <c r="E1924" s="218"/>
      <c r="F1924" s="218"/>
      <c r="G1924" s="218"/>
      <c r="H1924" s="218"/>
      <c r="I1924" s="218"/>
      <c r="J1924" s="218"/>
      <c r="K1924" s="218"/>
      <c r="L1924" s="218"/>
      <c r="M1924" s="197"/>
      <c r="N1924" s="219"/>
      <c r="O1924" s="198"/>
      <c r="P1924" s="220" t="s">
        <v>177</v>
      </c>
      <c r="Q1924" s="196"/>
      <c r="R1924" s="221"/>
      <c r="S1924" s="222"/>
      <c r="T1924" s="223"/>
      <c r="U1924" s="193"/>
      <c r="V1924" s="174"/>
    </row>
    <row r="1925" spans="1:22" ht="6.75" customHeight="1">
      <c r="A1925" s="227"/>
      <c r="B1925" s="89"/>
      <c r="C1925" s="89"/>
      <c r="D1925" s="89"/>
      <c r="E1925" s="89"/>
      <c r="F1925" s="89"/>
      <c r="G1925" s="89"/>
      <c r="H1925" s="89"/>
      <c r="I1925" s="89"/>
      <c r="J1925" s="89"/>
      <c r="K1925" s="89"/>
      <c r="L1925" s="89"/>
      <c r="M1925" s="89"/>
      <c r="N1925" s="89"/>
      <c r="O1925" s="89"/>
      <c r="P1925" s="89"/>
      <c r="Q1925" s="89"/>
      <c r="R1925" s="89"/>
      <c r="S1925" s="89"/>
      <c r="T1925" s="89"/>
      <c r="U1925" s="193"/>
      <c r="V1925" s="174"/>
    </row>
    <row r="1926" spans="1:22">
      <c r="A1926" s="227"/>
      <c r="B1926" s="41" t="s">
        <v>178</v>
      </c>
      <c r="C1926" s="176" t="s">
        <v>183</v>
      </c>
      <c r="D1926" s="176"/>
      <c r="E1926" s="176"/>
      <c r="F1926" s="176"/>
      <c r="G1926" s="176"/>
      <c r="H1926" s="176"/>
      <c r="I1926" s="176"/>
      <c r="J1926" s="176"/>
      <c r="K1926" s="176"/>
      <c r="L1926" s="176"/>
      <c r="M1926" s="165" t="s">
        <v>179</v>
      </c>
      <c r="N1926" s="165"/>
      <c r="O1926" s="165"/>
      <c r="P1926" s="165"/>
      <c r="Q1926" s="165"/>
      <c r="R1926" s="165"/>
      <c r="S1926" s="165"/>
      <c r="T1926" s="165"/>
      <c r="U1926" s="193"/>
      <c r="V1926" s="174"/>
    </row>
    <row r="1927" spans="1:22" ht="15.75" thickBot="1">
      <c r="A1927" s="227"/>
      <c r="B1927" s="200"/>
      <c r="C1927" s="201"/>
      <c r="D1927" s="201"/>
      <c r="E1927" s="201"/>
      <c r="F1927" s="201"/>
      <c r="G1927" s="201"/>
      <c r="H1927" s="201"/>
      <c r="I1927" s="201"/>
      <c r="J1927" s="202"/>
      <c r="K1927" s="204" t="s">
        <v>180</v>
      </c>
      <c r="L1927" s="89"/>
      <c r="M1927" s="89"/>
      <c r="N1927" s="89"/>
      <c r="O1927" s="89"/>
      <c r="P1927" s="89"/>
      <c r="Q1927" s="89"/>
      <c r="R1927" s="89"/>
      <c r="S1927" s="89"/>
      <c r="T1927" s="89"/>
      <c r="U1927" s="193"/>
      <c r="V1927" s="174"/>
    </row>
    <row r="1928" spans="1:22" ht="22.5" customHeight="1">
      <c r="A1928" s="227"/>
      <c r="B1928" s="204"/>
      <c r="C1928" s="152"/>
      <c r="D1928" s="203" t="s">
        <v>182</v>
      </c>
      <c r="E1928" s="91"/>
      <c r="F1928" s="91"/>
      <c r="G1928" s="92"/>
      <c r="H1928" s="147"/>
      <c r="I1928" s="89"/>
      <c r="J1928" s="214"/>
      <c r="K1928" s="204"/>
      <c r="L1928" s="90"/>
      <c r="M1928" s="91"/>
      <c r="N1928" s="91"/>
      <c r="O1928" s="91"/>
      <c r="P1928" s="91"/>
      <c r="Q1928" s="91"/>
      <c r="R1928" s="91"/>
      <c r="S1928" s="92"/>
      <c r="T1928" s="143"/>
      <c r="U1928" s="193"/>
      <c r="V1928" s="174"/>
    </row>
    <row r="1929" spans="1:22" ht="22.5" customHeight="1">
      <c r="A1929" s="227"/>
      <c r="B1929" s="204"/>
      <c r="C1929" s="152"/>
      <c r="D1929" s="147"/>
      <c r="E1929" s="89"/>
      <c r="F1929" s="89"/>
      <c r="G1929" s="152"/>
      <c r="H1929" s="147"/>
      <c r="I1929" s="89"/>
      <c r="J1929" s="214"/>
      <c r="K1929" s="204"/>
      <c r="L1929" s="147"/>
      <c r="M1929" s="89"/>
      <c r="N1929" s="89"/>
      <c r="O1929" s="89"/>
      <c r="P1929" s="89"/>
      <c r="Q1929" s="89"/>
      <c r="R1929" s="89"/>
      <c r="S1929" s="152"/>
      <c r="T1929" s="143"/>
      <c r="U1929" s="193"/>
      <c r="V1929" s="174"/>
    </row>
    <row r="1930" spans="1:22" ht="22.5" customHeight="1">
      <c r="A1930" s="227"/>
      <c r="B1930" s="204"/>
      <c r="C1930" s="152"/>
      <c r="D1930" s="147"/>
      <c r="E1930" s="89"/>
      <c r="F1930" s="89"/>
      <c r="G1930" s="152"/>
      <c r="H1930" s="147"/>
      <c r="I1930" s="89"/>
      <c r="J1930" s="214"/>
      <c r="K1930" s="204"/>
      <c r="L1930" s="147"/>
      <c r="M1930" s="89"/>
      <c r="N1930" s="89"/>
      <c r="O1930" s="89"/>
      <c r="P1930" s="89"/>
      <c r="Q1930" s="89"/>
      <c r="R1930" s="89"/>
      <c r="S1930" s="152"/>
      <c r="T1930" s="143"/>
      <c r="U1930" s="193"/>
      <c r="V1930" s="174"/>
    </row>
    <row r="1931" spans="1:22" ht="22.5" customHeight="1" thickBot="1">
      <c r="A1931" s="227"/>
      <c r="B1931" s="204"/>
      <c r="C1931" s="152"/>
      <c r="D1931" s="147"/>
      <c r="E1931" s="89"/>
      <c r="F1931" s="89"/>
      <c r="G1931" s="152"/>
      <c r="H1931" s="147"/>
      <c r="I1931" s="89"/>
      <c r="J1931" s="214"/>
      <c r="K1931" s="204"/>
      <c r="L1931" s="86"/>
      <c r="M1931" s="87"/>
      <c r="N1931" s="87"/>
      <c r="O1931" s="87"/>
      <c r="P1931" s="87"/>
      <c r="Q1931" s="87"/>
      <c r="R1931" s="87"/>
      <c r="S1931" s="88"/>
      <c r="T1931" s="143"/>
      <c r="U1931" s="193"/>
      <c r="V1931" s="174"/>
    </row>
    <row r="1932" spans="1:22" ht="22.5" customHeight="1" thickBot="1">
      <c r="A1932" s="227"/>
      <c r="B1932" s="204"/>
      <c r="C1932" s="152"/>
      <c r="D1932" s="147"/>
      <c r="E1932" s="89"/>
      <c r="F1932" s="89"/>
      <c r="G1932" s="152"/>
      <c r="H1932" s="147"/>
      <c r="I1932" s="89"/>
      <c r="J1932" s="214"/>
      <c r="K1932" s="204"/>
      <c r="L1932" s="89"/>
      <c r="M1932" s="89"/>
      <c r="N1932" s="89"/>
      <c r="O1932" s="89"/>
      <c r="P1932" s="89"/>
      <c r="Q1932" s="89"/>
      <c r="R1932" s="89"/>
      <c r="S1932" s="89"/>
      <c r="T1932" s="143"/>
      <c r="U1932" s="193"/>
      <c r="V1932" s="174"/>
    </row>
    <row r="1933" spans="1:22" ht="22.5" customHeight="1">
      <c r="A1933" s="227"/>
      <c r="B1933" s="204"/>
      <c r="C1933" s="152"/>
      <c r="D1933" s="147"/>
      <c r="E1933" s="89"/>
      <c r="F1933" s="89"/>
      <c r="G1933" s="152"/>
      <c r="H1933" s="147"/>
      <c r="I1933" s="89"/>
      <c r="J1933" s="214"/>
      <c r="K1933" s="204"/>
      <c r="L1933" s="205" t="s">
        <v>181</v>
      </c>
      <c r="M1933" s="206"/>
      <c r="N1933" s="206"/>
      <c r="O1933" s="206"/>
      <c r="P1933" s="206"/>
      <c r="Q1933" s="206"/>
      <c r="R1933" s="206"/>
      <c r="S1933" s="207"/>
      <c r="T1933" s="143"/>
      <c r="U1933" s="193"/>
      <c r="V1933" s="174"/>
    </row>
    <row r="1934" spans="1:22" ht="22.5" customHeight="1">
      <c r="A1934" s="227"/>
      <c r="B1934" s="204"/>
      <c r="C1934" s="152"/>
      <c r="D1934" s="147"/>
      <c r="E1934" s="89"/>
      <c r="F1934" s="89"/>
      <c r="G1934" s="152"/>
      <c r="H1934" s="147"/>
      <c r="I1934" s="89"/>
      <c r="J1934" s="214"/>
      <c r="K1934" s="204"/>
      <c r="L1934" s="208"/>
      <c r="M1934" s="209"/>
      <c r="N1934" s="209"/>
      <c r="O1934" s="209"/>
      <c r="P1934" s="209"/>
      <c r="Q1934" s="209"/>
      <c r="R1934" s="209"/>
      <c r="S1934" s="210"/>
      <c r="T1934" s="143"/>
      <c r="U1934" s="193"/>
      <c r="V1934" s="174"/>
    </row>
    <row r="1935" spans="1:22" ht="22.5" customHeight="1" thickBot="1">
      <c r="A1935" s="227"/>
      <c r="B1935" s="204"/>
      <c r="C1935" s="152"/>
      <c r="D1935" s="86"/>
      <c r="E1935" s="87"/>
      <c r="F1935" s="87"/>
      <c r="G1935" s="88"/>
      <c r="H1935" s="147"/>
      <c r="I1935" s="89"/>
      <c r="J1935" s="214"/>
      <c r="K1935" s="204"/>
      <c r="L1935" s="208"/>
      <c r="M1935" s="209"/>
      <c r="N1935" s="209"/>
      <c r="O1935" s="209"/>
      <c r="P1935" s="209"/>
      <c r="Q1935" s="209"/>
      <c r="R1935" s="209"/>
      <c r="S1935" s="210"/>
      <c r="T1935" s="143"/>
      <c r="U1935" s="193"/>
      <c r="V1935" s="174"/>
    </row>
    <row r="1936" spans="1:22" ht="15.75" thickBot="1">
      <c r="A1936" s="227"/>
      <c r="B1936" s="215"/>
      <c r="C1936" s="216"/>
      <c r="D1936" s="216"/>
      <c r="E1936" s="216"/>
      <c r="F1936" s="216"/>
      <c r="G1936" s="216"/>
      <c r="H1936" s="216"/>
      <c r="I1936" s="216"/>
      <c r="J1936" s="217"/>
      <c r="K1936" s="204"/>
      <c r="L1936" s="211"/>
      <c r="M1936" s="212"/>
      <c r="N1936" s="212"/>
      <c r="O1936" s="212"/>
      <c r="P1936" s="212"/>
      <c r="Q1936" s="212"/>
      <c r="R1936" s="212"/>
      <c r="S1936" s="213"/>
      <c r="T1936" s="143"/>
      <c r="U1936" s="193"/>
      <c r="V1936" s="174"/>
    </row>
    <row r="1937" spans="1:22" ht="6.75" customHeight="1" thickBot="1">
      <c r="A1937" s="227"/>
      <c r="B1937" s="89"/>
      <c r="C1937" s="89"/>
      <c r="D1937" s="89"/>
      <c r="E1937" s="89"/>
      <c r="F1937" s="89"/>
      <c r="G1937" s="89"/>
      <c r="H1937" s="89"/>
      <c r="I1937" s="89"/>
      <c r="J1937" s="89"/>
      <c r="K1937" s="89"/>
      <c r="L1937" s="89"/>
      <c r="M1937" s="89"/>
      <c r="N1937" s="89"/>
      <c r="O1937" s="89"/>
      <c r="P1937" s="89"/>
      <c r="Q1937" s="89"/>
      <c r="R1937" s="89"/>
      <c r="S1937" s="89"/>
      <c r="T1937" s="89"/>
      <c r="U1937" s="193"/>
      <c r="V1937" s="174"/>
    </row>
    <row r="1938" spans="1:22" ht="16.5" thickBot="1">
      <c r="A1938" s="227"/>
      <c r="B1938" s="165" t="s">
        <v>184</v>
      </c>
      <c r="C1938" s="165"/>
      <c r="D1938" s="165"/>
      <c r="E1938" s="127" t="str">
        <f>Info!$C$7</f>
        <v>Govt. Sr. Sec. School Raimalwada</v>
      </c>
      <c r="F1938" s="127"/>
      <c r="G1938" s="127"/>
      <c r="H1938" s="127"/>
      <c r="I1938" s="127"/>
      <c r="J1938" s="127"/>
      <c r="K1938" s="127"/>
      <c r="L1938" s="165" t="s">
        <v>185</v>
      </c>
      <c r="M1938" s="199"/>
      <c r="N1938" s="15">
        <f>Info!$C$10</f>
        <v>1</v>
      </c>
      <c r="O1938" s="16">
        <f>Info!$D$10</f>
        <v>7</v>
      </c>
      <c r="P1938" s="16">
        <f>Info!$E$10</f>
        <v>0</v>
      </c>
      <c r="Q1938" s="16">
        <f>Info!$F$10</f>
        <v>1</v>
      </c>
      <c r="R1938" s="16">
        <f>Info!$G$10</f>
        <v>7</v>
      </c>
      <c r="S1938" s="16">
        <f>Info!$H$10</f>
        <v>5</v>
      </c>
      <c r="T1938" s="17">
        <f>Info!$I$10</f>
        <v>1</v>
      </c>
      <c r="U1938" s="193"/>
      <c r="V1938" s="174"/>
    </row>
    <row r="1939" spans="1:22" ht="15.75" thickBot="1">
      <c r="A1939" s="228"/>
      <c r="B1939" s="87"/>
      <c r="C1939" s="87"/>
      <c r="D1939" s="87"/>
      <c r="E1939" s="87"/>
      <c r="F1939" s="87"/>
      <c r="G1939" s="87"/>
      <c r="H1939" s="87"/>
      <c r="I1939" s="87"/>
      <c r="J1939" s="87"/>
      <c r="K1939" s="87"/>
      <c r="L1939" s="87"/>
      <c r="M1939" s="87"/>
      <c r="N1939" s="87"/>
      <c r="O1939" s="87"/>
      <c r="P1939" s="87"/>
      <c r="Q1939" s="87"/>
      <c r="R1939" s="87"/>
      <c r="S1939" s="87"/>
      <c r="T1939" s="87"/>
      <c r="U1939" s="88"/>
      <c r="V1939" s="174"/>
    </row>
    <row r="1940" spans="1:22">
      <c r="A1940" s="224">
        <f>A1838+1</f>
        <v>40</v>
      </c>
      <c r="B1940" s="225"/>
      <c r="C1940" s="225"/>
      <c r="D1940" s="225"/>
      <c r="E1940" s="225"/>
      <c r="F1940" s="225"/>
      <c r="G1940" s="225"/>
      <c r="H1940" s="225"/>
      <c r="I1940" s="225"/>
      <c r="J1940" s="225"/>
      <c r="K1940" s="225"/>
      <c r="L1940" s="225"/>
      <c r="M1940" s="225"/>
      <c r="N1940" s="225"/>
      <c r="O1940" s="225"/>
      <c r="P1940" s="225"/>
      <c r="Q1940" s="225"/>
      <c r="R1940" s="225"/>
      <c r="S1940" s="225"/>
      <c r="T1940" s="225"/>
      <c r="U1940" s="226"/>
      <c r="V1940" s="174"/>
    </row>
    <row r="1941" spans="1:22" ht="24.75" customHeight="1" thickBot="1">
      <c r="A1941" s="227"/>
      <c r="B1941" s="194" t="str">
        <f>CONCATENATE(Info!$B$7,Info!$C$7)</f>
        <v>School Name :-Govt. Sr. Sec. School Raimalwada</v>
      </c>
      <c r="C1941" s="194"/>
      <c r="D1941" s="194"/>
      <c r="E1941" s="194"/>
      <c r="F1941" s="194"/>
      <c r="G1941" s="194"/>
      <c r="H1941" s="194"/>
      <c r="I1941" s="194"/>
      <c r="J1941" s="194"/>
      <c r="K1941" s="194"/>
      <c r="L1941" s="194"/>
      <c r="M1941" s="194"/>
      <c r="N1941" s="194"/>
      <c r="O1941" s="194"/>
      <c r="P1941" s="194"/>
      <c r="Q1941" s="194"/>
      <c r="R1941" s="194"/>
      <c r="S1941" s="194"/>
      <c r="T1941" s="194"/>
      <c r="U1941" s="193"/>
      <c r="V1941" s="174"/>
    </row>
    <row r="1942" spans="1:22" ht="28.5" customHeight="1" thickBot="1">
      <c r="A1942" s="227"/>
      <c r="B1942" s="89"/>
      <c r="C1942" s="89"/>
      <c r="D1942" s="116" t="s">
        <v>37</v>
      </c>
      <c r="E1942" s="116"/>
      <c r="F1942" s="116"/>
      <c r="G1942" s="116"/>
      <c r="H1942" s="116"/>
      <c r="I1942" s="116"/>
      <c r="J1942" s="116"/>
      <c r="K1942" s="116"/>
      <c r="L1942" s="116"/>
      <c r="M1942" s="116"/>
      <c r="N1942" s="116"/>
      <c r="O1942" s="116"/>
      <c r="P1942" s="116"/>
      <c r="Q1942" s="93" t="s">
        <v>43</v>
      </c>
      <c r="R1942" s="94"/>
      <c r="S1942" s="94"/>
      <c r="T1942" s="95"/>
      <c r="U1942" s="193"/>
      <c r="V1942" s="174"/>
    </row>
    <row r="1943" spans="1:22" ht="21" thickBot="1">
      <c r="A1943" s="227"/>
      <c r="B1943" s="89"/>
      <c r="C1943" s="89"/>
      <c r="D1943" s="117" t="s">
        <v>38</v>
      </c>
      <c r="E1943" s="117"/>
      <c r="F1943" s="117"/>
      <c r="G1943" s="117"/>
      <c r="H1943" s="117"/>
      <c r="I1943" s="117"/>
      <c r="J1943" s="117"/>
      <c r="K1943" s="117"/>
      <c r="L1943" s="117"/>
      <c r="M1943" s="117"/>
      <c r="N1943" s="117"/>
      <c r="O1943" s="117"/>
      <c r="P1943" s="117"/>
      <c r="Q1943" s="113" t="s">
        <v>44</v>
      </c>
      <c r="R1943" s="114"/>
      <c r="S1943" s="114"/>
      <c r="T1943" s="115"/>
      <c r="U1943" s="193"/>
      <c r="V1943" s="174"/>
    </row>
    <row r="1944" spans="1:22" ht="16.5" customHeight="1" thickBot="1">
      <c r="A1944" s="227"/>
      <c r="B1944" s="107" t="s">
        <v>39</v>
      </c>
      <c r="C1944" s="108"/>
      <c r="D1944" s="108"/>
      <c r="E1944" s="109"/>
      <c r="F1944" s="104" t="s">
        <v>40</v>
      </c>
      <c r="G1944" s="105"/>
      <c r="H1944" s="105"/>
      <c r="I1944" s="105"/>
      <c r="J1944" s="105"/>
      <c r="K1944" s="105"/>
      <c r="L1944" s="105"/>
      <c r="M1944" s="106"/>
      <c r="N1944" s="15">
        <f>Info!$C$10</f>
        <v>1</v>
      </c>
      <c r="O1944" s="16">
        <f>Info!$D$10</f>
        <v>7</v>
      </c>
      <c r="P1944" s="16">
        <f>Info!$E$10</f>
        <v>0</v>
      </c>
      <c r="Q1944" s="16">
        <f>Info!$F$10</f>
        <v>1</v>
      </c>
      <c r="R1944" s="16">
        <f>Info!$G$10</f>
        <v>7</v>
      </c>
      <c r="S1944" s="16">
        <f>Info!$H$10</f>
        <v>5</v>
      </c>
      <c r="T1944" s="17">
        <f>Info!$I$10</f>
        <v>1</v>
      </c>
      <c r="U1944" s="193"/>
      <c r="V1944" s="174"/>
    </row>
    <row r="1945" spans="1:22" ht="18.75" customHeight="1" thickBot="1">
      <c r="A1945" s="227"/>
      <c r="B1945" s="110"/>
      <c r="C1945" s="111"/>
      <c r="D1945" s="111"/>
      <c r="E1945" s="112"/>
      <c r="F1945" s="102" t="s">
        <v>41</v>
      </c>
      <c r="G1945" s="103"/>
      <c r="H1945" s="103"/>
      <c r="I1945" s="103"/>
      <c r="J1945" s="103"/>
      <c r="K1945" s="103"/>
      <c r="L1945" s="103"/>
      <c r="M1945" s="103"/>
      <c r="N1945" s="103"/>
      <c r="O1945" s="103"/>
      <c r="P1945" s="103"/>
      <c r="Q1945" s="18"/>
      <c r="R1945" s="18"/>
      <c r="S1945" s="18"/>
      <c r="T1945" s="18"/>
      <c r="U1945" s="193"/>
      <c r="V1945" s="174"/>
    </row>
    <row r="1946" spans="1:22" ht="16.5" customHeight="1" thickBot="1">
      <c r="A1946" s="227"/>
      <c r="B1946" s="89"/>
      <c r="C1946" s="89"/>
      <c r="D1946" s="89"/>
      <c r="E1946" s="89"/>
      <c r="F1946" s="89"/>
      <c r="G1946" s="89"/>
      <c r="H1946" s="89"/>
      <c r="I1946" s="89"/>
      <c r="J1946" s="89"/>
      <c r="K1946" s="89"/>
      <c r="L1946" s="89"/>
      <c r="M1946" s="89"/>
      <c r="N1946" s="97" t="s">
        <v>195</v>
      </c>
      <c r="O1946" s="97"/>
      <c r="P1946" s="97"/>
      <c r="Q1946" s="98"/>
      <c r="R1946" s="99">
        <f>Info!$C$9</f>
        <v>12345</v>
      </c>
      <c r="S1946" s="100"/>
      <c r="T1946" s="101"/>
      <c r="U1946" s="193"/>
      <c r="V1946" s="174"/>
    </row>
    <row r="1947" spans="1:22" ht="18.75" thickBot="1">
      <c r="A1947" s="227"/>
      <c r="B1947" s="119" t="s">
        <v>42</v>
      </c>
      <c r="C1947" s="119"/>
      <c r="D1947" s="119"/>
      <c r="E1947" s="119"/>
      <c r="F1947" s="119"/>
      <c r="G1947" s="119"/>
      <c r="H1947" s="120">
        <f>VLOOKUP(A1940,'Deta From Shala Dar. Class-12'!$A$2:$AE$201,4,0)</f>
        <v>0</v>
      </c>
      <c r="I1947" s="121"/>
      <c r="J1947" s="122"/>
      <c r="K1947" s="123"/>
      <c r="L1947" s="124"/>
      <c r="M1947" s="124"/>
      <c r="N1947" s="124"/>
      <c r="O1947" s="124"/>
      <c r="P1947" s="124"/>
      <c r="Q1947" s="124"/>
      <c r="R1947" s="124"/>
      <c r="S1947" s="124"/>
      <c r="T1947" s="124"/>
      <c r="U1947" s="193"/>
      <c r="V1947" s="174"/>
    </row>
    <row r="1948" spans="1:22" ht="18">
      <c r="A1948" s="227"/>
      <c r="B1948" s="118" t="s">
        <v>116</v>
      </c>
      <c r="C1948" s="118"/>
      <c r="D1948" s="118"/>
      <c r="E1948" s="118"/>
      <c r="F1948" s="118"/>
      <c r="G1948" s="118"/>
      <c r="H1948" s="96">
        <f>VLOOKUP(A1940,'Deta From Shala Dar. Class-12'!$A$2:$AE$201,6,0)</f>
        <v>0</v>
      </c>
      <c r="I1948" s="96"/>
      <c r="J1948" s="96"/>
      <c r="K1948" s="96"/>
      <c r="L1948" s="96"/>
      <c r="M1948" s="96"/>
      <c r="N1948" s="96"/>
      <c r="O1948" s="96"/>
      <c r="P1948" s="96"/>
      <c r="Q1948" s="96"/>
      <c r="R1948" s="96"/>
      <c r="S1948" s="96"/>
      <c r="T1948" s="96"/>
      <c r="U1948" s="193"/>
      <c r="V1948" s="174"/>
    </row>
    <row r="1949" spans="1:22" ht="18">
      <c r="A1949" s="227"/>
      <c r="B1949" s="118" t="s">
        <v>115</v>
      </c>
      <c r="C1949" s="118"/>
      <c r="D1949" s="118"/>
      <c r="E1949" s="118"/>
      <c r="F1949" s="118"/>
      <c r="G1949" s="118"/>
      <c r="H1949" s="96">
        <f>VLOOKUP(A1940,'Deta From Shala Dar. Class-12'!$A$2:$AE$201,8,0)</f>
        <v>0</v>
      </c>
      <c r="I1949" s="96"/>
      <c r="J1949" s="96"/>
      <c r="K1949" s="96"/>
      <c r="L1949" s="96"/>
      <c r="M1949" s="96"/>
      <c r="N1949" s="96"/>
      <c r="O1949" s="96"/>
      <c r="P1949" s="96"/>
      <c r="Q1949" s="96"/>
      <c r="R1949" s="96"/>
      <c r="S1949" s="96"/>
      <c r="T1949" s="96"/>
      <c r="U1949" s="193"/>
      <c r="V1949" s="174"/>
    </row>
    <row r="1950" spans="1:22" ht="18.75" thickBot="1">
      <c r="A1950" s="227"/>
      <c r="B1950" s="118" t="s">
        <v>114</v>
      </c>
      <c r="C1950" s="118"/>
      <c r="D1950" s="118"/>
      <c r="E1950" s="118"/>
      <c r="F1950" s="118"/>
      <c r="G1950" s="118"/>
      <c r="H1950" s="96">
        <f>VLOOKUP(A1940,'Deta From Shala Dar. Class-12'!$A$2:$AE$201,9,0)</f>
        <v>0</v>
      </c>
      <c r="I1950" s="96"/>
      <c r="J1950" s="96"/>
      <c r="K1950" s="96"/>
      <c r="L1950" s="96"/>
      <c r="M1950" s="96"/>
      <c r="N1950" s="96"/>
      <c r="O1950" s="96"/>
      <c r="P1950" s="96"/>
      <c r="Q1950" s="96"/>
      <c r="R1950" s="96"/>
      <c r="S1950" s="96"/>
      <c r="T1950" s="96"/>
      <c r="U1950" s="193"/>
      <c r="V1950" s="174"/>
    </row>
    <row r="1951" spans="1:22" ht="15.75" thickBot="1">
      <c r="A1951" s="227"/>
      <c r="B1951" s="118" t="s">
        <v>189</v>
      </c>
      <c r="C1951" s="118"/>
      <c r="D1951" s="118"/>
      <c r="E1951" s="118"/>
      <c r="F1951" s="118"/>
      <c r="G1951" s="118"/>
      <c r="H1951" s="118"/>
      <c r="I1951" s="118"/>
      <c r="J1951" s="118"/>
      <c r="K1951" s="143" t="s">
        <v>190</v>
      </c>
      <c r="L1951" s="143"/>
      <c r="M1951" s="143"/>
      <c r="N1951" s="143"/>
      <c r="O1951" s="143"/>
      <c r="P1951" s="143"/>
      <c r="Q1951" s="195" t="s">
        <v>188</v>
      </c>
      <c r="R1951" s="196"/>
      <c r="S1951" s="197"/>
      <c r="T1951" s="198"/>
      <c r="U1951" s="193"/>
      <c r="V1951" s="174"/>
    </row>
    <row r="1952" spans="1:22">
      <c r="A1952" s="227"/>
      <c r="B1952" s="118" t="s">
        <v>113</v>
      </c>
      <c r="C1952" s="118"/>
      <c r="D1952" s="118"/>
      <c r="E1952" s="118"/>
      <c r="F1952" s="118"/>
      <c r="G1952" s="118"/>
      <c r="H1952" s="118"/>
      <c r="I1952" s="118"/>
      <c r="J1952" s="118"/>
      <c r="K1952" s="118"/>
      <c r="L1952" s="118"/>
      <c r="M1952" s="118"/>
      <c r="N1952" s="118"/>
      <c r="O1952" s="118"/>
      <c r="P1952" s="118"/>
      <c r="Q1952" s="118"/>
      <c r="R1952" s="118"/>
      <c r="S1952" s="118"/>
      <c r="T1952" s="118"/>
      <c r="U1952" s="193"/>
      <c r="V1952" s="174"/>
    </row>
    <row r="1953" spans="1:22" ht="32.25" customHeight="1" thickBot="1">
      <c r="A1953" s="227"/>
      <c r="B1953" s="125" t="s">
        <v>192</v>
      </c>
      <c r="C1953" s="125"/>
      <c r="D1953" s="125"/>
      <c r="E1953" s="125"/>
      <c r="F1953" s="125"/>
      <c r="G1953" s="125"/>
      <c r="H1953" s="125"/>
      <c r="I1953" s="125"/>
      <c r="J1953" s="125"/>
      <c r="K1953" s="125"/>
      <c r="L1953" s="125"/>
      <c r="M1953" s="125"/>
      <c r="N1953" s="125"/>
      <c r="O1953" s="125"/>
      <c r="P1953" s="125"/>
      <c r="Q1953" s="125"/>
      <c r="R1953" s="125"/>
      <c r="S1953" s="125"/>
      <c r="T1953" s="125"/>
      <c r="U1953" s="193"/>
      <c r="V1953" s="174"/>
    </row>
    <row r="1954" spans="1:22" ht="6.75" customHeight="1" thickBot="1">
      <c r="A1954" s="227"/>
      <c r="B1954" s="90"/>
      <c r="C1954" s="91"/>
      <c r="D1954" s="91"/>
      <c r="E1954" s="91"/>
      <c r="F1954" s="91"/>
      <c r="G1954" s="91"/>
      <c r="H1954" s="91"/>
      <c r="I1954" s="91"/>
      <c r="J1954" s="91"/>
      <c r="K1954" s="91"/>
      <c r="L1954" s="91"/>
      <c r="M1954" s="91"/>
      <c r="N1954" s="91"/>
      <c r="O1954" s="91"/>
      <c r="P1954" s="91"/>
      <c r="Q1954" s="91"/>
      <c r="R1954" s="91"/>
      <c r="S1954" s="91"/>
      <c r="T1954" s="92"/>
      <c r="U1954" s="193"/>
      <c r="V1954" s="174"/>
    </row>
    <row r="1955" spans="1:22" ht="15.75" thickBot="1">
      <c r="A1955" s="227"/>
      <c r="B1955" s="19"/>
      <c r="C1955" s="20"/>
      <c r="D1955" s="90" t="s">
        <v>49</v>
      </c>
      <c r="E1955" s="91"/>
      <c r="F1955" s="92"/>
      <c r="G1955" s="20"/>
      <c r="H1955" s="90" t="s">
        <v>48</v>
      </c>
      <c r="I1955" s="91"/>
      <c r="J1955" s="91"/>
      <c r="K1955" s="92"/>
      <c r="L1955" s="89"/>
      <c r="M1955" s="20"/>
      <c r="N1955" s="132" t="s">
        <v>52</v>
      </c>
      <c r="O1955" s="133"/>
      <c r="P1955" s="134"/>
      <c r="Q1955" s="20"/>
      <c r="R1955" s="135" t="s">
        <v>56</v>
      </c>
      <c r="S1955" s="136"/>
      <c r="T1955" s="137"/>
      <c r="U1955" s="193"/>
      <c r="V1955" s="174"/>
    </row>
    <row r="1956" spans="1:22" ht="15.75" thickBot="1">
      <c r="A1956" s="227"/>
      <c r="B1956" s="21"/>
      <c r="C1956" s="126" t="s">
        <v>45</v>
      </c>
      <c r="D1956" s="127"/>
      <c r="E1956" s="127"/>
      <c r="F1956" s="128"/>
      <c r="G1956" s="126" t="s">
        <v>50</v>
      </c>
      <c r="H1956" s="127"/>
      <c r="I1956" s="127"/>
      <c r="J1956" s="128"/>
      <c r="K1956" s="22">
        <v>30</v>
      </c>
      <c r="L1956" s="89"/>
      <c r="M1956" s="126" t="s">
        <v>53</v>
      </c>
      <c r="N1956" s="127"/>
      <c r="O1956" s="128"/>
      <c r="P1956" s="23">
        <v>40</v>
      </c>
      <c r="Q1956" s="126" t="s">
        <v>57</v>
      </c>
      <c r="R1956" s="127"/>
      <c r="S1956" s="128"/>
      <c r="T1956" s="23">
        <v>84</v>
      </c>
      <c r="U1956" s="193"/>
      <c r="V1956" s="174"/>
    </row>
    <row r="1957" spans="1:22" ht="15.75" thickBot="1">
      <c r="A1957" s="227"/>
      <c r="B1957" s="21"/>
      <c r="C1957" s="126" t="s">
        <v>46</v>
      </c>
      <c r="D1957" s="127"/>
      <c r="E1957" s="127"/>
      <c r="F1957" s="128"/>
      <c r="G1957" s="126" t="s">
        <v>51</v>
      </c>
      <c r="H1957" s="127"/>
      <c r="I1957" s="127"/>
      <c r="J1957" s="128"/>
      <c r="K1957" s="22">
        <v>31</v>
      </c>
      <c r="L1957" s="89"/>
      <c r="M1957" s="126" t="s">
        <v>54</v>
      </c>
      <c r="N1957" s="127"/>
      <c r="O1957" s="128"/>
      <c r="P1957" s="22">
        <v>41</v>
      </c>
      <c r="Q1957" s="126" t="s">
        <v>58</v>
      </c>
      <c r="R1957" s="127"/>
      <c r="S1957" s="128"/>
      <c r="T1957" s="22">
        <v>39</v>
      </c>
      <c r="U1957" s="193"/>
      <c r="V1957" s="174"/>
    </row>
    <row r="1958" spans="1:22" ht="15.75" thickBot="1">
      <c r="A1958" s="227"/>
      <c r="B1958" s="21"/>
      <c r="C1958" s="129" t="s">
        <v>47</v>
      </c>
      <c r="D1958" s="130"/>
      <c r="E1958" s="130"/>
      <c r="F1958" s="131"/>
      <c r="G1958" s="129" t="s">
        <v>47</v>
      </c>
      <c r="H1958" s="130"/>
      <c r="I1958" s="130"/>
      <c r="J1958" s="131"/>
      <c r="K1958" s="22"/>
      <c r="L1958" s="89"/>
      <c r="M1958" s="129" t="s">
        <v>55</v>
      </c>
      <c r="N1958" s="130"/>
      <c r="O1958" s="131"/>
      <c r="P1958" s="22"/>
      <c r="Q1958" s="129" t="s">
        <v>55</v>
      </c>
      <c r="R1958" s="130"/>
      <c r="S1958" s="131"/>
      <c r="T1958" s="22"/>
      <c r="U1958" s="193"/>
      <c r="V1958" s="174"/>
    </row>
    <row r="1959" spans="1:22" ht="6.75" customHeight="1" thickBot="1">
      <c r="A1959" s="227"/>
      <c r="B1959" s="86"/>
      <c r="C1959" s="87"/>
      <c r="D1959" s="87"/>
      <c r="E1959" s="87"/>
      <c r="F1959" s="87"/>
      <c r="G1959" s="87"/>
      <c r="H1959" s="87"/>
      <c r="I1959" s="87"/>
      <c r="J1959" s="87"/>
      <c r="K1959" s="87"/>
      <c r="L1959" s="87"/>
      <c r="M1959" s="87"/>
      <c r="N1959" s="87"/>
      <c r="O1959" s="87"/>
      <c r="P1959" s="87"/>
      <c r="Q1959" s="87"/>
      <c r="R1959" s="87"/>
      <c r="S1959" s="87"/>
      <c r="T1959" s="88"/>
      <c r="U1959" s="193"/>
      <c r="V1959" s="174"/>
    </row>
    <row r="1960" spans="1:22" ht="6.75" customHeight="1" thickBot="1">
      <c r="A1960" s="227"/>
      <c r="B1960" s="89"/>
      <c r="C1960" s="89"/>
      <c r="D1960" s="89"/>
      <c r="E1960" s="89"/>
      <c r="F1960" s="89"/>
      <c r="G1960" s="89"/>
      <c r="H1960" s="89"/>
      <c r="I1960" s="89"/>
      <c r="J1960" s="89"/>
      <c r="K1960" s="89"/>
      <c r="L1960" s="89"/>
      <c r="M1960" s="89"/>
      <c r="N1960" s="89"/>
      <c r="O1960" s="89"/>
      <c r="P1960" s="89"/>
      <c r="Q1960" s="89"/>
      <c r="R1960" s="89"/>
      <c r="S1960" s="89"/>
      <c r="T1960" s="89"/>
      <c r="U1960" s="193"/>
      <c r="V1960" s="174"/>
    </row>
    <row r="1961" spans="1:22" ht="6.75" customHeight="1" thickBot="1">
      <c r="A1961" s="227"/>
      <c r="B1961" s="90"/>
      <c r="C1961" s="91"/>
      <c r="D1961" s="91"/>
      <c r="E1961" s="91"/>
      <c r="F1961" s="91"/>
      <c r="G1961" s="91"/>
      <c r="H1961" s="91"/>
      <c r="I1961" s="91"/>
      <c r="J1961" s="91"/>
      <c r="K1961" s="91"/>
      <c r="L1961" s="91"/>
      <c r="M1961" s="91"/>
      <c r="N1961" s="91"/>
      <c r="O1961" s="91"/>
      <c r="P1961" s="91"/>
      <c r="Q1961" s="91"/>
      <c r="R1961" s="91"/>
      <c r="S1961" s="91"/>
      <c r="T1961" s="92"/>
      <c r="U1961" s="193"/>
      <c r="V1961" s="174"/>
    </row>
    <row r="1962" spans="1:22" ht="15.75" thickBot="1">
      <c r="A1962" s="227"/>
      <c r="B1962" s="90"/>
      <c r="C1962" s="91"/>
      <c r="D1962" s="91"/>
      <c r="E1962" s="91"/>
      <c r="F1962" s="91"/>
      <c r="G1962" s="91"/>
      <c r="H1962" s="91"/>
      <c r="I1962" s="91"/>
      <c r="J1962" s="91"/>
      <c r="K1962" s="92"/>
      <c r="L1962" s="147"/>
      <c r="M1962" s="20"/>
      <c r="N1962" s="153" t="s">
        <v>62</v>
      </c>
      <c r="O1962" s="154"/>
      <c r="P1962" s="25" t="s">
        <v>69</v>
      </c>
      <c r="Q1962" s="140" t="s">
        <v>71</v>
      </c>
      <c r="R1962" s="141"/>
      <c r="S1962" s="141"/>
      <c r="T1962" s="26"/>
      <c r="U1962" s="193"/>
      <c r="V1962" s="174"/>
    </row>
    <row r="1963" spans="1:22" ht="15.75" thickBot="1">
      <c r="A1963" s="227"/>
      <c r="B1963" s="21"/>
      <c r="C1963" s="22"/>
      <c r="D1963" s="147" t="s">
        <v>60</v>
      </c>
      <c r="E1963" s="89"/>
      <c r="F1963" s="89"/>
      <c r="G1963" s="20"/>
      <c r="H1963" s="27"/>
      <c r="I1963" s="148" t="s">
        <v>59</v>
      </c>
      <c r="J1963" s="148"/>
      <c r="K1963" s="149"/>
      <c r="L1963" s="147"/>
      <c r="M1963" s="20"/>
      <c r="N1963" s="155" t="s">
        <v>63</v>
      </c>
      <c r="O1963" s="156"/>
      <c r="P1963" s="28" t="s">
        <v>70</v>
      </c>
      <c r="Q1963" s="142" t="s">
        <v>72</v>
      </c>
      <c r="R1963" s="143"/>
      <c r="S1963" s="143"/>
      <c r="T1963" s="26"/>
      <c r="U1963" s="193"/>
      <c r="V1963" s="174"/>
    </row>
    <row r="1964" spans="1:22" ht="15.75" thickBot="1">
      <c r="A1964" s="227"/>
      <c r="B1964" s="21"/>
      <c r="C1964" s="89" t="s">
        <v>61</v>
      </c>
      <c r="D1964" s="89"/>
      <c r="E1964" s="89"/>
      <c r="F1964" s="89"/>
      <c r="G1964" s="89"/>
      <c r="H1964" s="89"/>
      <c r="I1964" s="89"/>
      <c r="J1964" s="89"/>
      <c r="K1964" s="152"/>
      <c r="L1964" s="147"/>
      <c r="M1964" s="20"/>
      <c r="N1964" s="155" t="s">
        <v>64</v>
      </c>
      <c r="O1964" s="156"/>
      <c r="P1964" s="28" t="s">
        <v>67</v>
      </c>
      <c r="Q1964" s="142" t="s">
        <v>55</v>
      </c>
      <c r="R1964" s="143"/>
      <c r="S1964" s="143"/>
      <c r="T1964" s="26"/>
      <c r="U1964" s="193"/>
      <c r="V1964" s="174"/>
    </row>
    <row r="1965" spans="1:22" ht="15.75" thickBot="1">
      <c r="A1965" s="227"/>
      <c r="B1965" s="21"/>
      <c r="C1965" s="89"/>
      <c r="D1965" s="89"/>
      <c r="E1965" s="89"/>
      <c r="F1965" s="89"/>
      <c r="G1965" s="89"/>
      <c r="H1965" s="89"/>
      <c r="I1965" s="89"/>
      <c r="J1965" s="89"/>
      <c r="K1965" s="152"/>
      <c r="L1965" s="147"/>
      <c r="M1965" s="20"/>
      <c r="N1965" s="155" t="s">
        <v>65</v>
      </c>
      <c r="O1965" s="156"/>
      <c r="P1965" s="28" t="s">
        <v>68</v>
      </c>
      <c r="Q1965" s="142" t="s">
        <v>73</v>
      </c>
      <c r="R1965" s="143"/>
      <c r="S1965" s="143"/>
      <c r="T1965" s="26"/>
      <c r="U1965" s="193"/>
      <c r="V1965" s="174"/>
    </row>
    <row r="1966" spans="1:22" ht="15.75" thickBot="1">
      <c r="A1966" s="227"/>
      <c r="B1966" s="30"/>
      <c r="C1966" s="87"/>
      <c r="D1966" s="87"/>
      <c r="E1966" s="87"/>
      <c r="F1966" s="87"/>
      <c r="G1966" s="87"/>
      <c r="H1966" s="87"/>
      <c r="I1966" s="87"/>
      <c r="J1966" s="87"/>
      <c r="K1966" s="88"/>
      <c r="L1966" s="147"/>
      <c r="M1966" s="129" t="s">
        <v>66</v>
      </c>
      <c r="N1966" s="130"/>
      <c r="O1966" s="130"/>
      <c r="P1966" s="130"/>
      <c r="Q1966" s="150"/>
      <c r="R1966" s="151"/>
      <c r="S1966" s="151"/>
      <c r="T1966" s="31"/>
      <c r="U1966" s="193"/>
      <c r="V1966" s="174"/>
    </row>
    <row r="1967" spans="1:22" ht="6.75" customHeight="1" thickBot="1">
      <c r="A1967" s="227"/>
      <c r="B1967" s="86"/>
      <c r="C1967" s="87"/>
      <c r="D1967" s="87"/>
      <c r="E1967" s="87"/>
      <c r="F1967" s="87"/>
      <c r="G1967" s="87"/>
      <c r="H1967" s="87"/>
      <c r="I1967" s="87"/>
      <c r="J1967" s="87"/>
      <c r="K1967" s="87"/>
      <c r="L1967" s="87"/>
      <c r="M1967" s="87"/>
      <c r="N1967" s="87"/>
      <c r="O1967" s="87"/>
      <c r="P1967" s="87"/>
      <c r="Q1967" s="87"/>
      <c r="R1967" s="87"/>
      <c r="S1967" s="87"/>
      <c r="T1967" s="88"/>
      <c r="U1967" s="193"/>
      <c r="V1967" s="174"/>
    </row>
    <row r="1968" spans="1:22" ht="6.75" customHeight="1" thickBot="1">
      <c r="A1968" s="227"/>
      <c r="B1968" s="89"/>
      <c r="C1968" s="89"/>
      <c r="D1968" s="89"/>
      <c r="E1968" s="89"/>
      <c r="F1968" s="89"/>
      <c r="G1968" s="89"/>
      <c r="H1968" s="89"/>
      <c r="I1968" s="89"/>
      <c r="J1968" s="89"/>
      <c r="K1968" s="89"/>
      <c r="L1968" s="89"/>
      <c r="M1968" s="89"/>
      <c r="N1968" s="89"/>
      <c r="O1968" s="89"/>
      <c r="P1968" s="89"/>
      <c r="Q1968" s="89"/>
      <c r="R1968" s="89"/>
      <c r="S1968" s="89"/>
      <c r="T1968" s="89"/>
      <c r="U1968" s="193"/>
      <c r="V1968" s="174"/>
    </row>
    <row r="1969" spans="1:24" ht="6.75" customHeight="1" thickBot="1">
      <c r="A1969" s="227"/>
      <c r="B1969" s="90"/>
      <c r="C1969" s="91"/>
      <c r="D1969" s="91"/>
      <c r="E1969" s="91"/>
      <c r="F1969" s="91"/>
      <c r="G1969" s="91"/>
      <c r="H1969" s="91"/>
      <c r="I1969" s="91"/>
      <c r="J1969" s="91"/>
      <c r="K1969" s="92"/>
      <c r="L1969" s="32"/>
      <c r="M1969" s="33"/>
      <c r="N1969" s="33"/>
      <c r="O1969" s="33"/>
      <c r="P1969" s="33"/>
      <c r="Q1969" s="33"/>
      <c r="R1969" s="33"/>
      <c r="S1969" s="33"/>
      <c r="T1969" s="34"/>
      <c r="U1969" s="193"/>
      <c r="V1969" s="174"/>
    </row>
    <row r="1970" spans="1:24" ht="15.75" thickBot="1">
      <c r="A1970" s="227"/>
      <c r="B1970" s="144" t="s">
        <v>74</v>
      </c>
      <c r="C1970" s="145"/>
      <c r="D1970" s="145"/>
      <c r="E1970" s="145"/>
      <c r="F1970" s="145"/>
      <c r="G1970" s="145"/>
      <c r="H1970" s="145"/>
      <c r="I1970" s="145"/>
      <c r="J1970" s="145"/>
      <c r="K1970" s="146"/>
      <c r="L1970" s="35"/>
      <c r="M1970" s="36"/>
      <c r="N1970" s="138" t="s">
        <v>62</v>
      </c>
      <c r="O1970" s="139"/>
      <c r="P1970" s="37" t="s">
        <v>69</v>
      </c>
      <c r="Q1970" s="140" t="s">
        <v>71</v>
      </c>
      <c r="R1970" s="141"/>
      <c r="S1970" s="141"/>
      <c r="T1970" s="26"/>
      <c r="U1970" s="193"/>
      <c r="V1970" s="174"/>
    </row>
    <row r="1971" spans="1:24" ht="15.75" thickBot="1">
      <c r="A1971" s="227"/>
      <c r="B1971" s="21"/>
      <c r="C1971" s="22"/>
      <c r="D1971" s="147" t="s">
        <v>60</v>
      </c>
      <c r="E1971" s="89"/>
      <c r="F1971" s="89"/>
      <c r="G1971" s="20"/>
      <c r="H1971" s="27"/>
      <c r="I1971" s="148" t="s">
        <v>59</v>
      </c>
      <c r="J1971" s="148"/>
      <c r="K1971" s="149"/>
      <c r="L1971" s="19"/>
      <c r="M1971" s="20"/>
      <c r="N1971" s="138" t="s">
        <v>63</v>
      </c>
      <c r="O1971" s="139"/>
      <c r="P1971" s="37" t="s">
        <v>70</v>
      </c>
      <c r="Q1971" s="142" t="s">
        <v>72</v>
      </c>
      <c r="R1971" s="143"/>
      <c r="S1971" s="143"/>
      <c r="T1971" s="26"/>
      <c r="U1971" s="193"/>
      <c r="V1971" s="174"/>
    </row>
    <row r="1972" spans="1:24" ht="15.75" thickBot="1">
      <c r="A1972" s="227"/>
      <c r="B1972" s="21"/>
      <c r="C1972" s="22"/>
      <c r="D1972" s="144" t="s">
        <v>76</v>
      </c>
      <c r="E1972" s="145"/>
      <c r="F1972" s="145"/>
      <c r="G1972" s="145"/>
      <c r="H1972" s="145"/>
      <c r="I1972" s="145"/>
      <c r="J1972" s="145"/>
      <c r="K1972" s="146"/>
      <c r="L1972" s="19"/>
      <c r="M1972" s="20"/>
      <c r="N1972" s="138" t="s">
        <v>64</v>
      </c>
      <c r="O1972" s="139"/>
      <c r="P1972" s="37" t="s">
        <v>78</v>
      </c>
      <c r="Q1972" s="142" t="s">
        <v>55</v>
      </c>
      <c r="R1972" s="143"/>
      <c r="S1972" s="143"/>
      <c r="T1972" s="26"/>
      <c r="U1972" s="193"/>
      <c r="V1972" s="174"/>
    </row>
    <row r="1973" spans="1:24" ht="15.75" thickBot="1">
      <c r="A1973" s="227"/>
      <c r="B1973" s="21"/>
      <c r="C1973" s="22"/>
      <c r="D1973" s="144" t="s">
        <v>75</v>
      </c>
      <c r="E1973" s="145"/>
      <c r="F1973" s="145"/>
      <c r="G1973" s="145"/>
      <c r="H1973" s="145"/>
      <c r="I1973" s="145"/>
      <c r="J1973" s="145"/>
      <c r="K1973" s="146"/>
      <c r="L1973" s="19"/>
      <c r="M1973" s="38"/>
      <c r="N1973" s="138" t="s">
        <v>77</v>
      </c>
      <c r="O1973" s="139"/>
      <c r="P1973" s="37" t="s">
        <v>79</v>
      </c>
      <c r="Q1973" s="142" t="s">
        <v>73</v>
      </c>
      <c r="R1973" s="143"/>
      <c r="S1973" s="143"/>
      <c r="T1973" s="26"/>
      <c r="U1973" s="193"/>
      <c r="V1973" s="174"/>
    </row>
    <row r="1974" spans="1:24" ht="6.75" customHeight="1" thickBot="1">
      <c r="A1974" s="227"/>
      <c r="B1974" s="86"/>
      <c r="C1974" s="87"/>
      <c r="D1974" s="87"/>
      <c r="E1974" s="87"/>
      <c r="F1974" s="87"/>
      <c r="G1974" s="87"/>
      <c r="H1974" s="87"/>
      <c r="I1974" s="87"/>
      <c r="J1974" s="87"/>
      <c r="K1974" s="88"/>
      <c r="L1974" s="39"/>
      <c r="M1974" s="40"/>
      <c r="N1974" s="40"/>
      <c r="O1974" s="40"/>
      <c r="P1974" s="40"/>
      <c r="Q1974" s="150"/>
      <c r="R1974" s="151"/>
      <c r="S1974" s="151"/>
      <c r="T1974" s="31"/>
      <c r="U1974" s="193"/>
      <c r="V1974" s="174"/>
    </row>
    <row r="1975" spans="1:24" ht="7.5" customHeight="1" thickBot="1">
      <c r="A1975" s="227"/>
      <c r="B1975" s="89"/>
      <c r="C1975" s="89"/>
      <c r="D1975" s="89"/>
      <c r="E1975" s="89"/>
      <c r="F1975" s="89"/>
      <c r="G1975" s="89"/>
      <c r="H1975" s="89"/>
      <c r="I1975" s="89"/>
      <c r="J1975" s="89"/>
      <c r="K1975" s="89"/>
      <c r="L1975" s="89"/>
      <c r="M1975" s="89"/>
      <c r="N1975" s="89"/>
      <c r="O1975" s="89"/>
      <c r="P1975" s="89"/>
      <c r="Q1975" s="89"/>
      <c r="R1975" s="89"/>
      <c r="S1975" s="89"/>
      <c r="T1975" s="89"/>
      <c r="U1975" s="193"/>
      <c r="V1975" s="174"/>
    </row>
    <row r="1976" spans="1:24" ht="15.75" thickBot="1">
      <c r="A1976" s="227"/>
      <c r="B1976" s="41"/>
      <c r="C1976" s="22"/>
      <c r="D1976" s="147" t="s">
        <v>81</v>
      </c>
      <c r="E1976" s="89"/>
      <c r="F1976" s="89"/>
      <c r="G1976" s="89"/>
      <c r="H1976" s="89"/>
      <c r="I1976" s="89"/>
      <c r="J1976" s="89"/>
      <c r="K1976" s="89"/>
      <c r="L1976" s="89"/>
      <c r="M1976" s="22"/>
      <c r="N1976" s="42" t="s">
        <v>80</v>
      </c>
      <c r="O1976" s="43"/>
      <c r="P1976" s="43"/>
      <c r="Q1976" s="43"/>
      <c r="R1976" s="43"/>
      <c r="S1976" s="43"/>
      <c r="T1976" s="43"/>
      <c r="U1976" s="193"/>
      <c r="V1976" s="174"/>
    </row>
    <row r="1977" spans="1:24" ht="8.25" customHeight="1" thickBot="1">
      <c r="A1977" s="227"/>
      <c r="B1977" s="89"/>
      <c r="C1977" s="89"/>
      <c r="D1977" s="89"/>
      <c r="E1977" s="89"/>
      <c r="F1977" s="89"/>
      <c r="G1977" s="89"/>
      <c r="H1977" s="89"/>
      <c r="I1977" s="89"/>
      <c r="J1977" s="89"/>
      <c r="K1977" s="89"/>
      <c r="L1977" s="89"/>
      <c r="M1977" s="89"/>
      <c r="N1977" s="89"/>
      <c r="O1977" s="89"/>
      <c r="P1977" s="89"/>
      <c r="Q1977" s="89"/>
      <c r="R1977" s="89"/>
      <c r="S1977" s="89"/>
      <c r="T1977" s="89"/>
      <c r="U1977" s="193"/>
      <c r="V1977" s="174"/>
    </row>
    <row r="1978" spans="1:24" ht="15.75" thickBot="1">
      <c r="A1978" s="227"/>
      <c r="B1978" s="41" t="s">
        <v>82</v>
      </c>
      <c r="C1978" s="160" t="s">
        <v>86</v>
      </c>
      <c r="D1978" s="160"/>
      <c r="E1978" s="160"/>
      <c r="F1978" s="162"/>
      <c r="G1978" s="22" t="str">
        <f>IF(W1978="F","","Yes")</f>
        <v>Yes</v>
      </c>
      <c r="H1978" s="147" t="s">
        <v>83</v>
      </c>
      <c r="I1978" s="89"/>
      <c r="J1978" s="89"/>
      <c r="K1978" s="44" t="str">
        <f>IF(W1978="M","","Yes")</f>
        <v>Yes</v>
      </c>
      <c r="L1978" s="163" t="s">
        <v>85</v>
      </c>
      <c r="M1978" s="163"/>
      <c r="N1978" s="163"/>
      <c r="O1978" s="163"/>
      <c r="P1978" s="22" t="str">
        <f>IF(X1978="Hindi","Yes","")</f>
        <v>Yes</v>
      </c>
      <c r="Q1978" s="147" t="s">
        <v>84</v>
      </c>
      <c r="R1978" s="89"/>
      <c r="S1978" s="89"/>
      <c r="T1978" s="22" t="str">
        <f>IF(X1978="english","Yes","")</f>
        <v/>
      </c>
      <c r="U1978" s="193"/>
      <c r="V1978" s="174"/>
      <c r="W1978" s="1">
        <f>VLOOKUP(A1940,'Deta From Shala Dar. Class-12'!$A$2:$AE$201,10,0)</f>
        <v>0</v>
      </c>
      <c r="X1978" s="1" t="str">
        <f>Info!$C$8</f>
        <v>Hindi</v>
      </c>
    </row>
    <row r="1979" spans="1:24" ht="6.75" customHeight="1" thickBot="1">
      <c r="A1979" s="227"/>
      <c r="B1979" s="89"/>
      <c r="C1979" s="89"/>
      <c r="D1979" s="89"/>
      <c r="E1979" s="89"/>
      <c r="F1979" s="89"/>
      <c r="G1979" s="89"/>
      <c r="H1979" s="89"/>
      <c r="I1979" s="89"/>
      <c r="J1979" s="89"/>
      <c r="K1979" s="89"/>
      <c r="L1979" s="89"/>
      <c r="M1979" s="89"/>
      <c r="N1979" s="89"/>
      <c r="O1979" s="89"/>
      <c r="P1979" s="89"/>
      <c r="Q1979" s="89"/>
      <c r="R1979" s="89"/>
      <c r="S1979" s="89"/>
      <c r="T1979" s="89"/>
      <c r="U1979" s="193"/>
      <c r="V1979" s="174"/>
    </row>
    <row r="1980" spans="1:24" ht="15.75" thickBot="1">
      <c r="A1980" s="227"/>
      <c r="B1980" s="41" t="s">
        <v>87</v>
      </c>
      <c r="C1980" s="160" t="s">
        <v>88</v>
      </c>
      <c r="D1980" s="160"/>
      <c r="E1980" s="160"/>
      <c r="F1980" s="160"/>
      <c r="G1980" s="22"/>
      <c r="H1980" s="147" t="s">
        <v>89</v>
      </c>
      <c r="I1980" s="89"/>
      <c r="J1980" s="20"/>
      <c r="K1980" s="157" t="s">
        <v>90</v>
      </c>
      <c r="L1980" s="158"/>
      <c r="M1980" s="20"/>
      <c r="N1980" s="157" t="s">
        <v>91</v>
      </c>
      <c r="O1980" s="158"/>
      <c r="P1980" s="20"/>
      <c r="Q1980" s="157" t="s">
        <v>92</v>
      </c>
      <c r="R1980" s="158"/>
      <c r="S1980" s="161"/>
      <c r="T1980" s="45"/>
      <c r="U1980" s="193"/>
      <c r="V1980" s="174"/>
    </row>
    <row r="1981" spans="1:24" ht="6.75" customHeight="1" thickBot="1">
      <c r="A1981" s="227"/>
      <c r="B1981" s="89"/>
      <c r="C1981" s="89"/>
      <c r="D1981" s="89"/>
      <c r="E1981" s="89"/>
      <c r="F1981" s="89"/>
      <c r="G1981" s="89"/>
      <c r="H1981" s="89"/>
      <c r="I1981" s="89"/>
      <c r="J1981" s="89"/>
      <c r="K1981" s="89"/>
      <c r="L1981" s="89"/>
      <c r="M1981" s="89"/>
      <c r="N1981" s="89"/>
      <c r="O1981" s="89"/>
      <c r="P1981" s="89"/>
      <c r="Q1981" s="89"/>
      <c r="R1981" s="89"/>
      <c r="S1981" s="89"/>
      <c r="T1981" s="89"/>
      <c r="U1981" s="193"/>
      <c r="V1981" s="174"/>
    </row>
    <row r="1982" spans="1:24" ht="15.75" thickBot="1">
      <c r="A1982" s="227"/>
      <c r="B1982" s="41"/>
      <c r="C1982" s="158" t="s">
        <v>93</v>
      </c>
      <c r="D1982" s="158"/>
      <c r="E1982" s="22"/>
      <c r="F1982" s="147" t="s">
        <v>94</v>
      </c>
      <c r="G1982" s="89"/>
      <c r="H1982" s="89"/>
      <c r="I1982" s="152"/>
      <c r="J1982" s="20"/>
      <c r="K1982" s="147" t="s">
        <v>95</v>
      </c>
      <c r="L1982" s="89"/>
      <c r="M1982" s="152"/>
      <c r="N1982" s="46"/>
      <c r="O1982" s="159" t="s">
        <v>96</v>
      </c>
      <c r="P1982" s="159"/>
      <c r="Q1982" s="22"/>
      <c r="R1982" s="158" t="s">
        <v>97</v>
      </c>
      <c r="S1982" s="158"/>
      <c r="T1982" s="22"/>
      <c r="U1982" s="193"/>
      <c r="V1982" s="174"/>
    </row>
    <row r="1983" spans="1:24" ht="6" customHeight="1">
      <c r="A1983" s="227"/>
      <c r="B1983" s="89"/>
      <c r="C1983" s="89"/>
      <c r="D1983" s="89"/>
      <c r="E1983" s="89"/>
      <c r="F1983" s="89"/>
      <c r="G1983" s="89"/>
      <c r="H1983" s="89"/>
      <c r="I1983" s="89"/>
      <c r="J1983" s="89"/>
      <c r="K1983" s="89"/>
      <c r="L1983" s="89"/>
      <c r="M1983" s="89"/>
      <c r="N1983" s="89"/>
      <c r="O1983" s="89"/>
      <c r="P1983" s="89"/>
      <c r="Q1983" s="89"/>
      <c r="R1983" s="89"/>
      <c r="S1983" s="89"/>
      <c r="T1983" s="89"/>
      <c r="U1983" s="193"/>
      <c r="V1983" s="174"/>
    </row>
    <row r="1984" spans="1:24" ht="6.75" customHeight="1" thickBot="1">
      <c r="A1984" s="227"/>
      <c r="B1984" s="89"/>
      <c r="C1984" s="89"/>
      <c r="D1984" s="89"/>
      <c r="E1984" s="89"/>
      <c r="F1984" s="89"/>
      <c r="G1984" s="89"/>
      <c r="H1984" s="89"/>
      <c r="I1984" s="89"/>
      <c r="J1984" s="89"/>
      <c r="K1984" s="89"/>
      <c r="L1984" s="89"/>
      <c r="M1984" s="89"/>
      <c r="N1984" s="89"/>
      <c r="O1984" s="89"/>
      <c r="P1984" s="89"/>
      <c r="Q1984" s="89"/>
      <c r="R1984" s="89"/>
      <c r="S1984" s="89"/>
      <c r="T1984" s="89"/>
      <c r="U1984" s="193"/>
      <c r="V1984" s="174"/>
    </row>
    <row r="1985" spans="1:23" ht="15.75" thickBot="1">
      <c r="A1985" s="227"/>
      <c r="B1985" s="41" t="s">
        <v>98</v>
      </c>
      <c r="C1985" s="160" t="s">
        <v>99</v>
      </c>
      <c r="D1985" s="160"/>
      <c r="E1985" s="160"/>
      <c r="F1985" s="162"/>
      <c r="G1985" s="22"/>
      <c r="H1985" s="147" t="s">
        <v>121</v>
      </c>
      <c r="I1985" s="89"/>
      <c r="J1985" s="20"/>
      <c r="K1985" s="157" t="s">
        <v>100</v>
      </c>
      <c r="L1985" s="158"/>
      <c r="M1985" s="20"/>
      <c r="N1985" s="157" t="s">
        <v>101</v>
      </c>
      <c r="O1985" s="158"/>
      <c r="P1985" s="20"/>
      <c r="Q1985" s="157" t="s">
        <v>102</v>
      </c>
      <c r="R1985" s="158"/>
      <c r="S1985" s="161"/>
      <c r="T1985" s="45"/>
      <c r="U1985" s="193"/>
      <c r="V1985" s="174"/>
    </row>
    <row r="1986" spans="1:23" ht="6.75" customHeight="1" thickBot="1">
      <c r="A1986" s="227"/>
      <c r="B1986" s="89"/>
      <c r="C1986" s="89"/>
      <c r="D1986" s="89"/>
      <c r="E1986" s="89"/>
      <c r="F1986" s="89"/>
      <c r="G1986" s="89"/>
      <c r="H1986" s="89"/>
      <c r="I1986" s="89"/>
      <c r="J1986" s="89"/>
      <c r="K1986" s="89"/>
      <c r="L1986" s="89"/>
      <c r="M1986" s="89"/>
      <c r="N1986" s="89"/>
      <c r="O1986" s="89"/>
      <c r="P1986" s="89"/>
      <c r="Q1986" s="89"/>
      <c r="R1986" s="89"/>
      <c r="S1986" s="89"/>
      <c r="T1986" s="89"/>
      <c r="U1986" s="193"/>
      <c r="V1986" s="174"/>
    </row>
    <row r="1987" spans="1:23" ht="15.75" thickBot="1">
      <c r="A1987" s="227"/>
      <c r="B1987" s="41"/>
      <c r="C1987" s="158" t="s">
        <v>103</v>
      </c>
      <c r="D1987" s="158"/>
      <c r="E1987" s="22"/>
      <c r="F1987" s="164" t="s">
        <v>104</v>
      </c>
      <c r="G1987" s="89"/>
      <c r="H1987" s="89"/>
      <c r="I1987" s="20"/>
      <c r="J1987" s="164" t="s">
        <v>105</v>
      </c>
      <c r="K1987" s="165"/>
      <c r="L1987" s="166"/>
      <c r="M1987" s="20"/>
      <c r="N1987" s="167" t="s">
        <v>106</v>
      </c>
      <c r="O1987" s="168"/>
      <c r="P1987" s="48"/>
      <c r="Q1987" s="164" t="s">
        <v>107</v>
      </c>
      <c r="R1987" s="165"/>
      <c r="S1987" s="166"/>
      <c r="T1987" s="22"/>
      <c r="U1987" s="193"/>
      <c r="V1987" s="174"/>
    </row>
    <row r="1988" spans="1:23" ht="6" customHeight="1" thickBot="1">
      <c r="A1988" s="227"/>
      <c r="B1988" s="89"/>
      <c r="C1988" s="89"/>
      <c r="D1988" s="89"/>
      <c r="E1988" s="89"/>
      <c r="F1988" s="89"/>
      <c r="G1988" s="89"/>
      <c r="H1988" s="89"/>
      <c r="I1988" s="89"/>
      <c r="J1988" s="89"/>
      <c r="K1988" s="89"/>
      <c r="L1988" s="89"/>
      <c r="M1988" s="89"/>
      <c r="N1988" s="89"/>
      <c r="O1988" s="89"/>
      <c r="P1988" s="89"/>
      <c r="Q1988" s="89"/>
      <c r="R1988" s="89"/>
      <c r="S1988" s="89"/>
      <c r="T1988" s="89"/>
      <c r="U1988" s="193"/>
      <c r="V1988" s="174"/>
    </row>
    <row r="1989" spans="1:23" ht="15.75" thickBot="1">
      <c r="A1989" s="227"/>
      <c r="B1989" s="41"/>
      <c r="C1989" s="158" t="s">
        <v>108</v>
      </c>
      <c r="D1989" s="158"/>
      <c r="E1989" s="158"/>
      <c r="F1989" s="49"/>
      <c r="G1989" s="164" t="s">
        <v>109</v>
      </c>
      <c r="H1989" s="89"/>
      <c r="I1989" s="89"/>
      <c r="J1989" s="20"/>
      <c r="K1989" s="164" t="s">
        <v>110</v>
      </c>
      <c r="L1989" s="165"/>
      <c r="M1989" s="166"/>
      <c r="N1989" s="20"/>
      <c r="O1989" s="164" t="s">
        <v>111</v>
      </c>
      <c r="P1989" s="165"/>
      <c r="Q1989" s="166"/>
      <c r="R1989" s="20"/>
      <c r="S1989" s="50"/>
      <c r="T1989" s="41"/>
      <c r="U1989" s="193"/>
      <c r="V1989" s="174"/>
    </row>
    <row r="1990" spans="1:23" ht="6" customHeight="1" thickBot="1">
      <c r="A1990" s="227"/>
      <c r="B1990" s="89"/>
      <c r="C1990" s="89"/>
      <c r="D1990" s="89"/>
      <c r="E1990" s="89"/>
      <c r="F1990" s="89"/>
      <c r="G1990" s="89"/>
      <c r="H1990" s="89"/>
      <c r="I1990" s="89"/>
      <c r="J1990" s="89"/>
      <c r="K1990" s="89"/>
      <c r="L1990" s="89"/>
      <c r="M1990" s="89"/>
      <c r="N1990" s="89"/>
      <c r="O1990" s="89"/>
      <c r="P1990" s="89"/>
      <c r="Q1990" s="89"/>
      <c r="R1990" s="89"/>
      <c r="S1990" s="89"/>
      <c r="T1990" s="89"/>
      <c r="U1990" s="193"/>
      <c r="V1990" s="174"/>
    </row>
    <row r="1991" spans="1:23" ht="15.75" thickBot="1">
      <c r="A1991" s="227"/>
      <c r="B1991" s="41" t="s">
        <v>112</v>
      </c>
      <c r="C1991" s="89" t="s">
        <v>119</v>
      </c>
      <c r="D1991" s="89"/>
      <c r="E1991" s="89"/>
      <c r="F1991" s="89"/>
      <c r="G1991" s="89"/>
      <c r="H1991" s="89"/>
      <c r="I1991" s="89"/>
      <c r="J1991" s="158" t="s">
        <v>117</v>
      </c>
      <c r="K1991" s="158"/>
      <c r="L1991" s="158"/>
      <c r="M1991" s="158"/>
      <c r="N1991" s="158"/>
      <c r="O1991" s="46"/>
      <c r="P1991" s="169" t="s">
        <v>118</v>
      </c>
      <c r="Q1991" s="169"/>
      <c r="R1991" s="169"/>
      <c r="S1991" s="169"/>
      <c r="T1991" s="169"/>
      <c r="U1991" s="193"/>
      <c r="V1991" s="174"/>
    </row>
    <row r="1992" spans="1:23" ht="15.75" thickBot="1">
      <c r="A1992" s="227"/>
      <c r="B1992" s="41"/>
      <c r="C1992" s="165" t="s">
        <v>120</v>
      </c>
      <c r="D1992" s="165"/>
      <c r="E1992" s="165"/>
      <c r="F1992" s="165"/>
      <c r="G1992" s="165"/>
      <c r="H1992" s="165"/>
      <c r="I1992" s="165"/>
      <c r="J1992" s="165"/>
      <c r="K1992" s="165"/>
      <c r="L1992" s="165"/>
      <c r="M1992" s="165"/>
      <c r="N1992" s="165"/>
      <c r="O1992" s="165"/>
      <c r="P1992" s="165"/>
      <c r="Q1992" s="165"/>
      <c r="R1992" s="165"/>
      <c r="S1992" s="165"/>
      <c r="T1992" s="165"/>
      <c r="U1992" s="193"/>
      <c r="V1992" s="174"/>
    </row>
    <row r="1993" spans="1:23" ht="15.75" thickBot="1">
      <c r="A1993" s="227"/>
      <c r="B1993" s="41"/>
      <c r="C1993" s="119" t="s">
        <v>129</v>
      </c>
      <c r="D1993" s="119"/>
      <c r="E1993" s="170"/>
      <c r="F1993" s="46"/>
      <c r="G1993" s="159" t="s">
        <v>122</v>
      </c>
      <c r="H1993" s="159"/>
      <c r="I1993" s="159"/>
      <c r="J1993" s="20"/>
      <c r="K1993" s="171" t="s">
        <v>123</v>
      </c>
      <c r="L1993" s="159"/>
      <c r="M1993" s="172"/>
      <c r="N1993" s="20"/>
      <c r="O1993" s="171" t="s">
        <v>124</v>
      </c>
      <c r="P1993" s="159"/>
      <c r="Q1993" s="20"/>
      <c r="R1993" s="171" t="s">
        <v>125</v>
      </c>
      <c r="S1993" s="159"/>
      <c r="T1993" s="20"/>
      <c r="U1993" s="193"/>
      <c r="V1993" s="174"/>
    </row>
    <row r="1994" spans="1:23" ht="6" customHeight="1" thickBot="1">
      <c r="A1994" s="227"/>
      <c r="B1994" s="89"/>
      <c r="C1994" s="89"/>
      <c r="D1994" s="89"/>
      <c r="E1994" s="89"/>
      <c r="F1994" s="89"/>
      <c r="G1994" s="89"/>
      <c r="H1994" s="89"/>
      <c r="I1994" s="89"/>
      <c r="J1994" s="89"/>
      <c r="K1994" s="89"/>
      <c r="L1994" s="89"/>
      <c r="M1994" s="89"/>
      <c r="N1994" s="89"/>
      <c r="O1994" s="89"/>
      <c r="P1994" s="89"/>
      <c r="Q1994" s="89"/>
      <c r="R1994" s="89"/>
      <c r="S1994" s="89"/>
      <c r="T1994" s="89"/>
      <c r="U1994" s="193"/>
      <c r="V1994" s="174"/>
    </row>
    <row r="1995" spans="1:23" ht="15.75" thickBot="1">
      <c r="A1995" s="227"/>
      <c r="B1995" s="41"/>
      <c r="C1995" s="158" t="s">
        <v>126</v>
      </c>
      <c r="D1995" s="158"/>
      <c r="E1995" s="158"/>
      <c r="F1995" s="161"/>
      <c r="G1995" s="46"/>
      <c r="H1995" s="173" t="s">
        <v>127</v>
      </c>
      <c r="I1995" s="163"/>
      <c r="J1995" s="163"/>
      <c r="K1995" s="163"/>
      <c r="L1995" s="163"/>
      <c r="M1995" s="48"/>
      <c r="N1995" s="157" t="s">
        <v>128</v>
      </c>
      <c r="O1995" s="158"/>
      <c r="P1995" s="158"/>
      <c r="Q1995" s="158"/>
      <c r="R1995" s="158"/>
      <c r="S1995" s="161"/>
      <c r="T1995" s="20"/>
      <c r="U1995" s="193"/>
      <c r="V1995" s="174"/>
    </row>
    <row r="1996" spans="1:23" ht="6" customHeight="1" thickBot="1">
      <c r="A1996" s="227"/>
      <c r="B1996" s="89"/>
      <c r="C1996" s="89"/>
      <c r="D1996" s="89"/>
      <c r="E1996" s="89"/>
      <c r="F1996" s="89"/>
      <c r="G1996" s="89"/>
      <c r="H1996" s="89"/>
      <c r="I1996" s="89"/>
      <c r="J1996" s="89"/>
      <c r="K1996" s="89"/>
      <c r="L1996" s="89"/>
      <c r="M1996" s="89"/>
      <c r="N1996" s="89"/>
      <c r="O1996" s="89"/>
      <c r="P1996" s="89"/>
      <c r="Q1996" s="89"/>
      <c r="R1996" s="89"/>
      <c r="S1996" s="89"/>
      <c r="T1996" s="89"/>
      <c r="U1996" s="193"/>
      <c r="V1996" s="174"/>
    </row>
    <row r="1997" spans="1:23" ht="15.75" thickBot="1">
      <c r="A1997" s="227"/>
      <c r="B1997" s="41"/>
      <c r="C1997" s="119" t="s">
        <v>130</v>
      </c>
      <c r="D1997" s="119"/>
      <c r="E1997" s="170"/>
      <c r="F1997" s="46"/>
      <c r="G1997" s="158" t="s">
        <v>131</v>
      </c>
      <c r="H1997" s="158"/>
      <c r="I1997" s="158"/>
      <c r="J1997" s="20"/>
      <c r="K1997" s="158" t="s">
        <v>132</v>
      </c>
      <c r="L1997" s="158"/>
      <c r="M1997" s="158"/>
      <c r="N1997" s="20"/>
      <c r="O1997" s="142"/>
      <c r="P1997" s="143"/>
      <c r="Q1997" s="143"/>
      <c r="R1997" s="143"/>
      <c r="S1997" s="143"/>
      <c r="T1997" s="143"/>
      <c r="U1997" s="193"/>
      <c r="V1997" s="174"/>
    </row>
    <row r="1998" spans="1:23" ht="6.75" customHeight="1" thickBot="1">
      <c r="A1998" s="227"/>
      <c r="B1998" s="89"/>
      <c r="C1998" s="89"/>
      <c r="D1998" s="89"/>
      <c r="E1998" s="89"/>
      <c r="F1998" s="89"/>
      <c r="G1998" s="89"/>
      <c r="H1998" s="89"/>
      <c r="I1998" s="89"/>
      <c r="J1998" s="89"/>
      <c r="K1998" s="89"/>
      <c r="L1998" s="89"/>
      <c r="M1998" s="89"/>
      <c r="N1998" s="89"/>
      <c r="O1998" s="89"/>
      <c r="P1998" s="89"/>
      <c r="Q1998" s="89"/>
      <c r="R1998" s="89"/>
      <c r="S1998" s="89"/>
      <c r="T1998" s="89"/>
      <c r="U1998" s="193"/>
      <c r="V1998" s="174"/>
    </row>
    <row r="1999" spans="1:23" ht="15.75" thickBot="1">
      <c r="A1999" s="227"/>
      <c r="B1999" s="41" t="s">
        <v>133</v>
      </c>
      <c r="C1999" s="160" t="s">
        <v>138</v>
      </c>
      <c r="D1999" s="160"/>
      <c r="E1999" s="160"/>
      <c r="F1999" s="160"/>
      <c r="G1999" s="160"/>
      <c r="H1999" s="165" t="s">
        <v>134</v>
      </c>
      <c r="I1999" s="89"/>
      <c r="J1999" s="44" t="str">
        <f>IF(W1999="N","","Yes")</f>
        <v>Yes</v>
      </c>
      <c r="K1999" s="147"/>
      <c r="L1999" s="89"/>
      <c r="M1999" s="165" t="s">
        <v>135</v>
      </c>
      <c r="N1999" s="89"/>
      <c r="O1999" s="44" t="str">
        <f>IF(W1999="Y","","Yes")</f>
        <v>Yes</v>
      </c>
      <c r="P1999" s="147"/>
      <c r="Q1999" s="89"/>
      <c r="R1999" s="89"/>
      <c r="S1999" s="89"/>
      <c r="T1999" s="89"/>
      <c r="U1999" s="193"/>
      <c r="V1999" s="174"/>
      <c r="W1999" s="1">
        <f>VLOOKUP(A1940,'Deta From Shala Dar. Class-12'!$A$2:$AE$201,27,0)</f>
        <v>0</v>
      </c>
    </row>
    <row r="2000" spans="1:23" ht="6.75" customHeight="1" thickBot="1">
      <c r="A2000" s="227"/>
      <c r="B2000" s="89"/>
      <c r="C2000" s="89"/>
      <c r="D2000" s="89"/>
      <c r="E2000" s="89"/>
      <c r="F2000" s="89"/>
      <c r="G2000" s="89"/>
      <c r="H2000" s="89"/>
      <c r="I2000" s="89"/>
      <c r="J2000" s="89"/>
      <c r="K2000" s="89"/>
      <c r="L2000" s="89"/>
      <c r="M2000" s="89"/>
      <c r="N2000" s="89"/>
      <c r="O2000" s="89"/>
      <c r="P2000" s="89"/>
      <c r="Q2000" s="89"/>
      <c r="R2000" s="89"/>
      <c r="S2000" s="89"/>
      <c r="T2000" s="89"/>
      <c r="U2000" s="193"/>
      <c r="V2000" s="174"/>
    </row>
    <row r="2001" spans="1:23" ht="15.75" thickBot="1">
      <c r="A2001" s="227"/>
      <c r="B2001" s="41" t="s">
        <v>136</v>
      </c>
      <c r="C2001" s="169" t="s">
        <v>137</v>
      </c>
      <c r="D2001" s="160"/>
      <c r="E2001" s="160"/>
      <c r="F2001" s="160"/>
      <c r="G2001" s="160"/>
      <c r="H2001" s="165" t="s">
        <v>134</v>
      </c>
      <c r="I2001" s="89"/>
      <c r="J2001" s="20"/>
      <c r="K2001" s="147"/>
      <c r="L2001" s="89"/>
      <c r="M2001" s="165" t="s">
        <v>135</v>
      </c>
      <c r="N2001" s="89"/>
      <c r="O2001" s="20"/>
      <c r="P2001" s="147"/>
      <c r="Q2001" s="89"/>
      <c r="R2001" s="89"/>
      <c r="S2001" s="89"/>
      <c r="T2001" s="89"/>
      <c r="U2001" s="193"/>
      <c r="V2001" s="174"/>
    </row>
    <row r="2002" spans="1:23" ht="6.75" customHeight="1" thickBot="1">
      <c r="A2002" s="227"/>
      <c r="B2002" s="89"/>
      <c r="C2002" s="89"/>
      <c r="D2002" s="89"/>
      <c r="E2002" s="89"/>
      <c r="F2002" s="89"/>
      <c r="G2002" s="89"/>
      <c r="H2002" s="89"/>
      <c r="I2002" s="89"/>
      <c r="J2002" s="89"/>
      <c r="K2002" s="89"/>
      <c r="L2002" s="89"/>
      <c r="M2002" s="89"/>
      <c r="N2002" s="89"/>
      <c r="O2002" s="89"/>
      <c r="P2002" s="89"/>
      <c r="Q2002" s="89"/>
      <c r="R2002" s="89"/>
      <c r="S2002" s="89"/>
      <c r="T2002" s="89"/>
      <c r="U2002" s="193"/>
      <c r="V2002" s="174"/>
    </row>
    <row r="2003" spans="1:23" ht="15.75" thickBot="1">
      <c r="A2003" s="227"/>
      <c r="B2003" s="41" t="s">
        <v>139</v>
      </c>
      <c r="C2003" s="160" t="s">
        <v>140</v>
      </c>
      <c r="D2003" s="160"/>
      <c r="E2003" s="160"/>
      <c r="F2003" s="160"/>
      <c r="G2003" s="160"/>
      <c r="H2003" s="165" t="s">
        <v>134</v>
      </c>
      <c r="I2003" s="89"/>
      <c r="J2003" s="20"/>
      <c r="K2003" s="147"/>
      <c r="L2003" s="89"/>
      <c r="M2003" s="165" t="s">
        <v>135</v>
      </c>
      <c r="N2003" s="89"/>
      <c r="O2003" s="20"/>
      <c r="P2003" s="147"/>
      <c r="Q2003" s="89"/>
      <c r="R2003" s="89"/>
      <c r="S2003" s="89"/>
      <c r="T2003" s="89"/>
      <c r="U2003" s="193"/>
      <c r="V2003" s="174"/>
    </row>
    <row r="2004" spans="1:23" ht="6.75" customHeight="1" thickBot="1">
      <c r="A2004" s="227"/>
      <c r="B2004" s="89"/>
      <c r="C2004" s="89"/>
      <c r="D2004" s="89"/>
      <c r="E2004" s="89"/>
      <c r="F2004" s="89"/>
      <c r="G2004" s="89"/>
      <c r="H2004" s="89"/>
      <c r="I2004" s="89"/>
      <c r="J2004" s="89"/>
      <c r="K2004" s="89"/>
      <c r="L2004" s="89"/>
      <c r="M2004" s="89"/>
      <c r="N2004" s="89"/>
      <c r="O2004" s="89"/>
      <c r="P2004" s="89"/>
      <c r="Q2004" s="89"/>
      <c r="R2004" s="89"/>
      <c r="S2004" s="89"/>
      <c r="T2004" s="89"/>
      <c r="U2004" s="193"/>
      <c r="V2004" s="174"/>
    </row>
    <row r="2005" spans="1:23" ht="15.75" thickBot="1">
      <c r="A2005" s="227"/>
      <c r="B2005" s="41" t="s">
        <v>141</v>
      </c>
      <c r="C2005" s="160" t="s">
        <v>142</v>
      </c>
      <c r="D2005" s="160"/>
      <c r="E2005" s="160"/>
      <c r="F2005" s="127" t="s">
        <v>148</v>
      </c>
      <c r="G2005" s="127"/>
      <c r="H2005" s="128"/>
      <c r="I2005" s="44" t="str">
        <f>IF($W2005="GEN","YES","")</f>
        <v/>
      </c>
      <c r="J2005" s="157" t="s">
        <v>143</v>
      </c>
      <c r="K2005" s="158"/>
      <c r="L2005" s="158"/>
      <c r="M2005" s="161"/>
      <c r="N2005" s="44" t="str">
        <f>IF($W2005="MIN","YES","")</f>
        <v/>
      </c>
      <c r="O2005" s="157" t="s">
        <v>144</v>
      </c>
      <c r="P2005" s="158"/>
      <c r="Q2005" s="158"/>
      <c r="R2005" s="158"/>
      <c r="S2005" s="161"/>
      <c r="T2005" s="44" t="str">
        <f>IF($W2005="SC","YES","")</f>
        <v/>
      </c>
      <c r="U2005" s="193"/>
      <c r="V2005" s="174"/>
      <c r="W2005" s="1">
        <f>VLOOKUP(A1940,'Deta From Shala Dar. Class-12'!$A$2:$AE$201,16,0)</f>
        <v>0</v>
      </c>
    </row>
    <row r="2006" spans="1:23" ht="6.75" customHeight="1" thickBot="1">
      <c r="A2006" s="227"/>
      <c r="B2006" s="89"/>
      <c r="C2006" s="89"/>
      <c r="D2006" s="89"/>
      <c r="E2006" s="89"/>
      <c r="F2006" s="89"/>
      <c r="G2006" s="89"/>
      <c r="H2006" s="89"/>
      <c r="I2006" s="89"/>
      <c r="J2006" s="89"/>
      <c r="K2006" s="89"/>
      <c r="L2006" s="89"/>
      <c r="M2006" s="89"/>
      <c r="N2006" s="89"/>
      <c r="O2006" s="89"/>
      <c r="P2006" s="89"/>
      <c r="Q2006" s="89"/>
      <c r="R2006" s="89"/>
      <c r="S2006" s="89"/>
      <c r="T2006" s="89"/>
      <c r="U2006" s="193"/>
      <c r="V2006" s="174"/>
    </row>
    <row r="2007" spans="1:23" ht="15.75" thickBot="1">
      <c r="A2007" s="227"/>
      <c r="B2007" s="41"/>
      <c r="C2007" s="41"/>
      <c r="D2007" s="41"/>
      <c r="E2007" s="41"/>
      <c r="F2007" s="158" t="s">
        <v>145</v>
      </c>
      <c r="G2007" s="158"/>
      <c r="H2007" s="161"/>
      <c r="I2007" s="44" t="str">
        <f>IF($W2005="ST","YES","")</f>
        <v/>
      </c>
      <c r="J2007" s="157" t="s">
        <v>146</v>
      </c>
      <c r="K2007" s="158"/>
      <c r="L2007" s="158"/>
      <c r="M2007" s="161"/>
      <c r="N2007" s="44" t="str">
        <f>IF($W2005="OBC","YES","")</f>
        <v/>
      </c>
      <c r="O2007" s="157" t="s">
        <v>147</v>
      </c>
      <c r="P2007" s="158"/>
      <c r="Q2007" s="158"/>
      <c r="R2007" s="158"/>
      <c r="S2007" s="161"/>
      <c r="T2007" s="44" t="str">
        <f>IF(OR($W2005="MBC",$W$67="SBC"),"YES","")</f>
        <v/>
      </c>
      <c r="U2007" s="193"/>
      <c r="V2007" s="174"/>
    </row>
    <row r="2008" spans="1:23">
      <c r="A2008" s="227"/>
      <c r="B2008" s="175" t="s">
        <v>149</v>
      </c>
      <c r="C2008" s="175"/>
      <c r="D2008" s="175"/>
      <c r="E2008" s="175"/>
      <c r="F2008" s="175"/>
      <c r="G2008" s="175"/>
      <c r="H2008" s="175"/>
      <c r="I2008" s="175"/>
      <c r="J2008" s="175"/>
      <c r="K2008" s="175"/>
      <c r="L2008" s="175"/>
      <c r="M2008" s="175"/>
      <c r="N2008" s="175"/>
      <c r="O2008" s="175"/>
      <c r="P2008" s="175"/>
      <c r="Q2008" s="175"/>
      <c r="R2008" s="175"/>
      <c r="S2008" s="175"/>
      <c r="T2008" s="175"/>
      <c r="U2008" s="193"/>
      <c r="V2008" s="174"/>
    </row>
    <row r="2009" spans="1:23" ht="6.75" customHeight="1">
      <c r="A2009" s="227"/>
      <c r="B2009" s="89"/>
      <c r="C2009" s="89"/>
      <c r="D2009" s="89"/>
      <c r="E2009" s="89"/>
      <c r="F2009" s="89"/>
      <c r="G2009" s="89"/>
      <c r="H2009" s="89"/>
      <c r="I2009" s="89"/>
      <c r="J2009" s="89"/>
      <c r="K2009" s="89"/>
      <c r="L2009" s="89"/>
      <c r="M2009" s="89"/>
      <c r="N2009" s="89"/>
      <c r="O2009" s="89"/>
      <c r="P2009" s="89"/>
      <c r="Q2009" s="89"/>
      <c r="R2009" s="89"/>
      <c r="S2009" s="89"/>
      <c r="T2009" s="89"/>
      <c r="U2009" s="193"/>
      <c r="V2009" s="174"/>
    </row>
    <row r="2010" spans="1:23">
      <c r="A2010" s="227"/>
      <c r="B2010" s="41" t="s">
        <v>157</v>
      </c>
      <c r="C2010" s="178" t="s">
        <v>156</v>
      </c>
      <c r="D2010" s="178"/>
      <c r="E2010" s="178"/>
      <c r="F2010" s="178"/>
      <c r="G2010" s="178"/>
      <c r="H2010" s="178"/>
      <c r="I2010" s="178"/>
      <c r="J2010" s="178"/>
      <c r="K2010" s="178"/>
      <c r="L2010" s="178"/>
      <c r="M2010" s="178"/>
      <c r="N2010" s="178"/>
      <c r="O2010" s="178"/>
      <c r="P2010" s="178"/>
      <c r="Q2010" s="178"/>
      <c r="R2010" s="178"/>
      <c r="S2010" s="178"/>
      <c r="T2010" s="178"/>
      <c r="U2010" s="193"/>
      <c r="V2010" s="174"/>
    </row>
    <row r="2011" spans="1:23">
      <c r="A2011" s="227"/>
      <c r="B2011" s="41"/>
      <c r="C2011" s="176" t="s">
        <v>150</v>
      </c>
      <c r="D2011" s="176"/>
      <c r="E2011" s="176"/>
      <c r="F2011" s="176"/>
      <c r="G2011" s="176"/>
      <c r="H2011" s="176"/>
      <c r="I2011" s="176"/>
      <c r="J2011" s="176"/>
      <c r="K2011" s="89">
        <f>VLOOKUP(A1940,'Deta From Shala Dar. Class-12'!$A$2:$AE$201,24,0)</f>
        <v>0</v>
      </c>
      <c r="L2011" s="89"/>
      <c r="M2011" s="89"/>
      <c r="N2011" s="89"/>
      <c r="O2011" s="89"/>
      <c r="P2011" s="89"/>
      <c r="Q2011" s="89"/>
      <c r="R2011" s="89"/>
      <c r="S2011" s="89"/>
      <c r="T2011" s="89"/>
      <c r="U2011" s="193"/>
      <c r="V2011" s="174"/>
    </row>
    <row r="2012" spans="1:23">
      <c r="A2012" s="227"/>
      <c r="B2012" s="41"/>
      <c r="C2012" s="176" t="s">
        <v>151</v>
      </c>
      <c r="D2012" s="176"/>
      <c r="E2012" s="176"/>
      <c r="F2012" s="176"/>
      <c r="G2012" s="176"/>
      <c r="H2012" s="176"/>
      <c r="I2012" s="176"/>
      <c r="J2012" s="176"/>
      <c r="K2012" s="89"/>
      <c r="L2012" s="89"/>
      <c r="M2012" s="89"/>
      <c r="N2012" s="89"/>
      <c r="O2012" s="89"/>
      <c r="P2012" s="89"/>
      <c r="Q2012" s="89"/>
      <c r="R2012" s="89"/>
      <c r="S2012" s="89"/>
      <c r="T2012" s="89"/>
      <c r="U2012" s="193"/>
      <c r="V2012" s="174"/>
    </row>
    <row r="2013" spans="1:23">
      <c r="A2013" s="227"/>
      <c r="B2013" s="41"/>
      <c r="C2013" s="176" t="s">
        <v>152</v>
      </c>
      <c r="D2013" s="176"/>
      <c r="E2013" s="176"/>
      <c r="F2013" s="89" t="s">
        <v>163</v>
      </c>
      <c r="G2013" s="89"/>
      <c r="H2013" s="89"/>
      <c r="I2013" s="176" t="s">
        <v>153</v>
      </c>
      <c r="J2013" s="176"/>
      <c r="K2013" s="176"/>
      <c r="L2013" s="89" t="s">
        <v>161</v>
      </c>
      <c r="M2013" s="89"/>
      <c r="N2013" s="89"/>
      <c r="O2013" s="89"/>
      <c r="P2013" s="158" t="s">
        <v>154</v>
      </c>
      <c r="Q2013" s="158"/>
      <c r="R2013" s="158"/>
      <c r="S2013" s="89" t="s">
        <v>162</v>
      </c>
      <c r="T2013" s="89"/>
      <c r="U2013" s="193"/>
      <c r="V2013" s="174"/>
    </row>
    <row r="2014" spans="1:23" ht="6.75" customHeight="1">
      <c r="A2014" s="227"/>
      <c r="B2014" s="89"/>
      <c r="C2014" s="89"/>
      <c r="D2014" s="89"/>
      <c r="E2014" s="89"/>
      <c r="F2014" s="89"/>
      <c r="G2014" s="89"/>
      <c r="H2014" s="89"/>
      <c r="I2014" s="89"/>
      <c r="J2014" s="89"/>
      <c r="K2014" s="89"/>
      <c r="L2014" s="89"/>
      <c r="M2014" s="89"/>
      <c r="N2014" s="89"/>
      <c r="O2014" s="89"/>
      <c r="P2014" s="89"/>
      <c r="Q2014" s="89"/>
      <c r="R2014" s="89"/>
      <c r="S2014" s="89"/>
      <c r="T2014" s="89"/>
      <c r="U2014" s="193"/>
      <c r="V2014" s="174"/>
    </row>
    <row r="2015" spans="1:23">
      <c r="A2015" s="227"/>
      <c r="B2015" s="41" t="s">
        <v>155</v>
      </c>
      <c r="C2015" s="165" t="s">
        <v>158</v>
      </c>
      <c r="D2015" s="165"/>
      <c r="E2015" s="165"/>
      <c r="F2015" s="165"/>
      <c r="G2015" s="179">
        <f>VLOOKUP(A1940,'Deta From Shala Dar. Class-12'!$A$2:$AE$201,21,0)</f>
        <v>0</v>
      </c>
      <c r="H2015" s="179"/>
      <c r="I2015" s="179"/>
      <c r="J2015" s="179"/>
      <c r="K2015" s="180" t="s">
        <v>159</v>
      </c>
      <c r="L2015" s="180"/>
      <c r="M2015" s="189">
        <f>VLOOKUP(A1940,'Deta From Shala Dar. Class-12'!$A$2:$AE$201,22,0)</f>
        <v>0</v>
      </c>
      <c r="N2015" s="165"/>
      <c r="O2015" s="165"/>
      <c r="P2015" s="165" t="s">
        <v>160</v>
      </c>
      <c r="Q2015" s="165"/>
      <c r="R2015" s="165"/>
      <c r="S2015" s="230">
        <f>VLOOKUP(A1940,'Deta From Shala Dar. Class-12'!$A$2:$AE$201,25,0)</f>
        <v>0</v>
      </c>
      <c r="T2015" s="230"/>
      <c r="U2015" s="193"/>
      <c r="V2015" s="174"/>
    </row>
    <row r="2016" spans="1:23" ht="6.75" customHeight="1">
      <c r="A2016" s="227"/>
      <c r="B2016" s="89"/>
      <c r="C2016" s="89"/>
      <c r="D2016" s="89"/>
      <c r="E2016" s="89"/>
      <c r="F2016" s="89"/>
      <c r="G2016" s="89"/>
      <c r="H2016" s="89"/>
      <c r="I2016" s="89"/>
      <c r="J2016" s="89"/>
      <c r="K2016" s="89"/>
      <c r="L2016" s="89"/>
      <c r="M2016" s="89"/>
      <c r="N2016" s="89"/>
      <c r="O2016" s="89"/>
      <c r="P2016" s="89"/>
      <c r="Q2016" s="89"/>
      <c r="R2016" s="89"/>
      <c r="S2016" s="89"/>
      <c r="T2016" s="89"/>
      <c r="U2016" s="193"/>
      <c r="V2016" s="174"/>
    </row>
    <row r="2017" spans="1:22">
      <c r="A2017" s="227"/>
      <c r="B2017" s="41"/>
      <c r="C2017" s="176" t="s">
        <v>164</v>
      </c>
      <c r="D2017" s="176"/>
      <c r="E2017" s="176"/>
      <c r="F2017" s="176"/>
      <c r="G2017" s="176"/>
      <c r="H2017" s="176"/>
      <c r="I2017" s="176"/>
      <c r="J2017" s="176"/>
      <c r="K2017" s="176"/>
      <c r="L2017" s="176"/>
      <c r="M2017" s="229">
        <f>VLOOKUP(A1940,'Deta From Shala Dar. Class-12'!$A$2:$AE$201,23,0)</f>
        <v>0</v>
      </c>
      <c r="N2017" s="229"/>
      <c r="O2017" s="229"/>
      <c r="P2017" s="229"/>
      <c r="Q2017" s="229"/>
      <c r="R2017" s="229"/>
      <c r="S2017" s="229"/>
      <c r="T2017" s="229"/>
      <c r="U2017" s="193"/>
      <c r="V2017" s="174"/>
    </row>
    <row r="2018" spans="1:22" ht="6.75" customHeight="1">
      <c r="A2018" s="227"/>
      <c r="B2018" s="89"/>
      <c r="C2018" s="89"/>
      <c r="D2018" s="89"/>
      <c r="E2018" s="89"/>
      <c r="F2018" s="89"/>
      <c r="G2018" s="89"/>
      <c r="H2018" s="89"/>
      <c r="I2018" s="89"/>
      <c r="J2018" s="89"/>
      <c r="K2018" s="89"/>
      <c r="L2018" s="89"/>
      <c r="M2018" s="89"/>
      <c r="N2018" s="89"/>
      <c r="O2018" s="89"/>
      <c r="P2018" s="89"/>
      <c r="Q2018" s="89"/>
      <c r="R2018" s="89"/>
      <c r="S2018" s="89"/>
      <c r="T2018" s="89"/>
      <c r="U2018" s="193"/>
      <c r="V2018" s="174"/>
    </row>
    <row r="2019" spans="1:22">
      <c r="A2019" s="227"/>
      <c r="B2019" s="41" t="s">
        <v>166</v>
      </c>
      <c r="C2019" s="176" t="s">
        <v>167</v>
      </c>
      <c r="D2019" s="176"/>
      <c r="E2019" s="176"/>
      <c r="F2019" s="176"/>
      <c r="G2019" s="176"/>
      <c r="H2019" s="176"/>
      <c r="I2019" s="176"/>
      <c r="J2019" s="176"/>
      <c r="K2019" s="176"/>
      <c r="L2019" s="176"/>
      <c r="M2019" s="189" t="s">
        <v>165</v>
      </c>
      <c r="N2019" s="189"/>
      <c r="O2019" s="189"/>
      <c r="P2019" s="189"/>
      <c r="Q2019" s="189"/>
      <c r="R2019" s="189"/>
      <c r="S2019" s="189"/>
      <c r="T2019" s="189"/>
      <c r="U2019" s="193"/>
      <c r="V2019" s="174"/>
    </row>
    <row r="2020" spans="1:22" ht="6.75" customHeight="1" thickBot="1">
      <c r="A2020" s="227"/>
      <c r="B2020" s="89"/>
      <c r="C2020" s="89"/>
      <c r="D2020" s="89"/>
      <c r="E2020" s="89"/>
      <c r="F2020" s="89"/>
      <c r="G2020" s="89"/>
      <c r="H2020" s="89"/>
      <c r="I2020" s="89"/>
      <c r="J2020" s="89"/>
      <c r="K2020" s="89"/>
      <c r="L2020" s="89"/>
      <c r="M2020" s="89"/>
      <c r="N2020" s="89"/>
      <c r="O2020" s="89"/>
      <c r="P2020" s="89"/>
      <c r="Q2020" s="89"/>
      <c r="R2020" s="89"/>
      <c r="S2020" s="89"/>
      <c r="T2020" s="89"/>
      <c r="U2020" s="193"/>
      <c r="V2020" s="174"/>
    </row>
    <row r="2021" spans="1:22">
      <c r="A2021" s="227"/>
      <c r="B2021" s="190" t="s">
        <v>168</v>
      </c>
      <c r="C2021" s="191"/>
      <c r="D2021" s="191"/>
      <c r="E2021" s="191" t="s">
        <v>169</v>
      </c>
      <c r="F2021" s="191"/>
      <c r="G2021" s="191" t="s">
        <v>170</v>
      </c>
      <c r="H2021" s="191"/>
      <c r="I2021" s="191"/>
      <c r="J2021" s="191" t="s">
        <v>171</v>
      </c>
      <c r="K2021" s="191"/>
      <c r="L2021" s="191"/>
      <c r="M2021" s="191" t="s">
        <v>172</v>
      </c>
      <c r="N2021" s="191"/>
      <c r="O2021" s="191"/>
      <c r="P2021" s="191"/>
      <c r="Q2021" s="191"/>
      <c r="R2021" s="191"/>
      <c r="S2021" s="191"/>
      <c r="T2021" s="192"/>
      <c r="U2021" s="193"/>
      <c r="V2021" s="174"/>
    </row>
    <row r="2022" spans="1:22">
      <c r="A2022" s="227"/>
      <c r="B2022" s="186" t="s">
        <v>173</v>
      </c>
      <c r="C2022" s="187"/>
      <c r="D2022" s="187"/>
      <c r="E2022" s="187"/>
      <c r="F2022" s="187"/>
      <c r="G2022" s="187"/>
      <c r="H2022" s="187"/>
      <c r="I2022" s="187"/>
      <c r="J2022" s="187"/>
      <c r="K2022" s="187"/>
      <c r="L2022" s="187"/>
      <c r="M2022" s="187"/>
      <c r="N2022" s="187"/>
      <c r="O2022" s="187"/>
      <c r="P2022" s="187"/>
      <c r="Q2022" s="187"/>
      <c r="R2022" s="187"/>
      <c r="S2022" s="187"/>
      <c r="T2022" s="188"/>
      <c r="U2022" s="193"/>
      <c r="V2022" s="174"/>
    </row>
    <row r="2023" spans="1:22">
      <c r="A2023" s="227"/>
      <c r="B2023" s="186" t="s">
        <v>175</v>
      </c>
      <c r="C2023" s="187"/>
      <c r="D2023" s="187"/>
      <c r="E2023" s="187"/>
      <c r="F2023" s="187"/>
      <c r="G2023" s="187"/>
      <c r="H2023" s="187"/>
      <c r="I2023" s="187"/>
      <c r="J2023" s="187"/>
      <c r="K2023" s="187"/>
      <c r="L2023" s="187"/>
      <c r="M2023" s="187"/>
      <c r="N2023" s="187"/>
      <c r="O2023" s="187"/>
      <c r="P2023" s="187"/>
      <c r="Q2023" s="187"/>
      <c r="R2023" s="187"/>
      <c r="S2023" s="187"/>
      <c r="T2023" s="188"/>
      <c r="U2023" s="193"/>
      <c r="V2023" s="174"/>
    </row>
    <row r="2024" spans="1:22" ht="15.75" thickBot="1">
      <c r="A2024" s="227"/>
      <c r="B2024" s="183" t="s">
        <v>174</v>
      </c>
      <c r="C2024" s="184"/>
      <c r="D2024" s="184"/>
      <c r="E2024" s="184"/>
      <c r="F2024" s="184"/>
      <c r="G2024" s="184"/>
      <c r="H2024" s="184"/>
      <c r="I2024" s="184"/>
      <c r="J2024" s="184"/>
      <c r="K2024" s="184"/>
      <c r="L2024" s="184"/>
      <c r="M2024" s="184"/>
      <c r="N2024" s="184"/>
      <c r="O2024" s="184"/>
      <c r="P2024" s="184"/>
      <c r="Q2024" s="184"/>
      <c r="R2024" s="184"/>
      <c r="S2024" s="184"/>
      <c r="T2024" s="185"/>
      <c r="U2024" s="193"/>
      <c r="V2024" s="174"/>
    </row>
    <row r="2025" spans="1:22" ht="6.75" customHeight="1" thickBot="1">
      <c r="A2025" s="227"/>
      <c r="B2025" s="89"/>
      <c r="C2025" s="89"/>
      <c r="D2025" s="89"/>
      <c r="E2025" s="89"/>
      <c r="F2025" s="89"/>
      <c r="G2025" s="89"/>
      <c r="H2025" s="89"/>
      <c r="I2025" s="89"/>
      <c r="J2025" s="89"/>
      <c r="K2025" s="89"/>
      <c r="L2025" s="89"/>
      <c r="M2025" s="89"/>
      <c r="N2025" s="89"/>
      <c r="O2025" s="89"/>
      <c r="P2025" s="89"/>
      <c r="Q2025" s="89"/>
      <c r="R2025" s="89"/>
      <c r="S2025" s="89"/>
      <c r="T2025" s="89"/>
      <c r="U2025" s="193"/>
      <c r="V2025" s="174"/>
    </row>
    <row r="2026" spans="1:22" ht="15.75" thickBot="1">
      <c r="A2026" s="227"/>
      <c r="B2026" s="218" t="s">
        <v>176</v>
      </c>
      <c r="C2026" s="218"/>
      <c r="D2026" s="218"/>
      <c r="E2026" s="218"/>
      <c r="F2026" s="218"/>
      <c r="G2026" s="218"/>
      <c r="H2026" s="218"/>
      <c r="I2026" s="218"/>
      <c r="J2026" s="218"/>
      <c r="K2026" s="218"/>
      <c r="L2026" s="218"/>
      <c r="M2026" s="197"/>
      <c r="N2026" s="219"/>
      <c r="O2026" s="198"/>
      <c r="P2026" s="220" t="s">
        <v>177</v>
      </c>
      <c r="Q2026" s="196"/>
      <c r="R2026" s="221"/>
      <c r="S2026" s="222"/>
      <c r="T2026" s="223"/>
      <c r="U2026" s="193"/>
      <c r="V2026" s="174"/>
    </row>
    <row r="2027" spans="1:22" ht="6.75" customHeight="1">
      <c r="A2027" s="227"/>
      <c r="B2027" s="89"/>
      <c r="C2027" s="89"/>
      <c r="D2027" s="89"/>
      <c r="E2027" s="89"/>
      <c r="F2027" s="89"/>
      <c r="G2027" s="89"/>
      <c r="H2027" s="89"/>
      <c r="I2027" s="89"/>
      <c r="J2027" s="89"/>
      <c r="K2027" s="89"/>
      <c r="L2027" s="89"/>
      <c r="M2027" s="89"/>
      <c r="N2027" s="89"/>
      <c r="O2027" s="89"/>
      <c r="P2027" s="89"/>
      <c r="Q2027" s="89"/>
      <c r="R2027" s="89"/>
      <c r="S2027" s="89"/>
      <c r="T2027" s="89"/>
      <c r="U2027" s="193"/>
      <c r="V2027" s="174"/>
    </row>
    <row r="2028" spans="1:22">
      <c r="A2028" s="227"/>
      <c r="B2028" s="41" t="s">
        <v>178</v>
      </c>
      <c r="C2028" s="176" t="s">
        <v>183</v>
      </c>
      <c r="D2028" s="176"/>
      <c r="E2028" s="176"/>
      <c r="F2028" s="176"/>
      <c r="G2028" s="176"/>
      <c r="H2028" s="176"/>
      <c r="I2028" s="176"/>
      <c r="J2028" s="176"/>
      <c r="K2028" s="176"/>
      <c r="L2028" s="176"/>
      <c r="M2028" s="165" t="s">
        <v>179</v>
      </c>
      <c r="N2028" s="165"/>
      <c r="O2028" s="165"/>
      <c r="P2028" s="165"/>
      <c r="Q2028" s="165"/>
      <c r="R2028" s="165"/>
      <c r="S2028" s="165"/>
      <c r="T2028" s="165"/>
      <c r="U2028" s="193"/>
      <c r="V2028" s="174"/>
    </row>
    <row r="2029" spans="1:22" ht="15.75" thickBot="1">
      <c r="A2029" s="227"/>
      <c r="B2029" s="200"/>
      <c r="C2029" s="201"/>
      <c r="D2029" s="201"/>
      <c r="E2029" s="201"/>
      <c r="F2029" s="201"/>
      <c r="G2029" s="201"/>
      <c r="H2029" s="201"/>
      <c r="I2029" s="201"/>
      <c r="J2029" s="202"/>
      <c r="K2029" s="204" t="s">
        <v>180</v>
      </c>
      <c r="L2029" s="89"/>
      <c r="M2029" s="89"/>
      <c r="N2029" s="89"/>
      <c r="O2029" s="89"/>
      <c r="P2029" s="89"/>
      <c r="Q2029" s="89"/>
      <c r="R2029" s="89"/>
      <c r="S2029" s="89"/>
      <c r="T2029" s="89"/>
      <c r="U2029" s="193"/>
      <c r="V2029" s="174"/>
    </row>
    <row r="2030" spans="1:22" ht="22.5" customHeight="1">
      <c r="A2030" s="227"/>
      <c r="B2030" s="204"/>
      <c r="C2030" s="152"/>
      <c r="D2030" s="203" t="s">
        <v>182</v>
      </c>
      <c r="E2030" s="91"/>
      <c r="F2030" s="91"/>
      <c r="G2030" s="92"/>
      <c r="H2030" s="147"/>
      <c r="I2030" s="89"/>
      <c r="J2030" s="214"/>
      <c r="K2030" s="204"/>
      <c r="L2030" s="90"/>
      <c r="M2030" s="91"/>
      <c r="N2030" s="91"/>
      <c r="O2030" s="91"/>
      <c r="P2030" s="91"/>
      <c r="Q2030" s="91"/>
      <c r="R2030" s="91"/>
      <c r="S2030" s="92"/>
      <c r="T2030" s="143"/>
      <c r="U2030" s="193"/>
      <c r="V2030" s="174"/>
    </row>
    <row r="2031" spans="1:22" ht="22.5" customHeight="1">
      <c r="A2031" s="227"/>
      <c r="B2031" s="204"/>
      <c r="C2031" s="152"/>
      <c r="D2031" s="147"/>
      <c r="E2031" s="89"/>
      <c r="F2031" s="89"/>
      <c r="G2031" s="152"/>
      <c r="H2031" s="147"/>
      <c r="I2031" s="89"/>
      <c r="J2031" s="214"/>
      <c r="K2031" s="204"/>
      <c r="L2031" s="147"/>
      <c r="M2031" s="89"/>
      <c r="N2031" s="89"/>
      <c r="O2031" s="89"/>
      <c r="P2031" s="89"/>
      <c r="Q2031" s="89"/>
      <c r="R2031" s="89"/>
      <c r="S2031" s="152"/>
      <c r="T2031" s="143"/>
      <c r="U2031" s="193"/>
      <c r="V2031" s="174"/>
    </row>
    <row r="2032" spans="1:22" ht="22.5" customHeight="1">
      <c r="A2032" s="227"/>
      <c r="B2032" s="204"/>
      <c r="C2032" s="152"/>
      <c r="D2032" s="147"/>
      <c r="E2032" s="89"/>
      <c r="F2032" s="89"/>
      <c r="G2032" s="152"/>
      <c r="H2032" s="147"/>
      <c r="I2032" s="89"/>
      <c r="J2032" s="214"/>
      <c r="K2032" s="204"/>
      <c r="L2032" s="147"/>
      <c r="M2032" s="89"/>
      <c r="N2032" s="89"/>
      <c r="O2032" s="89"/>
      <c r="P2032" s="89"/>
      <c r="Q2032" s="89"/>
      <c r="R2032" s="89"/>
      <c r="S2032" s="152"/>
      <c r="T2032" s="143"/>
      <c r="U2032" s="193"/>
      <c r="V2032" s="174"/>
    </row>
    <row r="2033" spans="1:22" ht="22.5" customHeight="1" thickBot="1">
      <c r="A2033" s="227"/>
      <c r="B2033" s="204"/>
      <c r="C2033" s="152"/>
      <c r="D2033" s="147"/>
      <c r="E2033" s="89"/>
      <c r="F2033" s="89"/>
      <c r="G2033" s="152"/>
      <c r="H2033" s="147"/>
      <c r="I2033" s="89"/>
      <c r="J2033" s="214"/>
      <c r="K2033" s="204"/>
      <c r="L2033" s="86"/>
      <c r="M2033" s="87"/>
      <c r="N2033" s="87"/>
      <c r="O2033" s="87"/>
      <c r="P2033" s="87"/>
      <c r="Q2033" s="87"/>
      <c r="R2033" s="87"/>
      <c r="S2033" s="88"/>
      <c r="T2033" s="143"/>
      <c r="U2033" s="193"/>
      <c r="V2033" s="174"/>
    </row>
    <row r="2034" spans="1:22" ht="22.5" customHeight="1" thickBot="1">
      <c r="A2034" s="227"/>
      <c r="B2034" s="204"/>
      <c r="C2034" s="152"/>
      <c r="D2034" s="147"/>
      <c r="E2034" s="89"/>
      <c r="F2034" s="89"/>
      <c r="G2034" s="152"/>
      <c r="H2034" s="147"/>
      <c r="I2034" s="89"/>
      <c r="J2034" s="214"/>
      <c r="K2034" s="204"/>
      <c r="L2034" s="89"/>
      <c r="M2034" s="89"/>
      <c r="N2034" s="89"/>
      <c r="O2034" s="89"/>
      <c r="P2034" s="89"/>
      <c r="Q2034" s="89"/>
      <c r="R2034" s="89"/>
      <c r="S2034" s="89"/>
      <c r="T2034" s="143"/>
      <c r="U2034" s="193"/>
      <c r="V2034" s="174"/>
    </row>
    <row r="2035" spans="1:22" ht="22.5" customHeight="1">
      <c r="A2035" s="227"/>
      <c r="B2035" s="204"/>
      <c r="C2035" s="152"/>
      <c r="D2035" s="147"/>
      <c r="E2035" s="89"/>
      <c r="F2035" s="89"/>
      <c r="G2035" s="152"/>
      <c r="H2035" s="147"/>
      <c r="I2035" s="89"/>
      <c r="J2035" s="214"/>
      <c r="K2035" s="204"/>
      <c r="L2035" s="205" t="s">
        <v>181</v>
      </c>
      <c r="M2035" s="206"/>
      <c r="N2035" s="206"/>
      <c r="O2035" s="206"/>
      <c r="P2035" s="206"/>
      <c r="Q2035" s="206"/>
      <c r="R2035" s="206"/>
      <c r="S2035" s="207"/>
      <c r="T2035" s="143"/>
      <c r="U2035" s="193"/>
      <c r="V2035" s="174"/>
    </row>
    <row r="2036" spans="1:22" ht="22.5" customHeight="1">
      <c r="A2036" s="227"/>
      <c r="B2036" s="204"/>
      <c r="C2036" s="152"/>
      <c r="D2036" s="147"/>
      <c r="E2036" s="89"/>
      <c r="F2036" s="89"/>
      <c r="G2036" s="152"/>
      <c r="H2036" s="147"/>
      <c r="I2036" s="89"/>
      <c r="J2036" s="214"/>
      <c r="K2036" s="204"/>
      <c r="L2036" s="208"/>
      <c r="M2036" s="209"/>
      <c r="N2036" s="209"/>
      <c r="O2036" s="209"/>
      <c r="P2036" s="209"/>
      <c r="Q2036" s="209"/>
      <c r="R2036" s="209"/>
      <c r="S2036" s="210"/>
      <c r="T2036" s="143"/>
      <c r="U2036" s="193"/>
      <c r="V2036" s="174"/>
    </row>
    <row r="2037" spans="1:22" ht="22.5" customHeight="1" thickBot="1">
      <c r="A2037" s="227"/>
      <c r="B2037" s="204"/>
      <c r="C2037" s="152"/>
      <c r="D2037" s="86"/>
      <c r="E2037" s="87"/>
      <c r="F2037" s="87"/>
      <c r="G2037" s="88"/>
      <c r="H2037" s="147"/>
      <c r="I2037" s="89"/>
      <c r="J2037" s="214"/>
      <c r="K2037" s="204"/>
      <c r="L2037" s="208"/>
      <c r="M2037" s="209"/>
      <c r="N2037" s="209"/>
      <c r="O2037" s="209"/>
      <c r="P2037" s="209"/>
      <c r="Q2037" s="209"/>
      <c r="R2037" s="209"/>
      <c r="S2037" s="210"/>
      <c r="T2037" s="143"/>
      <c r="U2037" s="193"/>
      <c r="V2037" s="174"/>
    </row>
    <row r="2038" spans="1:22" ht="15.75" thickBot="1">
      <c r="A2038" s="227"/>
      <c r="B2038" s="215"/>
      <c r="C2038" s="216"/>
      <c r="D2038" s="216"/>
      <c r="E2038" s="216"/>
      <c r="F2038" s="216"/>
      <c r="G2038" s="216"/>
      <c r="H2038" s="216"/>
      <c r="I2038" s="216"/>
      <c r="J2038" s="217"/>
      <c r="K2038" s="204"/>
      <c r="L2038" s="211"/>
      <c r="M2038" s="212"/>
      <c r="N2038" s="212"/>
      <c r="O2038" s="212"/>
      <c r="P2038" s="212"/>
      <c r="Q2038" s="212"/>
      <c r="R2038" s="212"/>
      <c r="S2038" s="213"/>
      <c r="T2038" s="143"/>
      <c r="U2038" s="193"/>
      <c r="V2038" s="174"/>
    </row>
    <row r="2039" spans="1:22" ht="6.75" customHeight="1" thickBot="1">
      <c r="A2039" s="227"/>
      <c r="B2039" s="89"/>
      <c r="C2039" s="89"/>
      <c r="D2039" s="89"/>
      <c r="E2039" s="89"/>
      <c r="F2039" s="89"/>
      <c r="G2039" s="89"/>
      <c r="H2039" s="89"/>
      <c r="I2039" s="89"/>
      <c r="J2039" s="89"/>
      <c r="K2039" s="89"/>
      <c r="L2039" s="89"/>
      <c r="M2039" s="89"/>
      <c r="N2039" s="89"/>
      <c r="O2039" s="89"/>
      <c r="P2039" s="89"/>
      <c r="Q2039" s="89"/>
      <c r="R2039" s="89"/>
      <c r="S2039" s="89"/>
      <c r="T2039" s="89"/>
      <c r="U2039" s="193"/>
      <c r="V2039" s="174"/>
    </row>
    <row r="2040" spans="1:22" ht="16.5" thickBot="1">
      <c r="A2040" s="227"/>
      <c r="B2040" s="165" t="s">
        <v>184</v>
      </c>
      <c r="C2040" s="165"/>
      <c r="D2040" s="165"/>
      <c r="E2040" s="127" t="str">
        <f>Info!$C$7</f>
        <v>Govt. Sr. Sec. School Raimalwada</v>
      </c>
      <c r="F2040" s="127"/>
      <c r="G2040" s="127"/>
      <c r="H2040" s="127"/>
      <c r="I2040" s="127"/>
      <c r="J2040" s="127"/>
      <c r="K2040" s="127"/>
      <c r="L2040" s="165" t="s">
        <v>185</v>
      </c>
      <c r="M2040" s="199"/>
      <c r="N2040" s="15">
        <f>Info!$C$10</f>
        <v>1</v>
      </c>
      <c r="O2040" s="16">
        <f>Info!$D$10</f>
        <v>7</v>
      </c>
      <c r="P2040" s="16">
        <f>Info!$E$10</f>
        <v>0</v>
      </c>
      <c r="Q2040" s="16">
        <f>Info!$F$10</f>
        <v>1</v>
      </c>
      <c r="R2040" s="16">
        <f>Info!$G$10</f>
        <v>7</v>
      </c>
      <c r="S2040" s="16">
        <f>Info!$H$10</f>
        <v>5</v>
      </c>
      <c r="T2040" s="17">
        <f>Info!$I$10</f>
        <v>1</v>
      </c>
      <c r="U2040" s="193"/>
      <c r="V2040" s="174"/>
    </row>
    <row r="2041" spans="1:22" ht="15.75" thickBot="1">
      <c r="A2041" s="228"/>
      <c r="B2041" s="87"/>
      <c r="C2041" s="87"/>
      <c r="D2041" s="87"/>
      <c r="E2041" s="87"/>
      <c r="F2041" s="87"/>
      <c r="G2041" s="87"/>
      <c r="H2041" s="87"/>
      <c r="I2041" s="87"/>
      <c r="J2041" s="87"/>
      <c r="K2041" s="87"/>
      <c r="L2041" s="87"/>
      <c r="M2041" s="87"/>
      <c r="N2041" s="87"/>
      <c r="O2041" s="87"/>
      <c r="P2041" s="87"/>
      <c r="Q2041" s="87"/>
      <c r="R2041" s="87"/>
      <c r="S2041" s="87"/>
      <c r="T2041" s="87"/>
      <c r="U2041" s="88"/>
      <c r="V2041" s="174"/>
    </row>
    <row r="2042" spans="1:22" s="52" customFormat="1" hidden="1">
      <c r="B2042" s="53"/>
      <c r="C2042" s="53"/>
      <c r="D2042" s="53"/>
      <c r="E2042" s="53"/>
      <c r="F2042" s="53"/>
      <c r="G2042" s="53"/>
      <c r="H2042" s="53"/>
      <c r="I2042" s="53"/>
      <c r="J2042" s="53"/>
      <c r="K2042" s="53"/>
      <c r="L2042" s="53"/>
      <c r="M2042" s="53"/>
      <c r="N2042" s="54"/>
      <c r="O2042" s="54"/>
      <c r="P2042" s="54"/>
      <c r="Q2042" s="54"/>
      <c r="R2042" s="54"/>
      <c r="S2042" s="54"/>
      <c r="T2042" s="54"/>
    </row>
  </sheetData>
  <sheetProtection password="C7DE" sheet="1" objects="1" scenarios="1" formatColumns="0" formatRows="0" selectLockedCells="1"/>
  <mergeCells count="4745">
    <mergeCell ref="B2040:D2040"/>
    <mergeCell ref="E2040:K2040"/>
    <mergeCell ref="L2040:M2040"/>
    <mergeCell ref="B2041:U2041"/>
    <mergeCell ref="K1:N1"/>
    <mergeCell ref="O1:P1"/>
    <mergeCell ref="Q1:U1"/>
    <mergeCell ref="B2:U2"/>
    <mergeCell ref="A1:J1"/>
    <mergeCell ref="A2:A103"/>
    <mergeCell ref="T2030:T2038"/>
    <mergeCell ref="L2034:S2034"/>
    <mergeCell ref="L2035:S2038"/>
    <mergeCell ref="B2038:J2038"/>
    <mergeCell ref="B2039:T2039"/>
    <mergeCell ref="B2030:C2037"/>
    <mergeCell ref="D2030:G2037"/>
    <mergeCell ref="H2030:J2037"/>
    <mergeCell ref="K2030:K2038"/>
    <mergeCell ref="L2030:S2033"/>
    <mergeCell ref="B2027:T2027"/>
    <mergeCell ref="C2028:L2028"/>
    <mergeCell ref="M2028:T2028"/>
    <mergeCell ref="B2029:J2029"/>
    <mergeCell ref="K2029:T2029"/>
    <mergeCell ref="B2025:T2025"/>
    <mergeCell ref="B2026:L2026"/>
    <mergeCell ref="M2026:O2026"/>
    <mergeCell ref="P2026:Q2026"/>
    <mergeCell ref="R2026:T2026"/>
    <mergeCell ref="B2024:D2024"/>
    <mergeCell ref="E2024:F2024"/>
    <mergeCell ref="G2024:I2024"/>
    <mergeCell ref="J2024:L2024"/>
    <mergeCell ref="M2024:T2024"/>
    <mergeCell ref="B2023:D2023"/>
    <mergeCell ref="E2023:F2023"/>
    <mergeCell ref="G2023:I2023"/>
    <mergeCell ref="J2023:L2023"/>
    <mergeCell ref="M2023:T2023"/>
    <mergeCell ref="B2022:D2022"/>
    <mergeCell ref="E2022:F2022"/>
    <mergeCell ref="G2022:I2022"/>
    <mergeCell ref="J2022:L2022"/>
    <mergeCell ref="M2022:T2022"/>
    <mergeCell ref="B2020:T2020"/>
    <mergeCell ref="B2021:D2021"/>
    <mergeCell ref="E2021:F2021"/>
    <mergeCell ref="G2021:I2021"/>
    <mergeCell ref="J2021:L2021"/>
    <mergeCell ref="M2021:T2021"/>
    <mergeCell ref="B2016:T2016"/>
    <mergeCell ref="C2017:L2017"/>
    <mergeCell ref="M2017:T2017"/>
    <mergeCell ref="B2018:T2018"/>
    <mergeCell ref="C2019:L2019"/>
    <mergeCell ref="M2019:T2019"/>
    <mergeCell ref="S2013:T2013"/>
    <mergeCell ref="B2014:T2014"/>
    <mergeCell ref="C2015:F2015"/>
    <mergeCell ref="G2015:J2015"/>
    <mergeCell ref="K2015:L2015"/>
    <mergeCell ref="M2015:O2015"/>
    <mergeCell ref="P2015:R2015"/>
    <mergeCell ref="S2015:T2015"/>
    <mergeCell ref="C2013:E2013"/>
    <mergeCell ref="F2013:H2013"/>
    <mergeCell ref="I2013:K2013"/>
    <mergeCell ref="L2013:O2013"/>
    <mergeCell ref="P2013:R2013"/>
    <mergeCell ref="B2009:T2009"/>
    <mergeCell ref="C2010:T2010"/>
    <mergeCell ref="C2011:J2011"/>
    <mergeCell ref="K2011:T2012"/>
    <mergeCell ref="C2012:J2012"/>
    <mergeCell ref="B2006:T2006"/>
    <mergeCell ref="F2007:H2007"/>
    <mergeCell ref="J2007:M2007"/>
    <mergeCell ref="O2007:S2007"/>
    <mergeCell ref="B2008:T2008"/>
    <mergeCell ref="B2004:T2004"/>
    <mergeCell ref="C2005:E2005"/>
    <mergeCell ref="F2005:H2005"/>
    <mergeCell ref="J2005:M2005"/>
    <mergeCell ref="O2005:S2005"/>
    <mergeCell ref="B2002:T2002"/>
    <mergeCell ref="C2003:G2003"/>
    <mergeCell ref="H2003:I2003"/>
    <mergeCell ref="K2003:L2003"/>
    <mergeCell ref="M2003:N2003"/>
    <mergeCell ref="P2003:T2003"/>
    <mergeCell ref="B2000:T2000"/>
    <mergeCell ref="C2001:G2001"/>
    <mergeCell ref="H2001:I2001"/>
    <mergeCell ref="K2001:L2001"/>
    <mergeCell ref="M2001:N2001"/>
    <mergeCell ref="P2001:T2001"/>
    <mergeCell ref="C1999:G1999"/>
    <mergeCell ref="H1999:I1999"/>
    <mergeCell ref="K1999:L1999"/>
    <mergeCell ref="M1999:N1999"/>
    <mergeCell ref="P1999:T1999"/>
    <mergeCell ref="C1997:E1997"/>
    <mergeCell ref="G1997:I1997"/>
    <mergeCell ref="K1997:M1997"/>
    <mergeCell ref="O1997:T1997"/>
    <mergeCell ref="B1998:T1998"/>
    <mergeCell ref="B1994:T1994"/>
    <mergeCell ref="C1995:F1995"/>
    <mergeCell ref="H1995:L1995"/>
    <mergeCell ref="N1995:S1995"/>
    <mergeCell ref="B1996:T1996"/>
    <mergeCell ref="C1993:E1993"/>
    <mergeCell ref="G1993:I1993"/>
    <mergeCell ref="K1993:M1993"/>
    <mergeCell ref="O1993:P1993"/>
    <mergeCell ref="R1993:S1993"/>
    <mergeCell ref="B1990:T1990"/>
    <mergeCell ref="C1991:I1991"/>
    <mergeCell ref="J1991:N1991"/>
    <mergeCell ref="P1991:T1991"/>
    <mergeCell ref="C1992:T1992"/>
    <mergeCell ref="B1988:T1988"/>
    <mergeCell ref="C1989:E1989"/>
    <mergeCell ref="G1989:I1989"/>
    <mergeCell ref="K1989:M1989"/>
    <mergeCell ref="O1989:Q1989"/>
    <mergeCell ref="B1986:T1986"/>
    <mergeCell ref="C1987:D1987"/>
    <mergeCell ref="F1987:H1987"/>
    <mergeCell ref="J1987:L1987"/>
    <mergeCell ref="N1987:O1987"/>
    <mergeCell ref="Q1987:S1987"/>
    <mergeCell ref="B1983:T1983"/>
    <mergeCell ref="B1984:T1984"/>
    <mergeCell ref="C1985:F1985"/>
    <mergeCell ref="H1985:I1985"/>
    <mergeCell ref="K1985:L1985"/>
    <mergeCell ref="N1985:O1985"/>
    <mergeCell ref="Q1985:S1985"/>
    <mergeCell ref="B1981:T1981"/>
    <mergeCell ref="C1982:D1982"/>
    <mergeCell ref="F1982:I1982"/>
    <mergeCell ref="K1982:M1982"/>
    <mergeCell ref="O1982:P1982"/>
    <mergeCell ref="R1982:S1982"/>
    <mergeCell ref="B1979:T1979"/>
    <mergeCell ref="C1980:F1980"/>
    <mergeCell ref="H1980:I1980"/>
    <mergeCell ref="K1980:L1980"/>
    <mergeCell ref="N1980:O1980"/>
    <mergeCell ref="Q1980:S1980"/>
    <mergeCell ref="B1975:T1975"/>
    <mergeCell ref="D1976:L1976"/>
    <mergeCell ref="B1977:T1977"/>
    <mergeCell ref="C1978:F1978"/>
    <mergeCell ref="H1978:J1978"/>
    <mergeCell ref="L1978:O1978"/>
    <mergeCell ref="Q1978:S1978"/>
    <mergeCell ref="D1973:K1973"/>
    <mergeCell ref="N1973:O1973"/>
    <mergeCell ref="Q1973:S1973"/>
    <mergeCell ref="B1974:K1974"/>
    <mergeCell ref="Q1974:S1974"/>
    <mergeCell ref="D1971:F1971"/>
    <mergeCell ref="I1971:K1971"/>
    <mergeCell ref="N1971:O1971"/>
    <mergeCell ref="Q1971:S1971"/>
    <mergeCell ref="D1972:K1972"/>
    <mergeCell ref="N1972:O1972"/>
    <mergeCell ref="Q1972:S1972"/>
    <mergeCell ref="B1967:T1967"/>
    <mergeCell ref="B1968:T1968"/>
    <mergeCell ref="B1969:K1969"/>
    <mergeCell ref="B1970:K1970"/>
    <mergeCell ref="N1970:O1970"/>
    <mergeCell ref="Q1970:S1970"/>
    <mergeCell ref="B1960:T1960"/>
    <mergeCell ref="B1961:T1961"/>
    <mergeCell ref="B1962:K1962"/>
    <mergeCell ref="L1962:L1966"/>
    <mergeCell ref="N1962:O1962"/>
    <mergeCell ref="Q1962:S1962"/>
    <mergeCell ref="D1963:F1963"/>
    <mergeCell ref="I1963:K1963"/>
    <mergeCell ref="N1963:O1963"/>
    <mergeCell ref="Q1963:S1963"/>
    <mergeCell ref="C1964:K1966"/>
    <mergeCell ref="N1964:O1964"/>
    <mergeCell ref="Q1964:S1964"/>
    <mergeCell ref="N1965:O1965"/>
    <mergeCell ref="Q1965:S1965"/>
    <mergeCell ref="M1966:P1966"/>
    <mergeCell ref="B1952:T1952"/>
    <mergeCell ref="B1953:T1953"/>
    <mergeCell ref="B1954:T1954"/>
    <mergeCell ref="D1955:F1955"/>
    <mergeCell ref="H1955:K1955"/>
    <mergeCell ref="L1955:L1958"/>
    <mergeCell ref="N1955:P1955"/>
    <mergeCell ref="R1955:T1955"/>
    <mergeCell ref="C1956:F1956"/>
    <mergeCell ref="G1956:J1956"/>
    <mergeCell ref="M1956:O1956"/>
    <mergeCell ref="Q1956:S1956"/>
    <mergeCell ref="C1957:F1957"/>
    <mergeCell ref="G1957:J1957"/>
    <mergeCell ref="M1957:O1957"/>
    <mergeCell ref="Q1957:S1957"/>
    <mergeCell ref="Q1966:S1966"/>
    <mergeCell ref="B1950:G1950"/>
    <mergeCell ref="H1950:T1950"/>
    <mergeCell ref="B1951:J1951"/>
    <mergeCell ref="K1951:P1951"/>
    <mergeCell ref="Q1951:R1951"/>
    <mergeCell ref="S1951:T1951"/>
    <mergeCell ref="K1947:T1947"/>
    <mergeCell ref="B1948:G1948"/>
    <mergeCell ref="H1948:T1948"/>
    <mergeCell ref="B1949:G1949"/>
    <mergeCell ref="H1949:T1949"/>
    <mergeCell ref="A1941:A2041"/>
    <mergeCell ref="B1941:T1941"/>
    <mergeCell ref="U1941:U2040"/>
    <mergeCell ref="B1942:C1943"/>
    <mergeCell ref="D1942:P1942"/>
    <mergeCell ref="Q1942:T1942"/>
    <mergeCell ref="D1943:P1943"/>
    <mergeCell ref="Q1943:T1943"/>
    <mergeCell ref="B1944:E1945"/>
    <mergeCell ref="F1944:M1944"/>
    <mergeCell ref="F1945:P1945"/>
    <mergeCell ref="B1946:M1946"/>
    <mergeCell ref="N1946:Q1946"/>
    <mergeCell ref="R1946:T1946"/>
    <mergeCell ref="B1947:G1947"/>
    <mergeCell ref="H1947:J1947"/>
    <mergeCell ref="C1958:F1958"/>
    <mergeCell ref="G1958:J1958"/>
    <mergeCell ref="M1958:O1958"/>
    <mergeCell ref="Q1958:S1958"/>
    <mergeCell ref="B1959:T1959"/>
    <mergeCell ref="B1938:D1938"/>
    <mergeCell ref="E1938:K1938"/>
    <mergeCell ref="L1938:M1938"/>
    <mergeCell ref="B1939:U1939"/>
    <mergeCell ref="A1940:U1940"/>
    <mergeCell ref="T1928:T1936"/>
    <mergeCell ref="L1932:S1932"/>
    <mergeCell ref="L1933:S1936"/>
    <mergeCell ref="B1936:J1936"/>
    <mergeCell ref="B1937:T1937"/>
    <mergeCell ref="B1928:C1935"/>
    <mergeCell ref="D1928:G1935"/>
    <mergeCell ref="H1928:J1935"/>
    <mergeCell ref="K1928:K1936"/>
    <mergeCell ref="L1928:S1931"/>
    <mergeCell ref="B1925:T1925"/>
    <mergeCell ref="C1926:L1926"/>
    <mergeCell ref="M1926:T1926"/>
    <mergeCell ref="B1927:J1927"/>
    <mergeCell ref="K1927:T1927"/>
    <mergeCell ref="B1923:T1923"/>
    <mergeCell ref="B1924:L1924"/>
    <mergeCell ref="M1924:O1924"/>
    <mergeCell ref="P1924:Q1924"/>
    <mergeCell ref="R1924:T1924"/>
    <mergeCell ref="B1922:D1922"/>
    <mergeCell ref="E1922:F1922"/>
    <mergeCell ref="G1922:I1922"/>
    <mergeCell ref="J1922:L1922"/>
    <mergeCell ref="M1922:T1922"/>
    <mergeCell ref="B1921:D1921"/>
    <mergeCell ref="E1921:F1921"/>
    <mergeCell ref="G1921:I1921"/>
    <mergeCell ref="J1921:L1921"/>
    <mergeCell ref="M1921:T1921"/>
    <mergeCell ref="B1920:D1920"/>
    <mergeCell ref="E1920:F1920"/>
    <mergeCell ref="G1920:I1920"/>
    <mergeCell ref="J1920:L1920"/>
    <mergeCell ref="M1920:T1920"/>
    <mergeCell ref="B1918:T1918"/>
    <mergeCell ref="B1919:D1919"/>
    <mergeCell ref="E1919:F1919"/>
    <mergeCell ref="G1919:I1919"/>
    <mergeCell ref="J1919:L1919"/>
    <mergeCell ref="M1919:T1919"/>
    <mergeCell ref="B1914:T1914"/>
    <mergeCell ref="C1915:L1915"/>
    <mergeCell ref="M1915:T1915"/>
    <mergeCell ref="B1916:T1916"/>
    <mergeCell ref="C1917:L1917"/>
    <mergeCell ref="M1917:T1917"/>
    <mergeCell ref="S1911:T1911"/>
    <mergeCell ref="B1912:T1912"/>
    <mergeCell ref="C1913:F1913"/>
    <mergeCell ref="G1913:J1913"/>
    <mergeCell ref="K1913:L1913"/>
    <mergeCell ref="M1913:O1913"/>
    <mergeCell ref="P1913:R1913"/>
    <mergeCell ref="S1913:T1913"/>
    <mergeCell ref="C1911:E1911"/>
    <mergeCell ref="F1911:H1911"/>
    <mergeCell ref="I1911:K1911"/>
    <mergeCell ref="L1911:O1911"/>
    <mergeCell ref="P1911:R1911"/>
    <mergeCell ref="B1907:T1907"/>
    <mergeCell ref="C1908:T1908"/>
    <mergeCell ref="C1909:J1909"/>
    <mergeCell ref="K1909:T1910"/>
    <mergeCell ref="C1910:J1910"/>
    <mergeCell ref="B1904:T1904"/>
    <mergeCell ref="F1905:H1905"/>
    <mergeCell ref="J1905:M1905"/>
    <mergeCell ref="O1905:S1905"/>
    <mergeCell ref="B1906:T1906"/>
    <mergeCell ref="B1902:T1902"/>
    <mergeCell ref="C1903:E1903"/>
    <mergeCell ref="F1903:H1903"/>
    <mergeCell ref="J1903:M1903"/>
    <mergeCell ref="O1903:S1903"/>
    <mergeCell ref="B1900:T1900"/>
    <mergeCell ref="C1901:G1901"/>
    <mergeCell ref="H1901:I1901"/>
    <mergeCell ref="K1901:L1901"/>
    <mergeCell ref="M1901:N1901"/>
    <mergeCell ref="P1901:T1901"/>
    <mergeCell ref="B1898:T1898"/>
    <mergeCell ref="C1899:G1899"/>
    <mergeCell ref="H1899:I1899"/>
    <mergeCell ref="K1899:L1899"/>
    <mergeCell ref="M1899:N1899"/>
    <mergeCell ref="P1899:T1899"/>
    <mergeCell ref="C1897:G1897"/>
    <mergeCell ref="H1897:I1897"/>
    <mergeCell ref="K1897:L1897"/>
    <mergeCell ref="M1897:N1897"/>
    <mergeCell ref="P1897:T1897"/>
    <mergeCell ref="C1895:E1895"/>
    <mergeCell ref="G1895:I1895"/>
    <mergeCell ref="K1895:M1895"/>
    <mergeCell ref="O1895:T1895"/>
    <mergeCell ref="B1896:T1896"/>
    <mergeCell ref="B1892:T1892"/>
    <mergeCell ref="C1893:F1893"/>
    <mergeCell ref="H1893:L1893"/>
    <mergeCell ref="N1893:S1893"/>
    <mergeCell ref="B1894:T1894"/>
    <mergeCell ref="C1891:E1891"/>
    <mergeCell ref="G1891:I1891"/>
    <mergeCell ref="K1891:M1891"/>
    <mergeCell ref="O1891:P1891"/>
    <mergeCell ref="R1891:S1891"/>
    <mergeCell ref="B1888:T1888"/>
    <mergeCell ref="C1889:I1889"/>
    <mergeCell ref="J1889:N1889"/>
    <mergeCell ref="P1889:T1889"/>
    <mergeCell ref="C1890:T1890"/>
    <mergeCell ref="B1886:T1886"/>
    <mergeCell ref="C1887:E1887"/>
    <mergeCell ref="G1887:I1887"/>
    <mergeCell ref="K1887:M1887"/>
    <mergeCell ref="O1887:Q1887"/>
    <mergeCell ref="B1884:T1884"/>
    <mergeCell ref="C1885:D1885"/>
    <mergeCell ref="F1885:H1885"/>
    <mergeCell ref="J1885:L1885"/>
    <mergeCell ref="N1885:O1885"/>
    <mergeCell ref="Q1885:S1885"/>
    <mergeCell ref="B1881:T1881"/>
    <mergeCell ref="B1882:T1882"/>
    <mergeCell ref="C1883:F1883"/>
    <mergeCell ref="H1883:I1883"/>
    <mergeCell ref="K1883:L1883"/>
    <mergeCell ref="N1883:O1883"/>
    <mergeCell ref="Q1883:S1883"/>
    <mergeCell ref="B1879:T1879"/>
    <mergeCell ref="C1880:D1880"/>
    <mergeCell ref="F1880:I1880"/>
    <mergeCell ref="K1880:M1880"/>
    <mergeCell ref="O1880:P1880"/>
    <mergeCell ref="R1880:S1880"/>
    <mergeCell ref="B1877:T1877"/>
    <mergeCell ref="C1878:F1878"/>
    <mergeCell ref="H1878:I1878"/>
    <mergeCell ref="K1878:L1878"/>
    <mergeCell ref="N1878:O1878"/>
    <mergeCell ref="Q1878:S1878"/>
    <mergeCell ref="B1873:T1873"/>
    <mergeCell ref="D1874:L1874"/>
    <mergeCell ref="B1875:T1875"/>
    <mergeCell ref="C1876:F1876"/>
    <mergeCell ref="H1876:J1876"/>
    <mergeCell ref="L1876:O1876"/>
    <mergeCell ref="Q1876:S1876"/>
    <mergeCell ref="D1871:K1871"/>
    <mergeCell ref="N1871:O1871"/>
    <mergeCell ref="Q1871:S1871"/>
    <mergeCell ref="B1872:K1872"/>
    <mergeCell ref="Q1872:S1872"/>
    <mergeCell ref="D1869:F1869"/>
    <mergeCell ref="I1869:K1869"/>
    <mergeCell ref="N1869:O1869"/>
    <mergeCell ref="Q1869:S1869"/>
    <mergeCell ref="D1870:K1870"/>
    <mergeCell ref="N1870:O1870"/>
    <mergeCell ref="Q1870:S1870"/>
    <mergeCell ref="B1865:T1865"/>
    <mergeCell ref="B1866:T1866"/>
    <mergeCell ref="B1867:K1867"/>
    <mergeCell ref="B1868:K1868"/>
    <mergeCell ref="N1868:O1868"/>
    <mergeCell ref="Q1868:S1868"/>
    <mergeCell ref="B1858:T1858"/>
    <mergeCell ref="B1859:T1859"/>
    <mergeCell ref="B1860:K1860"/>
    <mergeCell ref="L1860:L1864"/>
    <mergeCell ref="N1860:O1860"/>
    <mergeCell ref="Q1860:S1860"/>
    <mergeCell ref="D1861:F1861"/>
    <mergeCell ref="I1861:K1861"/>
    <mergeCell ref="N1861:O1861"/>
    <mergeCell ref="Q1861:S1861"/>
    <mergeCell ref="C1862:K1864"/>
    <mergeCell ref="N1862:O1862"/>
    <mergeCell ref="Q1862:S1862"/>
    <mergeCell ref="N1863:O1863"/>
    <mergeCell ref="Q1863:S1863"/>
    <mergeCell ref="M1864:P1864"/>
    <mergeCell ref="B1850:T1850"/>
    <mergeCell ref="B1851:T1851"/>
    <mergeCell ref="B1852:T1852"/>
    <mergeCell ref="D1853:F1853"/>
    <mergeCell ref="H1853:K1853"/>
    <mergeCell ref="L1853:L1856"/>
    <mergeCell ref="N1853:P1853"/>
    <mergeCell ref="R1853:T1853"/>
    <mergeCell ref="C1854:F1854"/>
    <mergeCell ref="G1854:J1854"/>
    <mergeCell ref="M1854:O1854"/>
    <mergeCell ref="Q1854:S1854"/>
    <mergeCell ref="C1855:F1855"/>
    <mergeCell ref="G1855:J1855"/>
    <mergeCell ref="M1855:O1855"/>
    <mergeCell ref="Q1855:S1855"/>
    <mergeCell ref="Q1864:S1864"/>
    <mergeCell ref="B1848:G1848"/>
    <mergeCell ref="H1848:T1848"/>
    <mergeCell ref="B1849:J1849"/>
    <mergeCell ref="K1849:P1849"/>
    <mergeCell ref="Q1849:R1849"/>
    <mergeCell ref="S1849:T1849"/>
    <mergeCell ref="K1845:T1845"/>
    <mergeCell ref="B1846:G1846"/>
    <mergeCell ref="H1846:T1846"/>
    <mergeCell ref="B1847:G1847"/>
    <mergeCell ref="H1847:T1847"/>
    <mergeCell ref="A1839:A1939"/>
    <mergeCell ref="B1839:T1839"/>
    <mergeCell ref="U1839:U1938"/>
    <mergeCell ref="B1840:C1841"/>
    <mergeCell ref="D1840:P1840"/>
    <mergeCell ref="Q1840:T1840"/>
    <mergeCell ref="D1841:P1841"/>
    <mergeCell ref="Q1841:T1841"/>
    <mergeCell ref="B1842:E1843"/>
    <mergeCell ref="F1842:M1842"/>
    <mergeCell ref="F1843:P1843"/>
    <mergeCell ref="B1844:M1844"/>
    <mergeCell ref="N1844:Q1844"/>
    <mergeCell ref="R1844:T1844"/>
    <mergeCell ref="B1845:G1845"/>
    <mergeCell ref="H1845:J1845"/>
    <mergeCell ref="C1856:F1856"/>
    <mergeCell ref="G1856:J1856"/>
    <mergeCell ref="M1856:O1856"/>
    <mergeCell ref="Q1856:S1856"/>
    <mergeCell ref="B1857:T1857"/>
    <mergeCell ref="B1836:D1836"/>
    <mergeCell ref="E1836:K1836"/>
    <mergeCell ref="L1836:M1836"/>
    <mergeCell ref="B1837:U1837"/>
    <mergeCell ref="A1838:U1838"/>
    <mergeCell ref="T1826:T1834"/>
    <mergeCell ref="L1830:S1830"/>
    <mergeCell ref="L1831:S1834"/>
    <mergeCell ref="B1834:J1834"/>
    <mergeCell ref="B1835:T1835"/>
    <mergeCell ref="B1826:C1833"/>
    <mergeCell ref="D1826:G1833"/>
    <mergeCell ref="H1826:J1833"/>
    <mergeCell ref="K1826:K1834"/>
    <mergeCell ref="L1826:S1829"/>
    <mergeCell ref="B1823:T1823"/>
    <mergeCell ref="C1824:L1824"/>
    <mergeCell ref="M1824:T1824"/>
    <mergeCell ref="B1825:J1825"/>
    <mergeCell ref="K1825:T1825"/>
    <mergeCell ref="B1821:T1821"/>
    <mergeCell ref="B1822:L1822"/>
    <mergeCell ref="M1822:O1822"/>
    <mergeCell ref="P1822:Q1822"/>
    <mergeCell ref="R1822:T1822"/>
    <mergeCell ref="B1820:D1820"/>
    <mergeCell ref="E1820:F1820"/>
    <mergeCell ref="G1820:I1820"/>
    <mergeCell ref="J1820:L1820"/>
    <mergeCell ref="M1820:T1820"/>
    <mergeCell ref="B1819:D1819"/>
    <mergeCell ref="E1819:F1819"/>
    <mergeCell ref="G1819:I1819"/>
    <mergeCell ref="J1819:L1819"/>
    <mergeCell ref="M1819:T1819"/>
    <mergeCell ref="B1818:D1818"/>
    <mergeCell ref="E1818:F1818"/>
    <mergeCell ref="G1818:I1818"/>
    <mergeCell ref="J1818:L1818"/>
    <mergeCell ref="M1818:T1818"/>
    <mergeCell ref="B1816:T1816"/>
    <mergeCell ref="B1817:D1817"/>
    <mergeCell ref="E1817:F1817"/>
    <mergeCell ref="G1817:I1817"/>
    <mergeCell ref="J1817:L1817"/>
    <mergeCell ref="M1817:T1817"/>
    <mergeCell ref="B1812:T1812"/>
    <mergeCell ref="C1813:L1813"/>
    <mergeCell ref="M1813:T1813"/>
    <mergeCell ref="B1814:T1814"/>
    <mergeCell ref="C1815:L1815"/>
    <mergeCell ref="M1815:T1815"/>
    <mergeCell ref="S1809:T1809"/>
    <mergeCell ref="B1810:T1810"/>
    <mergeCell ref="C1811:F1811"/>
    <mergeCell ref="G1811:J1811"/>
    <mergeCell ref="K1811:L1811"/>
    <mergeCell ref="M1811:O1811"/>
    <mergeCell ref="P1811:R1811"/>
    <mergeCell ref="S1811:T1811"/>
    <mergeCell ref="C1809:E1809"/>
    <mergeCell ref="F1809:H1809"/>
    <mergeCell ref="I1809:K1809"/>
    <mergeCell ref="L1809:O1809"/>
    <mergeCell ref="P1809:R1809"/>
    <mergeCell ref="B1805:T1805"/>
    <mergeCell ref="C1806:T1806"/>
    <mergeCell ref="C1807:J1807"/>
    <mergeCell ref="K1807:T1808"/>
    <mergeCell ref="C1808:J1808"/>
    <mergeCell ref="B1802:T1802"/>
    <mergeCell ref="F1803:H1803"/>
    <mergeCell ref="J1803:M1803"/>
    <mergeCell ref="O1803:S1803"/>
    <mergeCell ref="B1804:T1804"/>
    <mergeCell ref="B1800:T1800"/>
    <mergeCell ref="C1801:E1801"/>
    <mergeCell ref="F1801:H1801"/>
    <mergeCell ref="J1801:M1801"/>
    <mergeCell ref="O1801:S1801"/>
    <mergeCell ref="B1798:T1798"/>
    <mergeCell ref="C1799:G1799"/>
    <mergeCell ref="H1799:I1799"/>
    <mergeCell ref="K1799:L1799"/>
    <mergeCell ref="M1799:N1799"/>
    <mergeCell ref="P1799:T1799"/>
    <mergeCell ref="B1796:T1796"/>
    <mergeCell ref="C1797:G1797"/>
    <mergeCell ref="H1797:I1797"/>
    <mergeCell ref="K1797:L1797"/>
    <mergeCell ref="M1797:N1797"/>
    <mergeCell ref="P1797:T1797"/>
    <mergeCell ref="C1795:G1795"/>
    <mergeCell ref="H1795:I1795"/>
    <mergeCell ref="K1795:L1795"/>
    <mergeCell ref="M1795:N1795"/>
    <mergeCell ref="P1795:T1795"/>
    <mergeCell ref="C1793:E1793"/>
    <mergeCell ref="G1793:I1793"/>
    <mergeCell ref="K1793:M1793"/>
    <mergeCell ref="O1793:T1793"/>
    <mergeCell ref="B1794:T1794"/>
    <mergeCell ref="B1790:T1790"/>
    <mergeCell ref="C1791:F1791"/>
    <mergeCell ref="H1791:L1791"/>
    <mergeCell ref="N1791:S1791"/>
    <mergeCell ref="B1792:T1792"/>
    <mergeCell ref="C1789:E1789"/>
    <mergeCell ref="G1789:I1789"/>
    <mergeCell ref="K1789:M1789"/>
    <mergeCell ref="O1789:P1789"/>
    <mergeCell ref="R1789:S1789"/>
    <mergeCell ref="B1786:T1786"/>
    <mergeCell ref="C1787:I1787"/>
    <mergeCell ref="J1787:N1787"/>
    <mergeCell ref="P1787:T1787"/>
    <mergeCell ref="C1788:T1788"/>
    <mergeCell ref="B1784:T1784"/>
    <mergeCell ref="C1785:E1785"/>
    <mergeCell ref="G1785:I1785"/>
    <mergeCell ref="K1785:M1785"/>
    <mergeCell ref="O1785:Q1785"/>
    <mergeCell ref="B1782:T1782"/>
    <mergeCell ref="C1783:D1783"/>
    <mergeCell ref="F1783:H1783"/>
    <mergeCell ref="J1783:L1783"/>
    <mergeCell ref="N1783:O1783"/>
    <mergeCell ref="Q1783:S1783"/>
    <mergeCell ref="B1779:T1779"/>
    <mergeCell ref="B1780:T1780"/>
    <mergeCell ref="C1781:F1781"/>
    <mergeCell ref="H1781:I1781"/>
    <mergeCell ref="K1781:L1781"/>
    <mergeCell ref="N1781:O1781"/>
    <mergeCell ref="Q1781:S1781"/>
    <mergeCell ref="B1777:T1777"/>
    <mergeCell ref="C1778:D1778"/>
    <mergeCell ref="F1778:I1778"/>
    <mergeCell ref="K1778:M1778"/>
    <mergeCell ref="O1778:P1778"/>
    <mergeCell ref="R1778:S1778"/>
    <mergeCell ref="B1775:T1775"/>
    <mergeCell ref="C1776:F1776"/>
    <mergeCell ref="H1776:I1776"/>
    <mergeCell ref="K1776:L1776"/>
    <mergeCell ref="N1776:O1776"/>
    <mergeCell ref="Q1776:S1776"/>
    <mergeCell ref="B1771:T1771"/>
    <mergeCell ref="D1772:L1772"/>
    <mergeCell ref="B1773:T1773"/>
    <mergeCell ref="C1774:F1774"/>
    <mergeCell ref="H1774:J1774"/>
    <mergeCell ref="L1774:O1774"/>
    <mergeCell ref="Q1774:S1774"/>
    <mergeCell ref="D1769:K1769"/>
    <mergeCell ref="N1769:O1769"/>
    <mergeCell ref="Q1769:S1769"/>
    <mergeCell ref="B1770:K1770"/>
    <mergeCell ref="Q1770:S1770"/>
    <mergeCell ref="D1767:F1767"/>
    <mergeCell ref="I1767:K1767"/>
    <mergeCell ref="N1767:O1767"/>
    <mergeCell ref="Q1767:S1767"/>
    <mergeCell ref="D1768:K1768"/>
    <mergeCell ref="N1768:O1768"/>
    <mergeCell ref="Q1768:S1768"/>
    <mergeCell ref="B1763:T1763"/>
    <mergeCell ref="B1764:T1764"/>
    <mergeCell ref="B1765:K1765"/>
    <mergeCell ref="B1766:K1766"/>
    <mergeCell ref="N1766:O1766"/>
    <mergeCell ref="Q1766:S1766"/>
    <mergeCell ref="B1756:T1756"/>
    <mergeCell ref="B1757:T1757"/>
    <mergeCell ref="B1758:K1758"/>
    <mergeCell ref="L1758:L1762"/>
    <mergeCell ref="N1758:O1758"/>
    <mergeCell ref="Q1758:S1758"/>
    <mergeCell ref="D1759:F1759"/>
    <mergeCell ref="I1759:K1759"/>
    <mergeCell ref="N1759:O1759"/>
    <mergeCell ref="Q1759:S1759"/>
    <mergeCell ref="C1760:K1762"/>
    <mergeCell ref="N1760:O1760"/>
    <mergeCell ref="Q1760:S1760"/>
    <mergeCell ref="N1761:O1761"/>
    <mergeCell ref="Q1761:S1761"/>
    <mergeCell ref="M1762:P1762"/>
    <mergeCell ref="B1748:T1748"/>
    <mergeCell ref="B1749:T1749"/>
    <mergeCell ref="B1750:T1750"/>
    <mergeCell ref="D1751:F1751"/>
    <mergeCell ref="H1751:K1751"/>
    <mergeCell ref="L1751:L1754"/>
    <mergeCell ref="N1751:P1751"/>
    <mergeCell ref="R1751:T1751"/>
    <mergeCell ref="C1752:F1752"/>
    <mergeCell ref="G1752:J1752"/>
    <mergeCell ref="M1752:O1752"/>
    <mergeCell ref="Q1752:S1752"/>
    <mergeCell ref="C1753:F1753"/>
    <mergeCell ref="G1753:J1753"/>
    <mergeCell ref="M1753:O1753"/>
    <mergeCell ref="Q1753:S1753"/>
    <mergeCell ref="Q1762:S1762"/>
    <mergeCell ref="B1746:G1746"/>
    <mergeCell ref="H1746:T1746"/>
    <mergeCell ref="B1747:J1747"/>
    <mergeCell ref="K1747:P1747"/>
    <mergeCell ref="Q1747:R1747"/>
    <mergeCell ref="S1747:T1747"/>
    <mergeCell ref="K1743:T1743"/>
    <mergeCell ref="B1744:G1744"/>
    <mergeCell ref="H1744:T1744"/>
    <mergeCell ref="B1745:G1745"/>
    <mergeCell ref="H1745:T1745"/>
    <mergeCell ref="A1737:A1837"/>
    <mergeCell ref="B1737:T1737"/>
    <mergeCell ref="U1737:U1836"/>
    <mergeCell ref="B1738:C1739"/>
    <mergeCell ref="D1738:P1738"/>
    <mergeCell ref="Q1738:T1738"/>
    <mergeCell ref="D1739:P1739"/>
    <mergeCell ref="Q1739:T1739"/>
    <mergeCell ref="B1740:E1741"/>
    <mergeCell ref="F1740:M1740"/>
    <mergeCell ref="F1741:P1741"/>
    <mergeCell ref="B1742:M1742"/>
    <mergeCell ref="N1742:Q1742"/>
    <mergeCell ref="R1742:T1742"/>
    <mergeCell ref="B1743:G1743"/>
    <mergeCell ref="H1743:J1743"/>
    <mergeCell ref="C1754:F1754"/>
    <mergeCell ref="G1754:J1754"/>
    <mergeCell ref="M1754:O1754"/>
    <mergeCell ref="Q1754:S1754"/>
    <mergeCell ref="B1755:T1755"/>
    <mergeCell ref="B1734:D1734"/>
    <mergeCell ref="E1734:K1734"/>
    <mergeCell ref="L1734:M1734"/>
    <mergeCell ref="B1735:U1735"/>
    <mergeCell ref="A1736:U1736"/>
    <mergeCell ref="T1724:T1732"/>
    <mergeCell ref="L1728:S1728"/>
    <mergeCell ref="L1729:S1732"/>
    <mergeCell ref="B1732:J1732"/>
    <mergeCell ref="B1733:T1733"/>
    <mergeCell ref="B1724:C1731"/>
    <mergeCell ref="D1724:G1731"/>
    <mergeCell ref="H1724:J1731"/>
    <mergeCell ref="K1724:K1732"/>
    <mergeCell ref="L1724:S1727"/>
    <mergeCell ref="B1721:T1721"/>
    <mergeCell ref="C1722:L1722"/>
    <mergeCell ref="M1722:T1722"/>
    <mergeCell ref="B1723:J1723"/>
    <mergeCell ref="K1723:T1723"/>
    <mergeCell ref="B1719:T1719"/>
    <mergeCell ref="B1720:L1720"/>
    <mergeCell ref="M1720:O1720"/>
    <mergeCell ref="P1720:Q1720"/>
    <mergeCell ref="R1720:T1720"/>
    <mergeCell ref="B1718:D1718"/>
    <mergeCell ref="E1718:F1718"/>
    <mergeCell ref="G1718:I1718"/>
    <mergeCell ref="J1718:L1718"/>
    <mergeCell ref="M1718:T1718"/>
    <mergeCell ref="B1717:D1717"/>
    <mergeCell ref="E1717:F1717"/>
    <mergeCell ref="G1717:I1717"/>
    <mergeCell ref="J1717:L1717"/>
    <mergeCell ref="M1717:T1717"/>
    <mergeCell ref="B1716:D1716"/>
    <mergeCell ref="E1716:F1716"/>
    <mergeCell ref="G1716:I1716"/>
    <mergeCell ref="J1716:L1716"/>
    <mergeCell ref="M1716:T1716"/>
    <mergeCell ref="B1714:T1714"/>
    <mergeCell ref="B1715:D1715"/>
    <mergeCell ref="E1715:F1715"/>
    <mergeCell ref="G1715:I1715"/>
    <mergeCell ref="J1715:L1715"/>
    <mergeCell ref="M1715:T1715"/>
    <mergeCell ref="B1710:T1710"/>
    <mergeCell ref="C1711:L1711"/>
    <mergeCell ref="M1711:T1711"/>
    <mergeCell ref="B1712:T1712"/>
    <mergeCell ref="C1713:L1713"/>
    <mergeCell ref="M1713:T1713"/>
    <mergeCell ref="S1707:T1707"/>
    <mergeCell ref="B1708:T1708"/>
    <mergeCell ref="C1709:F1709"/>
    <mergeCell ref="G1709:J1709"/>
    <mergeCell ref="K1709:L1709"/>
    <mergeCell ref="M1709:O1709"/>
    <mergeCell ref="P1709:R1709"/>
    <mergeCell ref="S1709:T1709"/>
    <mergeCell ref="C1707:E1707"/>
    <mergeCell ref="F1707:H1707"/>
    <mergeCell ref="I1707:K1707"/>
    <mergeCell ref="L1707:O1707"/>
    <mergeCell ref="P1707:R1707"/>
    <mergeCell ref="B1703:T1703"/>
    <mergeCell ref="C1704:T1704"/>
    <mergeCell ref="C1705:J1705"/>
    <mergeCell ref="K1705:T1706"/>
    <mergeCell ref="C1706:J1706"/>
    <mergeCell ref="B1700:T1700"/>
    <mergeCell ref="F1701:H1701"/>
    <mergeCell ref="J1701:M1701"/>
    <mergeCell ref="O1701:S1701"/>
    <mergeCell ref="B1702:T1702"/>
    <mergeCell ref="B1698:T1698"/>
    <mergeCell ref="C1699:E1699"/>
    <mergeCell ref="F1699:H1699"/>
    <mergeCell ref="J1699:M1699"/>
    <mergeCell ref="O1699:S1699"/>
    <mergeCell ref="B1696:T1696"/>
    <mergeCell ref="C1697:G1697"/>
    <mergeCell ref="H1697:I1697"/>
    <mergeCell ref="K1697:L1697"/>
    <mergeCell ref="M1697:N1697"/>
    <mergeCell ref="P1697:T1697"/>
    <mergeCell ref="B1694:T1694"/>
    <mergeCell ref="C1695:G1695"/>
    <mergeCell ref="H1695:I1695"/>
    <mergeCell ref="K1695:L1695"/>
    <mergeCell ref="M1695:N1695"/>
    <mergeCell ref="P1695:T1695"/>
    <mergeCell ref="C1693:G1693"/>
    <mergeCell ref="H1693:I1693"/>
    <mergeCell ref="K1693:L1693"/>
    <mergeCell ref="M1693:N1693"/>
    <mergeCell ref="P1693:T1693"/>
    <mergeCell ref="C1691:E1691"/>
    <mergeCell ref="G1691:I1691"/>
    <mergeCell ref="K1691:M1691"/>
    <mergeCell ref="O1691:T1691"/>
    <mergeCell ref="B1692:T1692"/>
    <mergeCell ref="B1688:T1688"/>
    <mergeCell ref="C1689:F1689"/>
    <mergeCell ref="H1689:L1689"/>
    <mergeCell ref="N1689:S1689"/>
    <mergeCell ref="B1690:T1690"/>
    <mergeCell ref="C1687:E1687"/>
    <mergeCell ref="G1687:I1687"/>
    <mergeCell ref="K1687:M1687"/>
    <mergeCell ref="O1687:P1687"/>
    <mergeCell ref="R1687:S1687"/>
    <mergeCell ref="B1684:T1684"/>
    <mergeCell ref="C1685:I1685"/>
    <mergeCell ref="J1685:N1685"/>
    <mergeCell ref="P1685:T1685"/>
    <mergeCell ref="C1686:T1686"/>
    <mergeCell ref="B1682:T1682"/>
    <mergeCell ref="C1683:E1683"/>
    <mergeCell ref="G1683:I1683"/>
    <mergeCell ref="K1683:M1683"/>
    <mergeCell ref="O1683:Q1683"/>
    <mergeCell ref="B1680:T1680"/>
    <mergeCell ref="C1681:D1681"/>
    <mergeCell ref="F1681:H1681"/>
    <mergeCell ref="J1681:L1681"/>
    <mergeCell ref="N1681:O1681"/>
    <mergeCell ref="Q1681:S1681"/>
    <mergeCell ref="B1677:T1677"/>
    <mergeCell ref="B1678:T1678"/>
    <mergeCell ref="C1679:F1679"/>
    <mergeCell ref="H1679:I1679"/>
    <mergeCell ref="K1679:L1679"/>
    <mergeCell ref="N1679:O1679"/>
    <mergeCell ref="Q1679:S1679"/>
    <mergeCell ref="B1675:T1675"/>
    <mergeCell ref="C1676:D1676"/>
    <mergeCell ref="F1676:I1676"/>
    <mergeCell ref="K1676:M1676"/>
    <mergeCell ref="O1676:P1676"/>
    <mergeCell ref="R1676:S1676"/>
    <mergeCell ref="B1673:T1673"/>
    <mergeCell ref="C1674:F1674"/>
    <mergeCell ref="H1674:I1674"/>
    <mergeCell ref="K1674:L1674"/>
    <mergeCell ref="N1674:O1674"/>
    <mergeCell ref="Q1674:S1674"/>
    <mergeCell ref="B1669:T1669"/>
    <mergeCell ref="D1670:L1670"/>
    <mergeCell ref="B1671:T1671"/>
    <mergeCell ref="C1672:F1672"/>
    <mergeCell ref="H1672:J1672"/>
    <mergeCell ref="L1672:O1672"/>
    <mergeCell ref="Q1672:S1672"/>
    <mergeCell ref="D1667:K1667"/>
    <mergeCell ref="N1667:O1667"/>
    <mergeCell ref="Q1667:S1667"/>
    <mergeCell ref="B1668:K1668"/>
    <mergeCell ref="Q1668:S1668"/>
    <mergeCell ref="D1665:F1665"/>
    <mergeCell ref="I1665:K1665"/>
    <mergeCell ref="N1665:O1665"/>
    <mergeCell ref="Q1665:S1665"/>
    <mergeCell ref="D1666:K1666"/>
    <mergeCell ref="N1666:O1666"/>
    <mergeCell ref="Q1666:S1666"/>
    <mergeCell ref="B1661:T1661"/>
    <mergeCell ref="B1662:T1662"/>
    <mergeCell ref="B1663:K1663"/>
    <mergeCell ref="B1664:K1664"/>
    <mergeCell ref="N1664:O1664"/>
    <mergeCell ref="Q1664:S1664"/>
    <mergeCell ref="B1654:T1654"/>
    <mergeCell ref="B1655:T1655"/>
    <mergeCell ref="B1656:K1656"/>
    <mergeCell ref="L1656:L1660"/>
    <mergeCell ref="N1656:O1656"/>
    <mergeCell ref="Q1656:S1656"/>
    <mergeCell ref="D1657:F1657"/>
    <mergeCell ref="I1657:K1657"/>
    <mergeCell ref="N1657:O1657"/>
    <mergeCell ref="Q1657:S1657"/>
    <mergeCell ref="C1658:K1660"/>
    <mergeCell ref="N1658:O1658"/>
    <mergeCell ref="Q1658:S1658"/>
    <mergeCell ref="N1659:O1659"/>
    <mergeCell ref="Q1659:S1659"/>
    <mergeCell ref="M1660:P1660"/>
    <mergeCell ref="B1646:T1646"/>
    <mergeCell ref="B1647:T1647"/>
    <mergeCell ref="B1648:T1648"/>
    <mergeCell ref="D1649:F1649"/>
    <mergeCell ref="H1649:K1649"/>
    <mergeCell ref="L1649:L1652"/>
    <mergeCell ref="N1649:P1649"/>
    <mergeCell ref="R1649:T1649"/>
    <mergeCell ref="C1650:F1650"/>
    <mergeCell ref="G1650:J1650"/>
    <mergeCell ref="M1650:O1650"/>
    <mergeCell ref="Q1650:S1650"/>
    <mergeCell ref="C1651:F1651"/>
    <mergeCell ref="G1651:J1651"/>
    <mergeCell ref="M1651:O1651"/>
    <mergeCell ref="Q1651:S1651"/>
    <mergeCell ref="Q1660:S1660"/>
    <mergeCell ref="B1644:G1644"/>
    <mergeCell ref="H1644:T1644"/>
    <mergeCell ref="B1645:J1645"/>
    <mergeCell ref="K1645:P1645"/>
    <mergeCell ref="Q1645:R1645"/>
    <mergeCell ref="S1645:T1645"/>
    <mergeCell ref="K1641:T1641"/>
    <mergeCell ref="B1642:G1642"/>
    <mergeCell ref="H1642:T1642"/>
    <mergeCell ref="B1643:G1643"/>
    <mergeCell ref="H1643:T1643"/>
    <mergeCell ref="A1635:A1735"/>
    <mergeCell ref="B1635:T1635"/>
    <mergeCell ref="U1635:U1734"/>
    <mergeCell ref="B1636:C1637"/>
    <mergeCell ref="D1636:P1636"/>
    <mergeCell ref="Q1636:T1636"/>
    <mergeCell ref="D1637:P1637"/>
    <mergeCell ref="Q1637:T1637"/>
    <mergeCell ref="B1638:E1639"/>
    <mergeCell ref="F1638:M1638"/>
    <mergeCell ref="F1639:P1639"/>
    <mergeCell ref="B1640:M1640"/>
    <mergeCell ref="N1640:Q1640"/>
    <mergeCell ref="R1640:T1640"/>
    <mergeCell ref="B1641:G1641"/>
    <mergeCell ref="H1641:J1641"/>
    <mergeCell ref="C1652:F1652"/>
    <mergeCell ref="G1652:J1652"/>
    <mergeCell ref="M1652:O1652"/>
    <mergeCell ref="Q1652:S1652"/>
    <mergeCell ref="B1653:T1653"/>
    <mergeCell ref="B1632:D1632"/>
    <mergeCell ref="E1632:K1632"/>
    <mergeCell ref="L1632:M1632"/>
    <mergeCell ref="B1633:U1633"/>
    <mergeCell ref="A1634:U1634"/>
    <mergeCell ref="T1622:T1630"/>
    <mergeCell ref="L1626:S1626"/>
    <mergeCell ref="L1627:S1630"/>
    <mergeCell ref="B1630:J1630"/>
    <mergeCell ref="B1631:T1631"/>
    <mergeCell ref="B1622:C1629"/>
    <mergeCell ref="D1622:G1629"/>
    <mergeCell ref="H1622:J1629"/>
    <mergeCell ref="K1622:K1630"/>
    <mergeCell ref="L1622:S1625"/>
    <mergeCell ref="B1619:T1619"/>
    <mergeCell ref="C1620:L1620"/>
    <mergeCell ref="M1620:T1620"/>
    <mergeCell ref="B1621:J1621"/>
    <mergeCell ref="K1621:T1621"/>
    <mergeCell ref="B1617:T1617"/>
    <mergeCell ref="B1618:L1618"/>
    <mergeCell ref="M1618:O1618"/>
    <mergeCell ref="P1618:Q1618"/>
    <mergeCell ref="R1618:T1618"/>
    <mergeCell ref="B1616:D1616"/>
    <mergeCell ref="E1616:F1616"/>
    <mergeCell ref="G1616:I1616"/>
    <mergeCell ref="J1616:L1616"/>
    <mergeCell ref="M1616:T1616"/>
    <mergeCell ref="B1615:D1615"/>
    <mergeCell ref="E1615:F1615"/>
    <mergeCell ref="G1615:I1615"/>
    <mergeCell ref="J1615:L1615"/>
    <mergeCell ref="M1615:T1615"/>
    <mergeCell ref="B1614:D1614"/>
    <mergeCell ref="E1614:F1614"/>
    <mergeCell ref="G1614:I1614"/>
    <mergeCell ref="J1614:L1614"/>
    <mergeCell ref="M1614:T1614"/>
    <mergeCell ref="B1612:T1612"/>
    <mergeCell ref="B1613:D1613"/>
    <mergeCell ref="E1613:F1613"/>
    <mergeCell ref="G1613:I1613"/>
    <mergeCell ref="J1613:L1613"/>
    <mergeCell ref="M1613:T1613"/>
    <mergeCell ref="B1608:T1608"/>
    <mergeCell ref="C1609:L1609"/>
    <mergeCell ref="M1609:T1609"/>
    <mergeCell ref="B1610:T1610"/>
    <mergeCell ref="C1611:L1611"/>
    <mergeCell ref="M1611:T1611"/>
    <mergeCell ref="S1605:T1605"/>
    <mergeCell ref="B1606:T1606"/>
    <mergeCell ref="C1607:F1607"/>
    <mergeCell ref="G1607:J1607"/>
    <mergeCell ref="K1607:L1607"/>
    <mergeCell ref="M1607:O1607"/>
    <mergeCell ref="P1607:R1607"/>
    <mergeCell ref="S1607:T1607"/>
    <mergeCell ref="C1605:E1605"/>
    <mergeCell ref="F1605:H1605"/>
    <mergeCell ref="I1605:K1605"/>
    <mergeCell ref="L1605:O1605"/>
    <mergeCell ref="P1605:R1605"/>
    <mergeCell ref="B1601:T1601"/>
    <mergeCell ref="C1602:T1602"/>
    <mergeCell ref="C1603:J1603"/>
    <mergeCell ref="K1603:T1604"/>
    <mergeCell ref="C1604:J1604"/>
    <mergeCell ref="B1598:T1598"/>
    <mergeCell ref="F1599:H1599"/>
    <mergeCell ref="J1599:M1599"/>
    <mergeCell ref="O1599:S1599"/>
    <mergeCell ref="B1600:T1600"/>
    <mergeCell ref="B1596:T1596"/>
    <mergeCell ref="C1597:E1597"/>
    <mergeCell ref="F1597:H1597"/>
    <mergeCell ref="J1597:M1597"/>
    <mergeCell ref="O1597:S1597"/>
    <mergeCell ref="B1594:T1594"/>
    <mergeCell ref="C1595:G1595"/>
    <mergeCell ref="H1595:I1595"/>
    <mergeCell ref="K1595:L1595"/>
    <mergeCell ref="M1595:N1595"/>
    <mergeCell ref="P1595:T1595"/>
    <mergeCell ref="B1592:T1592"/>
    <mergeCell ref="C1593:G1593"/>
    <mergeCell ref="H1593:I1593"/>
    <mergeCell ref="K1593:L1593"/>
    <mergeCell ref="M1593:N1593"/>
    <mergeCell ref="P1593:T1593"/>
    <mergeCell ref="C1591:G1591"/>
    <mergeCell ref="H1591:I1591"/>
    <mergeCell ref="K1591:L1591"/>
    <mergeCell ref="M1591:N1591"/>
    <mergeCell ref="P1591:T1591"/>
    <mergeCell ref="C1589:E1589"/>
    <mergeCell ref="G1589:I1589"/>
    <mergeCell ref="K1589:M1589"/>
    <mergeCell ref="O1589:T1589"/>
    <mergeCell ref="B1590:T1590"/>
    <mergeCell ref="B1586:T1586"/>
    <mergeCell ref="C1587:F1587"/>
    <mergeCell ref="H1587:L1587"/>
    <mergeCell ref="N1587:S1587"/>
    <mergeCell ref="B1588:T1588"/>
    <mergeCell ref="C1585:E1585"/>
    <mergeCell ref="G1585:I1585"/>
    <mergeCell ref="K1585:M1585"/>
    <mergeCell ref="O1585:P1585"/>
    <mergeCell ref="R1585:S1585"/>
    <mergeCell ref="B1582:T1582"/>
    <mergeCell ref="C1583:I1583"/>
    <mergeCell ref="J1583:N1583"/>
    <mergeCell ref="P1583:T1583"/>
    <mergeCell ref="C1584:T1584"/>
    <mergeCell ref="B1580:T1580"/>
    <mergeCell ref="C1581:E1581"/>
    <mergeCell ref="G1581:I1581"/>
    <mergeCell ref="K1581:M1581"/>
    <mergeCell ref="O1581:Q1581"/>
    <mergeCell ref="B1578:T1578"/>
    <mergeCell ref="C1579:D1579"/>
    <mergeCell ref="F1579:H1579"/>
    <mergeCell ref="J1579:L1579"/>
    <mergeCell ref="N1579:O1579"/>
    <mergeCell ref="Q1579:S1579"/>
    <mergeCell ref="B1575:T1575"/>
    <mergeCell ref="B1576:T1576"/>
    <mergeCell ref="C1577:F1577"/>
    <mergeCell ref="H1577:I1577"/>
    <mergeCell ref="K1577:L1577"/>
    <mergeCell ref="N1577:O1577"/>
    <mergeCell ref="Q1577:S1577"/>
    <mergeCell ref="B1573:T1573"/>
    <mergeCell ref="C1574:D1574"/>
    <mergeCell ref="F1574:I1574"/>
    <mergeCell ref="K1574:M1574"/>
    <mergeCell ref="O1574:P1574"/>
    <mergeCell ref="R1574:S1574"/>
    <mergeCell ref="B1571:T1571"/>
    <mergeCell ref="C1572:F1572"/>
    <mergeCell ref="H1572:I1572"/>
    <mergeCell ref="K1572:L1572"/>
    <mergeCell ref="N1572:O1572"/>
    <mergeCell ref="Q1572:S1572"/>
    <mergeCell ref="B1567:T1567"/>
    <mergeCell ref="D1568:L1568"/>
    <mergeCell ref="B1569:T1569"/>
    <mergeCell ref="C1570:F1570"/>
    <mergeCell ref="H1570:J1570"/>
    <mergeCell ref="L1570:O1570"/>
    <mergeCell ref="Q1570:S1570"/>
    <mergeCell ref="D1565:K1565"/>
    <mergeCell ref="N1565:O1565"/>
    <mergeCell ref="Q1565:S1565"/>
    <mergeCell ref="B1566:K1566"/>
    <mergeCell ref="Q1566:S1566"/>
    <mergeCell ref="D1563:F1563"/>
    <mergeCell ref="I1563:K1563"/>
    <mergeCell ref="N1563:O1563"/>
    <mergeCell ref="Q1563:S1563"/>
    <mergeCell ref="D1564:K1564"/>
    <mergeCell ref="N1564:O1564"/>
    <mergeCell ref="Q1564:S1564"/>
    <mergeCell ref="B1559:T1559"/>
    <mergeCell ref="B1560:T1560"/>
    <mergeCell ref="B1561:K1561"/>
    <mergeCell ref="B1562:K1562"/>
    <mergeCell ref="N1562:O1562"/>
    <mergeCell ref="Q1562:S1562"/>
    <mergeCell ref="B1552:T1552"/>
    <mergeCell ref="B1553:T1553"/>
    <mergeCell ref="B1554:K1554"/>
    <mergeCell ref="L1554:L1558"/>
    <mergeCell ref="N1554:O1554"/>
    <mergeCell ref="Q1554:S1554"/>
    <mergeCell ref="D1555:F1555"/>
    <mergeCell ref="I1555:K1555"/>
    <mergeCell ref="N1555:O1555"/>
    <mergeCell ref="Q1555:S1555"/>
    <mergeCell ref="C1556:K1558"/>
    <mergeCell ref="N1556:O1556"/>
    <mergeCell ref="Q1556:S1556"/>
    <mergeCell ref="N1557:O1557"/>
    <mergeCell ref="Q1557:S1557"/>
    <mergeCell ref="M1558:P1558"/>
    <mergeCell ref="B1544:T1544"/>
    <mergeCell ref="B1545:T1545"/>
    <mergeCell ref="B1546:T1546"/>
    <mergeCell ref="D1547:F1547"/>
    <mergeCell ref="H1547:K1547"/>
    <mergeCell ref="L1547:L1550"/>
    <mergeCell ref="N1547:P1547"/>
    <mergeCell ref="R1547:T1547"/>
    <mergeCell ref="C1548:F1548"/>
    <mergeCell ref="G1548:J1548"/>
    <mergeCell ref="M1548:O1548"/>
    <mergeCell ref="Q1548:S1548"/>
    <mergeCell ref="C1549:F1549"/>
    <mergeCell ref="G1549:J1549"/>
    <mergeCell ref="M1549:O1549"/>
    <mergeCell ref="Q1549:S1549"/>
    <mergeCell ref="Q1558:S1558"/>
    <mergeCell ref="B1542:G1542"/>
    <mergeCell ref="H1542:T1542"/>
    <mergeCell ref="B1543:J1543"/>
    <mergeCell ref="K1543:P1543"/>
    <mergeCell ref="Q1543:R1543"/>
    <mergeCell ref="S1543:T1543"/>
    <mergeCell ref="K1539:T1539"/>
    <mergeCell ref="B1540:G1540"/>
    <mergeCell ref="H1540:T1540"/>
    <mergeCell ref="B1541:G1541"/>
    <mergeCell ref="H1541:T1541"/>
    <mergeCell ref="A1533:A1633"/>
    <mergeCell ref="B1533:T1533"/>
    <mergeCell ref="U1533:U1632"/>
    <mergeCell ref="B1534:C1535"/>
    <mergeCell ref="D1534:P1534"/>
    <mergeCell ref="Q1534:T1534"/>
    <mergeCell ref="D1535:P1535"/>
    <mergeCell ref="Q1535:T1535"/>
    <mergeCell ref="B1536:E1537"/>
    <mergeCell ref="F1536:M1536"/>
    <mergeCell ref="F1537:P1537"/>
    <mergeCell ref="B1538:M1538"/>
    <mergeCell ref="N1538:Q1538"/>
    <mergeCell ref="R1538:T1538"/>
    <mergeCell ref="B1539:G1539"/>
    <mergeCell ref="H1539:J1539"/>
    <mergeCell ref="C1550:F1550"/>
    <mergeCell ref="G1550:J1550"/>
    <mergeCell ref="M1550:O1550"/>
    <mergeCell ref="Q1550:S1550"/>
    <mergeCell ref="B1551:T1551"/>
    <mergeCell ref="B1530:D1530"/>
    <mergeCell ref="E1530:K1530"/>
    <mergeCell ref="L1530:M1530"/>
    <mergeCell ref="B1531:U1531"/>
    <mergeCell ref="A1532:U1532"/>
    <mergeCell ref="T1520:T1528"/>
    <mergeCell ref="L1524:S1524"/>
    <mergeCell ref="L1525:S1528"/>
    <mergeCell ref="B1528:J1528"/>
    <mergeCell ref="B1529:T1529"/>
    <mergeCell ref="B1520:C1527"/>
    <mergeCell ref="D1520:G1527"/>
    <mergeCell ref="H1520:J1527"/>
    <mergeCell ref="K1520:K1528"/>
    <mergeCell ref="L1520:S1523"/>
    <mergeCell ref="B1517:T1517"/>
    <mergeCell ref="C1518:L1518"/>
    <mergeCell ref="M1518:T1518"/>
    <mergeCell ref="B1519:J1519"/>
    <mergeCell ref="K1519:T1519"/>
    <mergeCell ref="B1515:T1515"/>
    <mergeCell ref="B1516:L1516"/>
    <mergeCell ref="M1516:O1516"/>
    <mergeCell ref="P1516:Q1516"/>
    <mergeCell ref="R1516:T1516"/>
    <mergeCell ref="B1514:D1514"/>
    <mergeCell ref="E1514:F1514"/>
    <mergeCell ref="G1514:I1514"/>
    <mergeCell ref="J1514:L1514"/>
    <mergeCell ref="M1514:T1514"/>
    <mergeCell ref="B1513:D1513"/>
    <mergeCell ref="E1513:F1513"/>
    <mergeCell ref="G1513:I1513"/>
    <mergeCell ref="J1513:L1513"/>
    <mergeCell ref="M1513:T1513"/>
    <mergeCell ref="B1512:D1512"/>
    <mergeCell ref="E1512:F1512"/>
    <mergeCell ref="G1512:I1512"/>
    <mergeCell ref="J1512:L1512"/>
    <mergeCell ref="M1512:T1512"/>
    <mergeCell ref="B1510:T1510"/>
    <mergeCell ref="B1511:D1511"/>
    <mergeCell ref="E1511:F1511"/>
    <mergeCell ref="G1511:I1511"/>
    <mergeCell ref="J1511:L1511"/>
    <mergeCell ref="M1511:T1511"/>
    <mergeCell ref="B1506:T1506"/>
    <mergeCell ref="C1507:L1507"/>
    <mergeCell ref="M1507:T1507"/>
    <mergeCell ref="B1508:T1508"/>
    <mergeCell ref="C1509:L1509"/>
    <mergeCell ref="M1509:T1509"/>
    <mergeCell ref="S1503:T1503"/>
    <mergeCell ref="B1504:T1504"/>
    <mergeCell ref="C1505:F1505"/>
    <mergeCell ref="G1505:J1505"/>
    <mergeCell ref="K1505:L1505"/>
    <mergeCell ref="M1505:O1505"/>
    <mergeCell ref="P1505:R1505"/>
    <mergeCell ref="S1505:T1505"/>
    <mergeCell ref="C1503:E1503"/>
    <mergeCell ref="F1503:H1503"/>
    <mergeCell ref="I1503:K1503"/>
    <mergeCell ref="L1503:O1503"/>
    <mergeCell ref="P1503:R1503"/>
    <mergeCell ref="B1499:T1499"/>
    <mergeCell ref="C1500:T1500"/>
    <mergeCell ref="C1501:J1501"/>
    <mergeCell ref="K1501:T1502"/>
    <mergeCell ref="C1502:J1502"/>
    <mergeCell ref="B1496:T1496"/>
    <mergeCell ref="F1497:H1497"/>
    <mergeCell ref="J1497:M1497"/>
    <mergeCell ref="O1497:S1497"/>
    <mergeCell ref="B1498:T1498"/>
    <mergeCell ref="B1494:T1494"/>
    <mergeCell ref="C1495:E1495"/>
    <mergeCell ref="F1495:H1495"/>
    <mergeCell ref="J1495:M1495"/>
    <mergeCell ref="O1495:S1495"/>
    <mergeCell ref="B1492:T1492"/>
    <mergeCell ref="C1493:G1493"/>
    <mergeCell ref="H1493:I1493"/>
    <mergeCell ref="K1493:L1493"/>
    <mergeCell ref="M1493:N1493"/>
    <mergeCell ref="P1493:T1493"/>
    <mergeCell ref="B1490:T1490"/>
    <mergeCell ref="C1491:G1491"/>
    <mergeCell ref="H1491:I1491"/>
    <mergeCell ref="K1491:L1491"/>
    <mergeCell ref="M1491:N1491"/>
    <mergeCell ref="P1491:T1491"/>
    <mergeCell ref="C1489:G1489"/>
    <mergeCell ref="H1489:I1489"/>
    <mergeCell ref="K1489:L1489"/>
    <mergeCell ref="M1489:N1489"/>
    <mergeCell ref="P1489:T1489"/>
    <mergeCell ref="C1487:E1487"/>
    <mergeCell ref="G1487:I1487"/>
    <mergeCell ref="K1487:M1487"/>
    <mergeCell ref="O1487:T1487"/>
    <mergeCell ref="B1488:T1488"/>
    <mergeCell ref="B1484:T1484"/>
    <mergeCell ref="C1485:F1485"/>
    <mergeCell ref="H1485:L1485"/>
    <mergeCell ref="N1485:S1485"/>
    <mergeCell ref="B1486:T1486"/>
    <mergeCell ref="C1483:E1483"/>
    <mergeCell ref="G1483:I1483"/>
    <mergeCell ref="K1483:M1483"/>
    <mergeCell ref="O1483:P1483"/>
    <mergeCell ref="R1483:S1483"/>
    <mergeCell ref="B1480:T1480"/>
    <mergeCell ref="C1481:I1481"/>
    <mergeCell ref="J1481:N1481"/>
    <mergeCell ref="P1481:T1481"/>
    <mergeCell ref="C1482:T1482"/>
    <mergeCell ref="B1478:T1478"/>
    <mergeCell ref="C1479:E1479"/>
    <mergeCell ref="G1479:I1479"/>
    <mergeCell ref="K1479:M1479"/>
    <mergeCell ref="O1479:Q1479"/>
    <mergeCell ref="B1476:T1476"/>
    <mergeCell ref="C1477:D1477"/>
    <mergeCell ref="F1477:H1477"/>
    <mergeCell ref="J1477:L1477"/>
    <mergeCell ref="N1477:O1477"/>
    <mergeCell ref="Q1477:S1477"/>
    <mergeCell ref="B1473:T1473"/>
    <mergeCell ref="B1474:T1474"/>
    <mergeCell ref="C1475:F1475"/>
    <mergeCell ref="H1475:I1475"/>
    <mergeCell ref="K1475:L1475"/>
    <mergeCell ref="N1475:O1475"/>
    <mergeCell ref="Q1475:S1475"/>
    <mergeCell ref="B1471:T1471"/>
    <mergeCell ref="C1472:D1472"/>
    <mergeCell ref="F1472:I1472"/>
    <mergeCell ref="K1472:M1472"/>
    <mergeCell ref="O1472:P1472"/>
    <mergeCell ref="R1472:S1472"/>
    <mergeCell ref="B1469:T1469"/>
    <mergeCell ref="C1470:F1470"/>
    <mergeCell ref="H1470:I1470"/>
    <mergeCell ref="K1470:L1470"/>
    <mergeCell ref="N1470:O1470"/>
    <mergeCell ref="Q1470:S1470"/>
    <mergeCell ref="B1465:T1465"/>
    <mergeCell ref="D1466:L1466"/>
    <mergeCell ref="B1467:T1467"/>
    <mergeCell ref="C1468:F1468"/>
    <mergeCell ref="H1468:J1468"/>
    <mergeCell ref="L1468:O1468"/>
    <mergeCell ref="Q1468:S1468"/>
    <mergeCell ref="D1463:K1463"/>
    <mergeCell ref="N1463:O1463"/>
    <mergeCell ref="Q1463:S1463"/>
    <mergeCell ref="B1464:K1464"/>
    <mergeCell ref="Q1464:S1464"/>
    <mergeCell ref="D1461:F1461"/>
    <mergeCell ref="I1461:K1461"/>
    <mergeCell ref="N1461:O1461"/>
    <mergeCell ref="Q1461:S1461"/>
    <mergeCell ref="D1462:K1462"/>
    <mergeCell ref="N1462:O1462"/>
    <mergeCell ref="Q1462:S1462"/>
    <mergeCell ref="B1457:T1457"/>
    <mergeCell ref="B1458:T1458"/>
    <mergeCell ref="B1459:K1459"/>
    <mergeCell ref="B1460:K1460"/>
    <mergeCell ref="N1460:O1460"/>
    <mergeCell ref="Q1460:S1460"/>
    <mergeCell ref="B1450:T1450"/>
    <mergeCell ref="B1451:T1451"/>
    <mergeCell ref="B1452:K1452"/>
    <mergeCell ref="L1452:L1456"/>
    <mergeCell ref="N1452:O1452"/>
    <mergeCell ref="Q1452:S1452"/>
    <mergeCell ref="D1453:F1453"/>
    <mergeCell ref="I1453:K1453"/>
    <mergeCell ref="N1453:O1453"/>
    <mergeCell ref="Q1453:S1453"/>
    <mergeCell ref="C1454:K1456"/>
    <mergeCell ref="N1454:O1454"/>
    <mergeCell ref="Q1454:S1454"/>
    <mergeCell ref="N1455:O1455"/>
    <mergeCell ref="Q1455:S1455"/>
    <mergeCell ref="M1456:P1456"/>
    <mergeCell ref="B1442:T1442"/>
    <mergeCell ref="B1443:T1443"/>
    <mergeCell ref="B1444:T1444"/>
    <mergeCell ref="D1445:F1445"/>
    <mergeCell ref="H1445:K1445"/>
    <mergeCell ref="L1445:L1448"/>
    <mergeCell ref="N1445:P1445"/>
    <mergeCell ref="R1445:T1445"/>
    <mergeCell ref="C1446:F1446"/>
    <mergeCell ref="G1446:J1446"/>
    <mergeCell ref="M1446:O1446"/>
    <mergeCell ref="Q1446:S1446"/>
    <mergeCell ref="C1447:F1447"/>
    <mergeCell ref="G1447:J1447"/>
    <mergeCell ref="M1447:O1447"/>
    <mergeCell ref="Q1447:S1447"/>
    <mergeCell ref="Q1456:S1456"/>
    <mergeCell ref="B1440:G1440"/>
    <mergeCell ref="H1440:T1440"/>
    <mergeCell ref="B1441:J1441"/>
    <mergeCell ref="K1441:P1441"/>
    <mergeCell ref="Q1441:R1441"/>
    <mergeCell ref="S1441:T1441"/>
    <mergeCell ref="K1437:T1437"/>
    <mergeCell ref="B1438:G1438"/>
    <mergeCell ref="H1438:T1438"/>
    <mergeCell ref="B1439:G1439"/>
    <mergeCell ref="H1439:T1439"/>
    <mergeCell ref="A1431:A1531"/>
    <mergeCell ref="B1431:T1431"/>
    <mergeCell ref="U1431:U1530"/>
    <mergeCell ref="B1432:C1433"/>
    <mergeCell ref="D1432:P1432"/>
    <mergeCell ref="Q1432:T1432"/>
    <mergeCell ref="D1433:P1433"/>
    <mergeCell ref="Q1433:T1433"/>
    <mergeCell ref="B1434:E1435"/>
    <mergeCell ref="F1434:M1434"/>
    <mergeCell ref="F1435:P1435"/>
    <mergeCell ref="B1436:M1436"/>
    <mergeCell ref="N1436:Q1436"/>
    <mergeCell ref="R1436:T1436"/>
    <mergeCell ref="B1437:G1437"/>
    <mergeCell ref="H1437:J1437"/>
    <mergeCell ref="C1448:F1448"/>
    <mergeCell ref="G1448:J1448"/>
    <mergeCell ref="M1448:O1448"/>
    <mergeCell ref="Q1448:S1448"/>
    <mergeCell ref="B1449:T1449"/>
    <mergeCell ref="B1428:D1428"/>
    <mergeCell ref="E1428:K1428"/>
    <mergeCell ref="L1428:M1428"/>
    <mergeCell ref="B1429:U1429"/>
    <mergeCell ref="A1430:U1430"/>
    <mergeCell ref="T1418:T1426"/>
    <mergeCell ref="L1422:S1422"/>
    <mergeCell ref="L1423:S1426"/>
    <mergeCell ref="B1426:J1426"/>
    <mergeCell ref="B1427:T1427"/>
    <mergeCell ref="B1418:C1425"/>
    <mergeCell ref="D1418:G1425"/>
    <mergeCell ref="H1418:J1425"/>
    <mergeCell ref="K1418:K1426"/>
    <mergeCell ref="L1418:S1421"/>
    <mergeCell ref="B1415:T1415"/>
    <mergeCell ref="C1416:L1416"/>
    <mergeCell ref="M1416:T1416"/>
    <mergeCell ref="B1417:J1417"/>
    <mergeCell ref="K1417:T1417"/>
    <mergeCell ref="B1413:T1413"/>
    <mergeCell ref="B1414:L1414"/>
    <mergeCell ref="M1414:O1414"/>
    <mergeCell ref="P1414:Q1414"/>
    <mergeCell ref="R1414:T1414"/>
    <mergeCell ref="B1412:D1412"/>
    <mergeCell ref="E1412:F1412"/>
    <mergeCell ref="G1412:I1412"/>
    <mergeCell ref="J1412:L1412"/>
    <mergeCell ref="M1412:T1412"/>
    <mergeCell ref="B1411:D1411"/>
    <mergeCell ref="E1411:F1411"/>
    <mergeCell ref="G1411:I1411"/>
    <mergeCell ref="J1411:L1411"/>
    <mergeCell ref="M1411:T1411"/>
    <mergeCell ref="B1410:D1410"/>
    <mergeCell ref="E1410:F1410"/>
    <mergeCell ref="G1410:I1410"/>
    <mergeCell ref="J1410:L1410"/>
    <mergeCell ref="M1410:T1410"/>
    <mergeCell ref="B1408:T1408"/>
    <mergeCell ref="B1409:D1409"/>
    <mergeCell ref="E1409:F1409"/>
    <mergeCell ref="G1409:I1409"/>
    <mergeCell ref="J1409:L1409"/>
    <mergeCell ref="M1409:T1409"/>
    <mergeCell ref="B1404:T1404"/>
    <mergeCell ref="C1405:L1405"/>
    <mergeCell ref="M1405:T1405"/>
    <mergeCell ref="B1406:T1406"/>
    <mergeCell ref="C1407:L1407"/>
    <mergeCell ref="M1407:T1407"/>
    <mergeCell ref="S1401:T1401"/>
    <mergeCell ref="B1402:T1402"/>
    <mergeCell ref="C1403:F1403"/>
    <mergeCell ref="G1403:J1403"/>
    <mergeCell ref="K1403:L1403"/>
    <mergeCell ref="M1403:O1403"/>
    <mergeCell ref="P1403:R1403"/>
    <mergeCell ref="S1403:T1403"/>
    <mergeCell ref="C1401:E1401"/>
    <mergeCell ref="F1401:H1401"/>
    <mergeCell ref="I1401:K1401"/>
    <mergeCell ref="L1401:O1401"/>
    <mergeCell ref="P1401:R1401"/>
    <mergeCell ref="B1397:T1397"/>
    <mergeCell ref="C1398:T1398"/>
    <mergeCell ref="C1399:J1399"/>
    <mergeCell ref="K1399:T1400"/>
    <mergeCell ref="C1400:J1400"/>
    <mergeCell ref="B1394:T1394"/>
    <mergeCell ref="F1395:H1395"/>
    <mergeCell ref="J1395:M1395"/>
    <mergeCell ref="O1395:S1395"/>
    <mergeCell ref="B1396:T1396"/>
    <mergeCell ref="B1392:T1392"/>
    <mergeCell ref="C1393:E1393"/>
    <mergeCell ref="F1393:H1393"/>
    <mergeCell ref="J1393:M1393"/>
    <mergeCell ref="O1393:S1393"/>
    <mergeCell ref="B1390:T1390"/>
    <mergeCell ref="C1391:G1391"/>
    <mergeCell ref="H1391:I1391"/>
    <mergeCell ref="K1391:L1391"/>
    <mergeCell ref="M1391:N1391"/>
    <mergeCell ref="P1391:T1391"/>
    <mergeCell ref="B1388:T1388"/>
    <mergeCell ref="C1389:G1389"/>
    <mergeCell ref="H1389:I1389"/>
    <mergeCell ref="K1389:L1389"/>
    <mergeCell ref="M1389:N1389"/>
    <mergeCell ref="P1389:T1389"/>
    <mergeCell ref="C1387:G1387"/>
    <mergeCell ref="H1387:I1387"/>
    <mergeCell ref="K1387:L1387"/>
    <mergeCell ref="M1387:N1387"/>
    <mergeCell ref="P1387:T1387"/>
    <mergeCell ref="C1385:E1385"/>
    <mergeCell ref="G1385:I1385"/>
    <mergeCell ref="K1385:M1385"/>
    <mergeCell ref="O1385:T1385"/>
    <mergeCell ref="B1386:T1386"/>
    <mergeCell ref="B1382:T1382"/>
    <mergeCell ref="C1383:F1383"/>
    <mergeCell ref="H1383:L1383"/>
    <mergeCell ref="N1383:S1383"/>
    <mergeCell ref="B1384:T1384"/>
    <mergeCell ref="C1381:E1381"/>
    <mergeCell ref="G1381:I1381"/>
    <mergeCell ref="K1381:M1381"/>
    <mergeCell ref="O1381:P1381"/>
    <mergeCell ref="R1381:S1381"/>
    <mergeCell ref="B1378:T1378"/>
    <mergeCell ref="C1379:I1379"/>
    <mergeCell ref="J1379:N1379"/>
    <mergeCell ref="P1379:T1379"/>
    <mergeCell ref="C1380:T1380"/>
    <mergeCell ref="B1376:T1376"/>
    <mergeCell ref="C1377:E1377"/>
    <mergeCell ref="G1377:I1377"/>
    <mergeCell ref="K1377:M1377"/>
    <mergeCell ref="O1377:Q1377"/>
    <mergeCell ref="B1374:T1374"/>
    <mergeCell ref="C1375:D1375"/>
    <mergeCell ref="F1375:H1375"/>
    <mergeCell ref="J1375:L1375"/>
    <mergeCell ref="N1375:O1375"/>
    <mergeCell ref="Q1375:S1375"/>
    <mergeCell ref="B1371:T1371"/>
    <mergeCell ref="B1372:T1372"/>
    <mergeCell ref="C1373:F1373"/>
    <mergeCell ref="H1373:I1373"/>
    <mergeCell ref="K1373:L1373"/>
    <mergeCell ref="N1373:O1373"/>
    <mergeCell ref="Q1373:S1373"/>
    <mergeCell ref="B1369:T1369"/>
    <mergeCell ref="C1370:D1370"/>
    <mergeCell ref="F1370:I1370"/>
    <mergeCell ref="K1370:M1370"/>
    <mergeCell ref="O1370:P1370"/>
    <mergeCell ref="R1370:S1370"/>
    <mergeCell ref="B1367:T1367"/>
    <mergeCell ref="C1368:F1368"/>
    <mergeCell ref="H1368:I1368"/>
    <mergeCell ref="K1368:L1368"/>
    <mergeCell ref="N1368:O1368"/>
    <mergeCell ref="Q1368:S1368"/>
    <mergeCell ref="B1363:T1363"/>
    <mergeCell ref="D1364:L1364"/>
    <mergeCell ref="B1365:T1365"/>
    <mergeCell ref="C1366:F1366"/>
    <mergeCell ref="H1366:J1366"/>
    <mergeCell ref="L1366:O1366"/>
    <mergeCell ref="Q1366:S1366"/>
    <mergeCell ref="D1361:K1361"/>
    <mergeCell ref="N1361:O1361"/>
    <mergeCell ref="Q1361:S1361"/>
    <mergeCell ref="B1362:K1362"/>
    <mergeCell ref="Q1362:S1362"/>
    <mergeCell ref="D1359:F1359"/>
    <mergeCell ref="I1359:K1359"/>
    <mergeCell ref="N1359:O1359"/>
    <mergeCell ref="Q1359:S1359"/>
    <mergeCell ref="D1360:K1360"/>
    <mergeCell ref="N1360:O1360"/>
    <mergeCell ref="Q1360:S1360"/>
    <mergeCell ref="B1355:T1355"/>
    <mergeCell ref="B1356:T1356"/>
    <mergeCell ref="B1357:K1357"/>
    <mergeCell ref="B1358:K1358"/>
    <mergeCell ref="N1358:O1358"/>
    <mergeCell ref="Q1358:S1358"/>
    <mergeCell ref="B1348:T1348"/>
    <mergeCell ref="B1349:T1349"/>
    <mergeCell ref="B1350:K1350"/>
    <mergeCell ref="L1350:L1354"/>
    <mergeCell ref="N1350:O1350"/>
    <mergeCell ref="Q1350:S1350"/>
    <mergeCell ref="D1351:F1351"/>
    <mergeCell ref="I1351:K1351"/>
    <mergeCell ref="N1351:O1351"/>
    <mergeCell ref="Q1351:S1351"/>
    <mergeCell ref="C1352:K1354"/>
    <mergeCell ref="N1352:O1352"/>
    <mergeCell ref="Q1352:S1352"/>
    <mergeCell ref="N1353:O1353"/>
    <mergeCell ref="Q1353:S1353"/>
    <mergeCell ref="M1354:P1354"/>
    <mergeCell ref="B1340:T1340"/>
    <mergeCell ref="B1341:T1341"/>
    <mergeCell ref="B1342:T1342"/>
    <mergeCell ref="D1343:F1343"/>
    <mergeCell ref="H1343:K1343"/>
    <mergeCell ref="L1343:L1346"/>
    <mergeCell ref="N1343:P1343"/>
    <mergeCell ref="R1343:T1343"/>
    <mergeCell ref="C1344:F1344"/>
    <mergeCell ref="G1344:J1344"/>
    <mergeCell ref="M1344:O1344"/>
    <mergeCell ref="Q1344:S1344"/>
    <mergeCell ref="C1345:F1345"/>
    <mergeCell ref="G1345:J1345"/>
    <mergeCell ref="M1345:O1345"/>
    <mergeCell ref="Q1345:S1345"/>
    <mergeCell ref="Q1354:S1354"/>
    <mergeCell ref="B1338:G1338"/>
    <mergeCell ref="H1338:T1338"/>
    <mergeCell ref="B1339:J1339"/>
    <mergeCell ref="K1339:P1339"/>
    <mergeCell ref="Q1339:R1339"/>
    <mergeCell ref="S1339:T1339"/>
    <mergeCell ref="K1335:T1335"/>
    <mergeCell ref="B1336:G1336"/>
    <mergeCell ref="H1336:T1336"/>
    <mergeCell ref="B1337:G1337"/>
    <mergeCell ref="H1337:T1337"/>
    <mergeCell ref="A1329:A1429"/>
    <mergeCell ref="B1329:T1329"/>
    <mergeCell ref="U1329:U1428"/>
    <mergeCell ref="B1330:C1331"/>
    <mergeCell ref="D1330:P1330"/>
    <mergeCell ref="Q1330:T1330"/>
    <mergeCell ref="D1331:P1331"/>
    <mergeCell ref="Q1331:T1331"/>
    <mergeCell ref="B1332:E1333"/>
    <mergeCell ref="F1332:M1332"/>
    <mergeCell ref="F1333:P1333"/>
    <mergeCell ref="B1334:M1334"/>
    <mergeCell ref="N1334:Q1334"/>
    <mergeCell ref="R1334:T1334"/>
    <mergeCell ref="B1335:G1335"/>
    <mergeCell ref="H1335:J1335"/>
    <mergeCell ref="C1346:F1346"/>
    <mergeCell ref="G1346:J1346"/>
    <mergeCell ref="M1346:O1346"/>
    <mergeCell ref="Q1346:S1346"/>
    <mergeCell ref="B1347:T1347"/>
    <mergeCell ref="B1326:D1326"/>
    <mergeCell ref="E1326:K1326"/>
    <mergeCell ref="L1326:M1326"/>
    <mergeCell ref="B1327:U1327"/>
    <mergeCell ref="A1328:U1328"/>
    <mergeCell ref="T1316:T1324"/>
    <mergeCell ref="L1320:S1320"/>
    <mergeCell ref="L1321:S1324"/>
    <mergeCell ref="B1324:J1324"/>
    <mergeCell ref="B1325:T1325"/>
    <mergeCell ref="B1316:C1323"/>
    <mergeCell ref="D1316:G1323"/>
    <mergeCell ref="H1316:J1323"/>
    <mergeCell ref="K1316:K1324"/>
    <mergeCell ref="L1316:S1319"/>
    <mergeCell ref="B1313:T1313"/>
    <mergeCell ref="C1314:L1314"/>
    <mergeCell ref="M1314:T1314"/>
    <mergeCell ref="B1315:J1315"/>
    <mergeCell ref="K1315:T1315"/>
    <mergeCell ref="B1311:T1311"/>
    <mergeCell ref="B1312:L1312"/>
    <mergeCell ref="M1312:O1312"/>
    <mergeCell ref="P1312:Q1312"/>
    <mergeCell ref="R1312:T1312"/>
    <mergeCell ref="B1310:D1310"/>
    <mergeCell ref="E1310:F1310"/>
    <mergeCell ref="G1310:I1310"/>
    <mergeCell ref="J1310:L1310"/>
    <mergeCell ref="M1310:T1310"/>
    <mergeCell ref="B1309:D1309"/>
    <mergeCell ref="E1309:F1309"/>
    <mergeCell ref="G1309:I1309"/>
    <mergeCell ref="J1309:L1309"/>
    <mergeCell ref="M1309:T1309"/>
    <mergeCell ref="B1308:D1308"/>
    <mergeCell ref="E1308:F1308"/>
    <mergeCell ref="G1308:I1308"/>
    <mergeCell ref="J1308:L1308"/>
    <mergeCell ref="M1308:T1308"/>
    <mergeCell ref="B1306:T1306"/>
    <mergeCell ref="B1307:D1307"/>
    <mergeCell ref="E1307:F1307"/>
    <mergeCell ref="G1307:I1307"/>
    <mergeCell ref="J1307:L1307"/>
    <mergeCell ref="M1307:T1307"/>
    <mergeCell ref="B1302:T1302"/>
    <mergeCell ref="C1303:L1303"/>
    <mergeCell ref="M1303:T1303"/>
    <mergeCell ref="B1304:T1304"/>
    <mergeCell ref="C1305:L1305"/>
    <mergeCell ref="M1305:T1305"/>
    <mergeCell ref="S1299:T1299"/>
    <mergeCell ref="B1300:T1300"/>
    <mergeCell ref="C1301:F1301"/>
    <mergeCell ref="G1301:J1301"/>
    <mergeCell ref="K1301:L1301"/>
    <mergeCell ref="M1301:O1301"/>
    <mergeCell ref="P1301:R1301"/>
    <mergeCell ref="S1301:T1301"/>
    <mergeCell ref="C1299:E1299"/>
    <mergeCell ref="F1299:H1299"/>
    <mergeCell ref="I1299:K1299"/>
    <mergeCell ref="L1299:O1299"/>
    <mergeCell ref="P1299:R1299"/>
    <mergeCell ref="B1295:T1295"/>
    <mergeCell ref="C1296:T1296"/>
    <mergeCell ref="C1297:J1297"/>
    <mergeCell ref="K1297:T1298"/>
    <mergeCell ref="C1298:J1298"/>
    <mergeCell ref="B1292:T1292"/>
    <mergeCell ref="F1293:H1293"/>
    <mergeCell ref="J1293:M1293"/>
    <mergeCell ref="O1293:S1293"/>
    <mergeCell ref="B1294:T1294"/>
    <mergeCell ref="B1290:T1290"/>
    <mergeCell ref="C1291:E1291"/>
    <mergeCell ref="F1291:H1291"/>
    <mergeCell ref="J1291:M1291"/>
    <mergeCell ref="O1291:S1291"/>
    <mergeCell ref="B1288:T1288"/>
    <mergeCell ref="C1289:G1289"/>
    <mergeCell ref="H1289:I1289"/>
    <mergeCell ref="K1289:L1289"/>
    <mergeCell ref="M1289:N1289"/>
    <mergeCell ref="P1289:T1289"/>
    <mergeCell ref="B1286:T1286"/>
    <mergeCell ref="C1287:G1287"/>
    <mergeCell ref="H1287:I1287"/>
    <mergeCell ref="K1287:L1287"/>
    <mergeCell ref="M1287:N1287"/>
    <mergeCell ref="P1287:T1287"/>
    <mergeCell ref="C1285:G1285"/>
    <mergeCell ref="H1285:I1285"/>
    <mergeCell ref="K1285:L1285"/>
    <mergeCell ref="M1285:N1285"/>
    <mergeCell ref="P1285:T1285"/>
    <mergeCell ref="C1283:E1283"/>
    <mergeCell ref="G1283:I1283"/>
    <mergeCell ref="K1283:M1283"/>
    <mergeCell ref="O1283:T1283"/>
    <mergeCell ref="B1284:T1284"/>
    <mergeCell ref="B1280:T1280"/>
    <mergeCell ref="C1281:F1281"/>
    <mergeCell ref="H1281:L1281"/>
    <mergeCell ref="N1281:S1281"/>
    <mergeCell ref="B1282:T1282"/>
    <mergeCell ref="C1279:E1279"/>
    <mergeCell ref="G1279:I1279"/>
    <mergeCell ref="K1279:M1279"/>
    <mergeCell ref="O1279:P1279"/>
    <mergeCell ref="R1279:S1279"/>
    <mergeCell ref="B1276:T1276"/>
    <mergeCell ref="C1277:I1277"/>
    <mergeCell ref="J1277:N1277"/>
    <mergeCell ref="P1277:T1277"/>
    <mergeCell ref="C1278:T1278"/>
    <mergeCell ref="B1274:T1274"/>
    <mergeCell ref="C1275:E1275"/>
    <mergeCell ref="G1275:I1275"/>
    <mergeCell ref="K1275:M1275"/>
    <mergeCell ref="O1275:Q1275"/>
    <mergeCell ref="B1272:T1272"/>
    <mergeCell ref="C1273:D1273"/>
    <mergeCell ref="F1273:H1273"/>
    <mergeCell ref="J1273:L1273"/>
    <mergeCell ref="N1273:O1273"/>
    <mergeCell ref="Q1273:S1273"/>
    <mergeCell ref="B1269:T1269"/>
    <mergeCell ref="B1270:T1270"/>
    <mergeCell ref="C1271:F1271"/>
    <mergeCell ref="H1271:I1271"/>
    <mergeCell ref="K1271:L1271"/>
    <mergeCell ref="N1271:O1271"/>
    <mergeCell ref="Q1271:S1271"/>
    <mergeCell ref="B1267:T1267"/>
    <mergeCell ref="C1268:D1268"/>
    <mergeCell ref="F1268:I1268"/>
    <mergeCell ref="K1268:M1268"/>
    <mergeCell ref="O1268:P1268"/>
    <mergeCell ref="R1268:S1268"/>
    <mergeCell ref="B1265:T1265"/>
    <mergeCell ref="C1266:F1266"/>
    <mergeCell ref="H1266:I1266"/>
    <mergeCell ref="K1266:L1266"/>
    <mergeCell ref="N1266:O1266"/>
    <mergeCell ref="Q1266:S1266"/>
    <mergeCell ref="B1261:T1261"/>
    <mergeCell ref="D1262:L1262"/>
    <mergeCell ref="B1263:T1263"/>
    <mergeCell ref="C1264:F1264"/>
    <mergeCell ref="H1264:J1264"/>
    <mergeCell ref="L1264:O1264"/>
    <mergeCell ref="Q1264:S1264"/>
    <mergeCell ref="D1259:K1259"/>
    <mergeCell ref="N1259:O1259"/>
    <mergeCell ref="Q1259:S1259"/>
    <mergeCell ref="B1260:K1260"/>
    <mergeCell ref="Q1260:S1260"/>
    <mergeCell ref="D1257:F1257"/>
    <mergeCell ref="I1257:K1257"/>
    <mergeCell ref="N1257:O1257"/>
    <mergeCell ref="Q1257:S1257"/>
    <mergeCell ref="D1258:K1258"/>
    <mergeCell ref="N1258:O1258"/>
    <mergeCell ref="Q1258:S1258"/>
    <mergeCell ref="B1253:T1253"/>
    <mergeCell ref="B1254:T1254"/>
    <mergeCell ref="B1255:K1255"/>
    <mergeCell ref="B1256:K1256"/>
    <mergeCell ref="N1256:O1256"/>
    <mergeCell ref="Q1256:S1256"/>
    <mergeCell ref="B1246:T1246"/>
    <mergeCell ref="B1247:T1247"/>
    <mergeCell ref="B1248:K1248"/>
    <mergeCell ref="L1248:L1252"/>
    <mergeCell ref="N1248:O1248"/>
    <mergeCell ref="Q1248:S1248"/>
    <mergeCell ref="D1249:F1249"/>
    <mergeCell ref="I1249:K1249"/>
    <mergeCell ref="N1249:O1249"/>
    <mergeCell ref="Q1249:S1249"/>
    <mergeCell ref="C1250:K1252"/>
    <mergeCell ref="N1250:O1250"/>
    <mergeCell ref="Q1250:S1250"/>
    <mergeCell ref="N1251:O1251"/>
    <mergeCell ref="Q1251:S1251"/>
    <mergeCell ref="M1252:P1252"/>
    <mergeCell ref="B1238:T1238"/>
    <mergeCell ref="B1239:T1239"/>
    <mergeCell ref="B1240:T1240"/>
    <mergeCell ref="D1241:F1241"/>
    <mergeCell ref="H1241:K1241"/>
    <mergeCell ref="L1241:L1244"/>
    <mergeCell ref="N1241:P1241"/>
    <mergeCell ref="R1241:T1241"/>
    <mergeCell ref="C1242:F1242"/>
    <mergeCell ref="G1242:J1242"/>
    <mergeCell ref="M1242:O1242"/>
    <mergeCell ref="Q1242:S1242"/>
    <mergeCell ref="C1243:F1243"/>
    <mergeCell ref="G1243:J1243"/>
    <mergeCell ref="M1243:O1243"/>
    <mergeCell ref="Q1243:S1243"/>
    <mergeCell ref="Q1252:S1252"/>
    <mergeCell ref="B1236:G1236"/>
    <mergeCell ref="H1236:T1236"/>
    <mergeCell ref="B1237:J1237"/>
    <mergeCell ref="K1237:P1237"/>
    <mergeCell ref="Q1237:R1237"/>
    <mergeCell ref="S1237:T1237"/>
    <mergeCell ref="K1233:T1233"/>
    <mergeCell ref="B1234:G1234"/>
    <mergeCell ref="H1234:T1234"/>
    <mergeCell ref="B1235:G1235"/>
    <mergeCell ref="H1235:T1235"/>
    <mergeCell ref="A1227:A1327"/>
    <mergeCell ref="B1227:T1227"/>
    <mergeCell ref="U1227:U1326"/>
    <mergeCell ref="B1228:C1229"/>
    <mergeCell ref="D1228:P1228"/>
    <mergeCell ref="Q1228:T1228"/>
    <mergeCell ref="D1229:P1229"/>
    <mergeCell ref="Q1229:T1229"/>
    <mergeCell ref="B1230:E1231"/>
    <mergeCell ref="F1230:M1230"/>
    <mergeCell ref="F1231:P1231"/>
    <mergeCell ref="B1232:M1232"/>
    <mergeCell ref="N1232:Q1232"/>
    <mergeCell ref="R1232:T1232"/>
    <mergeCell ref="B1233:G1233"/>
    <mergeCell ref="H1233:J1233"/>
    <mergeCell ref="C1244:F1244"/>
    <mergeCell ref="G1244:J1244"/>
    <mergeCell ref="M1244:O1244"/>
    <mergeCell ref="Q1244:S1244"/>
    <mergeCell ref="B1245:T1245"/>
    <mergeCell ref="B1224:D1224"/>
    <mergeCell ref="E1224:K1224"/>
    <mergeCell ref="L1224:M1224"/>
    <mergeCell ref="B1225:U1225"/>
    <mergeCell ref="A1226:U1226"/>
    <mergeCell ref="T1214:T1222"/>
    <mergeCell ref="L1218:S1218"/>
    <mergeCell ref="L1219:S1222"/>
    <mergeCell ref="B1222:J1222"/>
    <mergeCell ref="B1223:T1223"/>
    <mergeCell ref="B1214:C1221"/>
    <mergeCell ref="D1214:G1221"/>
    <mergeCell ref="H1214:J1221"/>
    <mergeCell ref="K1214:K1222"/>
    <mergeCell ref="L1214:S1217"/>
    <mergeCell ref="B1211:T1211"/>
    <mergeCell ref="C1212:L1212"/>
    <mergeCell ref="M1212:T1212"/>
    <mergeCell ref="B1213:J1213"/>
    <mergeCell ref="K1213:T1213"/>
    <mergeCell ref="B1209:T1209"/>
    <mergeCell ref="B1210:L1210"/>
    <mergeCell ref="M1210:O1210"/>
    <mergeCell ref="P1210:Q1210"/>
    <mergeCell ref="R1210:T1210"/>
    <mergeCell ref="B1208:D1208"/>
    <mergeCell ref="E1208:F1208"/>
    <mergeCell ref="G1208:I1208"/>
    <mergeCell ref="J1208:L1208"/>
    <mergeCell ref="M1208:T1208"/>
    <mergeCell ref="B1207:D1207"/>
    <mergeCell ref="E1207:F1207"/>
    <mergeCell ref="G1207:I1207"/>
    <mergeCell ref="J1207:L1207"/>
    <mergeCell ref="M1207:T1207"/>
    <mergeCell ref="B1206:D1206"/>
    <mergeCell ref="E1206:F1206"/>
    <mergeCell ref="G1206:I1206"/>
    <mergeCell ref="J1206:L1206"/>
    <mergeCell ref="M1206:T1206"/>
    <mergeCell ref="B1204:T1204"/>
    <mergeCell ref="B1205:D1205"/>
    <mergeCell ref="E1205:F1205"/>
    <mergeCell ref="G1205:I1205"/>
    <mergeCell ref="J1205:L1205"/>
    <mergeCell ref="M1205:T1205"/>
    <mergeCell ref="B1200:T1200"/>
    <mergeCell ref="C1201:L1201"/>
    <mergeCell ref="M1201:T1201"/>
    <mergeCell ref="B1202:T1202"/>
    <mergeCell ref="C1203:L1203"/>
    <mergeCell ref="M1203:T1203"/>
    <mergeCell ref="S1197:T1197"/>
    <mergeCell ref="B1198:T1198"/>
    <mergeCell ref="C1199:F1199"/>
    <mergeCell ref="G1199:J1199"/>
    <mergeCell ref="K1199:L1199"/>
    <mergeCell ref="M1199:O1199"/>
    <mergeCell ref="P1199:R1199"/>
    <mergeCell ref="S1199:T1199"/>
    <mergeCell ref="C1197:E1197"/>
    <mergeCell ref="F1197:H1197"/>
    <mergeCell ref="I1197:K1197"/>
    <mergeCell ref="L1197:O1197"/>
    <mergeCell ref="P1197:R1197"/>
    <mergeCell ref="B1193:T1193"/>
    <mergeCell ref="C1194:T1194"/>
    <mergeCell ref="C1195:J1195"/>
    <mergeCell ref="K1195:T1196"/>
    <mergeCell ref="C1196:J1196"/>
    <mergeCell ref="B1190:T1190"/>
    <mergeCell ref="F1191:H1191"/>
    <mergeCell ref="J1191:M1191"/>
    <mergeCell ref="O1191:S1191"/>
    <mergeCell ref="B1192:T1192"/>
    <mergeCell ref="B1188:T1188"/>
    <mergeCell ref="C1189:E1189"/>
    <mergeCell ref="F1189:H1189"/>
    <mergeCell ref="J1189:M1189"/>
    <mergeCell ref="O1189:S1189"/>
    <mergeCell ref="B1186:T1186"/>
    <mergeCell ref="C1187:G1187"/>
    <mergeCell ref="H1187:I1187"/>
    <mergeCell ref="K1187:L1187"/>
    <mergeCell ref="M1187:N1187"/>
    <mergeCell ref="P1187:T1187"/>
    <mergeCell ref="B1184:T1184"/>
    <mergeCell ref="C1185:G1185"/>
    <mergeCell ref="H1185:I1185"/>
    <mergeCell ref="K1185:L1185"/>
    <mergeCell ref="M1185:N1185"/>
    <mergeCell ref="P1185:T1185"/>
    <mergeCell ref="C1183:G1183"/>
    <mergeCell ref="H1183:I1183"/>
    <mergeCell ref="K1183:L1183"/>
    <mergeCell ref="M1183:N1183"/>
    <mergeCell ref="P1183:T1183"/>
    <mergeCell ref="C1181:E1181"/>
    <mergeCell ref="G1181:I1181"/>
    <mergeCell ref="K1181:M1181"/>
    <mergeCell ref="O1181:T1181"/>
    <mergeCell ref="B1182:T1182"/>
    <mergeCell ref="B1178:T1178"/>
    <mergeCell ref="C1179:F1179"/>
    <mergeCell ref="H1179:L1179"/>
    <mergeCell ref="N1179:S1179"/>
    <mergeCell ref="B1180:T1180"/>
    <mergeCell ref="C1177:E1177"/>
    <mergeCell ref="G1177:I1177"/>
    <mergeCell ref="K1177:M1177"/>
    <mergeCell ref="O1177:P1177"/>
    <mergeCell ref="R1177:S1177"/>
    <mergeCell ref="B1174:T1174"/>
    <mergeCell ref="C1175:I1175"/>
    <mergeCell ref="J1175:N1175"/>
    <mergeCell ref="P1175:T1175"/>
    <mergeCell ref="C1176:T1176"/>
    <mergeCell ref="B1172:T1172"/>
    <mergeCell ref="C1173:E1173"/>
    <mergeCell ref="G1173:I1173"/>
    <mergeCell ref="K1173:M1173"/>
    <mergeCell ref="O1173:Q1173"/>
    <mergeCell ref="B1170:T1170"/>
    <mergeCell ref="C1171:D1171"/>
    <mergeCell ref="F1171:H1171"/>
    <mergeCell ref="J1171:L1171"/>
    <mergeCell ref="N1171:O1171"/>
    <mergeCell ref="Q1171:S1171"/>
    <mergeCell ref="B1167:T1167"/>
    <mergeCell ref="B1168:T1168"/>
    <mergeCell ref="C1169:F1169"/>
    <mergeCell ref="H1169:I1169"/>
    <mergeCell ref="K1169:L1169"/>
    <mergeCell ref="N1169:O1169"/>
    <mergeCell ref="Q1169:S1169"/>
    <mergeCell ref="B1165:T1165"/>
    <mergeCell ref="C1166:D1166"/>
    <mergeCell ref="F1166:I1166"/>
    <mergeCell ref="K1166:M1166"/>
    <mergeCell ref="O1166:P1166"/>
    <mergeCell ref="R1166:S1166"/>
    <mergeCell ref="B1163:T1163"/>
    <mergeCell ref="C1164:F1164"/>
    <mergeCell ref="H1164:I1164"/>
    <mergeCell ref="K1164:L1164"/>
    <mergeCell ref="N1164:O1164"/>
    <mergeCell ref="Q1164:S1164"/>
    <mergeCell ref="B1159:T1159"/>
    <mergeCell ref="D1160:L1160"/>
    <mergeCell ref="B1161:T1161"/>
    <mergeCell ref="C1162:F1162"/>
    <mergeCell ref="H1162:J1162"/>
    <mergeCell ref="L1162:O1162"/>
    <mergeCell ref="Q1162:S1162"/>
    <mergeCell ref="D1157:K1157"/>
    <mergeCell ref="N1157:O1157"/>
    <mergeCell ref="Q1157:S1157"/>
    <mergeCell ref="B1158:K1158"/>
    <mergeCell ref="Q1158:S1158"/>
    <mergeCell ref="D1155:F1155"/>
    <mergeCell ref="I1155:K1155"/>
    <mergeCell ref="N1155:O1155"/>
    <mergeCell ref="Q1155:S1155"/>
    <mergeCell ref="D1156:K1156"/>
    <mergeCell ref="N1156:O1156"/>
    <mergeCell ref="Q1156:S1156"/>
    <mergeCell ref="B1151:T1151"/>
    <mergeCell ref="B1152:T1152"/>
    <mergeCell ref="B1153:K1153"/>
    <mergeCell ref="B1154:K1154"/>
    <mergeCell ref="N1154:O1154"/>
    <mergeCell ref="Q1154:S1154"/>
    <mergeCell ref="B1144:T1144"/>
    <mergeCell ref="B1145:T1145"/>
    <mergeCell ref="B1146:K1146"/>
    <mergeCell ref="L1146:L1150"/>
    <mergeCell ref="N1146:O1146"/>
    <mergeCell ref="Q1146:S1146"/>
    <mergeCell ref="D1147:F1147"/>
    <mergeCell ref="I1147:K1147"/>
    <mergeCell ref="N1147:O1147"/>
    <mergeCell ref="Q1147:S1147"/>
    <mergeCell ref="C1148:K1150"/>
    <mergeCell ref="N1148:O1148"/>
    <mergeCell ref="Q1148:S1148"/>
    <mergeCell ref="N1149:O1149"/>
    <mergeCell ref="Q1149:S1149"/>
    <mergeCell ref="M1150:P1150"/>
    <mergeCell ref="B1136:T1136"/>
    <mergeCell ref="B1137:T1137"/>
    <mergeCell ref="B1138:T1138"/>
    <mergeCell ref="D1139:F1139"/>
    <mergeCell ref="H1139:K1139"/>
    <mergeCell ref="L1139:L1142"/>
    <mergeCell ref="N1139:P1139"/>
    <mergeCell ref="R1139:T1139"/>
    <mergeCell ref="C1140:F1140"/>
    <mergeCell ref="G1140:J1140"/>
    <mergeCell ref="M1140:O1140"/>
    <mergeCell ref="Q1140:S1140"/>
    <mergeCell ref="C1141:F1141"/>
    <mergeCell ref="G1141:J1141"/>
    <mergeCell ref="M1141:O1141"/>
    <mergeCell ref="Q1141:S1141"/>
    <mergeCell ref="Q1150:S1150"/>
    <mergeCell ref="B1134:G1134"/>
    <mergeCell ref="H1134:T1134"/>
    <mergeCell ref="B1135:J1135"/>
    <mergeCell ref="K1135:P1135"/>
    <mergeCell ref="Q1135:R1135"/>
    <mergeCell ref="S1135:T1135"/>
    <mergeCell ref="K1131:T1131"/>
    <mergeCell ref="B1132:G1132"/>
    <mergeCell ref="H1132:T1132"/>
    <mergeCell ref="B1133:G1133"/>
    <mergeCell ref="H1133:T1133"/>
    <mergeCell ref="A1125:A1225"/>
    <mergeCell ref="B1125:T1125"/>
    <mergeCell ref="U1125:U1224"/>
    <mergeCell ref="B1126:C1127"/>
    <mergeCell ref="D1126:P1126"/>
    <mergeCell ref="Q1126:T1126"/>
    <mergeCell ref="D1127:P1127"/>
    <mergeCell ref="Q1127:T1127"/>
    <mergeCell ref="B1128:E1129"/>
    <mergeCell ref="F1128:M1128"/>
    <mergeCell ref="F1129:P1129"/>
    <mergeCell ref="B1130:M1130"/>
    <mergeCell ref="N1130:Q1130"/>
    <mergeCell ref="R1130:T1130"/>
    <mergeCell ref="B1131:G1131"/>
    <mergeCell ref="H1131:J1131"/>
    <mergeCell ref="C1142:F1142"/>
    <mergeCell ref="G1142:J1142"/>
    <mergeCell ref="M1142:O1142"/>
    <mergeCell ref="Q1142:S1142"/>
    <mergeCell ref="B1143:T1143"/>
    <mergeCell ref="B1122:D1122"/>
    <mergeCell ref="E1122:K1122"/>
    <mergeCell ref="L1122:M1122"/>
    <mergeCell ref="B1123:U1123"/>
    <mergeCell ref="A1124:U1124"/>
    <mergeCell ref="T1112:T1120"/>
    <mergeCell ref="L1116:S1116"/>
    <mergeCell ref="L1117:S1120"/>
    <mergeCell ref="B1120:J1120"/>
    <mergeCell ref="B1121:T1121"/>
    <mergeCell ref="B1112:C1119"/>
    <mergeCell ref="D1112:G1119"/>
    <mergeCell ref="H1112:J1119"/>
    <mergeCell ref="K1112:K1120"/>
    <mergeCell ref="L1112:S1115"/>
    <mergeCell ref="B1109:T1109"/>
    <mergeCell ref="C1110:L1110"/>
    <mergeCell ref="M1110:T1110"/>
    <mergeCell ref="B1111:J1111"/>
    <mergeCell ref="K1111:T1111"/>
    <mergeCell ref="B1107:T1107"/>
    <mergeCell ref="B1108:L1108"/>
    <mergeCell ref="M1108:O1108"/>
    <mergeCell ref="P1108:Q1108"/>
    <mergeCell ref="R1108:T1108"/>
    <mergeCell ref="B1106:D1106"/>
    <mergeCell ref="E1106:F1106"/>
    <mergeCell ref="G1106:I1106"/>
    <mergeCell ref="J1106:L1106"/>
    <mergeCell ref="M1106:T1106"/>
    <mergeCell ref="B1105:D1105"/>
    <mergeCell ref="E1105:F1105"/>
    <mergeCell ref="G1105:I1105"/>
    <mergeCell ref="J1105:L1105"/>
    <mergeCell ref="M1105:T1105"/>
    <mergeCell ref="B1104:D1104"/>
    <mergeCell ref="E1104:F1104"/>
    <mergeCell ref="G1104:I1104"/>
    <mergeCell ref="J1104:L1104"/>
    <mergeCell ref="M1104:T1104"/>
    <mergeCell ref="B1102:T1102"/>
    <mergeCell ref="B1103:D1103"/>
    <mergeCell ref="E1103:F1103"/>
    <mergeCell ref="G1103:I1103"/>
    <mergeCell ref="J1103:L1103"/>
    <mergeCell ref="M1103:T1103"/>
    <mergeCell ref="B1098:T1098"/>
    <mergeCell ref="C1099:L1099"/>
    <mergeCell ref="M1099:T1099"/>
    <mergeCell ref="B1100:T1100"/>
    <mergeCell ref="C1101:L1101"/>
    <mergeCell ref="M1101:T1101"/>
    <mergeCell ref="S1095:T1095"/>
    <mergeCell ref="B1096:T1096"/>
    <mergeCell ref="C1097:F1097"/>
    <mergeCell ref="G1097:J1097"/>
    <mergeCell ref="K1097:L1097"/>
    <mergeCell ref="M1097:O1097"/>
    <mergeCell ref="P1097:R1097"/>
    <mergeCell ref="S1097:T1097"/>
    <mergeCell ref="C1095:E1095"/>
    <mergeCell ref="F1095:H1095"/>
    <mergeCell ref="I1095:K1095"/>
    <mergeCell ref="L1095:O1095"/>
    <mergeCell ref="P1095:R1095"/>
    <mergeCell ref="B1091:T1091"/>
    <mergeCell ref="C1092:T1092"/>
    <mergeCell ref="C1093:J1093"/>
    <mergeCell ref="K1093:T1094"/>
    <mergeCell ref="C1094:J1094"/>
    <mergeCell ref="B1088:T1088"/>
    <mergeCell ref="F1089:H1089"/>
    <mergeCell ref="J1089:M1089"/>
    <mergeCell ref="O1089:S1089"/>
    <mergeCell ref="B1090:T1090"/>
    <mergeCell ref="B1086:T1086"/>
    <mergeCell ref="C1087:E1087"/>
    <mergeCell ref="F1087:H1087"/>
    <mergeCell ref="J1087:M1087"/>
    <mergeCell ref="O1087:S1087"/>
    <mergeCell ref="B1084:T1084"/>
    <mergeCell ref="C1085:G1085"/>
    <mergeCell ref="H1085:I1085"/>
    <mergeCell ref="K1085:L1085"/>
    <mergeCell ref="M1085:N1085"/>
    <mergeCell ref="P1085:T1085"/>
    <mergeCell ref="B1082:T1082"/>
    <mergeCell ref="C1083:G1083"/>
    <mergeCell ref="H1083:I1083"/>
    <mergeCell ref="K1083:L1083"/>
    <mergeCell ref="M1083:N1083"/>
    <mergeCell ref="P1083:T1083"/>
    <mergeCell ref="C1081:G1081"/>
    <mergeCell ref="H1081:I1081"/>
    <mergeCell ref="K1081:L1081"/>
    <mergeCell ref="M1081:N1081"/>
    <mergeCell ref="P1081:T1081"/>
    <mergeCell ref="C1079:E1079"/>
    <mergeCell ref="G1079:I1079"/>
    <mergeCell ref="K1079:M1079"/>
    <mergeCell ref="O1079:T1079"/>
    <mergeCell ref="B1080:T1080"/>
    <mergeCell ref="B1076:T1076"/>
    <mergeCell ref="C1077:F1077"/>
    <mergeCell ref="H1077:L1077"/>
    <mergeCell ref="N1077:S1077"/>
    <mergeCell ref="B1078:T1078"/>
    <mergeCell ref="C1075:E1075"/>
    <mergeCell ref="G1075:I1075"/>
    <mergeCell ref="K1075:M1075"/>
    <mergeCell ref="O1075:P1075"/>
    <mergeCell ref="R1075:S1075"/>
    <mergeCell ref="B1072:T1072"/>
    <mergeCell ref="C1073:I1073"/>
    <mergeCell ref="J1073:N1073"/>
    <mergeCell ref="P1073:T1073"/>
    <mergeCell ref="C1074:T1074"/>
    <mergeCell ref="B1070:T1070"/>
    <mergeCell ref="C1071:E1071"/>
    <mergeCell ref="G1071:I1071"/>
    <mergeCell ref="K1071:M1071"/>
    <mergeCell ref="O1071:Q1071"/>
    <mergeCell ref="B1068:T1068"/>
    <mergeCell ref="C1069:D1069"/>
    <mergeCell ref="F1069:H1069"/>
    <mergeCell ref="J1069:L1069"/>
    <mergeCell ref="N1069:O1069"/>
    <mergeCell ref="Q1069:S1069"/>
    <mergeCell ref="B1065:T1065"/>
    <mergeCell ref="B1066:T1066"/>
    <mergeCell ref="C1067:F1067"/>
    <mergeCell ref="H1067:I1067"/>
    <mergeCell ref="K1067:L1067"/>
    <mergeCell ref="N1067:O1067"/>
    <mergeCell ref="Q1067:S1067"/>
    <mergeCell ref="B1063:T1063"/>
    <mergeCell ref="C1064:D1064"/>
    <mergeCell ref="F1064:I1064"/>
    <mergeCell ref="K1064:M1064"/>
    <mergeCell ref="O1064:P1064"/>
    <mergeCell ref="R1064:S1064"/>
    <mergeCell ref="B1061:T1061"/>
    <mergeCell ref="C1062:F1062"/>
    <mergeCell ref="H1062:I1062"/>
    <mergeCell ref="K1062:L1062"/>
    <mergeCell ref="N1062:O1062"/>
    <mergeCell ref="Q1062:S1062"/>
    <mergeCell ref="B1057:T1057"/>
    <mergeCell ref="D1058:L1058"/>
    <mergeCell ref="B1059:T1059"/>
    <mergeCell ref="C1060:F1060"/>
    <mergeCell ref="H1060:J1060"/>
    <mergeCell ref="L1060:O1060"/>
    <mergeCell ref="Q1060:S1060"/>
    <mergeCell ref="D1055:K1055"/>
    <mergeCell ref="N1055:O1055"/>
    <mergeCell ref="Q1055:S1055"/>
    <mergeCell ref="B1056:K1056"/>
    <mergeCell ref="Q1056:S1056"/>
    <mergeCell ref="D1053:F1053"/>
    <mergeCell ref="I1053:K1053"/>
    <mergeCell ref="N1053:O1053"/>
    <mergeCell ref="Q1053:S1053"/>
    <mergeCell ref="D1054:K1054"/>
    <mergeCell ref="N1054:O1054"/>
    <mergeCell ref="Q1054:S1054"/>
    <mergeCell ref="B1049:T1049"/>
    <mergeCell ref="B1050:T1050"/>
    <mergeCell ref="B1051:K1051"/>
    <mergeCell ref="B1052:K1052"/>
    <mergeCell ref="N1052:O1052"/>
    <mergeCell ref="Q1052:S1052"/>
    <mergeCell ref="B1042:T1042"/>
    <mergeCell ref="B1043:T1043"/>
    <mergeCell ref="B1044:K1044"/>
    <mergeCell ref="L1044:L1048"/>
    <mergeCell ref="N1044:O1044"/>
    <mergeCell ref="Q1044:S1044"/>
    <mergeCell ref="D1045:F1045"/>
    <mergeCell ref="I1045:K1045"/>
    <mergeCell ref="N1045:O1045"/>
    <mergeCell ref="Q1045:S1045"/>
    <mergeCell ref="C1046:K1048"/>
    <mergeCell ref="N1046:O1046"/>
    <mergeCell ref="Q1046:S1046"/>
    <mergeCell ref="N1047:O1047"/>
    <mergeCell ref="Q1047:S1047"/>
    <mergeCell ref="M1048:P1048"/>
    <mergeCell ref="B1034:T1034"/>
    <mergeCell ref="B1035:T1035"/>
    <mergeCell ref="B1036:T1036"/>
    <mergeCell ref="D1037:F1037"/>
    <mergeCell ref="H1037:K1037"/>
    <mergeCell ref="L1037:L1040"/>
    <mergeCell ref="N1037:P1037"/>
    <mergeCell ref="R1037:T1037"/>
    <mergeCell ref="C1038:F1038"/>
    <mergeCell ref="G1038:J1038"/>
    <mergeCell ref="M1038:O1038"/>
    <mergeCell ref="Q1038:S1038"/>
    <mergeCell ref="C1039:F1039"/>
    <mergeCell ref="G1039:J1039"/>
    <mergeCell ref="M1039:O1039"/>
    <mergeCell ref="Q1039:S1039"/>
    <mergeCell ref="Q1048:S1048"/>
    <mergeCell ref="B1032:G1032"/>
    <mergeCell ref="H1032:T1032"/>
    <mergeCell ref="B1033:J1033"/>
    <mergeCell ref="K1033:P1033"/>
    <mergeCell ref="Q1033:R1033"/>
    <mergeCell ref="S1033:T1033"/>
    <mergeCell ref="K1029:T1029"/>
    <mergeCell ref="B1030:G1030"/>
    <mergeCell ref="H1030:T1030"/>
    <mergeCell ref="B1031:G1031"/>
    <mergeCell ref="H1031:T1031"/>
    <mergeCell ref="A1023:A1123"/>
    <mergeCell ref="B1023:T1023"/>
    <mergeCell ref="U1023:U1122"/>
    <mergeCell ref="B1024:C1025"/>
    <mergeCell ref="D1024:P1024"/>
    <mergeCell ref="Q1024:T1024"/>
    <mergeCell ref="D1025:P1025"/>
    <mergeCell ref="Q1025:T1025"/>
    <mergeCell ref="B1026:E1027"/>
    <mergeCell ref="F1026:M1026"/>
    <mergeCell ref="F1027:P1027"/>
    <mergeCell ref="B1028:M1028"/>
    <mergeCell ref="N1028:Q1028"/>
    <mergeCell ref="R1028:T1028"/>
    <mergeCell ref="B1029:G1029"/>
    <mergeCell ref="H1029:J1029"/>
    <mergeCell ref="C1040:F1040"/>
    <mergeCell ref="G1040:J1040"/>
    <mergeCell ref="M1040:O1040"/>
    <mergeCell ref="Q1040:S1040"/>
    <mergeCell ref="B1041:T1041"/>
    <mergeCell ref="B1020:D1020"/>
    <mergeCell ref="E1020:K1020"/>
    <mergeCell ref="L1020:M1020"/>
    <mergeCell ref="B1021:U1021"/>
    <mergeCell ref="A1022:U1022"/>
    <mergeCell ref="T1010:T1018"/>
    <mergeCell ref="L1014:S1014"/>
    <mergeCell ref="L1015:S1018"/>
    <mergeCell ref="B1018:J1018"/>
    <mergeCell ref="B1019:T1019"/>
    <mergeCell ref="B1010:C1017"/>
    <mergeCell ref="D1010:G1017"/>
    <mergeCell ref="H1010:J1017"/>
    <mergeCell ref="K1010:K1018"/>
    <mergeCell ref="L1010:S1013"/>
    <mergeCell ref="B1007:T1007"/>
    <mergeCell ref="C1008:L1008"/>
    <mergeCell ref="M1008:T1008"/>
    <mergeCell ref="B1009:J1009"/>
    <mergeCell ref="K1009:T1009"/>
    <mergeCell ref="B1005:T1005"/>
    <mergeCell ref="B1006:L1006"/>
    <mergeCell ref="M1006:O1006"/>
    <mergeCell ref="P1006:Q1006"/>
    <mergeCell ref="R1006:T1006"/>
    <mergeCell ref="B1004:D1004"/>
    <mergeCell ref="E1004:F1004"/>
    <mergeCell ref="G1004:I1004"/>
    <mergeCell ref="J1004:L1004"/>
    <mergeCell ref="M1004:T1004"/>
    <mergeCell ref="B1003:D1003"/>
    <mergeCell ref="E1003:F1003"/>
    <mergeCell ref="G1003:I1003"/>
    <mergeCell ref="J1003:L1003"/>
    <mergeCell ref="M1003:T1003"/>
    <mergeCell ref="B1002:D1002"/>
    <mergeCell ref="E1002:F1002"/>
    <mergeCell ref="G1002:I1002"/>
    <mergeCell ref="J1002:L1002"/>
    <mergeCell ref="M1002:T1002"/>
    <mergeCell ref="B1000:T1000"/>
    <mergeCell ref="B1001:D1001"/>
    <mergeCell ref="E1001:F1001"/>
    <mergeCell ref="G1001:I1001"/>
    <mergeCell ref="J1001:L1001"/>
    <mergeCell ref="M1001:T1001"/>
    <mergeCell ref="B996:T996"/>
    <mergeCell ref="C997:L997"/>
    <mergeCell ref="M997:T997"/>
    <mergeCell ref="B998:T998"/>
    <mergeCell ref="C999:L999"/>
    <mergeCell ref="M999:T999"/>
    <mergeCell ref="S993:T993"/>
    <mergeCell ref="B994:T994"/>
    <mergeCell ref="C995:F995"/>
    <mergeCell ref="G995:J995"/>
    <mergeCell ref="K995:L995"/>
    <mergeCell ref="M995:O995"/>
    <mergeCell ref="P995:R995"/>
    <mergeCell ref="S995:T995"/>
    <mergeCell ref="C993:E993"/>
    <mergeCell ref="F993:H993"/>
    <mergeCell ref="I993:K993"/>
    <mergeCell ref="L993:O993"/>
    <mergeCell ref="P993:R993"/>
    <mergeCell ref="B989:T989"/>
    <mergeCell ref="C990:T990"/>
    <mergeCell ref="C991:J991"/>
    <mergeCell ref="K991:T992"/>
    <mergeCell ref="C992:J992"/>
    <mergeCell ref="B986:T986"/>
    <mergeCell ref="F987:H987"/>
    <mergeCell ref="J987:M987"/>
    <mergeCell ref="O987:S987"/>
    <mergeCell ref="B988:T988"/>
    <mergeCell ref="B984:T984"/>
    <mergeCell ref="C985:E985"/>
    <mergeCell ref="F985:H985"/>
    <mergeCell ref="J985:M985"/>
    <mergeCell ref="O985:S985"/>
    <mergeCell ref="B982:T982"/>
    <mergeCell ref="C983:G983"/>
    <mergeCell ref="H983:I983"/>
    <mergeCell ref="K983:L983"/>
    <mergeCell ref="M983:N983"/>
    <mergeCell ref="P983:T983"/>
    <mergeCell ref="B980:T980"/>
    <mergeCell ref="C981:G981"/>
    <mergeCell ref="H981:I981"/>
    <mergeCell ref="K981:L981"/>
    <mergeCell ref="M981:N981"/>
    <mergeCell ref="P981:T981"/>
    <mergeCell ref="C979:G979"/>
    <mergeCell ref="H979:I979"/>
    <mergeCell ref="K979:L979"/>
    <mergeCell ref="M979:N979"/>
    <mergeCell ref="P979:T979"/>
    <mergeCell ref="C977:E977"/>
    <mergeCell ref="G977:I977"/>
    <mergeCell ref="K977:M977"/>
    <mergeCell ref="O977:T977"/>
    <mergeCell ref="B978:T978"/>
    <mergeCell ref="B974:T974"/>
    <mergeCell ref="C975:F975"/>
    <mergeCell ref="H975:L975"/>
    <mergeCell ref="N975:S975"/>
    <mergeCell ref="B976:T976"/>
    <mergeCell ref="C973:E973"/>
    <mergeCell ref="G973:I973"/>
    <mergeCell ref="K973:M973"/>
    <mergeCell ref="O973:P973"/>
    <mergeCell ref="R973:S973"/>
    <mergeCell ref="B970:T970"/>
    <mergeCell ref="C971:I971"/>
    <mergeCell ref="J971:N971"/>
    <mergeCell ref="P971:T971"/>
    <mergeCell ref="C972:T972"/>
    <mergeCell ref="B968:T968"/>
    <mergeCell ref="C969:E969"/>
    <mergeCell ref="G969:I969"/>
    <mergeCell ref="K969:M969"/>
    <mergeCell ref="O969:Q969"/>
    <mergeCell ref="B966:T966"/>
    <mergeCell ref="C967:D967"/>
    <mergeCell ref="F967:H967"/>
    <mergeCell ref="J967:L967"/>
    <mergeCell ref="N967:O967"/>
    <mergeCell ref="Q967:S967"/>
    <mergeCell ref="B963:T963"/>
    <mergeCell ref="B964:T964"/>
    <mergeCell ref="C965:F965"/>
    <mergeCell ref="H965:I965"/>
    <mergeCell ref="K965:L965"/>
    <mergeCell ref="N965:O965"/>
    <mergeCell ref="Q965:S965"/>
    <mergeCell ref="B961:T961"/>
    <mergeCell ref="C962:D962"/>
    <mergeCell ref="F962:I962"/>
    <mergeCell ref="K962:M962"/>
    <mergeCell ref="O962:P962"/>
    <mergeCell ref="R962:S962"/>
    <mergeCell ref="B959:T959"/>
    <mergeCell ref="C960:F960"/>
    <mergeCell ref="H960:I960"/>
    <mergeCell ref="K960:L960"/>
    <mergeCell ref="N960:O960"/>
    <mergeCell ref="Q960:S960"/>
    <mergeCell ref="B955:T955"/>
    <mergeCell ref="D956:L956"/>
    <mergeCell ref="B957:T957"/>
    <mergeCell ref="C958:F958"/>
    <mergeCell ref="H958:J958"/>
    <mergeCell ref="L958:O958"/>
    <mergeCell ref="Q958:S958"/>
    <mergeCell ref="D953:K953"/>
    <mergeCell ref="N953:O953"/>
    <mergeCell ref="Q953:S953"/>
    <mergeCell ref="B954:K954"/>
    <mergeCell ref="Q954:S954"/>
    <mergeCell ref="D951:F951"/>
    <mergeCell ref="I951:K951"/>
    <mergeCell ref="N951:O951"/>
    <mergeCell ref="Q951:S951"/>
    <mergeCell ref="D952:K952"/>
    <mergeCell ref="N952:O952"/>
    <mergeCell ref="Q952:S952"/>
    <mergeCell ref="B947:T947"/>
    <mergeCell ref="B948:T948"/>
    <mergeCell ref="B949:K949"/>
    <mergeCell ref="B950:K950"/>
    <mergeCell ref="N950:O950"/>
    <mergeCell ref="Q950:S950"/>
    <mergeCell ref="B940:T940"/>
    <mergeCell ref="B941:T941"/>
    <mergeCell ref="B942:K942"/>
    <mergeCell ref="L942:L946"/>
    <mergeCell ref="N942:O942"/>
    <mergeCell ref="Q942:S942"/>
    <mergeCell ref="D943:F943"/>
    <mergeCell ref="I943:K943"/>
    <mergeCell ref="N943:O943"/>
    <mergeCell ref="Q943:S943"/>
    <mergeCell ref="C944:K946"/>
    <mergeCell ref="N944:O944"/>
    <mergeCell ref="Q944:S944"/>
    <mergeCell ref="N945:O945"/>
    <mergeCell ref="Q945:S945"/>
    <mergeCell ref="M946:P946"/>
    <mergeCell ref="B932:T932"/>
    <mergeCell ref="B933:T933"/>
    <mergeCell ref="B934:T934"/>
    <mergeCell ref="D935:F935"/>
    <mergeCell ref="H935:K935"/>
    <mergeCell ref="L935:L938"/>
    <mergeCell ref="N935:P935"/>
    <mergeCell ref="R935:T935"/>
    <mergeCell ref="C936:F936"/>
    <mergeCell ref="G936:J936"/>
    <mergeCell ref="M936:O936"/>
    <mergeCell ref="Q936:S936"/>
    <mergeCell ref="C937:F937"/>
    <mergeCell ref="G937:J937"/>
    <mergeCell ref="M937:O937"/>
    <mergeCell ref="Q937:S937"/>
    <mergeCell ref="Q946:S946"/>
    <mergeCell ref="B930:G930"/>
    <mergeCell ref="H930:T930"/>
    <mergeCell ref="B931:J931"/>
    <mergeCell ref="K931:P931"/>
    <mergeCell ref="Q931:R931"/>
    <mergeCell ref="S931:T931"/>
    <mergeCell ref="K927:T927"/>
    <mergeCell ref="B928:G928"/>
    <mergeCell ref="H928:T928"/>
    <mergeCell ref="B929:G929"/>
    <mergeCell ref="H929:T929"/>
    <mergeCell ref="A921:A1021"/>
    <mergeCell ref="B921:T921"/>
    <mergeCell ref="U921:U1020"/>
    <mergeCell ref="B922:C923"/>
    <mergeCell ref="D922:P922"/>
    <mergeCell ref="Q922:T922"/>
    <mergeCell ref="D923:P923"/>
    <mergeCell ref="Q923:T923"/>
    <mergeCell ref="B924:E925"/>
    <mergeCell ref="F924:M924"/>
    <mergeCell ref="F925:P925"/>
    <mergeCell ref="B926:M926"/>
    <mergeCell ref="N926:Q926"/>
    <mergeCell ref="R926:T926"/>
    <mergeCell ref="B927:G927"/>
    <mergeCell ref="H927:J927"/>
    <mergeCell ref="C938:F938"/>
    <mergeCell ref="G938:J938"/>
    <mergeCell ref="M938:O938"/>
    <mergeCell ref="Q938:S938"/>
    <mergeCell ref="B939:T939"/>
    <mergeCell ref="B918:D918"/>
    <mergeCell ref="E918:K918"/>
    <mergeCell ref="L918:M918"/>
    <mergeCell ref="B919:U919"/>
    <mergeCell ref="A920:U920"/>
    <mergeCell ref="T908:T916"/>
    <mergeCell ref="L912:S912"/>
    <mergeCell ref="L913:S916"/>
    <mergeCell ref="B916:J916"/>
    <mergeCell ref="B917:T917"/>
    <mergeCell ref="B908:C915"/>
    <mergeCell ref="D908:G915"/>
    <mergeCell ref="H908:J915"/>
    <mergeCell ref="K908:K916"/>
    <mergeCell ref="L908:S911"/>
    <mergeCell ref="B905:T905"/>
    <mergeCell ref="C906:L906"/>
    <mergeCell ref="M906:T906"/>
    <mergeCell ref="B907:J907"/>
    <mergeCell ref="K907:T907"/>
    <mergeCell ref="B903:T903"/>
    <mergeCell ref="B904:L904"/>
    <mergeCell ref="M904:O904"/>
    <mergeCell ref="P904:Q904"/>
    <mergeCell ref="R904:T904"/>
    <mergeCell ref="B902:D902"/>
    <mergeCell ref="E902:F902"/>
    <mergeCell ref="G902:I902"/>
    <mergeCell ref="J902:L902"/>
    <mergeCell ref="M902:T902"/>
    <mergeCell ref="B901:D901"/>
    <mergeCell ref="E901:F901"/>
    <mergeCell ref="G901:I901"/>
    <mergeCell ref="J901:L901"/>
    <mergeCell ref="M901:T901"/>
    <mergeCell ref="B900:D900"/>
    <mergeCell ref="E900:F900"/>
    <mergeCell ref="G900:I900"/>
    <mergeCell ref="J900:L900"/>
    <mergeCell ref="M900:T900"/>
    <mergeCell ref="B898:T898"/>
    <mergeCell ref="B899:D899"/>
    <mergeCell ref="E899:F899"/>
    <mergeCell ref="G899:I899"/>
    <mergeCell ref="J899:L899"/>
    <mergeCell ref="M899:T899"/>
    <mergeCell ref="B894:T894"/>
    <mergeCell ref="C895:L895"/>
    <mergeCell ref="M895:T895"/>
    <mergeCell ref="B896:T896"/>
    <mergeCell ref="C897:L897"/>
    <mergeCell ref="M897:T897"/>
    <mergeCell ref="S891:T891"/>
    <mergeCell ref="B892:T892"/>
    <mergeCell ref="C893:F893"/>
    <mergeCell ref="G893:J893"/>
    <mergeCell ref="K893:L893"/>
    <mergeCell ref="M893:O893"/>
    <mergeCell ref="P893:R893"/>
    <mergeCell ref="S893:T893"/>
    <mergeCell ref="C891:E891"/>
    <mergeCell ref="F891:H891"/>
    <mergeCell ref="I891:K891"/>
    <mergeCell ref="L891:O891"/>
    <mergeCell ref="P891:R891"/>
    <mergeCell ref="B887:T887"/>
    <mergeCell ref="C888:T888"/>
    <mergeCell ref="C889:J889"/>
    <mergeCell ref="K889:T890"/>
    <mergeCell ref="C890:J890"/>
    <mergeCell ref="B884:T884"/>
    <mergeCell ref="F885:H885"/>
    <mergeCell ref="J885:M885"/>
    <mergeCell ref="O885:S885"/>
    <mergeCell ref="B886:T886"/>
    <mergeCell ref="B882:T882"/>
    <mergeCell ref="C883:E883"/>
    <mergeCell ref="F883:H883"/>
    <mergeCell ref="J883:M883"/>
    <mergeCell ref="O883:S883"/>
    <mergeCell ref="B880:T880"/>
    <mergeCell ref="C881:G881"/>
    <mergeCell ref="H881:I881"/>
    <mergeCell ref="K881:L881"/>
    <mergeCell ref="M881:N881"/>
    <mergeCell ref="P881:T881"/>
    <mergeCell ref="B878:T878"/>
    <mergeCell ref="C879:G879"/>
    <mergeCell ref="H879:I879"/>
    <mergeCell ref="K879:L879"/>
    <mergeCell ref="M879:N879"/>
    <mergeCell ref="P879:T879"/>
    <mergeCell ref="C877:G877"/>
    <mergeCell ref="H877:I877"/>
    <mergeCell ref="K877:L877"/>
    <mergeCell ref="M877:N877"/>
    <mergeCell ref="P877:T877"/>
    <mergeCell ref="C875:E875"/>
    <mergeCell ref="G875:I875"/>
    <mergeCell ref="K875:M875"/>
    <mergeCell ref="O875:T875"/>
    <mergeCell ref="B876:T876"/>
    <mergeCell ref="B872:T872"/>
    <mergeCell ref="C873:F873"/>
    <mergeCell ref="H873:L873"/>
    <mergeCell ref="N873:S873"/>
    <mergeCell ref="B874:T874"/>
    <mergeCell ref="C871:E871"/>
    <mergeCell ref="G871:I871"/>
    <mergeCell ref="K871:M871"/>
    <mergeCell ref="O871:P871"/>
    <mergeCell ref="R871:S871"/>
    <mergeCell ref="B868:T868"/>
    <mergeCell ref="C869:I869"/>
    <mergeCell ref="J869:N869"/>
    <mergeCell ref="P869:T869"/>
    <mergeCell ref="C870:T870"/>
    <mergeCell ref="B866:T866"/>
    <mergeCell ref="C867:E867"/>
    <mergeCell ref="G867:I867"/>
    <mergeCell ref="K867:M867"/>
    <mergeCell ref="O867:Q867"/>
    <mergeCell ref="B864:T864"/>
    <mergeCell ref="C865:D865"/>
    <mergeCell ref="F865:H865"/>
    <mergeCell ref="J865:L865"/>
    <mergeCell ref="N865:O865"/>
    <mergeCell ref="Q865:S865"/>
    <mergeCell ref="B861:T861"/>
    <mergeCell ref="B862:T862"/>
    <mergeCell ref="C863:F863"/>
    <mergeCell ref="H863:I863"/>
    <mergeCell ref="K863:L863"/>
    <mergeCell ref="N863:O863"/>
    <mergeCell ref="Q863:S863"/>
    <mergeCell ref="B859:T859"/>
    <mergeCell ref="C860:D860"/>
    <mergeCell ref="F860:I860"/>
    <mergeCell ref="K860:M860"/>
    <mergeCell ref="O860:P860"/>
    <mergeCell ref="R860:S860"/>
    <mergeCell ref="B857:T857"/>
    <mergeCell ref="C858:F858"/>
    <mergeCell ref="H858:I858"/>
    <mergeCell ref="K858:L858"/>
    <mergeCell ref="N858:O858"/>
    <mergeCell ref="Q858:S858"/>
    <mergeCell ref="B853:T853"/>
    <mergeCell ref="D854:L854"/>
    <mergeCell ref="B855:T855"/>
    <mergeCell ref="C856:F856"/>
    <mergeCell ref="H856:J856"/>
    <mergeCell ref="L856:O856"/>
    <mergeCell ref="Q856:S856"/>
    <mergeCell ref="D851:K851"/>
    <mergeCell ref="N851:O851"/>
    <mergeCell ref="Q851:S851"/>
    <mergeCell ref="B852:K852"/>
    <mergeCell ref="Q852:S852"/>
    <mergeCell ref="D849:F849"/>
    <mergeCell ref="I849:K849"/>
    <mergeCell ref="N849:O849"/>
    <mergeCell ref="Q849:S849"/>
    <mergeCell ref="D850:K850"/>
    <mergeCell ref="N850:O850"/>
    <mergeCell ref="Q850:S850"/>
    <mergeCell ref="B845:T845"/>
    <mergeCell ref="B846:T846"/>
    <mergeCell ref="B847:K847"/>
    <mergeCell ref="B848:K848"/>
    <mergeCell ref="N848:O848"/>
    <mergeCell ref="Q848:S848"/>
    <mergeCell ref="B838:T838"/>
    <mergeCell ref="B839:T839"/>
    <mergeCell ref="B840:K840"/>
    <mergeCell ref="L840:L844"/>
    <mergeCell ref="N840:O840"/>
    <mergeCell ref="Q840:S840"/>
    <mergeCell ref="D841:F841"/>
    <mergeCell ref="I841:K841"/>
    <mergeCell ref="N841:O841"/>
    <mergeCell ref="Q841:S841"/>
    <mergeCell ref="C842:K844"/>
    <mergeCell ref="N842:O842"/>
    <mergeCell ref="Q842:S842"/>
    <mergeCell ref="N843:O843"/>
    <mergeCell ref="Q843:S843"/>
    <mergeCell ref="M844:P844"/>
    <mergeCell ref="B830:T830"/>
    <mergeCell ref="B831:T831"/>
    <mergeCell ref="B832:T832"/>
    <mergeCell ref="D833:F833"/>
    <mergeCell ref="H833:K833"/>
    <mergeCell ref="L833:L836"/>
    <mergeCell ref="N833:P833"/>
    <mergeCell ref="R833:T833"/>
    <mergeCell ref="C834:F834"/>
    <mergeCell ref="G834:J834"/>
    <mergeCell ref="M834:O834"/>
    <mergeCell ref="Q834:S834"/>
    <mergeCell ref="C835:F835"/>
    <mergeCell ref="G835:J835"/>
    <mergeCell ref="M835:O835"/>
    <mergeCell ref="Q835:S835"/>
    <mergeCell ref="Q844:S844"/>
    <mergeCell ref="B828:G828"/>
    <mergeCell ref="H828:T828"/>
    <mergeCell ref="B829:J829"/>
    <mergeCell ref="K829:P829"/>
    <mergeCell ref="Q829:R829"/>
    <mergeCell ref="S829:T829"/>
    <mergeCell ref="K825:T825"/>
    <mergeCell ref="B826:G826"/>
    <mergeCell ref="H826:T826"/>
    <mergeCell ref="B827:G827"/>
    <mergeCell ref="H827:T827"/>
    <mergeCell ref="A819:A919"/>
    <mergeCell ref="B819:T819"/>
    <mergeCell ref="U819:U918"/>
    <mergeCell ref="B820:C821"/>
    <mergeCell ref="D820:P820"/>
    <mergeCell ref="Q820:T820"/>
    <mergeCell ref="D821:P821"/>
    <mergeCell ref="Q821:T821"/>
    <mergeCell ref="B822:E823"/>
    <mergeCell ref="F822:M822"/>
    <mergeCell ref="F823:P823"/>
    <mergeCell ref="B824:M824"/>
    <mergeCell ref="N824:Q824"/>
    <mergeCell ref="R824:T824"/>
    <mergeCell ref="B825:G825"/>
    <mergeCell ref="H825:J825"/>
    <mergeCell ref="C836:F836"/>
    <mergeCell ref="G836:J836"/>
    <mergeCell ref="M836:O836"/>
    <mergeCell ref="Q836:S836"/>
    <mergeCell ref="B837:T837"/>
    <mergeCell ref="B816:D816"/>
    <mergeCell ref="E816:K816"/>
    <mergeCell ref="L816:M816"/>
    <mergeCell ref="B817:U817"/>
    <mergeCell ref="A818:U818"/>
    <mergeCell ref="T806:T814"/>
    <mergeCell ref="L810:S810"/>
    <mergeCell ref="L811:S814"/>
    <mergeCell ref="B814:J814"/>
    <mergeCell ref="B815:T815"/>
    <mergeCell ref="B806:C813"/>
    <mergeCell ref="D806:G813"/>
    <mergeCell ref="H806:J813"/>
    <mergeCell ref="K806:K814"/>
    <mergeCell ref="L806:S809"/>
    <mergeCell ref="B803:T803"/>
    <mergeCell ref="C804:L804"/>
    <mergeCell ref="M804:T804"/>
    <mergeCell ref="B805:J805"/>
    <mergeCell ref="K805:T805"/>
    <mergeCell ref="B801:T801"/>
    <mergeCell ref="B802:L802"/>
    <mergeCell ref="M802:O802"/>
    <mergeCell ref="P802:Q802"/>
    <mergeCell ref="R802:T802"/>
    <mergeCell ref="B800:D800"/>
    <mergeCell ref="E800:F800"/>
    <mergeCell ref="G800:I800"/>
    <mergeCell ref="J800:L800"/>
    <mergeCell ref="M800:T800"/>
    <mergeCell ref="B799:D799"/>
    <mergeCell ref="E799:F799"/>
    <mergeCell ref="G799:I799"/>
    <mergeCell ref="J799:L799"/>
    <mergeCell ref="M799:T799"/>
    <mergeCell ref="B798:D798"/>
    <mergeCell ref="E798:F798"/>
    <mergeCell ref="G798:I798"/>
    <mergeCell ref="J798:L798"/>
    <mergeCell ref="M798:T798"/>
    <mergeCell ref="B796:T796"/>
    <mergeCell ref="B797:D797"/>
    <mergeCell ref="E797:F797"/>
    <mergeCell ref="G797:I797"/>
    <mergeCell ref="J797:L797"/>
    <mergeCell ref="M797:T797"/>
    <mergeCell ref="B792:T792"/>
    <mergeCell ref="C793:L793"/>
    <mergeCell ref="M793:T793"/>
    <mergeCell ref="B794:T794"/>
    <mergeCell ref="C795:L795"/>
    <mergeCell ref="M795:T795"/>
    <mergeCell ref="S789:T789"/>
    <mergeCell ref="B790:T790"/>
    <mergeCell ref="C791:F791"/>
    <mergeCell ref="G791:J791"/>
    <mergeCell ref="K791:L791"/>
    <mergeCell ref="M791:O791"/>
    <mergeCell ref="P791:R791"/>
    <mergeCell ref="S791:T791"/>
    <mergeCell ref="C789:E789"/>
    <mergeCell ref="F789:H789"/>
    <mergeCell ref="I789:K789"/>
    <mergeCell ref="L789:O789"/>
    <mergeCell ref="P789:R789"/>
    <mergeCell ref="B785:T785"/>
    <mergeCell ref="C786:T786"/>
    <mergeCell ref="C787:J787"/>
    <mergeCell ref="K787:T788"/>
    <mergeCell ref="C788:J788"/>
    <mergeCell ref="B782:T782"/>
    <mergeCell ref="F783:H783"/>
    <mergeCell ref="J783:M783"/>
    <mergeCell ref="O783:S783"/>
    <mergeCell ref="B784:T784"/>
    <mergeCell ref="B780:T780"/>
    <mergeCell ref="C781:E781"/>
    <mergeCell ref="F781:H781"/>
    <mergeCell ref="J781:M781"/>
    <mergeCell ref="O781:S781"/>
    <mergeCell ref="B778:T778"/>
    <mergeCell ref="C779:G779"/>
    <mergeCell ref="H779:I779"/>
    <mergeCell ref="K779:L779"/>
    <mergeCell ref="M779:N779"/>
    <mergeCell ref="P779:T779"/>
    <mergeCell ref="B776:T776"/>
    <mergeCell ref="C777:G777"/>
    <mergeCell ref="H777:I777"/>
    <mergeCell ref="K777:L777"/>
    <mergeCell ref="M777:N777"/>
    <mergeCell ref="P777:T777"/>
    <mergeCell ref="C775:G775"/>
    <mergeCell ref="H775:I775"/>
    <mergeCell ref="K775:L775"/>
    <mergeCell ref="M775:N775"/>
    <mergeCell ref="P775:T775"/>
    <mergeCell ref="C773:E773"/>
    <mergeCell ref="G773:I773"/>
    <mergeCell ref="K773:M773"/>
    <mergeCell ref="O773:T773"/>
    <mergeCell ref="B774:T774"/>
    <mergeCell ref="B770:T770"/>
    <mergeCell ref="C771:F771"/>
    <mergeCell ref="H771:L771"/>
    <mergeCell ref="N771:S771"/>
    <mergeCell ref="B772:T772"/>
    <mergeCell ref="C769:E769"/>
    <mergeCell ref="G769:I769"/>
    <mergeCell ref="K769:M769"/>
    <mergeCell ref="O769:P769"/>
    <mergeCell ref="R769:S769"/>
    <mergeCell ref="B766:T766"/>
    <mergeCell ref="C767:I767"/>
    <mergeCell ref="J767:N767"/>
    <mergeCell ref="P767:T767"/>
    <mergeCell ref="C768:T768"/>
    <mergeCell ref="B764:T764"/>
    <mergeCell ref="C765:E765"/>
    <mergeCell ref="G765:I765"/>
    <mergeCell ref="K765:M765"/>
    <mergeCell ref="O765:Q765"/>
    <mergeCell ref="B762:T762"/>
    <mergeCell ref="C763:D763"/>
    <mergeCell ref="F763:H763"/>
    <mergeCell ref="J763:L763"/>
    <mergeCell ref="N763:O763"/>
    <mergeCell ref="Q763:S763"/>
    <mergeCell ref="B759:T759"/>
    <mergeCell ref="B760:T760"/>
    <mergeCell ref="C761:F761"/>
    <mergeCell ref="H761:I761"/>
    <mergeCell ref="K761:L761"/>
    <mergeCell ref="N761:O761"/>
    <mergeCell ref="Q761:S761"/>
    <mergeCell ref="B757:T757"/>
    <mergeCell ref="C758:D758"/>
    <mergeCell ref="F758:I758"/>
    <mergeCell ref="K758:M758"/>
    <mergeCell ref="O758:P758"/>
    <mergeCell ref="R758:S758"/>
    <mergeCell ref="B755:T755"/>
    <mergeCell ref="C756:F756"/>
    <mergeCell ref="H756:I756"/>
    <mergeCell ref="K756:L756"/>
    <mergeCell ref="N756:O756"/>
    <mergeCell ref="Q756:S756"/>
    <mergeCell ref="B751:T751"/>
    <mergeCell ref="D752:L752"/>
    <mergeCell ref="B753:T753"/>
    <mergeCell ref="C754:F754"/>
    <mergeCell ref="H754:J754"/>
    <mergeCell ref="L754:O754"/>
    <mergeCell ref="Q754:S754"/>
    <mergeCell ref="D749:K749"/>
    <mergeCell ref="N749:O749"/>
    <mergeCell ref="Q749:S749"/>
    <mergeCell ref="B750:K750"/>
    <mergeCell ref="Q750:S750"/>
    <mergeCell ref="D747:F747"/>
    <mergeCell ref="I747:K747"/>
    <mergeCell ref="N747:O747"/>
    <mergeCell ref="Q747:S747"/>
    <mergeCell ref="D748:K748"/>
    <mergeCell ref="N748:O748"/>
    <mergeCell ref="Q748:S748"/>
    <mergeCell ref="B743:T743"/>
    <mergeCell ref="B744:T744"/>
    <mergeCell ref="B745:K745"/>
    <mergeCell ref="B746:K746"/>
    <mergeCell ref="N746:O746"/>
    <mergeCell ref="Q746:S746"/>
    <mergeCell ref="B736:T736"/>
    <mergeCell ref="B737:T737"/>
    <mergeCell ref="B738:K738"/>
    <mergeCell ref="L738:L742"/>
    <mergeCell ref="N738:O738"/>
    <mergeCell ref="Q738:S738"/>
    <mergeCell ref="D739:F739"/>
    <mergeCell ref="I739:K739"/>
    <mergeCell ref="N739:O739"/>
    <mergeCell ref="Q739:S739"/>
    <mergeCell ref="C740:K742"/>
    <mergeCell ref="N740:O740"/>
    <mergeCell ref="Q740:S740"/>
    <mergeCell ref="N741:O741"/>
    <mergeCell ref="Q741:S741"/>
    <mergeCell ref="M742:P742"/>
    <mergeCell ref="B728:T728"/>
    <mergeCell ref="B729:T729"/>
    <mergeCell ref="B730:T730"/>
    <mergeCell ref="D731:F731"/>
    <mergeCell ref="H731:K731"/>
    <mergeCell ref="L731:L734"/>
    <mergeCell ref="N731:P731"/>
    <mergeCell ref="R731:T731"/>
    <mergeCell ref="C732:F732"/>
    <mergeCell ref="G732:J732"/>
    <mergeCell ref="M732:O732"/>
    <mergeCell ref="Q732:S732"/>
    <mergeCell ref="C733:F733"/>
    <mergeCell ref="G733:J733"/>
    <mergeCell ref="M733:O733"/>
    <mergeCell ref="Q733:S733"/>
    <mergeCell ref="Q742:S742"/>
    <mergeCell ref="B726:G726"/>
    <mergeCell ref="H726:T726"/>
    <mergeCell ref="B727:J727"/>
    <mergeCell ref="K727:P727"/>
    <mergeCell ref="Q727:R727"/>
    <mergeCell ref="S727:T727"/>
    <mergeCell ref="K723:T723"/>
    <mergeCell ref="B724:G724"/>
    <mergeCell ref="H724:T724"/>
    <mergeCell ref="B725:G725"/>
    <mergeCell ref="H725:T725"/>
    <mergeCell ref="A717:A817"/>
    <mergeCell ref="B717:T717"/>
    <mergeCell ref="U717:U816"/>
    <mergeCell ref="B718:C719"/>
    <mergeCell ref="D718:P718"/>
    <mergeCell ref="Q718:T718"/>
    <mergeCell ref="D719:P719"/>
    <mergeCell ref="Q719:T719"/>
    <mergeCell ref="B720:E721"/>
    <mergeCell ref="F720:M720"/>
    <mergeCell ref="F721:P721"/>
    <mergeCell ref="B722:M722"/>
    <mergeCell ref="N722:Q722"/>
    <mergeCell ref="R722:T722"/>
    <mergeCell ref="B723:G723"/>
    <mergeCell ref="H723:J723"/>
    <mergeCell ref="C734:F734"/>
    <mergeCell ref="G734:J734"/>
    <mergeCell ref="M734:O734"/>
    <mergeCell ref="Q734:S734"/>
    <mergeCell ref="B735:T735"/>
    <mergeCell ref="B714:D714"/>
    <mergeCell ref="E714:K714"/>
    <mergeCell ref="L714:M714"/>
    <mergeCell ref="B715:U715"/>
    <mergeCell ref="A716:U716"/>
    <mergeCell ref="T704:T712"/>
    <mergeCell ref="L708:S708"/>
    <mergeCell ref="L709:S712"/>
    <mergeCell ref="B712:J712"/>
    <mergeCell ref="B713:T713"/>
    <mergeCell ref="B704:C711"/>
    <mergeCell ref="D704:G711"/>
    <mergeCell ref="H704:J711"/>
    <mergeCell ref="K704:K712"/>
    <mergeCell ref="L704:S707"/>
    <mergeCell ref="B701:T701"/>
    <mergeCell ref="C702:L702"/>
    <mergeCell ref="M702:T702"/>
    <mergeCell ref="B703:J703"/>
    <mergeCell ref="K703:T703"/>
    <mergeCell ref="B699:T699"/>
    <mergeCell ref="B700:L700"/>
    <mergeCell ref="M700:O700"/>
    <mergeCell ref="P700:Q700"/>
    <mergeCell ref="R700:T700"/>
    <mergeCell ref="B698:D698"/>
    <mergeCell ref="E698:F698"/>
    <mergeCell ref="G698:I698"/>
    <mergeCell ref="J698:L698"/>
    <mergeCell ref="M698:T698"/>
    <mergeCell ref="B697:D697"/>
    <mergeCell ref="E697:F697"/>
    <mergeCell ref="G697:I697"/>
    <mergeCell ref="J697:L697"/>
    <mergeCell ref="M697:T697"/>
    <mergeCell ref="B696:D696"/>
    <mergeCell ref="E696:F696"/>
    <mergeCell ref="G696:I696"/>
    <mergeCell ref="J696:L696"/>
    <mergeCell ref="M696:T696"/>
    <mergeCell ref="B694:T694"/>
    <mergeCell ref="B695:D695"/>
    <mergeCell ref="E695:F695"/>
    <mergeCell ref="G695:I695"/>
    <mergeCell ref="J695:L695"/>
    <mergeCell ref="M695:T695"/>
    <mergeCell ref="B690:T690"/>
    <mergeCell ref="C691:L691"/>
    <mergeCell ref="M691:T691"/>
    <mergeCell ref="B692:T692"/>
    <mergeCell ref="C693:L693"/>
    <mergeCell ref="M693:T693"/>
    <mergeCell ref="S687:T687"/>
    <mergeCell ref="B688:T688"/>
    <mergeCell ref="C689:F689"/>
    <mergeCell ref="G689:J689"/>
    <mergeCell ref="K689:L689"/>
    <mergeCell ref="M689:O689"/>
    <mergeCell ref="P689:R689"/>
    <mergeCell ref="S689:T689"/>
    <mergeCell ref="C687:E687"/>
    <mergeCell ref="F687:H687"/>
    <mergeCell ref="I687:K687"/>
    <mergeCell ref="L687:O687"/>
    <mergeCell ref="P687:R687"/>
    <mergeCell ref="B683:T683"/>
    <mergeCell ref="C684:T684"/>
    <mergeCell ref="C685:J685"/>
    <mergeCell ref="K685:T686"/>
    <mergeCell ref="C686:J686"/>
    <mergeCell ref="B680:T680"/>
    <mergeCell ref="F681:H681"/>
    <mergeCell ref="J681:M681"/>
    <mergeCell ref="O681:S681"/>
    <mergeCell ref="B682:T682"/>
    <mergeCell ref="B678:T678"/>
    <mergeCell ref="C679:E679"/>
    <mergeCell ref="F679:H679"/>
    <mergeCell ref="J679:M679"/>
    <mergeCell ref="O679:S679"/>
    <mergeCell ref="B676:T676"/>
    <mergeCell ref="C677:G677"/>
    <mergeCell ref="H677:I677"/>
    <mergeCell ref="K677:L677"/>
    <mergeCell ref="M677:N677"/>
    <mergeCell ref="P677:T677"/>
    <mergeCell ref="B674:T674"/>
    <mergeCell ref="C675:G675"/>
    <mergeCell ref="H675:I675"/>
    <mergeCell ref="K675:L675"/>
    <mergeCell ref="M675:N675"/>
    <mergeCell ref="P675:T675"/>
    <mergeCell ref="C673:G673"/>
    <mergeCell ref="H673:I673"/>
    <mergeCell ref="K673:L673"/>
    <mergeCell ref="M673:N673"/>
    <mergeCell ref="P673:T673"/>
    <mergeCell ref="C671:E671"/>
    <mergeCell ref="G671:I671"/>
    <mergeCell ref="K671:M671"/>
    <mergeCell ref="O671:T671"/>
    <mergeCell ref="B672:T672"/>
    <mergeCell ref="B668:T668"/>
    <mergeCell ref="C669:F669"/>
    <mergeCell ref="H669:L669"/>
    <mergeCell ref="N669:S669"/>
    <mergeCell ref="B670:T670"/>
    <mergeCell ref="C667:E667"/>
    <mergeCell ref="G667:I667"/>
    <mergeCell ref="K667:M667"/>
    <mergeCell ref="O667:P667"/>
    <mergeCell ref="R667:S667"/>
    <mergeCell ref="B664:T664"/>
    <mergeCell ref="C665:I665"/>
    <mergeCell ref="J665:N665"/>
    <mergeCell ref="P665:T665"/>
    <mergeCell ref="C666:T666"/>
    <mergeCell ref="B662:T662"/>
    <mergeCell ref="C663:E663"/>
    <mergeCell ref="G663:I663"/>
    <mergeCell ref="K663:M663"/>
    <mergeCell ref="O663:Q663"/>
    <mergeCell ref="B660:T660"/>
    <mergeCell ref="C661:D661"/>
    <mergeCell ref="F661:H661"/>
    <mergeCell ref="J661:L661"/>
    <mergeCell ref="N661:O661"/>
    <mergeCell ref="Q661:S661"/>
    <mergeCell ref="B657:T657"/>
    <mergeCell ref="B658:T658"/>
    <mergeCell ref="C659:F659"/>
    <mergeCell ref="H659:I659"/>
    <mergeCell ref="K659:L659"/>
    <mergeCell ref="N659:O659"/>
    <mergeCell ref="Q659:S659"/>
    <mergeCell ref="B655:T655"/>
    <mergeCell ref="C656:D656"/>
    <mergeCell ref="F656:I656"/>
    <mergeCell ref="K656:M656"/>
    <mergeCell ref="O656:P656"/>
    <mergeCell ref="R656:S656"/>
    <mergeCell ref="B653:T653"/>
    <mergeCell ref="C654:F654"/>
    <mergeCell ref="H654:I654"/>
    <mergeCell ref="K654:L654"/>
    <mergeCell ref="N654:O654"/>
    <mergeCell ref="Q654:S654"/>
    <mergeCell ref="B649:T649"/>
    <mergeCell ref="D650:L650"/>
    <mergeCell ref="B651:T651"/>
    <mergeCell ref="C652:F652"/>
    <mergeCell ref="H652:J652"/>
    <mergeCell ref="L652:O652"/>
    <mergeCell ref="Q652:S652"/>
    <mergeCell ref="D647:K647"/>
    <mergeCell ref="N647:O647"/>
    <mergeCell ref="Q647:S647"/>
    <mergeCell ref="B648:K648"/>
    <mergeCell ref="Q648:S648"/>
    <mergeCell ref="D645:F645"/>
    <mergeCell ref="I645:K645"/>
    <mergeCell ref="N645:O645"/>
    <mergeCell ref="Q645:S645"/>
    <mergeCell ref="D646:K646"/>
    <mergeCell ref="N646:O646"/>
    <mergeCell ref="Q646:S646"/>
    <mergeCell ref="B641:T641"/>
    <mergeCell ref="B642:T642"/>
    <mergeCell ref="B643:K643"/>
    <mergeCell ref="B644:K644"/>
    <mergeCell ref="N644:O644"/>
    <mergeCell ref="Q644:S644"/>
    <mergeCell ref="B634:T634"/>
    <mergeCell ref="B635:T635"/>
    <mergeCell ref="B636:K636"/>
    <mergeCell ref="L636:L640"/>
    <mergeCell ref="N636:O636"/>
    <mergeCell ref="Q636:S636"/>
    <mergeCell ref="D637:F637"/>
    <mergeCell ref="I637:K637"/>
    <mergeCell ref="N637:O637"/>
    <mergeCell ref="Q637:S637"/>
    <mergeCell ref="C638:K640"/>
    <mergeCell ref="N638:O638"/>
    <mergeCell ref="Q638:S638"/>
    <mergeCell ref="N639:O639"/>
    <mergeCell ref="Q639:S639"/>
    <mergeCell ref="M640:P640"/>
    <mergeCell ref="B626:T626"/>
    <mergeCell ref="B627:T627"/>
    <mergeCell ref="B628:T628"/>
    <mergeCell ref="D629:F629"/>
    <mergeCell ref="H629:K629"/>
    <mergeCell ref="L629:L632"/>
    <mergeCell ref="N629:P629"/>
    <mergeCell ref="R629:T629"/>
    <mergeCell ref="C630:F630"/>
    <mergeCell ref="G630:J630"/>
    <mergeCell ref="M630:O630"/>
    <mergeCell ref="Q630:S630"/>
    <mergeCell ref="C631:F631"/>
    <mergeCell ref="G631:J631"/>
    <mergeCell ref="M631:O631"/>
    <mergeCell ref="Q631:S631"/>
    <mergeCell ref="Q640:S640"/>
    <mergeCell ref="B624:G624"/>
    <mergeCell ref="H624:T624"/>
    <mergeCell ref="B625:J625"/>
    <mergeCell ref="K625:P625"/>
    <mergeCell ref="Q625:R625"/>
    <mergeCell ref="S625:T625"/>
    <mergeCell ref="K621:T621"/>
    <mergeCell ref="B622:G622"/>
    <mergeCell ref="H622:T622"/>
    <mergeCell ref="B623:G623"/>
    <mergeCell ref="H623:T623"/>
    <mergeCell ref="A615:A715"/>
    <mergeCell ref="B615:T615"/>
    <mergeCell ref="U615:U714"/>
    <mergeCell ref="B616:C617"/>
    <mergeCell ref="D616:P616"/>
    <mergeCell ref="Q616:T616"/>
    <mergeCell ref="D617:P617"/>
    <mergeCell ref="Q617:T617"/>
    <mergeCell ref="B618:E619"/>
    <mergeCell ref="F618:M618"/>
    <mergeCell ref="F619:P619"/>
    <mergeCell ref="B620:M620"/>
    <mergeCell ref="N620:Q620"/>
    <mergeCell ref="R620:T620"/>
    <mergeCell ref="B621:G621"/>
    <mergeCell ref="H621:J621"/>
    <mergeCell ref="C632:F632"/>
    <mergeCell ref="G632:J632"/>
    <mergeCell ref="M632:O632"/>
    <mergeCell ref="Q632:S632"/>
    <mergeCell ref="B633:T633"/>
    <mergeCell ref="B612:D612"/>
    <mergeCell ref="E612:K612"/>
    <mergeCell ref="L612:M612"/>
    <mergeCell ref="B613:U613"/>
    <mergeCell ref="A614:U614"/>
    <mergeCell ref="T602:T610"/>
    <mergeCell ref="L606:S606"/>
    <mergeCell ref="L607:S610"/>
    <mergeCell ref="B610:J610"/>
    <mergeCell ref="B611:T611"/>
    <mergeCell ref="B602:C609"/>
    <mergeCell ref="D602:G609"/>
    <mergeCell ref="H602:J609"/>
    <mergeCell ref="K602:K610"/>
    <mergeCell ref="L602:S605"/>
    <mergeCell ref="B599:T599"/>
    <mergeCell ref="C600:L600"/>
    <mergeCell ref="M600:T600"/>
    <mergeCell ref="B601:J601"/>
    <mergeCell ref="K601:T601"/>
    <mergeCell ref="B597:T597"/>
    <mergeCell ref="B598:L598"/>
    <mergeCell ref="M598:O598"/>
    <mergeCell ref="P598:Q598"/>
    <mergeCell ref="R598:T598"/>
    <mergeCell ref="B596:D596"/>
    <mergeCell ref="E596:F596"/>
    <mergeCell ref="G596:I596"/>
    <mergeCell ref="J596:L596"/>
    <mergeCell ref="M596:T596"/>
    <mergeCell ref="B595:D595"/>
    <mergeCell ref="E595:F595"/>
    <mergeCell ref="G595:I595"/>
    <mergeCell ref="J595:L595"/>
    <mergeCell ref="M595:T595"/>
    <mergeCell ref="B594:D594"/>
    <mergeCell ref="E594:F594"/>
    <mergeCell ref="G594:I594"/>
    <mergeCell ref="J594:L594"/>
    <mergeCell ref="M594:T594"/>
    <mergeCell ref="B592:T592"/>
    <mergeCell ref="B593:D593"/>
    <mergeCell ref="E593:F593"/>
    <mergeCell ref="G593:I593"/>
    <mergeCell ref="J593:L593"/>
    <mergeCell ref="M593:T593"/>
    <mergeCell ref="B588:T588"/>
    <mergeCell ref="C589:L589"/>
    <mergeCell ref="M589:T589"/>
    <mergeCell ref="B590:T590"/>
    <mergeCell ref="C591:L591"/>
    <mergeCell ref="M591:T591"/>
    <mergeCell ref="S585:T585"/>
    <mergeCell ref="B586:T586"/>
    <mergeCell ref="C587:F587"/>
    <mergeCell ref="G587:J587"/>
    <mergeCell ref="K587:L587"/>
    <mergeCell ref="M587:O587"/>
    <mergeCell ref="P587:R587"/>
    <mergeCell ref="S587:T587"/>
    <mergeCell ref="C585:E585"/>
    <mergeCell ref="F585:H585"/>
    <mergeCell ref="I585:K585"/>
    <mergeCell ref="L585:O585"/>
    <mergeCell ref="P585:R585"/>
    <mergeCell ref="B581:T581"/>
    <mergeCell ref="C582:T582"/>
    <mergeCell ref="C583:J583"/>
    <mergeCell ref="K583:T584"/>
    <mergeCell ref="C584:J584"/>
    <mergeCell ref="B578:T578"/>
    <mergeCell ref="F579:H579"/>
    <mergeCell ref="J579:M579"/>
    <mergeCell ref="O579:S579"/>
    <mergeCell ref="B580:T580"/>
    <mergeCell ref="B576:T576"/>
    <mergeCell ref="C577:E577"/>
    <mergeCell ref="F577:H577"/>
    <mergeCell ref="J577:M577"/>
    <mergeCell ref="O577:S577"/>
    <mergeCell ref="B574:T574"/>
    <mergeCell ref="C575:G575"/>
    <mergeCell ref="H575:I575"/>
    <mergeCell ref="K575:L575"/>
    <mergeCell ref="M575:N575"/>
    <mergeCell ref="P575:T575"/>
    <mergeCell ref="B572:T572"/>
    <mergeCell ref="C573:G573"/>
    <mergeCell ref="H573:I573"/>
    <mergeCell ref="K573:L573"/>
    <mergeCell ref="M573:N573"/>
    <mergeCell ref="P573:T573"/>
    <mergeCell ref="C571:G571"/>
    <mergeCell ref="H571:I571"/>
    <mergeCell ref="K571:L571"/>
    <mergeCell ref="M571:N571"/>
    <mergeCell ref="P571:T571"/>
    <mergeCell ref="C569:E569"/>
    <mergeCell ref="G569:I569"/>
    <mergeCell ref="K569:M569"/>
    <mergeCell ref="O569:T569"/>
    <mergeCell ref="B570:T570"/>
    <mergeCell ref="B566:T566"/>
    <mergeCell ref="C567:F567"/>
    <mergeCell ref="H567:L567"/>
    <mergeCell ref="N567:S567"/>
    <mergeCell ref="B568:T568"/>
    <mergeCell ref="C565:E565"/>
    <mergeCell ref="G565:I565"/>
    <mergeCell ref="K565:M565"/>
    <mergeCell ref="O565:P565"/>
    <mergeCell ref="R565:S565"/>
    <mergeCell ref="B562:T562"/>
    <mergeCell ref="C563:I563"/>
    <mergeCell ref="J563:N563"/>
    <mergeCell ref="P563:T563"/>
    <mergeCell ref="C564:T564"/>
    <mergeCell ref="B560:T560"/>
    <mergeCell ref="C561:E561"/>
    <mergeCell ref="G561:I561"/>
    <mergeCell ref="K561:M561"/>
    <mergeCell ref="O561:Q561"/>
    <mergeCell ref="B558:T558"/>
    <mergeCell ref="C559:D559"/>
    <mergeCell ref="F559:H559"/>
    <mergeCell ref="J559:L559"/>
    <mergeCell ref="N559:O559"/>
    <mergeCell ref="Q559:S559"/>
    <mergeCell ref="B555:T555"/>
    <mergeCell ref="B556:T556"/>
    <mergeCell ref="C557:F557"/>
    <mergeCell ref="H557:I557"/>
    <mergeCell ref="K557:L557"/>
    <mergeCell ref="N557:O557"/>
    <mergeCell ref="Q557:S557"/>
    <mergeCell ref="B553:T553"/>
    <mergeCell ref="C554:D554"/>
    <mergeCell ref="F554:I554"/>
    <mergeCell ref="K554:M554"/>
    <mergeCell ref="O554:P554"/>
    <mergeCell ref="R554:S554"/>
    <mergeCell ref="B551:T551"/>
    <mergeCell ref="C552:F552"/>
    <mergeCell ref="H552:I552"/>
    <mergeCell ref="K552:L552"/>
    <mergeCell ref="N552:O552"/>
    <mergeCell ref="Q552:S552"/>
    <mergeCell ref="B547:T547"/>
    <mergeCell ref="D548:L548"/>
    <mergeCell ref="B549:T549"/>
    <mergeCell ref="C550:F550"/>
    <mergeCell ref="H550:J550"/>
    <mergeCell ref="L550:O550"/>
    <mergeCell ref="Q550:S550"/>
    <mergeCell ref="D545:K545"/>
    <mergeCell ref="N545:O545"/>
    <mergeCell ref="Q545:S545"/>
    <mergeCell ref="B546:K546"/>
    <mergeCell ref="Q546:S546"/>
    <mergeCell ref="D543:F543"/>
    <mergeCell ref="I543:K543"/>
    <mergeCell ref="N543:O543"/>
    <mergeCell ref="Q543:S543"/>
    <mergeCell ref="D544:K544"/>
    <mergeCell ref="N544:O544"/>
    <mergeCell ref="Q544:S544"/>
    <mergeCell ref="Q538:S538"/>
    <mergeCell ref="B539:T539"/>
    <mergeCell ref="B540:T540"/>
    <mergeCell ref="B541:K541"/>
    <mergeCell ref="B542:K542"/>
    <mergeCell ref="N542:O542"/>
    <mergeCell ref="Q542:S542"/>
    <mergeCell ref="B532:T532"/>
    <mergeCell ref="B533:T533"/>
    <mergeCell ref="B534:K534"/>
    <mergeCell ref="L534:L538"/>
    <mergeCell ref="N534:O534"/>
    <mergeCell ref="Q534:S534"/>
    <mergeCell ref="D535:F535"/>
    <mergeCell ref="I535:K535"/>
    <mergeCell ref="N535:O535"/>
    <mergeCell ref="Q535:S535"/>
    <mergeCell ref="C536:K538"/>
    <mergeCell ref="N536:O536"/>
    <mergeCell ref="Q536:S536"/>
    <mergeCell ref="N537:O537"/>
    <mergeCell ref="Q537:S537"/>
    <mergeCell ref="M538:P538"/>
    <mergeCell ref="B531:T531"/>
    <mergeCell ref="B524:T524"/>
    <mergeCell ref="B525:T525"/>
    <mergeCell ref="B526:T526"/>
    <mergeCell ref="D527:F527"/>
    <mergeCell ref="H527:K527"/>
    <mergeCell ref="L527:L530"/>
    <mergeCell ref="N527:P527"/>
    <mergeCell ref="R527:T527"/>
    <mergeCell ref="C528:F528"/>
    <mergeCell ref="G528:J528"/>
    <mergeCell ref="M528:O528"/>
    <mergeCell ref="Q528:S528"/>
    <mergeCell ref="C529:F529"/>
    <mergeCell ref="G529:J529"/>
    <mergeCell ref="M529:O529"/>
    <mergeCell ref="Q529:S529"/>
    <mergeCell ref="B522:G522"/>
    <mergeCell ref="H522:T522"/>
    <mergeCell ref="B523:J523"/>
    <mergeCell ref="K523:P523"/>
    <mergeCell ref="Q523:R523"/>
    <mergeCell ref="S523:T523"/>
    <mergeCell ref="H519:J519"/>
    <mergeCell ref="K519:T519"/>
    <mergeCell ref="B520:G520"/>
    <mergeCell ref="H520:T520"/>
    <mergeCell ref="B521:G521"/>
    <mergeCell ref="H521:T521"/>
    <mergeCell ref="A512:U512"/>
    <mergeCell ref="A513:A613"/>
    <mergeCell ref="B513:T513"/>
    <mergeCell ref="U513:U612"/>
    <mergeCell ref="B514:C515"/>
    <mergeCell ref="D514:P514"/>
    <mergeCell ref="Q514:T514"/>
    <mergeCell ref="D515:P515"/>
    <mergeCell ref="Q515:T515"/>
    <mergeCell ref="B516:E517"/>
    <mergeCell ref="F516:M516"/>
    <mergeCell ref="F517:P517"/>
    <mergeCell ref="B518:M518"/>
    <mergeCell ref="N518:Q518"/>
    <mergeCell ref="R518:T518"/>
    <mergeCell ref="B519:G519"/>
    <mergeCell ref="C530:F530"/>
    <mergeCell ref="G530:J530"/>
    <mergeCell ref="M530:O530"/>
    <mergeCell ref="Q530:S530"/>
    <mergeCell ref="B510:D510"/>
    <mergeCell ref="E510:K510"/>
    <mergeCell ref="L510:M510"/>
    <mergeCell ref="B511:U511"/>
    <mergeCell ref="A206:U206"/>
    <mergeCell ref="A308:U308"/>
    <mergeCell ref="T500:T508"/>
    <mergeCell ref="L504:S504"/>
    <mergeCell ref="L505:S508"/>
    <mergeCell ref="B508:J508"/>
    <mergeCell ref="B509:T509"/>
    <mergeCell ref="B500:C507"/>
    <mergeCell ref="D500:G507"/>
    <mergeCell ref="H500:J507"/>
    <mergeCell ref="K500:K508"/>
    <mergeCell ref="L500:S503"/>
    <mergeCell ref="B497:T497"/>
    <mergeCell ref="C498:L498"/>
    <mergeCell ref="M498:T498"/>
    <mergeCell ref="B499:J499"/>
    <mergeCell ref="K499:T499"/>
    <mergeCell ref="B495:T495"/>
    <mergeCell ref="B496:L496"/>
    <mergeCell ref="M496:O496"/>
    <mergeCell ref="P496:Q496"/>
    <mergeCell ref="R496:T496"/>
    <mergeCell ref="B494:D494"/>
    <mergeCell ref="E494:F494"/>
    <mergeCell ref="G494:I494"/>
    <mergeCell ref="J494:L494"/>
    <mergeCell ref="M494:T494"/>
    <mergeCell ref="B493:D493"/>
    <mergeCell ref="E493:F493"/>
    <mergeCell ref="G493:I493"/>
    <mergeCell ref="J493:L493"/>
    <mergeCell ref="M493:T493"/>
    <mergeCell ref="B492:D492"/>
    <mergeCell ref="E492:F492"/>
    <mergeCell ref="G492:I492"/>
    <mergeCell ref="J492:L492"/>
    <mergeCell ref="M492:T492"/>
    <mergeCell ref="B490:T490"/>
    <mergeCell ref="B491:D491"/>
    <mergeCell ref="E491:F491"/>
    <mergeCell ref="G491:I491"/>
    <mergeCell ref="J491:L491"/>
    <mergeCell ref="M491:T491"/>
    <mergeCell ref="B486:T486"/>
    <mergeCell ref="C487:L487"/>
    <mergeCell ref="M487:T487"/>
    <mergeCell ref="B488:T488"/>
    <mergeCell ref="C489:L489"/>
    <mergeCell ref="M489:T489"/>
    <mergeCell ref="S483:T483"/>
    <mergeCell ref="B484:T484"/>
    <mergeCell ref="C485:F485"/>
    <mergeCell ref="G485:J485"/>
    <mergeCell ref="K485:L485"/>
    <mergeCell ref="M485:O485"/>
    <mergeCell ref="P485:R485"/>
    <mergeCell ref="S485:T485"/>
    <mergeCell ref="C483:E483"/>
    <mergeCell ref="F483:H483"/>
    <mergeCell ref="I483:K483"/>
    <mergeCell ref="L483:O483"/>
    <mergeCell ref="P483:R483"/>
    <mergeCell ref="B479:T479"/>
    <mergeCell ref="C480:T480"/>
    <mergeCell ref="C481:J481"/>
    <mergeCell ref="K481:T482"/>
    <mergeCell ref="C482:J482"/>
    <mergeCell ref="B476:T476"/>
    <mergeCell ref="F477:H477"/>
    <mergeCell ref="J477:M477"/>
    <mergeCell ref="O477:S477"/>
    <mergeCell ref="B478:T478"/>
    <mergeCell ref="B474:T474"/>
    <mergeCell ref="C475:E475"/>
    <mergeCell ref="F475:H475"/>
    <mergeCell ref="J475:M475"/>
    <mergeCell ref="O475:S475"/>
    <mergeCell ref="B472:T472"/>
    <mergeCell ref="C473:G473"/>
    <mergeCell ref="H473:I473"/>
    <mergeCell ref="K473:L473"/>
    <mergeCell ref="M473:N473"/>
    <mergeCell ref="P473:T473"/>
    <mergeCell ref="B470:T470"/>
    <mergeCell ref="C471:G471"/>
    <mergeCell ref="H471:I471"/>
    <mergeCell ref="K471:L471"/>
    <mergeCell ref="M471:N471"/>
    <mergeCell ref="P471:T471"/>
    <mergeCell ref="C469:G469"/>
    <mergeCell ref="H469:I469"/>
    <mergeCell ref="K469:L469"/>
    <mergeCell ref="M469:N469"/>
    <mergeCell ref="P469:T469"/>
    <mergeCell ref="C467:E467"/>
    <mergeCell ref="G467:I467"/>
    <mergeCell ref="K467:M467"/>
    <mergeCell ref="O467:T467"/>
    <mergeCell ref="B468:T468"/>
    <mergeCell ref="B464:T464"/>
    <mergeCell ref="C465:F465"/>
    <mergeCell ref="H465:L465"/>
    <mergeCell ref="N465:S465"/>
    <mergeCell ref="B466:T466"/>
    <mergeCell ref="C463:E463"/>
    <mergeCell ref="G463:I463"/>
    <mergeCell ref="K463:M463"/>
    <mergeCell ref="O463:P463"/>
    <mergeCell ref="R463:S463"/>
    <mergeCell ref="B460:T460"/>
    <mergeCell ref="C461:I461"/>
    <mergeCell ref="J461:N461"/>
    <mergeCell ref="P461:T461"/>
    <mergeCell ref="C462:T462"/>
    <mergeCell ref="B458:T458"/>
    <mergeCell ref="C459:E459"/>
    <mergeCell ref="G459:I459"/>
    <mergeCell ref="K459:M459"/>
    <mergeCell ref="O459:Q459"/>
    <mergeCell ref="B456:T456"/>
    <mergeCell ref="C457:D457"/>
    <mergeCell ref="F457:H457"/>
    <mergeCell ref="J457:L457"/>
    <mergeCell ref="N457:O457"/>
    <mergeCell ref="Q457:S457"/>
    <mergeCell ref="B453:T453"/>
    <mergeCell ref="B454:T454"/>
    <mergeCell ref="C455:F455"/>
    <mergeCell ref="H455:I455"/>
    <mergeCell ref="K455:L455"/>
    <mergeCell ref="N455:O455"/>
    <mergeCell ref="Q455:S455"/>
    <mergeCell ref="B451:T451"/>
    <mergeCell ref="C452:D452"/>
    <mergeCell ref="F452:I452"/>
    <mergeCell ref="K452:M452"/>
    <mergeCell ref="O452:P452"/>
    <mergeCell ref="R452:S452"/>
    <mergeCell ref="B449:T449"/>
    <mergeCell ref="C450:F450"/>
    <mergeCell ref="H450:I450"/>
    <mergeCell ref="K450:L450"/>
    <mergeCell ref="N450:O450"/>
    <mergeCell ref="Q450:S450"/>
    <mergeCell ref="B445:T445"/>
    <mergeCell ref="D446:L446"/>
    <mergeCell ref="B447:T447"/>
    <mergeCell ref="C448:F448"/>
    <mergeCell ref="H448:J448"/>
    <mergeCell ref="L448:O448"/>
    <mergeCell ref="Q448:S448"/>
    <mergeCell ref="D443:K443"/>
    <mergeCell ref="N443:O443"/>
    <mergeCell ref="Q443:S443"/>
    <mergeCell ref="B444:K444"/>
    <mergeCell ref="Q444:S444"/>
    <mergeCell ref="D441:F441"/>
    <mergeCell ref="I441:K441"/>
    <mergeCell ref="N441:O441"/>
    <mergeCell ref="Q441:S441"/>
    <mergeCell ref="D442:K442"/>
    <mergeCell ref="N442:O442"/>
    <mergeCell ref="Q442:S442"/>
    <mergeCell ref="Q436:S436"/>
    <mergeCell ref="B437:T437"/>
    <mergeCell ref="B438:T438"/>
    <mergeCell ref="B439:K439"/>
    <mergeCell ref="B440:K440"/>
    <mergeCell ref="N440:O440"/>
    <mergeCell ref="Q440:S440"/>
    <mergeCell ref="Q426:S426"/>
    <mergeCell ref="C427:F427"/>
    <mergeCell ref="G427:J427"/>
    <mergeCell ref="M427:O427"/>
    <mergeCell ref="Q427:S427"/>
    <mergeCell ref="B420:G420"/>
    <mergeCell ref="H420:T420"/>
    <mergeCell ref="B421:J421"/>
    <mergeCell ref="K421:P421"/>
    <mergeCell ref="Q421:R421"/>
    <mergeCell ref="S421:T421"/>
    <mergeCell ref="B430:T430"/>
    <mergeCell ref="B431:T431"/>
    <mergeCell ref="B432:K432"/>
    <mergeCell ref="L432:L436"/>
    <mergeCell ref="N432:O432"/>
    <mergeCell ref="Q432:S432"/>
    <mergeCell ref="D433:F433"/>
    <mergeCell ref="I433:K433"/>
    <mergeCell ref="N433:O433"/>
    <mergeCell ref="Q433:S433"/>
    <mergeCell ref="C434:K436"/>
    <mergeCell ref="N434:O434"/>
    <mergeCell ref="Q434:S434"/>
    <mergeCell ref="N435:O435"/>
    <mergeCell ref="Q435:S435"/>
    <mergeCell ref="M436:P436"/>
    <mergeCell ref="C428:F428"/>
    <mergeCell ref="G428:J428"/>
    <mergeCell ref="M428:O428"/>
    <mergeCell ref="Q428:S428"/>
    <mergeCell ref="B429:T429"/>
    <mergeCell ref="K417:T417"/>
    <mergeCell ref="B418:G418"/>
    <mergeCell ref="H418:T418"/>
    <mergeCell ref="B419:G419"/>
    <mergeCell ref="H419:T419"/>
    <mergeCell ref="A411:A511"/>
    <mergeCell ref="B411:T411"/>
    <mergeCell ref="U411:U510"/>
    <mergeCell ref="B412:C413"/>
    <mergeCell ref="D412:P412"/>
    <mergeCell ref="Q412:T412"/>
    <mergeCell ref="D413:P413"/>
    <mergeCell ref="Q413:T413"/>
    <mergeCell ref="B414:E415"/>
    <mergeCell ref="F414:M414"/>
    <mergeCell ref="F415:P415"/>
    <mergeCell ref="B416:M416"/>
    <mergeCell ref="N416:Q416"/>
    <mergeCell ref="R416:T416"/>
    <mergeCell ref="B417:G417"/>
    <mergeCell ref="H417:J417"/>
    <mergeCell ref="B422:T422"/>
    <mergeCell ref="B423:T423"/>
    <mergeCell ref="B424:T424"/>
    <mergeCell ref="D425:F425"/>
    <mergeCell ref="H425:K425"/>
    <mergeCell ref="L425:L428"/>
    <mergeCell ref="N425:P425"/>
    <mergeCell ref="R425:T425"/>
    <mergeCell ref="C426:F426"/>
    <mergeCell ref="G426:J426"/>
    <mergeCell ref="M426:O426"/>
    <mergeCell ref="B408:D408"/>
    <mergeCell ref="E408:K408"/>
    <mergeCell ref="L408:M408"/>
    <mergeCell ref="B409:U409"/>
    <mergeCell ref="A410:U410"/>
    <mergeCell ref="T398:T406"/>
    <mergeCell ref="L402:S402"/>
    <mergeCell ref="L403:S406"/>
    <mergeCell ref="B406:J406"/>
    <mergeCell ref="B407:T407"/>
    <mergeCell ref="B398:C405"/>
    <mergeCell ref="D398:G405"/>
    <mergeCell ref="H398:J405"/>
    <mergeCell ref="K398:K406"/>
    <mergeCell ref="L398:S401"/>
    <mergeCell ref="B395:T395"/>
    <mergeCell ref="C396:L396"/>
    <mergeCell ref="M396:T396"/>
    <mergeCell ref="B397:J397"/>
    <mergeCell ref="K397:T397"/>
    <mergeCell ref="B393:T393"/>
    <mergeCell ref="B394:L394"/>
    <mergeCell ref="M394:O394"/>
    <mergeCell ref="P394:Q394"/>
    <mergeCell ref="R394:T394"/>
    <mergeCell ref="B392:D392"/>
    <mergeCell ref="E392:F392"/>
    <mergeCell ref="G392:I392"/>
    <mergeCell ref="J392:L392"/>
    <mergeCell ref="M392:T392"/>
    <mergeCell ref="B391:D391"/>
    <mergeCell ref="E391:F391"/>
    <mergeCell ref="G391:I391"/>
    <mergeCell ref="J391:L391"/>
    <mergeCell ref="M391:T391"/>
    <mergeCell ref="B390:D390"/>
    <mergeCell ref="E390:F390"/>
    <mergeCell ref="G390:I390"/>
    <mergeCell ref="J390:L390"/>
    <mergeCell ref="M390:T390"/>
    <mergeCell ref="B388:T388"/>
    <mergeCell ref="B389:D389"/>
    <mergeCell ref="E389:F389"/>
    <mergeCell ref="G389:I389"/>
    <mergeCell ref="J389:L389"/>
    <mergeCell ref="M389:T389"/>
    <mergeCell ref="B384:T384"/>
    <mergeCell ref="C385:L385"/>
    <mergeCell ref="M385:T385"/>
    <mergeCell ref="B386:T386"/>
    <mergeCell ref="C387:L387"/>
    <mergeCell ref="M387:T387"/>
    <mergeCell ref="S381:T381"/>
    <mergeCell ref="B382:T382"/>
    <mergeCell ref="C383:F383"/>
    <mergeCell ref="G383:J383"/>
    <mergeCell ref="K383:L383"/>
    <mergeCell ref="M383:O383"/>
    <mergeCell ref="P383:R383"/>
    <mergeCell ref="S383:T383"/>
    <mergeCell ref="C381:E381"/>
    <mergeCell ref="F381:H381"/>
    <mergeCell ref="I381:K381"/>
    <mergeCell ref="L381:O381"/>
    <mergeCell ref="P381:R381"/>
    <mergeCell ref="B377:T377"/>
    <mergeCell ref="C378:T378"/>
    <mergeCell ref="C379:J379"/>
    <mergeCell ref="K379:T380"/>
    <mergeCell ref="C380:J380"/>
    <mergeCell ref="B374:T374"/>
    <mergeCell ref="F375:H375"/>
    <mergeCell ref="J375:M375"/>
    <mergeCell ref="O375:S375"/>
    <mergeCell ref="B376:T376"/>
    <mergeCell ref="B372:T372"/>
    <mergeCell ref="C373:E373"/>
    <mergeCell ref="F373:H373"/>
    <mergeCell ref="J373:M373"/>
    <mergeCell ref="O373:S373"/>
    <mergeCell ref="B370:T370"/>
    <mergeCell ref="C371:G371"/>
    <mergeCell ref="H371:I371"/>
    <mergeCell ref="K371:L371"/>
    <mergeCell ref="M371:N371"/>
    <mergeCell ref="P371:T371"/>
    <mergeCell ref="B368:T368"/>
    <mergeCell ref="C369:G369"/>
    <mergeCell ref="H369:I369"/>
    <mergeCell ref="K369:L369"/>
    <mergeCell ref="M369:N369"/>
    <mergeCell ref="P369:T369"/>
    <mergeCell ref="C367:G367"/>
    <mergeCell ref="H367:I367"/>
    <mergeCell ref="K367:L367"/>
    <mergeCell ref="M367:N367"/>
    <mergeCell ref="P367:T367"/>
    <mergeCell ref="C365:E365"/>
    <mergeCell ref="G365:I365"/>
    <mergeCell ref="K365:M365"/>
    <mergeCell ref="O365:T365"/>
    <mergeCell ref="B366:T366"/>
    <mergeCell ref="B362:T362"/>
    <mergeCell ref="C363:F363"/>
    <mergeCell ref="H363:L363"/>
    <mergeCell ref="N363:S363"/>
    <mergeCell ref="B364:T364"/>
    <mergeCell ref="C361:E361"/>
    <mergeCell ref="G361:I361"/>
    <mergeCell ref="K361:M361"/>
    <mergeCell ref="O361:P361"/>
    <mergeCell ref="R361:S361"/>
    <mergeCell ref="B358:T358"/>
    <mergeCell ref="C359:I359"/>
    <mergeCell ref="J359:N359"/>
    <mergeCell ref="P359:T359"/>
    <mergeCell ref="C360:T360"/>
    <mergeCell ref="B356:T356"/>
    <mergeCell ref="C357:E357"/>
    <mergeCell ref="G357:I357"/>
    <mergeCell ref="K357:M357"/>
    <mergeCell ref="O357:Q357"/>
    <mergeCell ref="B354:T354"/>
    <mergeCell ref="C355:D355"/>
    <mergeCell ref="F355:H355"/>
    <mergeCell ref="J355:L355"/>
    <mergeCell ref="N355:O355"/>
    <mergeCell ref="Q355:S355"/>
    <mergeCell ref="B351:T351"/>
    <mergeCell ref="B352:T352"/>
    <mergeCell ref="C353:F353"/>
    <mergeCell ref="H353:I353"/>
    <mergeCell ref="K353:L353"/>
    <mergeCell ref="N353:O353"/>
    <mergeCell ref="Q353:S353"/>
    <mergeCell ref="B349:T349"/>
    <mergeCell ref="C350:D350"/>
    <mergeCell ref="F350:I350"/>
    <mergeCell ref="K350:M350"/>
    <mergeCell ref="O350:P350"/>
    <mergeCell ref="R350:S350"/>
    <mergeCell ref="B347:T347"/>
    <mergeCell ref="C348:F348"/>
    <mergeCell ref="H348:I348"/>
    <mergeCell ref="K348:L348"/>
    <mergeCell ref="N348:O348"/>
    <mergeCell ref="Q348:S348"/>
    <mergeCell ref="B343:T343"/>
    <mergeCell ref="D344:L344"/>
    <mergeCell ref="B345:T345"/>
    <mergeCell ref="C346:F346"/>
    <mergeCell ref="H346:J346"/>
    <mergeCell ref="L346:O346"/>
    <mergeCell ref="Q346:S346"/>
    <mergeCell ref="D341:K341"/>
    <mergeCell ref="N341:O341"/>
    <mergeCell ref="Q341:S341"/>
    <mergeCell ref="B342:K342"/>
    <mergeCell ref="Q342:S342"/>
    <mergeCell ref="D339:F339"/>
    <mergeCell ref="I339:K339"/>
    <mergeCell ref="N339:O339"/>
    <mergeCell ref="Q339:S339"/>
    <mergeCell ref="D340:K340"/>
    <mergeCell ref="N340:O340"/>
    <mergeCell ref="Q340:S340"/>
    <mergeCell ref="B335:T335"/>
    <mergeCell ref="B336:T336"/>
    <mergeCell ref="B337:K337"/>
    <mergeCell ref="B338:K338"/>
    <mergeCell ref="N338:O338"/>
    <mergeCell ref="Q338:S338"/>
    <mergeCell ref="B328:T328"/>
    <mergeCell ref="B329:T329"/>
    <mergeCell ref="B330:K330"/>
    <mergeCell ref="L330:L334"/>
    <mergeCell ref="N330:O330"/>
    <mergeCell ref="Q330:S330"/>
    <mergeCell ref="D331:F331"/>
    <mergeCell ref="I331:K331"/>
    <mergeCell ref="N331:O331"/>
    <mergeCell ref="Q331:S331"/>
    <mergeCell ref="C332:K334"/>
    <mergeCell ref="N332:O332"/>
    <mergeCell ref="Q332:S332"/>
    <mergeCell ref="N333:O333"/>
    <mergeCell ref="Q333:S333"/>
    <mergeCell ref="M334:P334"/>
    <mergeCell ref="B320:T320"/>
    <mergeCell ref="B321:T321"/>
    <mergeCell ref="B322:T322"/>
    <mergeCell ref="D323:F323"/>
    <mergeCell ref="H323:K323"/>
    <mergeCell ref="L323:L326"/>
    <mergeCell ref="N323:P323"/>
    <mergeCell ref="R323:T323"/>
    <mergeCell ref="C324:F324"/>
    <mergeCell ref="G324:J324"/>
    <mergeCell ref="M324:O324"/>
    <mergeCell ref="Q324:S324"/>
    <mergeCell ref="C325:F325"/>
    <mergeCell ref="G325:J325"/>
    <mergeCell ref="M325:O325"/>
    <mergeCell ref="Q325:S325"/>
    <mergeCell ref="Q334:S334"/>
    <mergeCell ref="B318:G318"/>
    <mergeCell ref="H318:T318"/>
    <mergeCell ref="B319:J319"/>
    <mergeCell ref="K319:P319"/>
    <mergeCell ref="Q319:R319"/>
    <mergeCell ref="S319:T319"/>
    <mergeCell ref="K315:T315"/>
    <mergeCell ref="B316:G316"/>
    <mergeCell ref="H316:T316"/>
    <mergeCell ref="B317:G317"/>
    <mergeCell ref="H317:T317"/>
    <mergeCell ref="A309:A409"/>
    <mergeCell ref="B309:T309"/>
    <mergeCell ref="U309:U408"/>
    <mergeCell ref="B310:C311"/>
    <mergeCell ref="D310:P310"/>
    <mergeCell ref="Q310:T310"/>
    <mergeCell ref="D311:P311"/>
    <mergeCell ref="Q311:T311"/>
    <mergeCell ref="B312:E313"/>
    <mergeCell ref="F312:M312"/>
    <mergeCell ref="F313:P313"/>
    <mergeCell ref="B314:M314"/>
    <mergeCell ref="N314:Q314"/>
    <mergeCell ref="R314:T314"/>
    <mergeCell ref="B315:G315"/>
    <mergeCell ref="H315:J315"/>
    <mergeCell ref="C326:F326"/>
    <mergeCell ref="G326:J326"/>
    <mergeCell ref="M326:O326"/>
    <mergeCell ref="Q326:S326"/>
    <mergeCell ref="B327:T327"/>
    <mergeCell ref="B306:D306"/>
    <mergeCell ref="E306:K306"/>
    <mergeCell ref="L306:M306"/>
    <mergeCell ref="B307:U307"/>
    <mergeCell ref="T296:T304"/>
    <mergeCell ref="L300:S300"/>
    <mergeCell ref="L301:S304"/>
    <mergeCell ref="B304:J304"/>
    <mergeCell ref="B305:T305"/>
    <mergeCell ref="B296:C303"/>
    <mergeCell ref="D296:G303"/>
    <mergeCell ref="H296:J303"/>
    <mergeCell ref="K296:K304"/>
    <mergeCell ref="L296:S299"/>
    <mergeCell ref="B293:T293"/>
    <mergeCell ref="C294:L294"/>
    <mergeCell ref="M294:T294"/>
    <mergeCell ref="B295:J295"/>
    <mergeCell ref="K295:T295"/>
    <mergeCell ref="B291:T291"/>
    <mergeCell ref="B292:L292"/>
    <mergeCell ref="M292:O292"/>
    <mergeCell ref="P292:Q292"/>
    <mergeCell ref="R292:T292"/>
    <mergeCell ref="B290:D290"/>
    <mergeCell ref="E290:F290"/>
    <mergeCell ref="G290:I290"/>
    <mergeCell ref="J290:L290"/>
    <mergeCell ref="M290:T290"/>
    <mergeCell ref="B289:D289"/>
    <mergeCell ref="E289:F289"/>
    <mergeCell ref="G289:I289"/>
    <mergeCell ref="J289:L289"/>
    <mergeCell ref="M289:T289"/>
    <mergeCell ref="B288:D288"/>
    <mergeCell ref="E288:F288"/>
    <mergeCell ref="G288:I288"/>
    <mergeCell ref="J288:L288"/>
    <mergeCell ref="M288:T288"/>
    <mergeCell ref="B286:T286"/>
    <mergeCell ref="B287:D287"/>
    <mergeCell ref="E287:F287"/>
    <mergeCell ref="G287:I287"/>
    <mergeCell ref="J287:L287"/>
    <mergeCell ref="M287:T287"/>
    <mergeCell ref="B282:T282"/>
    <mergeCell ref="C283:L283"/>
    <mergeCell ref="M283:T283"/>
    <mergeCell ref="B284:T284"/>
    <mergeCell ref="C285:L285"/>
    <mergeCell ref="M285:T285"/>
    <mergeCell ref="S279:T279"/>
    <mergeCell ref="B280:T280"/>
    <mergeCell ref="C281:F281"/>
    <mergeCell ref="G281:J281"/>
    <mergeCell ref="K281:L281"/>
    <mergeCell ref="M281:O281"/>
    <mergeCell ref="P281:R281"/>
    <mergeCell ref="S281:T281"/>
    <mergeCell ref="C279:E279"/>
    <mergeCell ref="F279:H279"/>
    <mergeCell ref="I279:K279"/>
    <mergeCell ref="L279:O279"/>
    <mergeCell ref="P279:R279"/>
    <mergeCell ref="B275:T275"/>
    <mergeCell ref="C276:T276"/>
    <mergeCell ref="C277:J277"/>
    <mergeCell ref="K277:T278"/>
    <mergeCell ref="C278:J278"/>
    <mergeCell ref="B272:T272"/>
    <mergeCell ref="F273:H273"/>
    <mergeCell ref="J273:M273"/>
    <mergeCell ref="O273:S273"/>
    <mergeCell ref="B274:T274"/>
    <mergeCell ref="B270:T270"/>
    <mergeCell ref="C271:E271"/>
    <mergeCell ref="F271:H271"/>
    <mergeCell ref="J271:M271"/>
    <mergeCell ref="O271:S271"/>
    <mergeCell ref="B268:T268"/>
    <mergeCell ref="C269:G269"/>
    <mergeCell ref="H269:I269"/>
    <mergeCell ref="K269:L269"/>
    <mergeCell ref="M269:N269"/>
    <mergeCell ref="P269:T269"/>
    <mergeCell ref="B266:T266"/>
    <mergeCell ref="C267:G267"/>
    <mergeCell ref="H267:I267"/>
    <mergeCell ref="K267:L267"/>
    <mergeCell ref="M267:N267"/>
    <mergeCell ref="P267:T267"/>
    <mergeCell ref="C265:G265"/>
    <mergeCell ref="H265:I265"/>
    <mergeCell ref="K265:L265"/>
    <mergeCell ref="M265:N265"/>
    <mergeCell ref="P265:T265"/>
    <mergeCell ref="C263:E263"/>
    <mergeCell ref="G263:I263"/>
    <mergeCell ref="K263:M263"/>
    <mergeCell ref="O263:T263"/>
    <mergeCell ref="B264:T264"/>
    <mergeCell ref="B260:T260"/>
    <mergeCell ref="C261:F261"/>
    <mergeCell ref="H261:L261"/>
    <mergeCell ref="N261:S261"/>
    <mergeCell ref="B262:T262"/>
    <mergeCell ref="C259:E259"/>
    <mergeCell ref="G259:I259"/>
    <mergeCell ref="K259:M259"/>
    <mergeCell ref="O259:P259"/>
    <mergeCell ref="R259:S259"/>
    <mergeCell ref="B256:T256"/>
    <mergeCell ref="C257:I257"/>
    <mergeCell ref="J257:N257"/>
    <mergeCell ref="P257:T257"/>
    <mergeCell ref="C258:T258"/>
    <mergeCell ref="B254:T254"/>
    <mergeCell ref="C255:E255"/>
    <mergeCell ref="G255:I255"/>
    <mergeCell ref="K255:M255"/>
    <mergeCell ref="O255:Q255"/>
    <mergeCell ref="B252:T252"/>
    <mergeCell ref="C253:D253"/>
    <mergeCell ref="F253:H253"/>
    <mergeCell ref="J253:L253"/>
    <mergeCell ref="N253:O253"/>
    <mergeCell ref="Q253:S253"/>
    <mergeCell ref="B249:T249"/>
    <mergeCell ref="B250:T250"/>
    <mergeCell ref="C251:F251"/>
    <mergeCell ref="H251:I251"/>
    <mergeCell ref="K251:L251"/>
    <mergeCell ref="N251:O251"/>
    <mergeCell ref="Q251:S251"/>
    <mergeCell ref="B247:T247"/>
    <mergeCell ref="C248:D248"/>
    <mergeCell ref="F248:I248"/>
    <mergeCell ref="K248:M248"/>
    <mergeCell ref="O248:P248"/>
    <mergeCell ref="R248:S248"/>
    <mergeCell ref="B245:T245"/>
    <mergeCell ref="C246:F246"/>
    <mergeCell ref="H246:I246"/>
    <mergeCell ref="K246:L246"/>
    <mergeCell ref="N246:O246"/>
    <mergeCell ref="Q246:S246"/>
    <mergeCell ref="B241:T241"/>
    <mergeCell ref="D242:L242"/>
    <mergeCell ref="B243:T243"/>
    <mergeCell ref="C244:F244"/>
    <mergeCell ref="H244:J244"/>
    <mergeCell ref="L244:O244"/>
    <mergeCell ref="Q244:S244"/>
    <mergeCell ref="D239:K239"/>
    <mergeCell ref="N239:O239"/>
    <mergeCell ref="Q239:S239"/>
    <mergeCell ref="B240:K240"/>
    <mergeCell ref="Q240:S240"/>
    <mergeCell ref="D237:F237"/>
    <mergeCell ref="I237:K237"/>
    <mergeCell ref="N237:O237"/>
    <mergeCell ref="Q237:S237"/>
    <mergeCell ref="D238:K238"/>
    <mergeCell ref="N238:O238"/>
    <mergeCell ref="Q238:S238"/>
    <mergeCell ref="B233:T233"/>
    <mergeCell ref="B234:T234"/>
    <mergeCell ref="B235:K235"/>
    <mergeCell ref="B236:K236"/>
    <mergeCell ref="N236:O236"/>
    <mergeCell ref="Q236:S236"/>
    <mergeCell ref="B226:T226"/>
    <mergeCell ref="B227:T227"/>
    <mergeCell ref="B228:K228"/>
    <mergeCell ref="L228:L232"/>
    <mergeCell ref="N228:O228"/>
    <mergeCell ref="Q228:S228"/>
    <mergeCell ref="D229:F229"/>
    <mergeCell ref="I229:K229"/>
    <mergeCell ref="N229:O229"/>
    <mergeCell ref="Q229:S229"/>
    <mergeCell ref="C230:K232"/>
    <mergeCell ref="N230:O230"/>
    <mergeCell ref="Q230:S230"/>
    <mergeCell ref="N231:O231"/>
    <mergeCell ref="Q231:S231"/>
    <mergeCell ref="M232:P232"/>
    <mergeCell ref="B218:T218"/>
    <mergeCell ref="B219:T219"/>
    <mergeCell ref="B220:T220"/>
    <mergeCell ref="D221:F221"/>
    <mergeCell ref="H221:K221"/>
    <mergeCell ref="L221:L224"/>
    <mergeCell ref="N221:P221"/>
    <mergeCell ref="R221:T221"/>
    <mergeCell ref="C222:F222"/>
    <mergeCell ref="G222:J222"/>
    <mergeCell ref="M222:O222"/>
    <mergeCell ref="Q222:S222"/>
    <mergeCell ref="C223:F223"/>
    <mergeCell ref="G223:J223"/>
    <mergeCell ref="M223:O223"/>
    <mergeCell ref="Q223:S223"/>
    <mergeCell ref="Q232:S232"/>
    <mergeCell ref="B216:G216"/>
    <mergeCell ref="H216:T216"/>
    <mergeCell ref="B217:J217"/>
    <mergeCell ref="K217:P217"/>
    <mergeCell ref="Q217:R217"/>
    <mergeCell ref="S217:T217"/>
    <mergeCell ref="K213:T213"/>
    <mergeCell ref="B214:G214"/>
    <mergeCell ref="H214:T214"/>
    <mergeCell ref="B215:G215"/>
    <mergeCell ref="H215:T215"/>
    <mergeCell ref="A207:A307"/>
    <mergeCell ref="B207:T207"/>
    <mergeCell ref="U207:U306"/>
    <mergeCell ref="B208:C209"/>
    <mergeCell ref="D208:P208"/>
    <mergeCell ref="Q208:T208"/>
    <mergeCell ref="D209:P209"/>
    <mergeCell ref="Q209:T209"/>
    <mergeCell ref="B210:E211"/>
    <mergeCell ref="F210:M210"/>
    <mergeCell ref="F211:P211"/>
    <mergeCell ref="B212:M212"/>
    <mergeCell ref="N212:Q212"/>
    <mergeCell ref="R212:T212"/>
    <mergeCell ref="B213:G213"/>
    <mergeCell ref="H213:J213"/>
    <mergeCell ref="C224:F224"/>
    <mergeCell ref="G224:J224"/>
    <mergeCell ref="M224:O224"/>
    <mergeCell ref="Q224:S224"/>
    <mergeCell ref="B225:T225"/>
    <mergeCell ref="B204:D204"/>
    <mergeCell ref="E204:K204"/>
    <mergeCell ref="L204:M204"/>
    <mergeCell ref="B205:U205"/>
    <mergeCell ref="T194:T202"/>
    <mergeCell ref="L198:S198"/>
    <mergeCell ref="L199:S202"/>
    <mergeCell ref="B202:J202"/>
    <mergeCell ref="B203:T203"/>
    <mergeCell ref="B194:C201"/>
    <mergeCell ref="D194:G201"/>
    <mergeCell ref="H194:J201"/>
    <mergeCell ref="K194:K202"/>
    <mergeCell ref="L194:S197"/>
    <mergeCell ref="B191:T191"/>
    <mergeCell ref="C192:L192"/>
    <mergeCell ref="M192:T192"/>
    <mergeCell ref="B193:J193"/>
    <mergeCell ref="K193:T193"/>
    <mergeCell ref="B189:T189"/>
    <mergeCell ref="B190:L190"/>
    <mergeCell ref="M190:O190"/>
    <mergeCell ref="P190:Q190"/>
    <mergeCell ref="R190:T190"/>
    <mergeCell ref="B188:D188"/>
    <mergeCell ref="E188:F188"/>
    <mergeCell ref="G188:I188"/>
    <mergeCell ref="J188:L188"/>
    <mergeCell ref="M188:T188"/>
    <mergeCell ref="B187:D187"/>
    <mergeCell ref="E187:F187"/>
    <mergeCell ref="G187:I187"/>
    <mergeCell ref="J187:L187"/>
    <mergeCell ref="M187:T187"/>
    <mergeCell ref="B186:D186"/>
    <mergeCell ref="E186:F186"/>
    <mergeCell ref="G186:I186"/>
    <mergeCell ref="J186:L186"/>
    <mergeCell ref="M186:T186"/>
    <mergeCell ref="B184:T184"/>
    <mergeCell ref="B185:D185"/>
    <mergeCell ref="E185:F185"/>
    <mergeCell ref="G185:I185"/>
    <mergeCell ref="J185:L185"/>
    <mergeCell ref="M185:T185"/>
    <mergeCell ref="B180:T180"/>
    <mergeCell ref="C181:L181"/>
    <mergeCell ref="M181:T181"/>
    <mergeCell ref="B182:T182"/>
    <mergeCell ref="C183:L183"/>
    <mergeCell ref="M183:T183"/>
    <mergeCell ref="S177:T177"/>
    <mergeCell ref="B178:T178"/>
    <mergeCell ref="C179:F179"/>
    <mergeCell ref="G179:J179"/>
    <mergeCell ref="K179:L179"/>
    <mergeCell ref="M179:O179"/>
    <mergeCell ref="P179:R179"/>
    <mergeCell ref="S179:T179"/>
    <mergeCell ref="C177:E177"/>
    <mergeCell ref="F177:H177"/>
    <mergeCell ref="I177:K177"/>
    <mergeCell ref="L177:O177"/>
    <mergeCell ref="P177:R177"/>
    <mergeCell ref="B173:T173"/>
    <mergeCell ref="C174:T174"/>
    <mergeCell ref="C175:J175"/>
    <mergeCell ref="K175:T176"/>
    <mergeCell ref="C176:J176"/>
    <mergeCell ref="B170:T170"/>
    <mergeCell ref="F171:H171"/>
    <mergeCell ref="J171:M171"/>
    <mergeCell ref="O171:S171"/>
    <mergeCell ref="B172:T172"/>
    <mergeCell ref="B168:T168"/>
    <mergeCell ref="C169:E169"/>
    <mergeCell ref="F169:H169"/>
    <mergeCell ref="J169:M169"/>
    <mergeCell ref="O169:S169"/>
    <mergeCell ref="B166:T166"/>
    <mergeCell ref="C167:G167"/>
    <mergeCell ref="H167:I167"/>
    <mergeCell ref="K167:L167"/>
    <mergeCell ref="M167:N167"/>
    <mergeCell ref="P167:T167"/>
    <mergeCell ref="B164:T164"/>
    <mergeCell ref="C165:G165"/>
    <mergeCell ref="H165:I165"/>
    <mergeCell ref="K165:L165"/>
    <mergeCell ref="M165:N165"/>
    <mergeCell ref="P165:T165"/>
    <mergeCell ref="C163:G163"/>
    <mergeCell ref="H163:I163"/>
    <mergeCell ref="K163:L163"/>
    <mergeCell ref="M163:N163"/>
    <mergeCell ref="P163:T163"/>
    <mergeCell ref="C161:E161"/>
    <mergeCell ref="G161:I161"/>
    <mergeCell ref="K161:M161"/>
    <mergeCell ref="O161:T161"/>
    <mergeCell ref="B162:T162"/>
    <mergeCell ref="B158:T158"/>
    <mergeCell ref="C159:F159"/>
    <mergeCell ref="H159:L159"/>
    <mergeCell ref="N159:S159"/>
    <mergeCell ref="B160:T160"/>
    <mergeCell ref="C157:E157"/>
    <mergeCell ref="G157:I157"/>
    <mergeCell ref="K157:M157"/>
    <mergeCell ref="O157:P157"/>
    <mergeCell ref="R157:S157"/>
    <mergeCell ref="B154:T154"/>
    <mergeCell ref="C155:I155"/>
    <mergeCell ref="J155:N155"/>
    <mergeCell ref="P155:T155"/>
    <mergeCell ref="C156:T156"/>
    <mergeCell ref="B152:T152"/>
    <mergeCell ref="C153:E153"/>
    <mergeCell ref="G153:I153"/>
    <mergeCell ref="K153:M153"/>
    <mergeCell ref="O153:Q153"/>
    <mergeCell ref="B150:T150"/>
    <mergeCell ref="C151:D151"/>
    <mergeCell ref="F151:H151"/>
    <mergeCell ref="J151:L151"/>
    <mergeCell ref="N151:O151"/>
    <mergeCell ref="Q151:S151"/>
    <mergeCell ref="B147:T147"/>
    <mergeCell ref="B148:T148"/>
    <mergeCell ref="C149:F149"/>
    <mergeCell ref="H149:I149"/>
    <mergeCell ref="K149:L149"/>
    <mergeCell ref="N149:O149"/>
    <mergeCell ref="Q149:S149"/>
    <mergeCell ref="B145:T145"/>
    <mergeCell ref="C146:D146"/>
    <mergeCell ref="F146:I146"/>
    <mergeCell ref="K146:M146"/>
    <mergeCell ref="O146:P146"/>
    <mergeCell ref="R146:S146"/>
    <mergeCell ref="B143:T143"/>
    <mergeCell ref="C144:F144"/>
    <mergeCell ref="H144:I144"/>
    <mergeCell ref="K144:L144"/>
    <mergeCell ref="N144:O144"/>
    <mergeCell ref="Q144:S144"/>
    <mergeCell ref="B139:T139"/>
    <mergeCell ref="D140:L140"/>
    <mergeCell ref="B141:T141"/>
    <mergeCell ref="C142:F142"/>
    <mergeCell ref="H142:J142"/>
    <mergeCell ref="L142:O142"/>
    <mergeCell ref="Q142:S142"/>
    <mergeCell ref="D137:K137"/>
    <mergeCell ref="N137:O137"/>
    <mergeCell ref="Q137:S137"/>
    <mergeCell ref="B138:K138"/>
    <mergeCell ref="Q138:S138"/>
    <mergeCell ref="D135:F135"/>
    <mergeCell ref="I135:K135"/>
    <mergeCell ref="N135:O135"/>
    <mergeCell ref="Q135:S135"/>
    <mergeCell ref="D136:K136"/>
    <mergeCell ref="N136:O136"/>
    <mergeCell ref="Q136:S136"/>
    <mergeCell ref="Q130:S130"/>
    <mergeCell ref="B131:T131"/>
    <mergeCell ref="B132:T132"/>
    <mergeCell ref="B133:K133"/>
    <mergeCell ref="B134:K134"/>
    <mergeCell ref="N134:O134"/>
    <mergeCell ref="Q134:S134"/>
    <mergeCell ref="B124:T124"/>
    <mergeCell ref="B125:T125"/>
    <mergeCell ref="B126:K126"/>
    <mergeCell ref="L126:L130"/>
    <mergeCell ref="N126:O126"/>
    <mergeCell ref="Q126:S126"/>
    <mergeCell ref="D127:F127"/>
    <mergeCell ref="I127:K127"/>
    <mergeCell ref="N127:O127"/>
    <mergeCell ref="Q127:S127"/>
    <mergeCell ref="C128:K130"/>
    <mergeCell ref="N128:O128"/>
    <mergeCell ref="Q128:S128"/>
    <mergeCell ref="N129:O129"/>
    <mergeCell ref="Q129:S129"/>
    <mergeCell ref="M130:P130"/>
    <mergeCell ref="B123:T123"/>
    <mergeCell ref="B116:T116"/>
    <mergeCell ref="B117:T117"/>
    <mergeCell ref="B118:T118"/>
    <mergeCell ref="D119:F119"/>
    <mergeCell ref="H119:K119"/>
    <mergeCell ref="L119:L122"/>
    <mergeCell ref="N119:P119"/>
    <mergeCell ref="R119:T119"/>
    <mergeCell ref="C120:F120"/>
    <mergeCell ref="G120:J120"/>
    <mergeCell ref="M120:O120"/>
    <mergeCell ref="Q120:S120"/>
    <mergeCell ref="C121:F121"/>
    <mergeCell ref="G121:J121"/>
    <mergeCell ref="M121:O121"/>
    <mergeCell ref="Q121:S121"/>
    <mergeCell ref="B114:G114"/>
    <mergeCell ref="H114:T114"/>
    <mergeCell ref="B115:J115"/>
    <mergeCell ref="K115:P115"/>
    <mergeCell ref="Q115:R115"/>
    <mergeCell ref="S115:T115"/>
    <mergeCell ref="H111:J111"/>
    <mergeCell ref="K111:T111"/>
    <mergeCell ref="B112:G112"/>
    <mergeCell ref="H112:T112"/>
    <mergeCell ref="B113:G113"/>
    <mergeCell ref="H113:T113"/>
    <mergeCell ref="A104:U104"/>
    <mergeCell ref="A105:A205"/>
    <mergeCell ref="B105:T105"/>
    <mergeCell ref="U105:U204"/>
    <mergeCell ref="B106:C107"/>
    <mergeCell ref="D106:P106"/>
    <mergeCell ref="Q106:T106"/>
    <mergeCell ref="D107:P107"/>
    <mergeCell ref="Q107:T107"/>
    <mergeCell ref="B108:E109"/>
    <mergeCell ref="F108:M108"/>
    <mergeCell ref="F109:P109"/>
    <mergeCell ref="B110:M110"/>
    <mergeCell ref="N110:Q110"/>
    <mergeCell ref="R110:T110"/>
    <mergeCell ref="B111:G111"/>
    <mergeCell ref="C122:F122"/>
    <mergeCell ref="G122:J122"/>
    <mergeCell ref="M122:O122"/>
    <mergeCell ref="Q122:S122"/>
    <mergeCell ref="B103:U103"/>
    <mergeCell ref="U3:U102"/>
    <mergeCell ref="B3:T3"/>
    <mergeCell ref="B13:J13"/>
    <mergeCell ref="K13:P13"/>
    <mergeCell ref="Q13:R13"/>
    <mergeCell ref="S13:T13"/>
    <mergeCell ref="C74:J74"/>
    <mergeCell ref="K73:T74"/>
    <mergeCell ref="B101:T101"/>
    <mergeCell ref="B102:D102"/>
    <mergeCell ref="E102:K102"/>
    <mergeCell ref="L102:M102"/>
    <mergeCell ref="B91:J91"/>
    <mergeCell ref="D92:G99"/>
    <mergeCell ref="K91:T91"/>
    <mergeCell ref="L92:S95"/>
    <mergeCell ref="L96:S96"/>
    <mergeCell ref="L97:S100"/>
    <mergeCell ref="K92:K100"/>
    <mergeCell ref="T92:T100"/>
    <mergeCell ref="B92:C99"/>
    <mergeCell ref="H92:J99"/>
    <mergeCell ref="B100:J100"/>
    <mergeCell ref="B89:T89"/>
    <mergeCell ref="C90:L90"/>
    <mergeCell ref="M90:T90"/>
    <mergeCell ref="B87:T87"/>
    <mergeCell ref="B88:L88"/>
    <mergeCell ref="M88:O88"/>
    <mergeCell ref="P88:Q88"/>
    <mergeCell ref="R88:T88"/>
    <mergeCell ref="B86:D86"/>
    <mergeCell ref="E86:F86"/>
    <mergeCell ref="G86:I86"/>
    <mergeCell ref="J86:L86"/>
    <mergeCell ref="M86:T86"/>
    <mergeCell ref="B85:D85"/>
    <mergeCell ref="E85:F85"/>
    <mergeCell ref="G85:I85"/>
    <mergeCell ref="J85:L85"/>
    <mergeCell ref="M85:T85"/>
    <mergeCell ref="B84:D84"/>
    <mergeCell ref="E84:F84"/>
    <mergeCell ref="G84:I84"/>
    <mergeCell ref="J84:L84"/>
    <mergeCell ref="M84:T84"/>
    <mergeCell ref="B80:T80"/>
    <mergeCell ref="C81:L81"/>
    <mergeCell ref="M81:T81"/>
    <mergeCell ref="B82:T82"/>
    <mergeCell ref="B83:D83"/>
    <mergeCell ref="E83:F83"/>
    <mergeCell ref="G83:I83"/>
    <mergeCell ref="J83:L83"/>
    <mergeCell ref="M83:T83"/>
    <mergeCell ref="B78:T78"/>
    <mergeCell ref="C79:L79"/>
    <mergeCell ref="M79:T79"/>
    <mergeCell ref="B76:T76"/>
    <mergeCell ref="C72:T72"/>
    <mergeCell ref="C77:F77"/>
    <mergeCell ref="G77:J77"/>
    <mergeCell ref="K77:L77"/>
    <mergeCell ref="M77:O77"/>
    <mergeCell ref="P77:R77"/>
    <mergeCell ref="S77:T77"/>
    <mergeCell ref="C75:E75"/>
    <mergeCell ref="F75:H75"/>
    <mergeCell ref="I75:K75"/>
    <mergeCell ref="L75:O75"/>
    <mergeCell ref="P75:R75"/>
    <mergeCell ref="S75:T75"/>
    <mergeCell ref="V1:V2041"/>
    <mergeCell ref="B70:T70"/>
    <mergeCell ref="C73:J73"/>
    <mergeCell ref="B71:T71"/>
    <mergeCell ref="F69:H69"/>
    <mergeCell ref="J69:M69"/>
    <mergeCell ref="B68:T68"/>
    <mergeCell ref="O69:S69"/>
    <mergeCell ref="B66:T66"/>
    <mergeCell ref="C67:E67"/>
    <mergeCell ref="F67:H67"/>
    <mergeCell ref="J67:M67"/>
    <mergeCell ref="O67:S67"/>
    <mergeCell ref="B64:T64"/>
    <mergeCell ref="C65:G65"/>
    <mergeCell ref="H65:I65"/>
    <mergeCell ref="K65:L65"/>
    <mergeCell ref="M65:N65"/>
    <mergeCell ref="P65:T65"/>
    <mergeCell ref="B62:T62"/>
    <mergeCell ref="H63:I63"/>
    <mergeCell ref="K63:L63"/>
    <mergeCell ref="C63:G63"/>
    <mergeCell ref="M63:N63"/>
    <mergeCell ref="P63:T63"/>
    <mergeCell ref="H61:I61"/>
    <mergeCell ref="M61:N61"/>
    <mergeCell ref="C61:G61"/>
    <mergeCell ref="P61:T61"/>
    <mergeCell ref="K61:L61"/>
    <mergeCell ref="C59:E59"/>
    <mergeCell ref="G59:I59"/>
    <mergeCell ref="B58:T58"/>
    <mergeCell ref="K59:M59"/>
    <mergeCell ref="B60:T60"/>
    <mergeCell ref="O59:T59"/>
    <mergeCell ref="B56:T56"/>
    <mergeCell ref="C53:I53"/>
    <mergeCell ref="J53:N53"/>
    <mergeCell ref="P53:T53"/>
    <mergeCell ref="C54:T54"/>
    <mergeCell ref="C55:E55"/>
    <mergeCell ref="G55:I55"/>
    <mergeCell ref="K55:M55"/>
    <mergeCell ref="O55:P55"/>
    <mergeCell ref="R55:S55"/>
    <mergeCell ref="C57:F57"/>
    <mergeCell ref="H57:L57"/>
    <mergeCell ref="N57:S57"/>
    <mergeCell ref="B52:T52"/>
    <mergeCell ref="C51:E51"/>
    <mergeCell ref="G51:I51"/>
    <mergeCell ref="K51:M51"/>
    <mergeCell ref="O51:Q51"/>
    <mergeCell ref="B50:T50"/>
    <mergeCell ref="F49:H49"/>
    <mergeCell ref="Q49:S49"/>
    <mergeCell ref="N49:O49"/>
    <mergeCell ref="J49:L49"/>
    <mergeCell ref="B48:T48"/>
    <mergeCell ref="C49:D49"/>
    <mergeCell ref="B45:T45"/>
    <mergeCell ref="B46:T46"/>
    <mergeCell ref="C47:F47"/>
    <mergeCell ref="H47:I47"/>
    <mergeCell ref="K47:L47"/>
    <mergeCell ref="N47:O47"/>
    <mergeCell ref="Q47:S47"/>
    <mergeCell ref="B41:T41"/>
    <mergeCell ref="K42:L42"/>
    <mergeCell ref="N42:O42"/>
    <mergeCell ref="C44:D44"/>
    <mergeCell ref="F44:I44"/>
    <mergeCell ref="K44:M44"/>
    <mergeCell ref="O44:P44"/>
    <mergeCell ref="R44:S44"/>
    <mergeCell ref="C42:F42"/>
    <mergeCell ref="Q42:S42"/>
    <mergeCell ref="B43:T43"/>
    <mergeCell ref="H42:I42"/>
    <mergeCell ref="Q36:S36"/>
    <mergeCell ref="D38:L38"/>
    <mergeCell ref="B39:T39"/>
    <mergeCell ref="C40:F40"/>
    <mergeCell ref="H40:J40"/>
    <mergeCell ref="Q40:S40"/>
    <mergeCell ref="L40:O40"/>
    <mergeCell ref="Q35:S35"/>
    <mergeCell ref="B36:K36"/>
    <mergeCell ref="D35:K35"/>
    <mergeCell ref="D34:K34"/>
    <mergeCell ref="N33:O33"/>
    <mergeCell ref="N34:O34"/>
    <mergeCell ref="N35:O35"/>
    <mergeCell ref="D33:F33"/>
    <mergeCell ref="I33:K33"/>
    <mergeCell ref="B24:K24"/>
    <mergeCell ref="B32:K32"/>
    <mergeCell ref="B31:K31"/>
    <mergeCell ref="Q24:S24"/>
    <mergeCell ref="Q25:S25"/>
    <mergeCell ref="Q26:S26"/>
    <mergeCell ref="Q27:S27"/>
    <mergeCell ref="Q28:S28"/>
    <mergeCell ref="D25:F25"/>
    <mergeCell ref="I25:K25"/>
    <mergeCell ref="C26:K28"/>
    <mergeCell ref="L24:L28"/>
    <mergeCell ref="M28:P28"/>
    <mergeCell ref="N24:O24"/>
    <mergeCell ref="N25:O25"/>
    <mergeCell ref="N26:O26"/>
    <mergeCell ref="N27:O27"/>
    <mergeCell ref="B29:T29"/>
    <mergeCell ref="L17:L20"/>
    <mergeCell ref="M18:O18"/>
    <mergeCell ref="M19:O19"/>
    <mergeCell ref="M20:O20"/>
    <mergeCell ref="N17:P17"/>
    <mergeCell ref="R17:T17"/>
    <mergeCell ref="C18:F18"/>
    <mergeCell ref="C19:F19"/>
    <mergeCell ref="C20:F20"/>
    <mergeCell ref="D17:F17"/>
    <mergeCell ref="Q18:S18"/>
    <mergeCell ref="Q19:S19"/>
    <mergeCell ref="Q20:S20"/>
    <mergeCell ref="N32:O32"/>
    <mergeCell ref="Q32:S32"/>
    <mergeCell ref="Q33:S33"/>
    <mergeCell ref="Q34:S34"/>
    <mergeCell ref="B21:T21"/>
    <mergeCell ref="B22:T22"/>
    <mergeCell ref="B23:T23"/>
    <mergeCell ref="B37:T37"/>
    <mergeCell ref="Q4:T4"/>
    <mergeCell ref="B4:C5"/>
    <mergeCell ref="H12:T12"/>
    <mergeCell ref="N8:Q8"/>
    <mergeCell ref="R8:T8"/>
    <mergeCell ref="B8:M8"/>
    <mergeCell ref="F7:P7"/>
    <mergeCell ref="F6:M6"/>
    <mergeCell ref="B6:E7"/>
    <mergeCell ref="Q5:T5"/>
    <mergeCell ref="D4:P4"/>
    <mergeCell ref="D5:P5"/>
    <mergeCell ref="B30:T30"/>
    <mergeCell ref="B10:G10"/>
    <mergeCell ref="B12:G12"/>
    <mergeCell ref="B11:G11"/>
    <mergeCell ref="B9:G9"/>
    <mergeCell ref="H9:J9"/>
    <mergeCell ref="K9:T9"/>
    <mergeCell ref="H10:T10"/>
    <mergeCell ref="B14:T14"/>
    <mergeCell ref="B15:T15"/>
    <mergeCell ref="H11:T11"/>
    <mergeCell ref="B16:T16"/>
    <mergeCell ref="G18:J18"/>
    <mergeCell ref="G19:J19"/>
    <mergeCell ref="G20:J20"/>
    <mergeCell ref="H17:K17"/>
  </mergeCells>
  <conditionalFormatting sqref="G40 K40 J61 O61 I67 N67 T67 T69 N69 I69 J163 O163 I169 N169 T169 T171 N171 I171 G244 K244 J265 O265 I271 N271 T271 T273 N273 I273 G346 K346 J367 O367 I373 N373 T373 T375 N375 I375 G448 K448 J469 O469 I475 N475 T475 T477 N477 I477 G142 K142 J571 O571 I577 N577 T577 T579 N579 I579 G652 K652 J673 O673 I679 N679 T679 T681 N681 I681 G754 K754 J775 O775 I781 N781 T781 T783 N783 I783 G856 K856 J877 O877 I883 N883 T883 T885 N885 I885 G550 K550 J979 O979 I985 N985 T985 T987 N987 I987 G1060 K1060 J1081 O1081 I1087 N1087 T1087 T1089 N1089 I1089 G1162 K1162 J1183 O1183 I1189 N1189 T1189 T1191 N1191 I1191 G1264 K1264 J1285 O1285 I1291 N1291 T1291 T1293 N1293 I1293 G958 K958 J1387 O1387 I1393 N1393 T1393 T1395 N1395 I1395 G1468 K1468 J1489 O1489 I1495 N1495 T1495 T1497 N1497 I1497 G1570 K1570 J1591 O1591 I1597 N1597 T1597 T1599 N1599 I1599 G1672 K1672 J1693 O1693 I1699 N1699 T1699 T1701 N1701 I1701 G1366 K1366 G1774 K1774 J1795 O1795 I1801 N1801 T1801 T1803 N1803 I1803 G1876 K1876 J1897 O1897 I1903 N1903 T1903 T1905 N1905 I1905 G1978 K1978 J1999 O1999 I2005 N2005 T2005 T2007 N2007 I2007">
    <cfRule type="cellIs" dxfId="84" priority="91" operator="equal">
      <formula>"YES"</formula>
    </cfRule>
  </conditionalFormatting>
  <conditionalFormatting sqref="P40 T40 P142 T142 P244 T244 P346 T346 P448 T448 P550 T550 P652 T652 P754 T754 P856 T856 P958 T958 P1060 T1060 P1162 T1162 P1264 T1264 P1366 T1366 P1468 T1468 P1570 T1570 P1672 T1672 P1774 T1774 P1876 T1876 P1978 T1978">
    <cfRule type="cellIs" dxfId="83" priority="89" operator="equal">
      <formula>"yes"</formula>
    </cfRule>
  </conditionalFormatting>
  <conditionalFormatting sqref="H9:J9 H10:T12 R8:T8 K73:T74 M79:T79 H111:J111 H112:T114 R110:T110 K175:T176 M181:T181 H213:J213 H214:T216 R212:T212 K277:T278 M283:T283 H315:J315 H316:T318 R314:T314 K379:T380 M385:T385 H417:J417 H418:T420 R416:T416 K481:T482 M487:T487 H519:J519 H520:T522 R518:T518 K583:T584 M589:T589 H621:J621 H622:T624 R620:T620 K685:T686 M691:T691 H723:J723 H724:T726 R722:T722 K787:T788 M793:T793 H825:J825 H826:T828 R824:T824 K889:T890 M895:T895 H927:J927 H928:T930 R926:T926 K991:T992 M997:T997 H1029:J1029 H1030:T1032 R1028:T1028 K1093:T1094 M1099:T1099 H1131:J1131 H1132:T1134 R1130:T1130 K1195:T1196 M1201:T1201 H1233:J1233 H1234:T1236 R1232:T1232 K1297:T1298 M1303:T1303 H1335:J1335 H1336:T1338 R1334:T1334 K1399:T1400 M1405:T1405 H1437:J1437 H1438:T1440 R1436:T1436 K1501:T1502 M1507:T1507 H1539:J1539 H1540:T1542 R1538:T1538 K1603:T1604 M1609:T1609 H1641:J1641 H1642:T1644 R1640:T1640 K1705:T1706 M1711:T1711 H1743:J1743 H1744:T1746 R1742:T1742 K1807:T1808 M1813:T1813 H1845:J1845 H1846:T1848 R1844:T1844 K1909:T1910 M1915:T1915 H1947:J1947 H1948:T1950 R1946:T1946 K2011:T2012 M2017:T2017">
    <cfRule type="cellIs" dxfId="82" priority="83" operator="equal">
      <formula>0</formula>
    </cfRule>
  </conditionalFormatting>
  <conditionalFormatting sqref="G77:J77 M77:O77 S77:T77 G179:J179 M179:O179 S179:T179 G281:J281 M281:O281 S281:T281 G383:J383 M383:O383 S383:T383 G485:J485 M485:O485 S485:T485 G587:J587 M587:O587 S587:T587 G689:J689 M689:O689 S689:T689 G791:J791 M791:O791 S791:T791 G893:J893 M893:O893 S893:T893 G995:J995 M995:O995 S995:T995 G1097:J1097 M1097:O1097 S1097:T1097 G1199:J1199 M1199:O1199 S1199:T1199 G1301:J1301 M1301:O1301 S1301:T1301 G1403:J1403 M1403:O1403 S1403:T1403 G1505:J1505 M1505:O1505 S1505:T1505 G1607:J1607 M1607:O1607 S1607:T1607 G1709:J1709 M1709:O1709 S1709:T1709 G1811:J1811 M1811:O1811 S1811:T1811 G1913:J1913 M1913:O1913 S1913:T1913 G2015:J2015 M2015:O2015 S2015:T2015">
    <cfRule type="cellIs" dxfId="81" priority="82" operator="equal">
      <formula>0</formula>
    </cfRule>
  </conditionalFormatting>
  <pageMargins left="0.28000000000000003" right="0.11" top="0.19" bottom="0.19" header="0.17" footer="0.15"/>
  <pageSetup paperSize="9" scale="59" orientation="portrait" r:id="rId1"/>
  <drawing r:id="rId2"/>
</worksheet>
</file>

<file path=xl/worksheets/sheet5.xml><?xml version="1.0" encoding="utf-8"?>
<worksheet xmlns="http://schemas.openxmlformats.org/spreadsheetml/2006/main" xmlns:r="http://schemas.openxmlformats.org/officeDocument/2006/relationships">
  <sheetPr>
    <tabColor rgb="FFFF0000"/>
  </sheetPr>
  <dimension ref="A1:XFC1862"/>
  <sheetViews>
    <sheetView showGridLines="0" workbookViewId="0">
      <selection activeCell="K1" sqref="K1:N1"/>
    </sheetView>
  </sheetViews>
  <sheetFormatPr defaultColWidth="0" defaultRowHeight="15" zeroHeight="1"/>
  <cols>
    <col min="1" max="1" width="1.7109375" style="1" customWidth="1"/>
    <col min="2" max="13" width="8.7109375" style="55" customWidth="1"/>
    <col min="14" max="20" width="8.7109375" style="56" customWidth="1"/>
    <col min="21" max="21" width="2.140625" style="1" customWidth="1"/>
    <col min="22" max="22" width="2.85546875" style="1" customWidth="1"/>
    <col min="23" max="23" width="10.42578125" style="1" hidden="1"/>
    <col min="24" max="16383" width="0" style="1" hidden="1"/>
    <col min="16384" max="16384" width="9.140625" style="1" hidden="1"/>
  </cols>
  <sheetData>
    <row r="1" spans="1:23" ht="60.75" customHeight="1" thickBot="1">
      <c r="A1" s="240" t="s">
        <v>197</v>
      </c>
      <c r="B1" s="240"/>
      <c r="C1" s="240"/>
      <c r="D1" s="240"/>
      <c r="E1" s="240"/>
      <c r="F1" s="240"/>
      <c r="G1" s="240"/>
      <c r="H1" s="240"/>
      <c r="I1" s="240"/>
      <c r="J1" s="241"/>
      <c r="K1" s="231">
        <v>1</v>
      </c>
      <c r="L1" s="232"/>
      <c r="M1" s="232"/>
      <c r="N1" s="233"/>
      <c r="O1" s="234" t="s">
        <v>196</v>
      </c>
      <c r="P1" s="234"/>
      <c r="Q1" s="235">
        <f>K1+19</f>
        <v>20</v>
      </c>
      <c r="R1" s="236"/>
      <c r="S1" s="236"/>
      <c r="T1" s="236"/>
      <c r="U1" s="237"/>
    </row>
    <row r="2" spans="1:23">
      <c r="A2" s="224">
        <v>1</v>
      </c>
      <c r="B2" s="225"/>
      <c r="C2" s="225"/>
      <c r="D2" s="225"/>
      <c r="E2" s="225"/>
      <c r="F2" s="225"/>
      <c r="G2" s="225"/>
      <c r="H2" s="225"/>
      <c r="I2" s="225"/>
      <c r="J2" s="225"/>
      <c r="K2" s="225"/>
      <c r="L2" s="225"/>
      <c r="M2" s="225"/>
      <c r="N2" s="225"/>
      <c r="O2" s="225"/>
      <c r="P2" s="225"/>
      <c r="Q2" s="225"/>
      <c r="R2" s="225"/>
      <c r="S2" s="225"/>
      <c r="T2" s="225"/>
      <c r="U2" s="226"/>
      <c r="V2" s="227"/>
    </row>
    <row r="3" spans="1:23" ht="24.75" customHeight="1" thickBot="1">
      <c r="A3" s="227"/>
      <c r="B3" s="194" t="str">
        <f>CONCATENATE(Info!$B$7,Info!$C$7)</f>
        <v>School Name :-Govt. Sr. Sec. School Raimalwada</v>
      </c>
      <c r="C3" s="194"/>
      <c r="D3" s="194"/>
      <c r="E3" s="194"/>
      <c r="F3" s="194"/>
      <c r="G3" s="194"/>
      <c r="H3" s="194"/>
      <c r="I3" s="194"/>
      <c r="J3" s="194"/>
      <c r="K3" s="194"/>
      <c r="L3" s="194"/>
      <c r="M3" s="194"/>
      <c r="N3" s="194"/>
      <c r="O3" s="194"/>
      <c r="P3" s="194"/>
      <c r="Q3" s="194"/>
      <c r="R3" s="194"/>
      <c r="S3" s="194"/>
      <c r="T3" s="194"/>
      <c r="U3" s="193"/>
      <c r="V3" s="227"/>
    </row>
    <row r="4" spans="1:23" ht="28.5" customHeight="1" thickBot="1">
      <c r="A4" s="227"/>
      <c r="B4" s="89"/>
      <c r="C4" s="89"/>
      <c r="D4" s="116" t="s">
        <v>37</v>
      </c>
      <c r="E4" s="116"/>
      <c r="F4" s="116"/>
      <c r="G4" s="116"/>
      <c r="H4" s="116"/>
      <c r="I4" s="116"/>
      <c r="J4" s="116"/>
      <c r="K4" s="116"/>
      <c r="L4" s="116"/>
      <c r="M4" s="116"/>
      <c r="N4" s="116"/>
      <c r="O4" s="116"/>
      <c r="P4" s="116"/>
      <c r="Q4" s="93" t="s">
        <v>233</v>
      </c>
      <c r="R4" s="94"/>
      <c r="S4" s="94"/>
      <c r="T4" s="95"/>
      <c r="U4" s="193"/>
      <c r="V4" s="227"/>
    </row>
    <row r="5" spans="1:23" ht="21.75" customHeight="1" thickBot="1">
      <c r="A5" s="227"/>
      <c r="B5" s="89"/>
      <c r="C5" s="89"/>
      <c r="D5" s="117" t="s">
        <v>201</v>
      </c>
      <c r="E5" s="117"/>
      <c r="F5" s="117"/>
      <c r="G5" s="117"/>
      <c r="H5" s="117"/>
      <c r="I5" s="117"/>
      <c r="J5" s="117"/>
      <c r="K5" s="117"/>
      <c r="L5" s="117"/>
      <c r="M5" s="117"/>
      <c r="N5" s="117"/>
      <c r="O5" s="117"/>
      <c r="P5" s="117"/>
      <c r="Q5" s="113" t="s">
        <v>44</v>
      </c>
      <c r="R5" s="114"/>
      <c r="S5" s="114"/>
      <c r="T5" s="115"/>
      <c r="U5" s="193"/>
      <c r="V5" s="227"/>
    </row>
    <row r="6" spans="1:23" ht="21.75" customHeight="1" thickBot="1">
      <c r="A6" s="227"/>
      <c r="B6" s="107" t="s">
        <v>200</v>
      </c>
      <c r="C6" s="108"/>
      <c r="D6" s="108"/>
      <c r="E6" s="109"/>
      <c r="F6" s="104" t="s">
        <v>40</v>
      </c>
      <c r="G6" s="105"/>
      <c r="H6" s="105"/>
      <c r="I6" s="105"/>
      <c r="J6" s="105"/>
      <c r="K6" s="105"/>
      <c r="L6" s="105"/>
      <c r="M6" s="106"/>
      <c r="N6" s="15">
        <f>Info!$C$10</f>
        <v>1</v>
      </c>
      <c r="O6" s="16">
        <f>Info!$D$10</f>
        <v>7</v>
      </c>
      <c r="P6" s="16">
        <f>Info!$E$10</f>
        <v>0</v>
      </c>
      <c r="Q6" s="16">
        <f>Info!$F$10</f>
        <v>1</v>
      </c>
      <c r="R6" s="16">
        <f>Info!$G$10</f>
        <v>7</v>
      </c>
      <c r="S6" s="16">
        <f>Info!$H$10</f>
        <v>5</v>
      </c>
      <c r="T6" s="17">
        <f>Info!$I$10</f>
        <v>1</v>
      </c>
      <c r="U6" s="193"/>
      <c r="V6" s="227"/>
    </row>
    <row r="7" spans="1:23" ht="21.75" customHeight="1" thickBot="1">
      <c r="A7" s="227"/>
      <c r="B7" s="110"/>
      <c r="C7" s="111"/>
      <c r="D7" s="111"/>
      <c r="E7" s="112"/>
      <c r="F7" s="102" t="s">
        <v>199</v>
      </c>
      <c r="G7" s="103"/>
      <c r="H7" s="103"/>
      <c r="I7" s="103"/>
      <c r="J7" s="103"/>
      <c r="K7" s="103"/>
      <c r="L7" s="103"/>
      <c r="M7" s="103"/>
      <c r="N7" s="103"/>
      <c r="O7" s="103"/>
      <c r="P7" s="103"/>
      <c r="Q7" s="18"/>
      <c r="R7" s="18"/>
      <c r="S7" s="18"/>
      <c r="T7" s="18"/>
      <c r="U7" s="193"/>
      <c r="V7" s="227"/>
    </row>
    <row r="8" spans="1:23" ht="21.75" customHeight="1" thickBot="1">
      <c r="A8" s="227"/>
      <c r="B8" s="89"/>
      <c r="C8" s="89"/>
      <c r="D8" s="89"/>
      <c r="E8" s="89"/>
      <c r="F8" s="89"/>
      <c r="G8" s="89"/>
      <c r="H8" s="89"/>
      <c r="I8" s="89"/>
      <c r="J8" s="89"/>
      <c r="K8" s="89"/>
      <c r="L8" s="89"/>
      <c r="M8" s="89"/>
      <c r="N8" s="97" t="s">
        <v>195</v>
      </c>
      <c r="O8" s="97"/>
      <c r="P8" s="97"/>
      <c r="Q8" s="98"/>
      <c r="R8" s="99">
        <f>Info!$C$9</f>
        <v>12345</v>
      </c>
      <c r="S8" s="100"/>
      <c r="T8" s="101"/>
      <c r="U8" s="193"/>
      <c r="V8" s="227"/>
    </row>
    <row r="9" spans="1:23" ht="21.75" customHeight="1" thickBot="1">
      <c r="A9" s="227"/>
      <c r="B9" s="119" t="s">
        <v>42</v>
      </c>
      <c r="C9" s="119"/>
      <c r="D9" s="119"/>
      <c r="E9" s="119"/>
      <c r="F9" s="119"/>
      <c r="G9" s="119"/>
      <c r="H9" s="120">
        <f>VLOOKUP(A2,'Deta From Shala Dar. Class-10'!$A$2:$AE$201,4,0)</f>
        <v>0</v>
      </c>
      <c r="I9" s="121"/>
      <c r="J9" s="122"/>
      <c r="K9" s="123"/>
      <c r="L9" s="124"/>
      <c r="M9" s="124"/>
      <c r="N9" s="124"/>
      <c r="O9" s="124"/>
      <c r="P9" s="124"/>
      <c r="Q9" s="124"/>
      <c r="R9" s="124"/>
      <c r="S9" s="124"/>
      <c r="T9" s="124"/>
      <c r="U9" s="193"/>
      <c r="V9" s="227"/>
    </row>
    <row r="10" spans="1:23" ht="21.75" customHeight="1">
      <c r="A10" s="227"/>
      <c r="B10" s="118" t="s">
        <v>116</v>
      </c>
      <c r="C10" s="118"/>
      <c r="D10" s="118"/>
      <c r="E10" s="118"/>
      <c r="F10" s="118"/>
      <c r="G10" s="118"/>
      <c r="H10" s="96">
        <f>VLOOKUP(A2,'Deta From Shala Dar. Class-10'!$A$2:$AE$201,6,0)</f>
        <v>0</v>
      </c>
      <c r="I10" s="96"/>
      <c r="J10" s="96"/>
      <c r="K10" s="96"/>
      <c r="L10" s="96"/>
      <c r="M10" s="96"/>
      <c r="N10" s="96"/>
      <c r="O10" s="96"/>
      <c r="P10" s="96"/>
      <c r="Q10" s="96"/>
      <c r="R10" s="96"/>
      <c r="S10" s="96"/>
      <c r="T10" s="96"/>
      <c r="U10" s="193"/>
      <c r="V10" s="227"/>
    </row>
    <row r="11" spans="1:23" ht="21.75" customHeight="1">
      <c r="A11" s="227"/>
      <c r="B11" s="118" t="s">
        <v>115</v>
      </c>
      <c r="C11" s="118"/>
      <c r="D11" s="118"/>
      <c r="E11" s="118"/>
      <c r="F11" s="118"/>
      <c r="G11" s="118"/>
      <c r="H11" s="96">
        <f>VLOOKUP(A2,'Deta From Shala Dar. Class-10'!$A$2:$AE$201,8,0)</f>
        <v>0</v>
      </c>
      <c r="I11" s="96"/>
      <c r="J11" s="96"/>
      <c r="K11" s="96"/>
      <c r="L11" s="96"/>
      <c r="M11" s="96"/>
      <c r="N11" s="96"/>
      <c r="O11" s="96"/>
      <c r="P11" s="96"/>
      <c r="Q11" s="96"/>
      <c r="R11" s="96"/>
      <c r="S11" s="96"/>
      <c r="T11" s="96"/>
      <c r="U11" s="193"/>
      <c r="V11" s="227"/>
    </row>
    <row r="12" spans="1:23" ht="21.75" customHeight="1">
      <c r="A12" s="227"/>
      <c r="B12" s="118" t="s">
        <v>114</v>
      </c>
      <c r="C12" s="118"/>
      <c r="D12" s="118"/>
      <c r="E12" s="118"/>
      <c r="F12" s="118"/>
      <c r="G12" s="118"/>
      <c r="H12" s="96">
        <f>VLOOKUP(A2,'Deta From Shala Dar. Class-10'!$A$2:$AE$201,9,0)</f>
        <v>0</v>
      </c>
      <c r="I12" s="96"/>
      <c r="J12" s="96"/>
      <c r="K12" s="96"/>
      <c r="L12" s="96"/>
      <c r="M12" s="96"/>
      <c r="N12" s="96"/>
      <c r="O12" s="96"/>
      <c r="P12" s="96"/>
      <c r="Q12" s="96"/>
      <c r="R12" s="96"/>
      <c r="S12" s="96"/>
      <c r="T12" s="96"/>
      <c r="U12" s="193"/>
      <c r="V12" s="227"/>
    </row>
    <row r="13" spans="1:23" ht="21.75" customHeight="1">
      <c r="A13" s="227"/>
      <c r="B13" s="118" t="s">
        <v>203</v>
      </c>
      <c r="C13" s="118"/>
      <c r="D13" s="118"/>
      <c r="E13" s="118"/>
      <c r="F13" s="250">
        <f>W13</f>
        <v>0</v>
      </c>
      <c r="G13" s="251"/>
      <c r="H13" s="251"/>
      <c r="I13" s="251"/>
      <c r="J13" s="251"/>
      <c r="K13" s="252"/>
      <c r="L13" s="253"/>
      <c r="M13" s="254"/>
      <c r="N13" s="254"/>
      <c r="O13" s="254"/>
      <c r="P13" s="254"/>
      <c r="Q13" s="254"/>
      <c r="R13" s="254"/>
      <c r="S13" s="254"/>
      <c r="T13" s="254"/>
      <c r="U13" s="193"/>
      <c r="V13" s="227"/>
      <c r="W13" s="57">
        <f>VLOOKUP(A2,'Deta From Shala Dar. Class-10'!$A$2:$AE$201,11,0)</f>
        <v>0</v>
      </c>
    </row>
    <row r="14" spans="1:23" ht="21.75" customHeight="1" thickBot="1">
      <c r="A14" s="227"/>
      <c r="B14" s="255" t="s">
        <v>202</v>
      </c>
      <c r="C14" s="255"/>
      <c r="D14" s="255"/>
      <c r="E14" s="255"/>
      <c r="F14" s="255"/>
      <c r="G14" s="255"/>
      <c r="H14" s="96" t="s">
        <v>204</v>
      </c>
      <c r="I14" s="96"/>
      <c r="J14" s="96"/>
      <c r="K14" s="96"/>
      <c r="L14" s="96"/>
      <c r="M14" s="96"/>
      <c r="N14" s="96"/>
      <c r="O14" s="96"/>
      <c r="P14" s="96"/>
      <c r="Q14" s="96"/>
      <c r="R14" s="96"/>
      <c r="S14" s="96"/>
      <c r="T14" s="96"/>
      <c r="U14" s="193"/>
      <c r="V14" s="227"/>
    </row>
    <row r="15" spans="1:23" ht="21.75" customHeight="1" thickBot="1">
      <c r="A15" s="227"/>
      <c r="B15" s="118" t="s">
        <v>205</v>
      </c>
      <c r="C15" s="118"/>
      <c r="D15" s="118"/>
      <c r="E15" s="118"/>
      <c r="F15" s="118"/>
      <c r="G15" s="118"/>
      <c r="H15" s="118"/>
      <c r="I15" s="118"/>
      <c r="J15" s="118"/>
      <c r="K15" s="143" t="s">
        <v>190</v>
      </c>
      <c r="L15" s="143"/>
      <c r="M15" s="143"/>
      <c r="N15" s="143"/>
      <c r="O15" s="143"/>
      <c r="P15" s="143"/>
      <c r="Q15" s="195" t="s">
        <v>188</v>
      </c>
      <c r="R15" s="196"/>
      <c r="S15" s="197"/>
      <c r="T15" s="198"/>
      <c r="U15" s="193"/>
    </row>
    <row r="16" spans="1:23" ht="21.75" customHeight="1">
      <c r="A16" s="227"/>
      <c r="B16" s="118" t="s">
        <v>206</v>
      </c>
      <c r="C16" s="118"/>
      <c r="D16" s="118"/>
      <c r="E16" s="118"/>
      <c r="F16" s="118"/>
      <c r="G16" s="118"/>
      <c r="H16" s="118"/>
      <c r="I16" s="118"/>
      <c r="J16" s="118"/>
      <c r="K16" s="118"/>
      <c r="L16" s="118"/>
      <c r="M16" s="118"/>
      <c r="N16" s="118"/>
      <c r="O16" s="118"/>
      <c r="P16" s="118"/>
      <c r="Q16" s="118"/>
      <c r="R16" s="118"/>
      <c r="S16" s="118"/>
      <c r="T16" s="118"/>
      <c r="U16" s="193"/>
    </row>
    <row r="17" spans="1:21" ht="32.25" customHeight="1" thickBot="1">
      <c r="A17" s="227"/>
      <c r="B17" s="125" t="s">
        <v>192</v>
      </c>
      <c r="C17" s="125"/>
      <c r="D17" s="125"/>
      <c r="E17" s="125"/>
      <c r="F17" s="125"/>
      <c r="G17" s="125"/>
      <c r="H17" s="125"/>
      <c r="I17" s="125"/>
      <c r="J17" s="125"/>
      <c r="K17" s="125"/>
      <c r="L17" s="125"/>
      <c r="M17" s="125"/>
      <c r="N17" s="125"/>
      <c r="O17" s="125"/>
      <c r="P17" s="125"/>
      <c r="Q17" s="125"/>
      <c r="R17" s="125"/>
      <c r="S17" s="125"/>
      <c r="T17" s="125"/>
      <c r="U17" s="193"/>
    </row>
    <row r="18" spans="1:21" ht="6.75" customHeight="1" thickBot="1">
      <c r="A18" s="227"/>
      <c r="B18" s="90"/>
      <c r="C18" s="91"/>
      <c r="D18" s="91"/>
      <c r="E18" s="91"/>
      <c r="F18" s="91"/>
      <c r="G18" s="91"/>
      <c r="H18" s="91"/>
      <c r="I18" s="91"/>
      <c r="J18" s="91"/>
      <c r="K18" s="91"/>
      <c r="L18" s="91"/>
      <c r="M18" s="91"/>
      <c r="N18" s="91"/>
      <c r="O18" s="91"/>
      <c r="P18" s="91"/>
      <c r="Q18" s="91"/>
      <c r="R18" s="91"/>
      <c r="S18" s="91"/>
      <c r="T18" s="92"/>
      <c r="U18" s="193"/>
    </row>
    <row r="19" spans="1:21" ht="15.75" thickBot="1">
      <c r="A19" s="227"/>
      <c r="B19" s="19"/>
      <c r="C19" s="22"/>
      <c r="D19" s="147" t="s">
        <v>60</v>
      </c>
      <c r="E19" s="89"/>
      <c r="F19" s="89"/>
      <c r="G19" s="20"/>
      <c r="H19" s="27"/>
      <c r="I19" s="148" t="s">
        <v>59</v>
      </c>
      <c r="J19" s="148"/>
      <c r="K19" s="148"/>
      <c r="L19" s="90"/>
      <c r="M19" s="248" t="s">
        <v>211</v>
      </c>
      <c r="N19" s="248"/>
      <c r="O19" s="248"/>
      <c r="P19" s="248"/>
      <c r="Q19" s="248"/>
      <c r="R19" s="248"/>
      <c r="S19" s="248"/>
      <c r="T19" s="249"/>
      <c r="U19" s="193"/>
    </row>
    <row r="20" spans="1:21" ht="4.5" customHeight="1" thickBot="1">
      <c r="A20" s="227"/>
      <c r="B20" s="24"/>
      <c r="C20" s="27"/>
      <c r="D20" s="27"/>
      <c r="E20" s="27"/>
      <c r="F20" s="27"/>
      <c r="G20" s="27"/>
      <c r="H20" s="27"/>
      <c r="I20" s="27"/>
      <c r="J20" s="27"/>
      <c r="K20" s="41"/>
      <c r="L20" s="147"/>
      <c r="M20" s="27"/>
      <c r="N20" s="27"/>
      <c r="O20" s="27"/>
      <c r="P20" s="37"/>
      <c r="Q20" s="27"/>
      <c r="R20" s="27"/>
      <c r="S20" s="27"/>
      <c r="T20" s="58"/>
      <c r="U20" s="193"/>
    </row>
    <row r="21" spans="1:21" ht="15.75" thickBot="1">
      <c r="A21" s="227"/>
      <c r="B21" s="24"/>
      <c r="C21" s="20"/>
      <c r="D21" s="147" t="s">
        <v>207</v>
      </c>
      <c r="E21" s="89"/>
      <c r="F21" s="89"/>
      <c r="G21" s="89"/>
      <c r="H21" s="27"/>
      <c r="I21" s="175" t="s">
        <v>209</v>
      </c>
      <c r="J21" s="175"/>
      <c r="K21" s="175"/>
      <c r="L21" s="147"/>
      <c r="M21" s="127" t="s">
        <v>212</v>
      </c>
      <c r="N21" s="127"/>
      <c r="O21" s="127"/>
      <c r="P21" s="127"/>
      <c r="Q21" s="127"/>
      <c r="R21" s="127"/>
      <c r="S21" s="127"/>
      <c r="T21" s="128"/>
      <c r="U21" s="193"/>
    </row>
    <row r="22" spans="1:21" ht="5.25" customHeight="1" thickBot="1">
      <c r="A22" s="227"/>
      <c r="B22" s="24"/>
      <c r="C22" s="27"/>
      <c r="D22" s="27"/>
      <c r="E22" s="27"/>
      <c r="F22" s="27"/>
      <c r="G22" s="27"/>
      <c r="H22" s="27"/>
      <c r="I22" s="27"/>
      <c r="J22" s="27"/>
      <c r="K22" s="41"/>
      <c r="L22" s="147"/>
      <c r="M22" s="27"/>
      <c r="N22" s="27"/>
      <c r="O22" s="27"/>
      <c r="P22" s="41"/>
      <c r="Q22" s="27"/>
      <c r="R22" s="27"/>
      <c r="S22" s="27"/>
      <c r="T22" s="29"/>
      <c r="U22" s="193"/>
    </row>
    <row r="23" spans="1:21" ht="15.75" thickBot="1">
      <c r="A23" s="227"/>
      <c r="B23" s="24"/>
      <c r="C23" s="20"/>
      <c r="D23" s="147" t="s">
        <v>208</v>
      </c>
      <c r="E23" s="89"/>
      <c r="F23" s="89"/>
      <c r="G23" s="89"/>
      <c r="H23" s="27"/>
      <c r="I23" s="175" t="s">
        <v>210</v>
      </c>
      <c r="J23" s="175"/>
      <c r="K23" s="175"/>
      <c r="L23" s="86"/>
      <c r="M23" s="130" t="s">
        <v>213</v>
      </c>
      <c r="N23" s="130"/>
      <c r="O23" s="130"/>
      <c r="P23" s="130"/>
      <c r="Q23" s="130"/>
      <c r="R23" s="130"/>
      <c r="S23" s="130"/>
      <c r="T23" s="131"/>
      <c r="U23" s="193"/>
    </row>
    <row r="24" spans="1:21" ht="6.75" customHeight="1" thickBot="1">
      <c r="A24" s="227"/>
      <c r="B24" s="86"/>
      <c r="C24" s="87"/>
      <c r="D24" s="87"/>
      <c r="E24" s="87"/>
      <c r="F24" s="87"/>
      <c r="G24" s="87"/>
      <c r="H24" s="87"/>
      <c r="I24" s="87"/>
      <c r="J24" s="87"/>
      <c r="K24" s="87"/>
      <c r="L24" s="87"/>
      <c r="M24" s="87"/>
      <c r="N24" s="87"/>
      <c r="O24" s="87"/>
      <c r="P24" s="87"/>
      <c r="Q24" s="87"/>
      <c r="R24" s="87"/>
      <c r="S24" s="87"/>
      <c r="T24" s="88"/>
      <c r="U24" s="193"/>
    </row>
    <row r="25" spans="1:21" ht="6.75" customHeight="1" thickBot="1">
      <c r="A25" s="227"/>
      <c r="B25" s="89"/>
      <c r="C25" s="89"/>
      <c r="D25" s="89"/>
      <c r="E25" s="89"/>
      <c r="F25" s="89"/>
      <c r="G25" s="89"/>
      <c r="H25" s="89"/>
      <c r="I25" s="89"/>
      <c r="J25" s="89"/>
      <c r="K25" s="89"/>
      <c r="L25" s="89"/>
      <c r="M25" s="89"/>
      <c r="N25" s="89"/>
      <c r="O25" s="89"/>
      <c r="P25" s="89"/>
      <c r="Q25" s="89"/>
      <c r="R25" s="89"/>
      <c r="S25" s="89"/>
      <c r="T25" s="89"/>
      <c r="U25" s="193"/>
    </row>
    <row r="26" spans="1:21" ht="15.75" thickBot="1">
      <c r="A26" s="227"/>
      <c r="B26" s="41"/>
      <c r="C26" s="59" t="s">
        <v>216</v>
      </c>
      <c r="D26" s="147" t="s">
        <v>215</v>
      </c>
      <c r="E26" s="89"/>
      <c r="F26" s="89"/>
      <c r="G26" s="89"/>
      <c r="H26" s="89"/>
      <c r="I26" s="89"/>
      <c r="J26" s="89"/>
      <c r="K26" s="89"/>
      <c r="L26" s="89"/>
      <c r="M26" s="59" t="s">
        <v>216</v>
      </c>
      <c r="N26" s="47" t="s">
        <v>80</v>
      </c>
      <c r="O26" s="143"/>
      <c r="P26" s="143"/>
      <c r="Q26" s="143"/>
      <c r="R26" s="143"/>
      <c r="S26" s="143"/>
      <c r="T26" s="143"/>
      <c r="U26" s="193"/>
    </row>
    <row r="27" spans="1:21" ht="8.25" customHeight="1">
      <c r="A27" s="227"/>
      <c r="B27" s="89"/>
      <c r="C27" s="89"/>
      <c r="D27" s="89"/>
      <c r="E27" s="89"/>
      <c r="F27" s="89"/>
      <c r="G27" s="89"/>
      <c r="H27" s="89"/>
      <c r="I27" s="89"/>
      <c r="J27" s="89"/>
      <c r="K27" s="89"/>
      <c r="L27" s="89"/>
      <c r="M27" s="89"/>
      <c r="N27" s="89"/>
      <c r="O27" s="89"/>
      <c r="P27" s="89"/>
      <c r="Q27" s="89"/>
      <c r="R27" s="89"/>
      <c r="S27" s="89"/>
      <c r="T27" s="89"/>
      <c r="U27" s="193"/>
    </row>
    <row r="28" spans="1:21" ht="29.25" customHeight="1">
      <c r="A28" s="227"/>
      <c r="B28" s="41" t="s">
        <v>87</v>
      </c>
      <c r="C28" s="243" t="s">
        <v>217</v>
      </c>
      <c r="D28" s="119"/>
      <c r="E28" s="119"/>
      <c r="F28" s="119"/>
      <c r="G28" s="119"/>
      <c r="H28" s="119"/>
      <c r="I28" s="119"/>
      <c r="J28" s="119"/>
      <c r="K28" s="119"/>
      <c r="L28" s="119"/>
      <c r="M28" s="119"/>
      <c r="N28" s="119"/>
      <c r="O28" s="119"/>
      <c r="P28" s="119"/>
      <c r="Q28" s="119"/>
      <c r="R28" s="119"/>
      <c r="S28" s="119"/>
      <c r="T28" s="119"/>
      <c r="U28" s="193"/>
    </row>
    <row r="29" spans="1:21" ht="6.75" customHeight="1" thickBot="1">
      <c r="A29" s="227"/>
      <c r="B29" s="89"/>
      <c r="C29" s="89"/>
      <c r="D29" s="89"/>
      <c r="E29" s="89"/>
      <c r="F29" s="89"/>
      <c r="G29" s="89"/>
      <c r="H29" s="89"/>
      <c r="I29" s="89"/>
      <c r="J29" s="89"/>
      <c r="K29" s="89"/>
      <c r="L29" s="89"/>
      <c r="M29" s="89"/>
      <c r="N29" s="89"/>
      <c r="O29" s="89"/>
      <c r="P29" s="89"/>
      <c r="Q29" s="89"/>
      <c r="R29" s="89"/>
      <c r="S29" s="89"/>
      <c r="T29" s="89"/>
      <c r="U29" s="193"/>
    </row>
    <row r="30" spans="1:21" ht="15.75" thickBot="1">
      <c r="A30" s="227"/>
      <c r="B30" s="41"/>
      <c r="C30" s="158" t="s">
        <v>219</v>
      </c>
      <c r="D30" s="158"/>
      <c r="E30" s="158"/>
      <c r="F30" s="158"/>
      <c r="G30" s="158"/>
      <c r="H30" s="158"/>
      <c r="I30" s="197"/>
      <c r="J30" s="219"/>
      <c r="K30" s="198"/>
      <c r="L30" s="244" t="s">
        <v>218</v>
      </c>
      <c r="M30" s="245"/>
      <c r="N30" s="246"/>
      <c r="O30" s="247"/>
      <c r="P30" s="60"/>
      <c r="Q30" s="41"/>
      <c r="R30" s="61"/>
      <c r="S30" s="61"/>
      <c r="T30" s="41"/>
      <c r="U30" s="193"/>
    </row>
    <row r="31" spans="1:21" ht="6" customHeight="1" thickBot="1">
      <c r="A31" s="227"/>
      <c r="B31" s="89"/>
      <c r="C31" s="89"/>
      <c r="D31" s="89"/>
      <c r="E31" s="89"/>
      <c r="F31" s="89"/>
      <c r="G31" s="89"/>
      <c r="H31" s="89"/>
      <c r="I31" s="89"/>
      <c r="J31" s="89"/>
      <c r="K31" s="89"/>
      <c r="L31" s="89"/>
      <c r="M31" s="89"/>
      <c r="N31" s="89"/>
      <c r="O31" s="89"/>
      <c r="P31" s="89"/>
      <c r="Q31" s="89"/>
      <c r="R31" s="89"/>
      <c r="S31" s="89"/>
      <c r="T31" s="89"/>
      <c r="U31" s="193"/>
    </row>
    <row r="32" spans="1:21" ht="15.75" thickBot="1">
      <c r="A32" s="227"/>
      <c r="B32" s="41" t="s">
        <v>98</v>
      </c>
      <c r="C32" s="89" t="s">
        <v>119</v>
      </c>
      <c r="D32" s="89"/>
      <c r="E32" s="89"/>
      <c r="F32" s="89"/>
      <c r="G32" s="89"/>
      <c r="H32" s="89"/>
      <c r="I32" s="89"/>
      <c r="J32" s="158" t="s">
        <v>117</v>
      </c>
      <c r="K32" s="158"/>
      <c r="L32" s="158"/>
      <c r="M32" s="158"/>
      <c r="N32" s="158"/>
      <c r="O32" s="46"/>
      <c r="P32" s="169" t="s">
        <v>118</v>
      </c>
      <c r="Q32" s="169"/>
      <c r="R32" s="169"/>
      <c r="S32" s="169"/>
      <c r="T32" s="169"/>
      <c r="U32" s="193"/>
    </row>
    <row r="33" spans="1:24" ht="15.75" thickBot="1">
      <c r="A33" s="227"/>
      <c r="B33" s="41"/>
      <c r="C33" s="165" t="s">
        <v>120</v>
      </c>
      <c r="D33" s="165"/>
      <c r="E33" s="165"/>
      <c r="F33" s="165"/>
      <c r="G33" s="165"/>
      <c r="H33" s="165"/>
      <c r="I33" s="165"/>
      <c r="J33" s="165"/>
      <c r="K33" s="165"/>
      <c r="L33" s="165"/>
      <c r="M33" s="165"/>
      <c r="N33" s="165"/>
      <c r="O33" s="165"/>
      <c r="P33" s="165"/>
      <c r="Q33" s="165"/>
      <c r="R33" s="165"/>
      <c r="S33" s="165"/>
      <c r="T33" s="165"/>
      <c r="U33" s="193"/>
    </row>
    <row r="34" spans="1:24" ht="15.75" thickBot="1">
      <c r="A34" s="227"/>
      <c r="B34" s="41"/>
      <c r="C34" s="119" t="s">
        <v>129</v>
      </c>
      <c r="D34" s="119"/>
      <c r="E34" s="170"/>
      <c r="F34" s="46"/>
      <c r="G34" s="159" t="s">
        <v>122</v>
      </c>
      <c r="H34" s="159"/>
      <c r="I34" s="159"/>
      <c r="J34" s="20"/>
      <c r="K34" s="171" t="s">
        <v>123</v>
      </c>
      <c r="L34" s="159"/>
      <c r="M34" s="172"/>
      <c r="N34" s="20"/>
      <c r="O34" s="171" t="s">
        <v>124</v>
      </c>
      <c r="P34" s="159"/>
      <c r="Q34" s="20"/>
      <c r="R34" s="171" t="s">
        <v>125</v>
      </c>
      <c r="S34" s="159"/>
      <c r="T34" s="20"/>
      <c r="U34" s="193"/>
    </row>
    <row r="35" spans="1:24" ht="6" customHeight="1" thickBot="1">
      <c r="A35" s="227"/>
      <c r="B35" s="89"/>
      <c r="C35" s="89"/>
      <c r="D35" s="89"/>
      <c r="E35" s="89"/>
      <c r="F35" s="89"/>
      <c r="G35" s="89"/>
      <c r="H35" s="89"/>
      <c r="I35" s="89"/>
      <c r="J35" s="89"/>
      <c r="K35" s="89"/>
      <c r="L35" s="89"/>
      <c r="M35" s="89"/>
      <c r="N35" s="89"/>
      <c r="O35" s="89"/>
      <c r="P35" s="89"/>
      <c r="Q35" s="89"/>
      <c r="R35" s="89"/>
      <c r="S35" s="89"/>
      <c r="T35" s="89"/>
      <c r="U35" s="193"/>
    </row>
    <row r="36" spans="1:24" ht="15.75" thickBot="1">
      <c r="A36" s="227"/>
      <c r="B36" s="41"/>
      <c r="C36" s="119" t="s">
        <v>214</v>
      </c>
      <c r="D36" s="119"/>
      <c r="E36" s="119"/>
      <c r="F36" s="170"/>
      <c r="G36" s="46"/>
      <c r="H36" s="173" t="s">
        <v>220</v>
      </c>
      <c r="I36" s="163"/>
      <c r="J36" s="36"/>
      <c r="K36" s="171" t="s">
        <v>221</v>
      </c>
      <c r="L36" s="159"/>
      <c r="M36" s="159"/>
      <c r="N36" s="172"/>
      <c r="O36" s="46"/>
      <c r="P36" s="157" t="s">
        <v>222</v>
      </c>
      <c r="Q36" s="158"/>
      <c r="R36" s="158"/>
      <c r="S36" s="161"/>
      <c r="T36" s="20"/>
      <c r="U36" s="193"/>
    </row>
    <row r="37" spans="1:24" ht="6" customHeight="1" thickBot="1">
      <c r="A37" s="227"/>
      <c r="B37" s="89"/>
      <c r="C37" s="89"/>
      <c r="D37" s="89"/>
      <c r="E37" s="89"/>
      <c r="F37" s="89"/>
      <c r="G37" s="89"/>
      <c r="H37" s="89"/>
      <c r="I37" s="89"/>
      <c r="J37" s="89"/>
      <c r="K37" s="89"/>
      <c r="L37" s="89"/>
      <c r="M37" s="89"/>
      <c r="N37" s="89"/>
      <c r="O37" s="89"/>
      <c r="P37" s="89"/>
      <c r="Q37" s="89"/>
      <c r="R37" s="89"/>
      <c r="S37" s="89"/>
      <c r="T37" s="89"/>
      <c r="U37" s="193"/>
    </row>
    <row r="38" spans="1:24" ht="15.75" thickBot="1">
      <c r="A38" s="227"/>
      <c r="B38" s="41"/>
      <c r="C38" s="119" t="s">
        <v>223</v>
      </c>
      <c r="D38" s="119"/>
      <c r="E38" s="170"/>
      <c r="F38" s="46"/>
      <c r="G38" s="158" t="s">
        <v>224</v>
      </c>
      <c r="H38" s="158"/>
      <c r="I38" s="158"/>
      <c r="J38" s="20"/>
      <c r="K38" s="158" t="s">
        <v>225</v>
      </c>
      <c r="L38" s="158"/>
      <c r="M38" s="158"/>
      <c r="N38" s="20"/>
      <c r="O38" s="173" t="s">
        <v>226</v>
      </c>
      <c r="P38" s="163"/>
      <c r="Q38" s="163"/>
      <c r="R38" s="163"/>
      <c r="S38" s="242"/>
      <c r="T38" s="20"/>
      <c r="U38" s="193"/>
    </row>
    <row r="39" spans="1:24" ht="6" customHeight="1" thickBot="1">
      <c r="A39" s="227"/>
      <c r="B39" s="89"/>
      <c r="C39" s="89"/>
      <c r="D39" s="89"/>
      <c r="E39" s="89"/>
      <c r="F39" s="89"/>
      <c r="G39" s="89"/>
      <c r="H39" s="89"/>
      <c r="I39" s="89"/>
      <c r="J39" s="89"/>
      <c r="K39" s="89"/>
      <c r="L39" s="89"/>
      <c r="M39" s="89"/>
      <c r="N39" s="89"/>
      <c r="O39" s="89"/>
      <c r="P39" s="89"/>
      <c r="Q39" s="89"/>
      <c r="R39" s="89"/>
      <c r="S39" s="89"/>
      <c r="T39" s="89"/>
      <c r="U39" s="193"/>
    </row>
    <row r="40" spans="1:24" ht="15.75" thickBot="1">
      <c r="A40" s="227"/>
      <c r="B40" s="41"/>
      <c r="C40" s="119" t="s">
        <v>227</v>
      </c>
      <c r="D40" s="119"/>
      <c r="E40" s="170"/>
      <c r="F40" s="46"/>
      <c r="G40" s="158" t="s">
        <v>228</v>
      </c>
      <c r="H40" s="158"/>
      <c r="I40" s="158"/>
      <c r="J40" s="20"/>
      <c r="K40" s="158"/>
      <c r="L40" s="158"/>
      <c r="M40" s="158"/>
      <c r="N40" s="158"/>
      <c r="O40" s="158"/>
      <c r="P40" s="158"/>
      <c r="Q40" s="158"/>
      <c r="R40" s="158"/>
      <c r="S40" s="158"/>
      <c r="T40" s="158"/>
      <c r="U40" s="193"/>
    </row>
    <row r="41" spans="1:24" ht="6" customHeight="1" thickBot="1">
      <c r="A41" s="227"/>
      <c r="B41" s="89"/>
      <c r="C41" s="89"/>
      <c r="D41" s="89"/>
      <c r="E41" s="89"/>
      <c r="F41" s="89"/>
      <c r="G41" s="89"/>
      <c r="H41" s="89"/>
      <c r="I41" s="89"/>
      <c r="J41" s="89"/>
      <c r="K41" s="89"/>
      <c r="L41" s="89"/>
      <c r="M41" s="89"/>
      <c r="N41" s="89"/>
      <c r="O41" s="89"/>
      <c r="P41" s="89"/>
      <c r="Q41" s="89"/>
      <c r="R41" s="89"/>
      <c r="S41" s="89"/>
      <c r="T41" s="89"/>
      <c r="U41" s="193"/>
    </row>
    <row r="42" spans="1:24" ht="15.75" thickBot="1">
      <c r="A42" s="227"/>
      <c r="B42" s="41" t="s">
        <v>112</v>
      </c>
      <c r="C42" s="160" t="s">
        <v>86</v>
      </c>
      <c r="D42" s="160"/>
      <c r="E42" s="160"/>
      <c r="F42" s="162"/>
      <c r="G42" s="22" t="str">
        <f>IF(W42="F","","Yes")</f>
        <v>Yes</v>
      </c>
      <c r="H42" s="147" t="s">
        <v>83</v>
      </c>
      <c r="I42" s="89"/>
      <c r="J42" s="89"/>
      <c r="K42" s="44" t="str">
        <f>IF(AA42="F","","Yes")</f>
        <v>Yes</v>
      </c>
      <c r="L42" s="163" t="s">
        <v>85</v>
      </c>
      <c r="M42" s="163"/>
      <c r="N42" s="163"/>
      <c r="O42" s="163"/>
      <c r="P42" s="22" t="str">
        <f>IF(X42="Hindi","Yes","")</f>
        <v>Yes</v>
      </c>
      <c r="Q42" s="147" t="s">
        <v>84</v>
      </c>
      <c r="R42" s="89"/>
      <c r="S42" s="89"/>
      <c r="T42" s="22" t="str">
        <f>IF(X42="english","Yes","")</f>
        <v/>
      </c>
      <c r="U42" s="193"/>
      <c r="W42" s="1">
        <f>VLOOKUP(A2,'Deta From Shala Dar. Class-10'!$A$2:$AE$201,10,0)</f>
        <v>0</v>
      </c>
      <c r="X42" s="1" t="str">
        <f>Info!$C$8</f>
        <v>Hindi</v>
      </c>
    </row>
    <row r="43" spans="1:24" ht="6" customHeight="1" thickBot="1">
      <c r="A43" s="227"/>
      <c r="B43" s="89"/>
      <c r="C43" s="89"/>
      <c r="D43" s="89"/>
      <c r="E43" s="89"/>
      <c r="F43" s="89"/>
      <c r="G43" s="89"/>
      <c r="H43" s="89"/>
      <c r="I43" s="89"/>
      <c r="J43" s="89"/>
      <c r="K43" s="89"/>
      <c r="L43" s="89"/>
      <c r="M43" s="89"/>
      <c r="N43" s="89"/>
      <c r="O43" s="89"/>
      <c r="P43" s="89"/>
      <c r="Q43" s="89"/>
      <c r="R43" s="89"/>
      <c r="S43" s="89"/>
      <c r="T43" s="89"/>
      <c r="U43" s="193"/>
    </row>
    <row r="44" spans="1:24" ht="15.75" thickBot="1">
      <c r="A44" s="227"/>
      <c r="B44" s="41" t="s">
        <v>133</v>
      </c>
      <c r="C44" s="160" t="s">
        <v>88</v>
      </c>
      <c r="D44" s="160"/>
      <c r="E44" s="160"/>
      <c r="F44" s="160"/>
      <c r="G44" s="22"/>
      <c r="H44" s="147" t="s">
        <v>89</v>
      </c>
      <c r="I44" s="89"/>
      <c r="J44" s="20"/>
      <c r="K44" s="157" t="s">
        <v>90</v>
      </c>
      <c r="L44" s="158"/>
      <c r="M44" s="20"/>
      <c r="N44" s="157" t="s">
        <v>91</v>
      </c>
      <c r="O44" s="158"/>
      <c r="P44" s="20"/>
      <c r="Q44" s="157" t="s">
        <v>92</v>
      </c>
      <c r="R44" s="158"/>
      <c r="S44" s="161"/>
      <c r="T44" s="45"/>
      <c r="U44" s="193"/>
    </row>
    <row r="45" spans="1:24" ht="6.75" customHeight="1" thickBot="1">
      <c r="A45" s="227"/>
      <c r="B45" s="89"/>
      <c r="C45" s="89"/>
      <c r="D45" s="89"/>
      <c r="E45" s="89"/>
      <c r="F45" s="89"/>
      <c r="G45" s="89"/>
      <c r="H45" s="89"/>
      <c r="I45" s="89"/>
      <c r="J45" s="89"/>
      <c r="K45" s="89"/>
      <c r="L45" s="89"/>
      <c r="M45" s="89"/>
      <c r="N45" s="89"/>
      <c r="O45" s="89"/>
      <c r="P45" s="89"/>
      <c r="Q45" s="89"/>
      <c r="R45" s="89"/>
      <c r="S45" s="89"/>
      <c r="T45" s="89"/>
      <c r="U45" s="193"/>
    </row>
    <row r="46" spans="1:24" ht="15.75" thickBot="1">
      <c r="A46" s="227"/>
      <c r="B46" s="41"/>
      <c r="C46" s="158" t="s">
        <v>93</v>
      </c>
      <c r="D46" s="158"/>
      <c r="E46" s="22"/>
      <c r="F46" s="147" t="s">
        <v>94</v>
      </c>
      <c r="G46" s="89"/>
      <c r="H46" s="89"/>
      <c r="I46" s="152"/>
      <c r="J46" s="20"/>
      <c r="K46" s="147" t="s">
        <v>95</v>
      </c>
      <c r="L46" s="89"/>
      <c r="M46" s="152"/>
      <c r="N46" s="46"/>
      <c r="O46" s="159" t="s">
        <v>96</v>
      </c>
      <c r="P46" s="159"/>
      <c r="Q46" s="22"/>
      <c r="R46" s="158" t="s">
        <v>97</v>
      </c>
      <c r="S46" s="158"/>
      <c r="T46" s="22"/>
      <c r="U46" s="193"/>
    </row>
    <row r="47" spans="1:24" ht="6" customHeight="1" thickBot="1">
      <c r="A47" s="227"/>
      <c r="B47" s="89"/>
      <c r="C47" s="89"/>
      <c r="D47" s="89"/>
      <c r="E47" s="89"/>
      <c r="F47" s="89"/>
      <c r="G47" s="89"/>
      <c r="H47" s="89"/>
      <c r="I47" s="89"/>
      <c r="J47" s="89"/>
      <c r="K47" s="89"/>
      <c r="L47" s="89"/>
      <c r="M47" s="89"/>
      <c r="N47" s="89"/>
      <c r="O47" s="89"/>
      <c r="P47" s="89"/>
      <c r="Q47" s="89"/>
      <c r="R47" s="89"/>
      <c r="S47" s="89"/>
      <c r="T47" s="89"/>
      <c r="U47" s="193"/>
    </row>
    <row r="48" spans="1:24" ht="15.75" thickBot="1">
      <c r="A48" s="227"/>
      <c r="B48" s="41" t="s">
        <v>136</v>
      </c>
      <c r="C48" s="160" t="s">
        <v>99</v>
      </c>
      <c r="D48" s="160"/>
      <c r="E48" s="160"/>
      <c r="F48" s="162"/>
      <c r="G48" s="22"/>
      <c r="H48" s="147" t="s">
        <v>121</v>
      </c>
      <c r="I48" s="152"/>
      <c r="J48" s="20"/>
      <c r="K48" s="157" t="s">
        <v>100</v>
      </c>
      <c r="L48" s="161"/>
      <c r="M48" s="20"/>
      <c r="N48" s="157" t="s">
        <v>101</v>
      </c>
      <c r="O48" s="161"/>
      <c r="P48" s="20"/>
      <c r="Q48" s="157" t="s">
        <v>102</v>
      </c>
      <c r="R48" s="158"/>
      <c r="S48" s="161"/>
      <c r="T48" s="45"/>
      <c r="U48" s="193"/>
    </row>
    <row r="49" spans="1:23" ht="6.75" customHeight="1" thickBot="1">
      <c r="A49" s="227"/>
      <c r="B49" s="89"/>
      <c r="C49" s="89"/>
      <c r="D49" s="89"/>
      <c r="E49" s="89"/>
      <c r="F49" s="89"/>
      <c r="G49" s="89"/>
      <c r="H49" s="89"/>
      <c r="I49" s="89"/>
      <c r="J49" s="89"/>
      <c r="K49" s="89"/>
      <c r="L49" s="89"/>
      <c r="M49" s="89"/>
      <c r="N49" s="89"/>
      <c r="O49" s="89"/>
      <c r="P49" s="89"/>
      <c r="Q49" s="89"/>
      <c r="R49" s="89"/>
      <c r="S49" s="89"/>
      <c r="T49" s="89"/>
      <c r="U49" s="193"/>
    </row>
    <row r="50" spans="1:23" ht="15.75" thickBot="1">
      <c r="A50" s="227"/>
      <c r="B50" s="41"/>
      <c r="C50" s="158" t="s">
        <v>103</v>
      </c>
      <c r="D50" s="161"/>
      <c r="E50" s="22"/>
      <c r="F50" s="164" t="s">
        <v>104</v>
      </c>
      <c r="G50" s="165"/>
      <c r="H50" s="166"/>
      <c r="I50" s="20"/>
      <c r="J50" s="164" t="s">
        <v>105</v>
      </c>
      <c r="K50" s="165"/>
      <c r="L50" s="166"/>
      <c r="M50" s="20"/>
      <c r="N50" s="167" t="s">
        <v>106</v>
      </c>
      <c r="O50" s="168"/>
      <c r="P50" s="48"/>
      <c r="Q50" s="164" t="s">
        <v>107</v>
      </c>
      <c r="R50" s="165"/>
      <c r="S50" s="166"/>
      <c r="T50" s="22"/>
      <c r="U50" s="193"/>
    </row>
    <row r="51" spans="1:23" ht="6" customHeight="1" thickBot="1">
      <c r="A51" s="227"/>
      <c r="B51" s="89"/>
      <c r="C51" s="89"/>
      <c r="D51" s="89"/>
      <c r="E51" s="89"/>
      <c r="F51" s="89"/>
      <c r="G51" s="89"/>
      <c r="H51" s="89"/>
      <c r="I51" s="89"/>
      <c r="J51" s="89"/>
      <c r="K51" s="89"/>
      <c r="L51" s="89"/>
      <c r="M51" s="89"/>
      <c r="N51" s="89"/>
      <c r="O51" s="89"/>
      <c r="P51" s="89"/>
      <c r="Q51" s="89"/>
      <c r="R51" s="89"/>
      <c r="S51" s="89"/>
      <c r="T51" s="89"/>
      <c r="U51" s="193"/>
    </row>
    <row r="52" spans="1:23" ht="15.75" thickBot="1">
      <c r="A52" s="227"/>
      <c r="B52" s="41"/>
      <c r="C52" s="158" t="s">
        <v>108</v>
      </c>
      <c r="D52" s="158"/>
      <c r="E52" s="161"/>
      <c r="F52" s="49"/>
      <c r="G52" s="164" t="s">
        <v>109</v>
      </c>
      <c r="H52" s="165"/>
      <c r="I52" s="166"/>
      <c r="J52" s="20"/>
      <c r="K52" s="164" t="s">
        <v>110</v>
      </c>
      <c r="L52" s="165"/>
      <c r="M52" s="166"/>
      <c r="N52" s="20"/>
      <c r="O52" s="164" t="s">
        <v>111</v>
      </c>
      <c r="P52" s="165"/>
      <c r="Q52" s="166"/>
      <c r="R52" s="20"/>
      <c r="S52" s="51"/>
      <c r="T52" s="41"/>
      <c r="U52" s="193"/>
    </row>
    <row r="53" spans="1:23" ht="6" customHeight="1" thickBot="1">
      <c r="A53" s="227"/>
      <c r="B53" s="89"/>
      <c r="C53" s="89"/>
      <c r="D53" s="89"/>
      <c r="E53" s="89"/>
      <c r="F53" s="89"/>
      <c r="G53" s="89"/>
      <c r="H53" s="89"/>
      <c r="I53" s="89"/>
      <c r="J53" s="89"/>
      <c r="K53" s="89"/>
      <c r="L53" s="89"/>
      <c r="M53" s="89"/>
      <c r="N53" s="89"/>
      <c r="O53" s="89"/>
      <c r="P53" s="89"/>
      <c r="Q53" s="89"/>
      <c r="R53" s="89"/>
      <c r="S53" s="89"/>
      <c r="T53" s="89"/>
      <c r="U53" s="193"/>
    </row>
    <row r="54" spans="1:23" ht="15.75" thickBot="1">
      <c r="A54" s="227"/>
      <c r="B54" s="41" t="s">
        <v>139</v>
      </c>
      <c r="C54" s="160" t="s">
        <v>138</v>
      </c>
      <c r="D54" s="160"/>
      <c r="E54" s="160"/>
      <c r="F54" s="160"/>
      <c r="G54" s="160"/>
      <c r="H54" s="165" t="s">
        <v>134</v>
      </c>
      <c r="I54" s="89"/>
      <c r="J54" s="44" t="str">
        <f>IF(W54="N","","Yes")</f>
        <v>Yes</v>
      </c>
      <c r="K54" s="147"/>
      <c r="L54" s="89"/>
      <c r="M54" s="165" t="s">
        <v>135</v>
      </c>
      <c r="N54" s="89"/>
      <c r="O54" s="44" t="str">
        <f>IF(W54="Y","","Yes")</f>
        <v>Yes</v>
      </c>
      <c r="P54" s="147"/>
      <c r="Q54" s="89"/>
      <c r="R54" s="89"/>
      <c r="S54" s="89"/>
      <c r="T54" s="89"/>
      <c r="U54" s="193"/>
      <c r="W54" s="1">
        <f>VLOOKUP(A2,'Deta From Shala Dar. Class-10'!$A$2:$AE$201,27,0)</f>
        <v>0</v>
      </c>
    </row>
    <row r="55" spans="1:23" ht="6.75" customHeight="1" thickBot="1">
      <c r="A55" s="227"/>
      <c r="B55" s="89"/>
      <c r="C55" s="89"/>
      <c r="D55" s="89"/>
      <c r="E55" s="89"/>
      <c r="F55" s="89"/>
      <c r="G55" s="89"/>
      <c r="H55" s="89"/>
      <c r="I55" s="89"/>
      <c r="J55" s="89"/>
      <c r="K55" s="89"/>
      <c r="L55" s="89"/>
      <c r="M55" s="89"/>
      <c r="N55" s="89"/>
      <c r="O55" s="89"/>
      <c r="P55" s="89"/>
      <c r="Q55" s="89"/>
      <c r="R55" s="89"/>
      <c r="S55" s="89"/>
      <c r="T55" s="89"/>
      <c r="U55" s="193"/>
    </row>
    <row r="56" spans="1:23" ht="15.75" thickBot="1">
      <c r="A56" s="227"/>
      <c r="B56" s="41" t="s">
        <v>141</v>
      </c>
      <c r="C56" s="169" t="s">
        <v>137</v>
      </c>
      <c r="D56" s="160"/>
      <c r="E56" s="160"/>
      <c r="F56" s="160"/>
      <c r="G56" s="160"/>
      <c r="H56" s="165" t="s">
        <v>134</v>
      </c>
      <c r="I56" s="89"/>
      <c r="J56" s="20"/>
      <c r="K56" s="147"/>
      <c r="L56" s="89"/>
      <c r="M56" s="165" t="s">
        <v>135</v>
      </c>
      <c r="N56" s="89"/>
      <c r="O56" s="20"/>
      <c r="P56" s="147"/>
      <c r="Q56" s="89"/>
      <c r="R56" s="89"/>
      <c r="S56" s="89"/>
      <c r="T56" s="89"/>
      <c r="U56" s="193"/>
    </row>
    <row r="57" spans="1:23" ht="6.75" customHeight="1" thickBot="1">
      <c r="A57" s="227"/>
      <c r="B57" s="89"/>
      <c r="C57" s="89"/>
      <c r="D57" s="89"/>
      <c r="E57" s="89"/>
      <c r="F57" s="89"/>
      <c r="G57" s="89"/>
      <c r="H57" s="89"/>
      <c r="I57" s="89"/>
      <c r="J57" s="89"/>
      <c r="K57" s="89"/>
      <c r="L57" s="89"/>
      <c r="M57" s="89"/>
      <c r="N57" s="89"/>
      <c r="O57" s="89"/>
      <c r="P57" s="89"/>
      <c r="Q57" s="89"/>
      <c r="R57" s="89"/>
      <c r="S57" s="89"/>
      <c r="T57" s="89"/>
      <c r="U57" s="193"/>
    </row>
    <row r="58" spans="1:23" ht="15.75" thickBot="1">
      <c r="A58" s="227"/>
      <c r="B58" s="41" t="s">
        <v>157</v>
      </c>
      <c r="C58" s="160" t="s">
        <v>140</v>
      </c>
      <c r="D58" s="160"/>
      <c r="E58" s="160"/>
      <c r="F58" s="160"/>
      <c r="G58" s="160"/>
      <c r="H58" s="165" t="s">
        <v>134</v>
      </c>
      <c r="I58" s="89"/>
      <c r="J58" s="20"/>
      <c r="K58" s="147"/>
      <c r="L58" s="89"/>
      <c r="M58" s="165" t="s">
        <v>135</v>
      </c>
      <c r="N58" s="89"/>
      <c r="O58" s="20"/>
      <c r="P58" s="147"/>
      <c r="Q58" s="89"/>
      <c r="R58" s="89"/>
      <c r="S58" s="89"/>
      <c r="T58" s="89"/>
      <c r="U58" s="193"/>
    </row>
    <row r="59" spans="1:23" ht="6.75" customHeight="1" thickBot="1">
      <c r="A59" s="227"/>
      <c r="B59" s="89"/>
      <c r="C59" s="89"/>
      <c r="D59" s="89"/>
      <c r="E59" s="89"/>
      <c r="F59" s="89"/>
      <c r="G59" s="89"/>
      <c r="H59" s="89"/>
      <c r="I59" s="89"/>
      <c r="J59" s="89"/>
      <c r="K59" s="89"/>
      <c r="L59" s="89"/>
      <c r="M59" s="89"/>
      <c r="N59" s="89"/>
      <c r="O59" s="89"/>
      <c r="P59" s="89"/>
      <c r="Q59" s="89"/>
      <c r="R59" s="89"/>
      <c r="S59" s="89"/>
      <c r="T59" s="89"/>
      <c r="U59" s="193"/>
    </row>
    <row r="60" spans="1:23" ht="15.75" thickBot="1">
      <c r="A60" s="227"/>
      <c r="B60" s="41" t="s">
        <v>155</v>
      </c>
      <c r="C60" s="160" t="s">
        <v>142</v>
      </c>
      <c r="D60" s="160"/>
      <c r="E60" s="160"/>
      <c r="F60" s="127" t="s">
        <v>148</v>
      </c>
      <c r="G60" s="127"/>
      <c r="H60" s="128"/>
      <c r="I60" s="44" t="str">
        <f>IF($W$60="GEN","YES","")</f>
        <v/>
      </c>
      <c r="J60" s="157" t="s">
        <v>143</v>
      </c>
      <c r="K60" s="158"/>
      <c r="L60" s="158"/>
      <c r="M60" s="161"/>
      <c r="N60" s="44" t="str">
        <f>IF($W$60="MIN","YES","")</f>
        <v/>
      </c>
      <c r="O60" s="157" t="s">
        <v>144</v>
      </c>
      <c r="P60" s="158"/>
      <c r="Q60" s="158"/>
      <c r="R60" s="158"/>
      <c r="S60" s="161"/>
      <c r="T60" s="44" t="str">
        <f>IF($W$60="SC","YES","")</f>
        <v/>
      </c>
      <c r="U60" s="193"/>
      <c r="W60" s="1">
        <f>VLOOKUP(A2,'Deta From Shala Dar. Class-10'!$A$2:$AE$201,16,0)</f>
        <v>0</v>
      </c>
    </row>
    <row r="61" spans="1:23" ht="6.75" customHeight="1" thickBot="1">
      <c r="A61" s="227"/>
      <c r="B61" s="89"/>
      <c r="C61" s="89"/>
      <c r="D61" s="89"/>
      <c r="E61" s="89"/>
      <c r="F61" s="89"/>
      <c r="G61" s="89"/>
      <c r="H61" s="89"/>
      <c r="I61" s="89"/>
      <c r="J61" s="89"/>
      <c r="K61" s="89"/>
      <c r="L61" s="89"/>
      <c r="M61" s="89"/>
      <c r="N61" s="89"/>
      <c r="O61" s="89"/>
      <c r="P61" s="89"/>
      <c r="Q61" s="89"/>
      <c r="R61" s="89"/>
      <c r="S61" s="89"/>
      <c r="T61" s="89"/>
      <c r="U61" s="193"/>
    </row>
    <row r="62" spans="1:23" ht="15.75" thickBot="1">
      <c r="A62" s="227"/>
      <c r="B62" s="41"/>
      <c r="C62" s="41"/>
      <c r="D62" s="41"/>
      <c r="E62" s="41"/>
      <c r="F62" s="158" t="s">
        <v>145</v>
      </c>
      <c r="G62" s="158"/>
      <c r="H62" s="161"/>
      <c r="I62" s="44" t="str">
        <f>IF($W$60="ST","YES","")</f>
        <v/>
      </c>
      <c r="J62" s="157" t="s">
        <v>146</v>
      </c>
      <c r="K62" s="158"/>
      <c r="L62" s="158"/>
      <c r="M62" s="161"/>
      <c r="N62" s="44" t="str">
        <f>IF($W$60="OBC","YES","")</f>
        <v/>
      </c>
      <c r="O62" s="157" t="s">
        <v>147</v>
      </c>
      <c r="P62" s="158"/>
      <c r="Q62" s="158"/>
      <c r="R62" s="158"/>
      <c r="S62" s="161"/>
      <c r="T62" s="44" t="str">
        <f>IF(OR($W$60="MBC",$W$60="SBC"),"YES","")</f>
        <v/>
      </c>
      <c r="U62" s="193"/>
    </row>
    <row r="63" spans="1:23">
      <c r="A63" s="227"/>
      <c r="B63" s="175" t="s">
        <v>149</v>
      </c>
      <c r="C63" s="175"/>
      <c r="D63" s="175"/>
      <c r="E63" s="175"/>
      <c r="F63" s="175"/>
      <c r="G63" s="175"/>
      <c r="H63" s="175"/>
      <c r="I63" s="175"/>
      <c r="J63" s="175"/>
      <c r="K63" s="175"/>
      <c r="L63" s="175"/>
      <c r="M63" s="175"/>
      <c r="N63" s="175"/>
      <c r="O63" s="175"/>
      <c r="P63" s="175"/>
      <c r="Q63" s="175"/>
      <c r="R63" s="175"/>
      <c r="S63" s="175"/>
      <c r="T63" s="175"/>
      <c r="U63" s="193"/>
    </row>
    <row r="64" spans="1:23" ht="6.75" customHeight="1">
      <c r="A64" s="227"/>
      <c r="B64" s="89"/>
      <c r="C64" s="89"/>
      <c r="D64" s="89"/>
      <c r="E64" s="89"/>
      <c r="F64" s="89"/>
      <c r="G64" s="89"/>
      <c r="H64" s="89"/>
      <c r="I64" s="89"/>
      <c r="J64" s="89"/>
      <c r="K64" s="89"/>
      <c r="L64" s="89"/>
      <c r="M64" s="89"/>
      <c r="N64" s="89"/>
      <c r="O64" s="89"/>
      <c r="P64" s="89"/>
      <c r="Q64" s="89"/>
      <c r="R64" s="89"/>
      <c r="S64" s="89"/>
      <c r="T64" s="89"/>
      <c r="U64" s="193"/>
    </row>
    <row r="65" spans="1:22">
      <c r="A65" s="227"/>
      <c r="B65" s="41" t="s">
        <v>166</v>
      </c>
      <c r="C65" s="178" t="s">
        <v>156</v>
      </c>
      <c r="D65" s="178"/>
      <c r="E65" s="178"/>
      <c r="F65" s="178"/>
      <c r="G65" s="178"/>
      <c r="H65" s="178"/>
      <c r="I65" s="178"/>
      <c r="J65" s="178"/>
      <c r="K65" s="178"/>
      <c r="L65" s="178"/>
      <c r="M65" s="178"/>
      <c r="N65" s="178"/>
      <c r="O65" s="178"/>
      <c r="P65" s="178"/>
      <c r="Q65" s="178"/>
      <c r="R65" s="178"/>
      <c r="S65" s="178"/>
      <c r="T65" s="178"/>
      <c r="U65" s="193"/>
    </row>
    <row r="66" spans="1:22">
      <c r="A66" s="227"/>
      <c r="B66" s="41"/>
      <c r="C66" s="176" t="s">
        <v>150</v>
      </c>
      <c r="D66" s="176"/>
      <c r="E66" s="176"/>
      <c r="F66" s="176"/>
      <c r="G66" s="176"/>
      <c r="H66" s="176"/>
      <c r="I66" s="176"/>
      <c r="J66" s="176"/>
      <c r="K66" s="89">
        <f>VLOOKUP(A2,'Deta From Shala Dar. Class-12'!$A$2:$AE$201,24,0)</f>
        <v>0</v>
      </c>
      <c r="L66" s="89"/>
      <c r="M66" s="89"/>
      <c r="N66" s="89"/>
      <c r="O66" s="89"/>
      <c r="P66" s="89"/>
      <c r="Q66" s="89"/>
      <c r="R66" s="89"/>
      <c r="S66" s="89"/>
      <c r="T66" s="89"/>
      <c r="U66" s="193"/>
    </row>
    <row r="67" spans="1:22">
      <c r="A67" s="227"/>
      <c r="B67" s="41"/>
      <c r="C67" s="176" t="s">
        <v>151</v>
      </c>
      <c r="D67" s="176"/>
      <c r="E67" s="176"/>
      <c r="F67" s="176"/>
      <c r="G67" s="176"/>
      <c r="H67" s="176"/>
      <c r="I67" s="176"/>
      <c r="J67" s="176"/>
      <c r="K67" s="89"/>
      <c r="L67" s="89"/>
      <c r="M67" s="89"/>
      <c r="N67" s="89"/>
      <c r="O67" s="89"/>
      <c r="P67" s="89"/>
      <c r="Q67" s="89"/>
      <c r="R67" s="89"/>
      <c r="S67" s="89"/>
      <c r="T67" s="89"/>
      <c r="U67" s="193"/>
    </row>
    <row r="68" spans="1:22">
      <c r="A68" s="227"/>
      <c r="B68" s="41"/>
      <c r="C68" s="176" t="s">
        <v>152</v>
      </c>
      <c r="D68" s="176"/>
      <c r="E68" s="176"/>
      <c r="F68" s="89" t="s">
        <v>163</v>
      </c>
      <c r="G68" s="89"/>
      <c r="H68" s="89"/>
      <c r="I68" s="176" t="s">
        <v>153</v>
      </c>
      <c r="J68" s="176"/>
      <c r="K68" s="176"/>
      <c r="L68" s="89" t="s">
        <v>161</v>
      </c>
      <c r="M68" s="89"/>
      <c r="N68" s="89"/>
      <c r="O68" s="89"/>
      <c r="P68" s="158" t="s">
        <v>154</v>
      </c>
      <c r="Q68" s="158"/>
      <c r="R68" s="158"/>
      <c r="S68" s="89" t="s">
        <v>162</v>
      </c>
      <c r="T68" s="89"/>
      <c r="U68" s="193"/>
      <c r="V68" s="62"/>
    </row>
    <row r="69" spans="1:22" ht="6.75" customHeight="1">
      <c r="A69" s="227"/>
      <c r="B69" s="89"/>
      <c r="C69" s="89"/>
      <c r="D69" s="89"/>
      <c r="E69" s="89"/>
      <c r="F69" s="89"/>
      <c r="G69" s="89"/>
      <c r="H69" s="89"/>
      <c r="I69" s="89"/>
      <c r="J69" s="89"/>
      <c r="K69" s="89"/>
      <c r="L69" s="89"/>
      <c r="M69" s="89"/>
      <c r="N69" s="89"/>
      <c r="O69" s="89"/>
      <c r="P69" s="89"/>
      <c r="Q69" s="89"/>
      <c r="R69" s="89"/>
      <c r="S69" s="89"/>
      <c r="T69" s="89"/>
      <c r="U69" s="193"/>
    </row>
    <row r="70" spans="1:22">
      <c r="A70" s="227"/>
      <c r="B70" s="41" t="s">
        <v>178</v>
      </c>
      <c r="C70" s="165" t="s">
        <v>158</v>
      </c>
      <c r="D70" s="165"/>
      <c r="E70" s="165"/>
      <c r="F70" s="165"/>
      <c r="G70" s="179">
        <f>VLOOKUP(A2,'Deta From Shala Dar. Class-12'!$A$2:$AE$201,21,0)</f>
        <v>0</v>
      </c>
      <c r="H70" s="179"/>
      <c r="I70" s="179"/>
      <c r="J70" s="179"/>
      <c r="K70" s="180" t="s">
        <v>159</v>
      </c>
      <c r="L70" s="180"/>
      <c r="M70" s="189">
        <f>VLOOKUP(A2,'Deta From Shala Dar. Class-12'!$A$2:$AE$201,22,0)</f>
        <v>0</v>
      </c>
      <c r="N70" s="165"/>
      <c r="O70" s="165"/>
      <c r="P70" s="165" t="s">
        <v>160</v>
      </c>
      <c r="Q70" s="165"/>
      <c r="R70" s="165"/>
      <c r="S70" s="230">
        <f>VLOOKUP(A2,'Deta From Shala Dar. Class-12'!$A$2:$AE$201,25,0)</f>
        <v>0</v>
      </c>
      <c r="T70" s="230"/>
      <c r="U70" s="193"/>
    </row>
    <row r="71" spans="1:22" ht="6.75" customHeight="1">
      <c r="A71" s="227"/>
      <c r="B71" s="89"/>
      <c r="C71" s="89"/>
      <c r="D71" s="89"/>
      <c r="E71" s="89"/>
      <c r="F71" s="89"/>
      <c r="G71" s="89"/>
      <c r="H71" s="89"/>
      <c r="I71" s="89"/>
      <c r="J71" s="89"/>
      <c r="K71" s="89"/>
      <c r="L71" s="89"/>
      <c r="M71" s="89"/>
      <c r="N71" s="89"/>
      <c r="O71" s="89"/>
      <c r="P71" s="89"/>
      <c r="Q71" s="89"/>
      <c r="R71" s="89"/>
      <c r="S71" s="89"/>
      <c r="T71" s="89"/>
      <c r="U71" s="193"/>
    </row>
    <row r="72" spans="1:22">
      <c r="A72" s="227"/>
      <c r="B72" s="41"/>
      <c r="C72" s="176" t="s">
        <v>164</v>
      </c>
      <c r="D72" s="176"/>
      <c r="E72" s="176"/>
      <c r="F72" s="176"/>
      <c r="G72" s="176"/>
      <c r="H72" s="176"/>
      <c r="I72" s="176"/>
      <c r="J72" s="176"/>
      <c r="K72" s="176"/>
      <c r="L72" s="176"/>
      <c r="M72" s="229">
        <f>VLOOKUP(A2,'Deta From Shala Dar. Class-12'!$A$2:$AE$201,23,0)</f>
        <v>0</v>
      </c>
      <c r="N72" s="229"/>
      <c r="O72" s="229"/>
      <c r="P72" s="229"/>
      <c r="Q72" s="229"/>
      <c r="R72" s="229"/>
      <c r="S72" s="229"/>
      <c r="T72" s="229"/>
      <c r="U72" s="193"/>
    </row>
    <row r="73" spans="1:22" ht="6.75" customHeight="1">
      <c r="A73" s="227"/>
      <c r="B73" s="89"/>
      <c r="C73" s="89"/>
      <c r="D73" s="89"/>
      <c r="E73" s="89"/>
      <c r="F73" s="89"/>
      <c r="G73" s="89"/>
      <c r="H73" s="89"/>
      <c r="I73" s="89"/>
      <c r="J73" s="89"/>
      <c r="K73" s="89"/>
      <c r="L73" s="89"/>
      <c r="M73" s="89"/>
      <c r="N73" s="89"/>
      <c r="O73" s="89"/>
      <c r="P73" s="89"/>
      <c r="Q73" s="89"/>
      <c r="R73" s="89"/>
      <c r="S73" s="89"/>
      <c r="T73" s="89"/>
      <c r="U73" s="193"/>
    </row>
    <row r="74" spans="1:22">
      <c r="A74" s="227"/>
      <c r="B74" s="41" t="s">
        <v>229</v>
      </c>
      <c r="C74" s="176" t="s">
        <v>167</v>
      </c>
      <c r="D74" s="176"/>
      <c r="E74" s="176"/>
      <c r="F74" s="176"/>
      <c r="G74" s="176"/>
      <c r="H74" s="176"/>
      <c r="I74" s="176"/>
      <c r="J74" s="176"/>
      <c r="K74" s="176"/>
      <c r="L74" s="176"/>
      <c r="M74" s="189" t="s">
        <v>165</v>
      </c>
      <c r="N74" s="189"/>
      <c r="O74" s="189"/>
      <c r="P74" s="189"/>
      <c r="Q74" s="189"/>
      <c r="R74" s="189"/>
      <c r="S74" s="189"/>
      <c r="T74" s="189"/>
      <c r="U74" s="193"/>
    </row>
    <row r="75" spans="1:22" ht="6.75" customHeight="1" thickBot="1">
      <c r="A75" s="227"/>
      <c r="B75" s="89"/>
      <c r="C75" s="89"/>
      <c r="D75" s="89"/>
      <c r="E75" s="89"/>
      <c r="F75" s="89"/>
      <c r="G75" s="89"/>
      <c r="H75" s="89"/>
      <c r="I75" s="89"/>
      <c r="J75" s="89"/>
      <c r="K75" s="89"/>
      <c r="L75" s="89"/>
      <c r="M75" s="89"/>
      <c r="N75" s="89"/>
      <c r="O75" s="89"/>
      <c r="P75" s="89"/>
      <c r="Q75" s="89"/>
      <c r="R75" s="89"/>
      <c r="S75" s="89"/>
      <c r="T75" s="89"/>
      <c r="U75" s="193"/>
    </row>
    <row r="76" spans="1:22" ht="20.25" customHeight="1">
      <c r="A76" s="227"/>
      <c r="B76" s="190" t="s">
        <v>168</v>
      </c>
      <c r="C76" s="191"/>
      <c r="D76" s="191"/>
      <c r="E76" s="191" t="s">
        <v>169</v>
      </c>
      <c r="F76" s="191"/>
      <c r="G76" s="191" t="s">
        <v>170</v>
      </c>
      <c r="H76" s="191"/>
      <c r="I76" s="191"/>
      <c r="J76" s="191" t="s">
        <v>171</v>
      </c>
      <c r="K76" s="191"/>
      <c r="L76" s="191"/>
      <c r="M76" s="191" t="s">
        <v>172</v>
      </c>
      <c r="N76" s="191"/>
      <c r="O76" s="191"/>
      <c r="P76" s="191"/>
      <c r="Q76" s="191"/>
      <c r="R76" s="191"/>
      <c r="S76" s="191"/>
      <c r="T76" s="192"/>
      <c r="U76" s="193"/>
    </row>
    <row r="77" spans="1:22" ht="20.25" customHeight="1">
      <c r="A77" s="227"/>
      <c r="B77" s="186" t="s">
        <v>230</v>
      </c>
      <c r="C77" s="187"/>
      <c r="D77" s="187"/>
      <c r="E77" s="187"/>
      <c r="F77" s="187"/>
      <c r="G77" s="187"/>
      <c r="H77" s="187"/>
      <c r="I77" s="187"/>
      <c r="J77" s="187"/>
      <c r="K77" s="187"/>
      <c r="L77" s="187"/>
      <c r="M77" s="187"/>
      <c r="N77" s="187"/>
      <c r="O77" s="187"/>
      <c r="P77" s="187"/>
      <c r="Q77" s="187"/>
      <c r="R77" s="187"/>
      <c r="S77" s="187"/>
      <c r="T77" s="188"/>
      <c r="U77" s="193"/>
    </row>
    <row r="78" spans="1:22" ht="20.25" customHeight="1">
      <c r="A78" s="227"/>
      <c r="B78" s="186" t="s">
        <v>231</v>
      </c>
      <c r="C78" s="187"/>
      <c r="D78" s="187"/>
      <c r="E78" s="187"/>
      <c r="F78" s="187"/>
      <c r="G78" s="187"/>
      <c r="H78" s="187"/>
      <c r="I78" s="187"/>
      <c r="J78" s="187"/>
      <c r="K78" s="187"/>
      <c r="L78" s="187"/>
      <c r="M78" s="187"/>
      <c r="N78" s="187"/>
      <c r="O78" s="187"/>
      <c r="P78" s="187"/>
      <c r="Q78" s="187"/>
      <c r="R78" s="187"/>
      <c r="S78" s="187"/>
      <c r="T78" s="188"/>
      <c r="U78" s="193"/>
    </row>
    <row r="79" spans="1:22" ht="20.25" customHeight="1" thickBot="1">
      <c r="A79" s="227"/>
      <c r="B79" s="183" t="s">
        <v>173</v>
      </c>
      <c r="C79" s="184"/>
      <c r="D79" s="184"/>
      <c r="E79" s="184"/>
      <c r="F79" s="184"/>
      <c r="G79" s="184"/>
      <c r="H79" s="184"/>
      <c r="I79" s="184"/>
      <c r="J79" s="184"/>
      <c r="K79" s="184"/>
      <c r="L79" s="184"/>
      <c r="M79" s="184"/>
      <c r="N79" s="184"/>
      <c r="O79" s="184"/>
      <c r="P79" s="184"/>
      <c r="Q79" s="184"/>
      <c r="R79" s="184"/>
      <c r="S79" s="184"/>
      <c r="T79" s="185"/>
      <c r="U79" s="193"/>
    </row>
    <row r="80" spans="1:22" ht="6.75" customHeight="1">
      <c r="A80" s="227"/>
      <c r="B80" s="89"/>
      <c r="C80" s="89"/>
      <c r="D80" s="89"/>
      <c r="E80" s="89"/>
      <c r="F80" s="89"/>
      <c r="G80" s="89"/>
      <c r="H80" s="89"/>
      <c r="I80" s="89"/>
      <c r="J80" s="89"/>
      <c r="K80" s="89"/>
      <c r="L80" s="89"/>
      <c r="M80" s="89"/>
      <c r="N80" s="89"/>
      <c r="O80" s="89"/>
      <c r="P80" s="89"/>
      <c r="Q80" s="89"/>
      <c r="R80" s="89"/>
      <c r="S80" s="89"/>
      <c r="T80" s="89"/>
      <c r="U80" s="193"/>
    </row>
    <row r="81" spans="1:21">
      <c r="A81" s="227"/>
      <c r="B81" s="41" t="s">
        <v>232</v>
      </c>
      <c r="C81" s="176" t="s">
        <v>183</v>
      </c>
      <c r="D81" s="176"/>
      <c r="E81" s="176"/>
      <c r="F81" s="176"/>
      <c r="G81" s="176"/>
      <c r="H81" s="176"/>
      <c r="I81" s="176"/>
      <c r="J81" s="176"/>
      <c r="K81" s="176"/>
      <c r="L81" s="176"/>
      <c r="M81" s="165" t="s">
        <v>179</v>
      </c>
      <c r="N81" s="165"/>
      <c r="O81" s="165"/>
      <c r="P81" s="165"/>
      <c r="Q81" s="165"/>
      <c r="R81" s="165"/>
      <c r="S81" s="165"/>
      <c r="T81" s="165"/>
      <c r="U81" s="193"/>
    </row>
    <row r="82" spans="1:21" ht="15.75" thickBot="1">
      <c r="A82" s="227"/>
      <c r="B82" s="200"/>
      <c r="C82" s="201"/>
      <c r="D82" s="201"/>
      <c r="E82" s="201"/>
      <c r="F82" s="201"/>
      <c r="G82" s="201"/>
      <c r="H82" s="201"/>
      <c r="I82" s="201"/>
      <c r="J82" s="202"/>
      <c r="K82" s="204" t="s">
        <v>180</v>
      </c>
      <c r="L82" s="89"/>
      <c r="M82" s="89"/>
      <c r="N82" s="89"/>
      <c r="O82" s="89"/>
      <c r="P82" s="89"/>
      <c r="Q82" s="89"/>
      <c r="R82" s="89"/>
      <c r="S82" s="89"/>
      <c r="T82" s="89"/>
      <c r="U82" s="193"/>
    </row>
    <row r="83" spans="1:21" ht="26.25" customHeight="1">
      <c r="A83" s="227"/>
      <c r="B83" s="204"/>
      <c r="C83" s="152"/>
      <c r="D83" s="203" t="s">
        <v>182</v>
      </c>
      <c r="E83" s="91"/>
      <c r="F83" s="91"/>
      <c r="G83" s="92"/>
      <c r="H83" s="147"/>
      <c r="I83" s="89"/>
      <c r="J83" s="214"/>
      <c r="K83" s="204"/>
      <c r="L83" s="90"/>
      <c r="M83" s="91"/>
      <c r="N83" s="91"/>
      <c r="O83" s="91"/>
      <c r="P83" s="91"/>
      <c r="Q83" s="91"/>
      <c r="R83" s="91"/>
      <c r="S83" s="92"/>
      <c r="T83" s="143"/>
      <c r="U83" s="193"/>
    </row>
    <row r="84" spans="1:21" ht="26.25" customHeight="1">
      <c r="A84" s="227"/>
      <c r="B84" s="204"/>
      <c r="C84" s="152"/>
      <c r="D84" s="147"/>
      <c r="E84" s="89"/>
      <c r="F84" s="89"/>
      <c r="G84" s="152"/>
      <c r="H84" s="147"/>
      <c r="I84" s="89"/>
      <c r="J84" s="214"/>
      <c r="K84" s="204"/>
      <c r="L84" s="147"/>
      <c r="M84" s="89"/>
      <c r="N84" s="89"/>
      <c r="O84" s="89"/>
      <c r="P84" s="89"/>
      <c r="Q84" s="89"/>
      <c r="R84" s="89"/>
      <c r="S84" s="152"/>
      <c r="T84" s="143"/>
      <c r="U84" s="193"/>
    </row>
    <row r="85" spans="1:21" ht="26.25" customHeight="1">
      <c r="A85" s="227"/>
      <c r="B85" s="204"/>
      <c r="C85" s="152"/>
      <c r="D85" s="147"/>
      <c r="E85" s="89"/>
      <c r="F85" s="89"/>
      <c r="G85" s="152"/>
      <c r="H85" s="147"/>
      <c r="I85" s="89"/>
      <c r="J85" s="214"/>
      <c r="K85" s="204"/>
      <c r="L85" s="147"/>
      <c r="M85" s="89"/>
      <c r="N85" s="89"/>
      <c r="O85" s="89"/>
      <c r="P85" s="89"/>
      <c r="Q85" s="89"/>
      <c r="R85" s="89"/>
      <c r="S85" s="152"/>
      <c r="T85" s="143"/>
      <c r="U85" s="193"/>
    </row>
    <row r="86" spans="1:21" ht="26.25" customHeight="1" thickBot="1">
      <c r="A86" s="227"/>
      <c r="B86" s="204"/>
      <c r="C86" s="152"/>
      <c r="D86" s="147"/>
      <c r="E86" s="89"/>
      <c r="F86" s="89"/>
      <c r="G86" s="152"/>
      <c r="H86" s="147"/>
      <c r="I86" s="89"/>
      <c r="J86" s="214"/>
      <c r="K86" s="204"/>
      <c r="L86" s="86"/>
      <c r="M86" s="87"/>
      <c r="N86" s="87"/>
      <c r="O86" s="87"/>
      <c r="P86" s="87"/>
      <c r="Q86" s="87"/>
      <c r="R86" s="87"/>
      <c r="S86" s="88"/>
      <c r="T86" s="143"/>
      <c r="U86" s="193"/>
    </row>
    <row r="87" spans="1:21" ht="26.25" customHeight="1" thickBot="1">
      <c r="A87" s="227"/>
      <c r="B87" s="204"/>
      <c r="C87" s="152"/>
      <c r="D87" s="147"/>
      <c r="E87" s="89"/>
      <c r="F87" s="89"/>
      <c r="G87" s="152"/>
      <c r="H87" s="147"/>
      <c r="I87" s="89"/>
      <c r="J87" s="214"/>
      <c r="K87" s="204"/>
      <c r="L87" s="89"/>
      <c r="M87" s="89"/>
      <c r="N87" s="89"/>
      <c r="O87" s="89"/>
      <c r="P87" s="89"/>
      <c r="Q87" s="89"/>
      <c r="R87" s="89"/>
      <c r="S87" s="89"/>
      <c r="T87" s="143"/>
      <c r="U87" s="193"/>
    </row>
    <row r="88" spans="1:21" ht="26.25" customHeight="1">
      <c r="A88" s="227"/>
      <c r="B88" s="204"/>
      <c r="C88" s="152"/>
      <c r="D88" s="147"/>
      <c r="E88" s="89"/>
      <c r="F88" s="89"/>
      <c r="G88" s="152"/>
      <c r="H88" s="147"/>
      <c r="I88" s="89"/>
      <c r="J88" s="214"/>
      <c r="K88" s="204"/>
      <c r="L88" s="205" t="s">
        <v>181</v>
      </c>
      <c r="M88" s="206"/>
      <c r="N88" s="206"/>
      <c r="O88" s="206"/>
      <c r="P88" s="206"/>
      <c r="Q88" s="206"/>
      <c r="R88" s="206"/>
      <c r="S88" s="207"/>
      <c r="T88" s="143"/>
      <c r="U88" s="193"/>
    </row>
    <row r="89" spans="1:21" ht="26.25" customHeight="1">
      <c r="A89" s="227"/>
      <c r="B89" s="204"/>
      <c r="C89" s="152"/>
      <c r="D89" s="147"/>
      <c r="E89" s="89"/>
      <c r="F89" s="89"/>
      <c r="G89" s="152"/>
      <c r="H89" s="147"/>
      <c r="I89" s="89"/>
      <c r="J89" s="214"/>
      <c r="K89" s="204"/>
      <c r="L89" s="208"/>
      <c r="M89" s="209"/>
      <c r="N89" s="209"/>
      <c r="O89" s="209"/>
      <c r="P89" s="209"/>
      <c r="Q89" s="209"/>
      <c r="R89" s="209"/>
      <c r="S89" s="210"/>
      <c r="T89" s="143"/>
      <c r="U89" s="193"/>
    </row>
    <row r="90" spans="1:21" ht="26.25" customHeight="1" thickBot="1">
      <c r="A90" s="227"/>
      <c r="B90" s="204"/>
      <c r="C90" s="152"/>
      <c r="D90" s="86"/>
      <c r="E90" s="87"/>
      <c r="F90" s="87"/>
      <c r="G90" s="88"/>
      <c r="H90" s="147"/>
      <c r="I90" s="89"/>
      <c r="J90" s="214"/>
      <c r="K90" s="204"/>
      <c r="L90" s="208"/>
      <c r="M90" s="209"/>
      <c r="N90" s="209"/>
      <c r="O90" s="209"/>
      <c r="P90" s="209"/>
      <c r="Q90" s="209"/>
      <c r="R90" s="209"/>
      <c r="S90" s="210"/>
      <c r="T90" s="143"/>
      <c r="U90" s="193"/>
    </row>
    <row r="91" spans="1:21" ht="15.75" thickBot="1">
      <c r="A91" s="227"/>
      <c r="B91" s="215"/>
      <c r="C91" s="216"/>
      <c r="D91" s="216"/>
      <c r="E91" s="216"/>
      <c r="F91" s="216"/>
      <c r="G91" s="216"/>
      <c r="H91" s="216"/>
      <c r="I91" s="216"/>
      <c r="J91" s="217"/>
      <c r="K91" s="204"/>
      <c r="L91" s="211"/>
      <c r="M91" s="212"/>
      <c r="N91" s="212"/>
      <c r="O91" s="212"/>
      <c r="P91" s="212"/>
      <c r="Q91" s="212"/>
      <c r="R91" s="212"/>
      <c r="S91" s="213"/>
      <c r="T91" s="143"/>
      <c r="U91" s="193"/>
    </row>
    <row r="92" spans="1:21" ht="6.75" customHeight="1" thickBot="1">
      <c r="A92" s="227"/>
      <c r="B92" s="89"/>
      <c r="C92" s="89"/>
      <c r="D92" s="89"/>
      <c r="E92" s="89"/>
      <c r="F92" s="89"/>
      <c r="G92" s="89"/>
      <c r="H92" s="89"/>
      <c r="I92" s="89"/>
      <c r="J92" s="89"/>
      <c r="K92" s="89"/>
      <c r="L92" s="89"/>
      <c r="M92" s="89"/>
      <c r="N92" s="89"/>
      <c r="O92" s="89"/>
      <c r="P92" s="89"/>
      <c r="Q92" s="89"/>
      <c r="R92" s="89"/>
      <c r="S92" s="89"/>
      <c r="T92" s="89"/>
      <c r="U92" s="193"/>
    </row>
    <row r="93" spans="1:21" ht="23.25" customHeight="1" thickBot="1">
      <c r="A93" s="227"/>
      <c r="B93" s="165" t="s">
        <v>184</v>
      </c>
      <c r="C93" s="165"/>
      <c r="D93" s="165"/>
      <c r="E93" s="127" t="str">
        <f>Info!$C$7</f>
        <v>Govt. Sr. Sec. School Raimalwada</v>
      </c>
      <c r="F93" s="127"/>
      <c r="G93" s="127"/>
      <c r="H93" s="127"/>
      <c r="I93" s="127"/>
      <c r="J93" s="127"/>
      <c r="K93" s="127"/>
      <c r="L93" s="165" t="s">
        <v>185</v>
      </c>
      <c r="M93" s="199"/>
      <c r="N93" s="15">
        <f>Info!$C$10</f>
        <v>1</v>
      </c>
      <c r="O93" s="16">
        <f>Info!$D$10</f>
        <v>7</v>
      </c>
      <c r="P93" s="16">
        <f>Info!$E$10</f>
        <v>0</v>
      </c>
      <c r="Q93" s="16">
        <f>Info!$F$10</f>
        <v>1</v>
      </c>
      <c r="R93" s="16">
        <f>Info!$G$10</f>
        <v>7</v>
      </c>
      <c r="S93" s="16">
        <f>Info!$H$10</f>
        <v>5</v>
      </c>
      <c r="T93" s="17">
        <f>Info!$I$10</f>
        <v>1</v>
      </c>
      <c r="U93" s="193"/>
    </row>
    <row r="94" spans="1:21" ht="15.75" thickBot="1">
      <c r="A94" s="228"/>
      <c r="B94" s="87"/>
      <c r="C94" s="87"/>
      <c r="D94" s="87"/>
      <c r="E94" s="87"/>
      <c r="F94" s="87"/>
      <c r="G94" s="87"/>
      <c r="H94" s="87"/>
      <c r="I94" s="87"/>
      <c r="J94" s="87"/>
      <c r="K94" s="87"/>
      <c r="L94" s="87"/>
      <c r="M94" s="87"/>
      <c r="N94" s="87"/>
      <c r="O94" s="87"/>
      <c r="P94" s="87"/>
      <c r="Q94" s="87"/>
      <c r="R94" s="87"/>
      <c r="S94" s="87"/>
      <c r="T94" s="87"/>
      <c r="U94" s="88"/>
    </row>
    <row r="95" spans="1:21">
      <c r="A95" s="224">
        <f>A2+1</f>
        <v>2</v>
      </c>
      <c r="B95" s="225"/>
      <c r="C95" s="225"/>
      <c r="D95" s="225"/>
      <c r="E95" s="225"/>
      <c r="F95" s="225"/>
      <c r="G95" s="225"/>
      <c r="H95" s="225"/>
      <c r="I95" s="225"/>
      <c r="J95" s="225"/>
      <c r="K95" s="225"/>
      <c r="L95" s="225"/>
      <c r="M95" s="225"/>
      <c r="N95" s="225"/>
      <c r="O95" s="225"/>
      <c r="P95" s="225"/>
      <c r="Q95" s="225"/>
      <c r="R95" s="225"/>
      <c r="S95" s="225"/>
      <c r="T95" s="225"/>
      <c r="U95" s="226"/>
    </row>
    <row r="96" spans="1:21" ht="24.75" customHeight="1" thickBot="1">
      <c r="A96" s="227"/>
      <c r="B96" s="194" t="str">
        <f>CONCATENATE(Info!$B$7,Info!$C$7)</f>
        <v>School Name :-Govt. Sr. Sec. School Raimalwada</v>
      </c>
      <c r="C96" s="194"/>
      <c r="D96" s="194"/>
      <c r="E96" s="194"/>
      <c r="F96" s="194"/>
      <c r="G96" s="194"/>
      <c r="H96" s="194"/>
      <c r="I96" s="194"/>
      <c r="J96" s="194"/>
      <c r="K96" s="194"/>
      <c r="L96" s="194"/>
      <c r="M96" s="194"/>
      <c r="N96" s="194"/>
      <c r="O96" s="194"/>
      <c r="P96" s="194"/>
      <c r="Q96" s="194"/>
      <c r="R96" s="194"/>
      <c r="S96" s="194"/>
      <c r="T96" s="194"/>
      <c r="U96" s="193"/>
    </row>
    <row r="97" spans="1:23" ht="28.5" customHeight="1" thickBot="1">
      <c r="A97" s="227"/>
      <c r="B97" s="89"/>
      <c r="C97" s="89"/>
      <c r="D97" s="116" t="s">
        <v>37</v>
      </c>
      <c r="E97" s="116"/>
      <c r="F97" s="116"/>
      <c r="G97" s="116"/>
      <c r="H97" s="116"/>
      <c r="I97" s="116"/>
      <c r="J97" s="116"/>
      <c r="K97" s="116"/>
      <c r="L97" s="116"/>
      <c r="M97" s="116"/>
      <c r="N97" s="116"/>
      <c r="O97" s="116"/>
      <c r="P97" s="116"/>
      <c r="Q97" s="93" t="s">
        <v>233</v>
      </c>
      <c r="R97" s="94"/>
      <c r="S97" s="94"/>
      <c r="T97" s="95"/>
      <c r="U97" s="193"/>
    </row>
    <row r="98" spans="1:23" ht="21.75" customHeight="1" thickBot="1">
      <c r="A98" s="227"/>
      <c r="B98" s="89"/>
      <c r="C98" s="89"/>
      <c r="D98" s="117" t="s">
        <v>201</v>
      </c>
      <c r="E98" s="117"/>
      <c r="F98" s="117"/>
      <c r="G98" s="117"/>
      <c r="H98" s="117"/>
      <c r="I98" s="117"/>
      <c r="J98" s="117"/>
      <c r="K98" s="117"/>
      <c r="L98" s="117"/>
      <c r="M98" s="117"/>
      <c r="N98" s="117"/>
      <c r="O98" s="117"/>
      <c r="P98" s="117"/>
      <c r="Q98" s="113" t="s">
        <v>44</v>
      </c>
      <c r="R98" s="114"/>
      <c r="S98" s="114"/>
      <c r="T98" s="115"/>
      <c r="U98" s="193"/>
    </row>
    <row r="99" spans="1:23" ht="21.75" customHeight="1" thickBot="1">
      <c r="A99" s="227"/>
      <c r="B99" s="107" t="s">
        <v>200</v>
      </c>
      <c r="C99" s="108"/>
      <c r="D99" s="108"/>
      <c r="E99" s="109"/>
      <c r="F99" s="104" t="s">
        <v>40</v>
      </c>
      <c r="G99" s="105"/>
      <c r="H99" s="105"/>
      <c r="I99" s="105"/>
      <c r="J99" s="105"/>
      <c r="K99" s="105"/>
      <c r="L99" s="105"/>
      <c r="M99" s="106"/>
      <c r="N99" s="15">
        <f>Info!$C$10</f>
        <v>1</v>
      </c>
      <c r="O99" s="16">
        <f>Info!$D$10</f>
        <v>7</v>
      </c>
      <c r="P99" s="16">
        <f>Info!$E$10</f>
        <v>0</v>
      </c>
      <c r="Q99" s="16">
        <f>Info!$F$10</f>
        <v>1</v>
      </c>
      <c r="R99" s="16">
        <f>Info!$G$10</f>
        <v>7</v>
      </c>
      <c r="S99" s="16">
        <f>Info!$H$10</f>
        <v>5</v>
      </c>
      <c r="T99" s="17">
        <f>Info!$I$10</f>
        <v>1</v>
      </c>
      <c r="U99" s="193"/>
    </row>
    <row r="100" spans="1:23" ht="21.75" customHeight="1" thickBot="1">
      <c r="A100" s="227"/>
      <c r="B100" s="110"/>
      <c r="C100" s="111"/>
      <c r="D100" s="111"/>
      <c r="E100" s="112"/>
      <c r="F100" s="102" t="s">
        <v>199</v>
      </c>
      <c r="G100" s="103"/>
      <c r="H100" s="103"/>
      <c r="I100" s="103"/>
      <c r="J100" s="103"/>
      <c r="K100" s="103"/>
      <c r="L100" s="103"/>
      <c r="M100" s="103"/>
      <c r="N100" s="103"/>
      <c r="O100" s="103"/>
      <c r="P100" s="103"/>
      <c r="Q100" s="18"/>
      <c r="R100" s="18"/>
      <c r="S100" s="18"/>
      <c r="T100" s="18"/>
      <c r="U100" s="193"/>
    </row>
    <row r="101" spans="1:23" ht="21.75" customHeight="1" thickBot="1">
      <c r="A101" s="227"/>
      <c r="B101" s="89"/>
      <c r="C101" s="89"/>
      <c r="D101" s="89"/>
      <c r="E101" s="89"/>
      <c r="F101" s="89"/>
      <c r="G101" s="89"/>
      <c r="H101" s="89"/>
      <c r="I101" s="89"/>
      <c r="J101" s="89"/>
      <c r="K101" s="89"/>
      <c r="L101" s="89"/>
      <c r="M101" s="89"/>
      <c r="N101" s="97" t="s">
        <v>195</v>
      </c>
      <c r="O101" s="97"/>
      <c r="P101" s="97"/>
      <c r="Q101" s="98"/>
      <c r="R101" s="99">
        <f>Info!$C$9</f>
        <v>12345</v>
      </c>
      <c r="S101" s="100"/>
      <c r="T101" s="101"/>
      <c r="U101" s="193"/>
    </row>
    <row r="102" spans="1:23" ht="21.75" customHeight="1" thickBot="1">
      <c r="A102" s="227"/>
      <c r="B102" s="119" t="s">
        <v>42</v>
      </c>
      <c r="C102" s="119"/>
      <c r="D102" s="119"/>
      <c r="E102" s="119"/>
      <c r="F102" s="119"/>
      <c r="G102" s="119"/>
      <c r="H102" s="120">
        <f>VLOOKUP(A95,'Deta From Shala Dar. Class-10'!$A$2:$AE$201,4,0)</f>
        <v>0</v>
      </c>
      <c r="I102" s="121"/>
      <c r="J102" s="122"/>
      <c r="K102" s="123"/>
      <c r="L102" s="124"/>
      <c r="M102" s="124"/>
      <c r="N102" s="124"/>
      <c r="O102" s="124"/>
      <c r="P102" s="124"/>
      <c r="Q102" s="124"/>
      <c r="R102" s="124"/>
      <c r="S102" s="124"/>
      <c r="T102" s="124"/>
      <c r="U102" s="193"/>
    </row>
    <row r="103" spans="1:23" ht="21.75" customHeight="1">
      <c r="A103" s="227"/>
      <c r="B103" s="118" t="s">
        <v>116</v>
      </c>
      <c r="C103" s="118"/>
      <c r="D103" s="118"/>
      <c r="E103" s="118"/>
      <c r="F103" s="118"/>
      <c r="G103" s="118"/>
      <c r="H103" s="96">
        <f>VLOOKUP(A95,'Deta From Shala Dar. Class-10'!$A$2:$AE$201,6,0)</f>
        <v>0</v>
      </c>
      <c r="I103" s="96"/>
      <c r="J103" s="96"/>
      <c r="K103" s="96"/>
      <c r="L103" s="96"/>
      <c r="M103" s="96"/>
      <c r="N103" s="96"/>
      <c r="O103" s="96"/>
      <c r="P103" s="96"/>
      <c r="Q103" s="96"/>
      <c r="R103" s="96"/>
      <c r="S103" s="96"/>
      <c r="T103" s="96"/>
      <c r="U103" s="193"/>
    </row>
    <row r="104" spans="1:23" ht="21.75" customHeight="1">
      <c r="A104" s="227"/>
      <c r="B104" s="118" t="s">
        <v>115</v>
      </c>
      <c r="C104" s="118"/>
      <c r="D104" s="118"/>
      <c r="E104" s="118"/>
      <c r="F104" s="118"/>
      <c r="G104" s="118"/>
      <c r="H104" s="96">
        <f>VLOOKUP(A95,'Deta From Shala Dar. Class-10'!$A$2:$AE$201,8,0)</f>
        <v>0</v>
      </c>
      <c r="I104" s="96"/>
      <c r="J104" s="96"/>
      <c r="K104" s="96"/>
      <c r="L104" s="96"/>
      <c r="M104" s="96"/>
      <c r="N104" s="96"/>
      <c r="O104" s="96"/>
      <c r="P104" s="96"/>
      <c r="Q104" s="96"/>
      <c r="R104" s="96"/>
      <c r="S104" s="96"/>
      <c r="T104" s="96"/>
      <c r="U104" s="193"/>
    </row>
    <row r="105" spans="1:23" ht="21.75" customHeight="1">
      <c r="A105" s="227"/>
      <c r="B105" s="118" t="s">
        <v>114</v>
      </c>
      <c r="C105" s="118"/>
      <c r="D105" s="118"/>
      <c r="E105" s="118"/>
      <c r="F105" s="118"/>
      <c r="G105" s="118"/>
      <c r="H105" s="96">
        <f>VLOOKUP(A95,'Deta From Shala Dar. Class-10'!$A$2:$AE$201,9,0)</f>
        <v>0</v>
      </c>
      <c r="I105" s="96"/>
      <c r="J105" s="96"/>
      <c r="K105" s="96"/>
      <c r="L105" s="96"/>
      <c r="M105" s="96"/>
      <c r="N105" s="96"/>
      <c r="O105" s="96"/>
      <c r="P105" s="96"/>
      <c r="Q105" s="96"/>
      <c r="R105" s="96"/>
      <c r="S105" s="96"/>
      <c r="T105" s="96"/>
      <c r="U105" s="193"/>
    </row>
    <row r="106" spans="1:23" ht="21.75" customHeight="1">
      <c r="A106" s="227"/>
      <c r="B106" s="118" t="s">
        <v>203</v>
      </c>
      <c r="C106" s="118"/>
      <c r="D106" s="118"/>
      <c r="E106" s="118"/>
      <c r="F106" s="250">
        <f>W106</f>
        <v>0</v>
      </c>
      <c r="G106" s="251"/>
      <c r="H106" s="251"/>
      <c r="I106" s="251"/>
      <c r="J106" s="251"/>
      <c r="K106" s="252"/>
      <c r="L106" s="253"/>
      <c r="M106" s="254"/>
      <c r="N106" s="254"/>
      <c r="O106" s="254"/>
      <c r="P106" s="254"/>
      <c r="Q106" s="254"/>
      <c r="R106" s="254"/>
      <c r="S106" s="254"/>
      <c r="T106" s="254"/>
      <c r="U106" s="193"/>
      <c r="W106" s="57">
        <f>VLOOKUP(A95,'Deta From Shala Dar. Class-10'!$A$2:$AE$201,11,0)</f>
        <v>0</v>
      </c>
    </row>
    <row r="107" spans="1:23" ht="21.75" customHeight="1" thickBot="1">
      <c r="A107" s="227"/>
      <c r="B107" s="255" t="s">
        <v>202</v>
      </c>
      <c r="C107" s="255"/>
      <c r="D107" s="255"/>
      <c r="E107" s="255"/>
      <c r="F107" s="255"/>
      <c r="G107" s="255"/>
      <c r="H107" s="96" t="s">
        <v>204</v>
      </c>
      <c r="I107" s="96"/>
      <c r="J107" s="96"/>
      <c r="K107" s="96"/>
      <c r="L107" s="96"/>
      <c r="M107" s="96"/>
      <c r="N107" s="96"/>
      <c r="O107" s="96"/>
      <c r="P107" s="96"/>
      <c r="Q107" s="96"/>
      <c r="R107" s="96"/>
      <c r="S107" s="96"/>
      <c r="T107" s="96"/>
      <c r="U107" s="193"/>
    </row>
    <row r="108" spans="1:23" ht="21.75" customHeight="1" thickBot="1">
      <c r="A108" s="227"/>
      <c r="B108" s="118" t="s">
        <v>205</v>
      </c>
      <c r="C108" s="118"/>
      <c r="D108" s="118"/>
      <c r="E108" s="118"/>
      <c r="F108" s="118"/>
      <c r="G108" s="118"/>
      <c r="H108" s="118"/>
      <c r="I108" s="118"/>
      <c r="J108" s="118"/>
      <c r="K108" s="143" t="s">
        <v>190</v>
      </c>
      <c r="L108" s="143"/>
      <c r="M108" s="143"/>
      <c r="N108" s="143"/>
      <c r="O108" s="143"/>
      <c r="P108" s="143"/>
      <c r="Q108" s="195" t="s">
        <v>188</v>
      </c>
      <c r="R108" s="196"/>
      <c r="S108" s="197"/>
      <c r="T108" s="198"/>
      <c r="U108" s="193"/>
    </row>
    <row r="109" spans="1:23" ht="21.75" customHeight="1">
      <c r="A109" s="227"/>
      <c r="B109" s="118" t="s">
        <v>206</v>
      </c>
      <c r="C109" s="118"/>
      <c r="D109" s="118"/>
      <c r="E109" s="118"/>
      <c r="F109" s="118"/>
      <c r="G109" s="118"/>
      <c r="H109" s="118"/>
      <c r="I109" s="118"/>
      <c r="J109" s="118"/>
      <c r="K109" s="118"/>
      <c r="L109" s="118"/>
      <c r="M109" s="118"/>
      <c r="N109" s="118"/>
      <c r="O109" s="118"/>
      <c r="P109" s="118"/>
      <c r="Q109" s="118"/>
      <c r="R109" s="118"/>
      <c r="S109" s="118"/>
      <c r="T109" s="118"/>
      <c r="U109" s="193"/>
    </row>
    <row r="110" spans="1:23" ht="32.25" customHeight="1" thickBot="1">
      <c r="A110" s="227"/>
      <c r="B110" s="125" t="s">
        <v>192</v>
      </c>
      <c r="C110" s="125"/>
      <c r="D110" s="125"/>
      <c r="E110" s="125"/>
      <c r="F110" s="125"/>
      <c r="G110" s="125"/>
      <c r="H110" s="125"/>
      <c r="I110" s="125"/>
      <c r="J110" s="125"/>
      <c r="K110" s="125"/>
      <c r="L110" s="125"/>
      <c r="M110" s="125"/>
      <c r="N110" s="125"/>
      <c r="O110" s="125"/>
      <c r="P110" s="125"/>
      <c r="Q110" s="125"/>
      <c r="R110" s="125"/>
      <c r="S110" s="125"/>
      <c r="T110" s="125"/>
      <c r="U110" s="193"/>
    </row>
    <row r="111" spans="1:23" ht="6.75" customHeight="1" thickBot="1">
      <c r="A111" s="227"/>
      <c r="B111" s="90"/>
      <c r="C111" s="91"/>
      <c r="D111" s="91"/>
      <c r="E111" s="91"/>
      <c r="F111" s="91"/>
      <c r="G111" s="91"/>
      <c r="H111" s="91"/>
      <c r="I111" s="91"/>
      <c r="J111" s="91"/>
      <c r="K111" s="91"/>
      <c r="L111" s="91"/>
      <c r="M111" s="91"/>
      <c r="N111" s="91"/>
      <c r="O111" s="91"/>
      <c r="P111" s="91"/>
      <c r="Q111" s="91"/>
      <c r="R111" s="91"/>
      <c r="S111" s="91"/>
      <c r="T111" s="92"/>
      <c r="U111" s="193"/>
    </row>
    <row r="112" spans="1:23" ht="15.75" thickBot="1">
      <c r="A112" s="227"/>
      <c r="B112" s="19"/>
      <c r="C112" s="22"/>
      <c r="D112" s="147" t="s">
        <v>60</v>
      </c>
      <c r="E112" s="89"/>
      <c r="F112" s="89"/>
      <c r="G112" s="20"/>
      <c r="H112" s="27"/>
      <c r="I112" s="148" t="s">
        <v>59</v>
      </c>
      <c r="J112" s="148"/>
      <c r="K112" s="148"/>
      <c r="L112" s="90"/>
      <c r="M112" s="248" t="s">
        <v>211</v>
      </c>
      <c r="N112" s="248"/>
      <c r="O112" s="248"/>
      <c r="P112" s="248"/>
      <c r="Q112" s="248"/>
      <c r="R112" s="248"/>
      <c r="S112" s="248"/>
      <c r="T112" s="249"/>
      <c r="U112" s="193"/>
    </row>
    <row r="113" spans="1:21" ht="4.5" customHeight="1" thickBot="1">
      <c r="A113" s="227"/>
      <c r="B113" s="24"/>
      <c r="C113" s="27"/>
      <c r="D113" s="27"/>
      <c r="E113" s="27"/>
      <c r="F113" s="27"/>
      <c r="G113" s="27"/>
      <c r="H113" s="27"/>
      <c r="I113" s="27"/>
      <c r="J113" s="27"/>
      <c r="K113" s="41"/>
      <c r="L113" s="147"/>
      <c r="M113" s="27"/>
      <c r="N113" s="27"/>
      <c r="O113" s="27"/>
      <c r="P113" s="37"/>
      <c r="Q113" s="27"/>
      <c r="R113" s="27"/>
      <c r="S113" s="27"/>
      <c r="T113" s="58"/>
      <c r="U113" s="193"/>
    </row>
    <row r="114" spans="1:21" ht="15.75" thickBot="1">
      <c r="A114" s="227"/>
      <c r="B114" s="24"/>
      <c r="C114" s="20"/>
      <c r="D114" s="147" t="s">
        <v>207</v>
      </c>
      <c r="E114" s="89"/>
      <c r="F114" s="89"/>
      <c r="G114" s="89"/>
      <c r="H114" s="27"/>
      <c r="I114" s="175" t="s">
        <v>209</v>
      </c>
      <c r="J114" s="175"/>
      <c r="K114" s="175"/>
      <c r="L114" s="147"/>
      <c r="M114" s="127" t="s">
        <v>212</v>
      </c>
      <c r="N114" s="127"/>
      <c r="O114" s="127"/>
      <c r="P114" s="127"/>
      <c r="Q114" s="127"/>
      <c r="R114" s="127"/>
      <c r="S114" s="127"/>
      <c r="T114" s="128"/>
      <c r="U114" s="193"/>
    </row>
    <row r="115" spans="1:21" ht="5.25" customHeight="1" thickBot="1">
      <c r="A115" s="227"/>
      <c r="B115" s="24"/>
      <c r="C115" s="27"/>
      <c r="D115" s="27"/>
      <c r="E115" s="27"/>
      <c r="F115" s="27"/>
      <c r="G115" s="27"/>
      <c r="H115" s="27"/>
      <c r="I115" s="27"/>
      <c r="J115" s="27"/>
      <c r="K115" s="41"/>
      <c r="L115" s="147"/>
      <c r="M115" s="27"/>
      <c r="N115" s="27"/>
      <c r="O115" s="27"/>
      <c r="P115" s="41"/>
      <c r="Q115" s="27"/>
      <c r="R115" s="27"/>
      <c r="S115" s="27"/>
      <c r="T115" s="29"/>
      <c r="U115" s="193"/>
    </row>
    <row r="116" spans="1:21" ht="15.75" thickBot="1">
      <c r="A116" s="227"/>
      <c r="B116" s="24"/>
      <c r="C116" s="20"/>
      <c r="D116" s="147" t="s">
        <v>208</v>
      </c>
      <c r="E116" s="89"/>
      <c r="F116" s="89"/>
      <c r="G116" s="89"/>
      <c r="H116" s="27"/>
      <c r="I116" s="175" t="s">
        <v>210</v>
      </c>
      <c r="J116" s="175"/>
      <c r="K116" s="175"/>
      <c r="L116" s="86"/>
      <c r="M116" s="130" t="s">
        <v>213</v>
      </c>
      <c r="N116" s="130"/>
      <c r="O116" s="130"/>
      <c r="P116" s="130"/>
      <c r="Q116" s="130"/>
      <c r="R116" s="130"/>
      <c r="S116" s="130"/>
      <c r="T116" s="131"/>
      <c r="U116" s="193"/>
    </row>
    <row r="117" spans="1:21" ht="6.75" customHeight="1" thickBot="1">
      <c r="A117" s="227"/>
      <c r="B117" s="86"/>
      <c r="C117" s="87"/>
      <c r="D117" s="87"/>
      <c r="E117" s="87"/>
      <c r="F117" s="87"/>
      <c r="G117" s="87"/>
      <c r="H117" s="87"/>
      <c r="I117" s="87"/>
      <c r="J117" s="87"/>
      <c r="K117" s="87"/>
      <c r="L117" s="87"/>
      <c r="M117" s="87"/>
      <c r="N117" s="87"/>
      <c r="O117" s="87"/>
      <c r="P117" s="87"/>
      <c r="Q117" s="87"/>
      <c r="R117" s="87"/>
      <c r="S117" s="87"/>
      <c r="T117" s="88"/>
      <c r="U117" s="193"/>
    </row>
    <row r="118" spans="1:21" ht="6.75" customHeight="1" thickBot="1">
      <c r="A118" s="227"/>
      <c r="B118" s="89"/>
      <c r="C118" s="89"/>
      <c r="D118" s="89"/>
      <c r="E118" s="89"/>
      <c r="F118" s="89"/>
      <c r="G118" s="89"/>
      <c r="H118" s="89"/>
      <c r="I118" s="89"/>
      <c r="J118" s="89"/>
      <c r="K118" s="89"/>
      <c r="L118" s="89"/>
      <c r="M118" s="89"/>
      <c r="N118" s="89"/>
      <c r="O118" s="89"/>
      <c r="P118" s="89"/>
      <c r="Q118" s="89"/>
      <c r="R118" s="89"/>
      <c r="S118" s="89"/>
      <c r="T118" s="89"/>
      <c r="U118" s="193"/>
    </row>
    <row r="119" spans="1:21" ht="15.75" thickBot="1">
      <c r="A119" s="227"/>
      <c r="B119" s="41"/>
      <c r="C119" s="59" t="s">
        <v>216</v>
      </c>
      <c r="D119" s="147" t="s">
        <v>215</v>
      </c>
      <c r="E119" s="89"/>
      <c r="F119" s="89"/>
      <c r="G119" s="89"/>
      <c r="H119" s="89"/>
      <c r="I119" s="89"/>
      <c r="J119" s="89"/>
      <c r="K119" s="89"/>
      <c r="L119" s="89"/>
      <c r="M119" s="59" t="s">
        <v>216</v>
      </c>
      <c r="N119" s="47" t="s">
        <v>80</v>
      </c>
      <c r="O119" s="143"/>
      <c r="P119" s="143"/>
      <c r="Q119" s="143"/>
      <c r="R119" s="143"/>
      <c r="S119" s="143"/>
      <c r="T119" s="143"/>
      <c r="U119" s="193"/>
    </row>
    <row r="120" spans="1:21" ht="8.25" customHeight="1">
      <c r="A120" s="227"/>
      <c r="B120" s="89"/>
      <c r="C120" s="89"/>
      <c r="D120" s="89"/>
      <c r="E120" s="89"/>
      <c r="F120" s="89"/>
      <c r="G120" s="89"/>
      <c r="H120" s="89"/>
      <c r="I120" s="89"/>
      <c r="J120" s="89"/>
      <c r="K120" s="89"/>
      <c r="L120" s="89"/>
      <c r="M120" s="89"/>
      <c r="N120" s="89"/>
      <c r="O120" s="89"/>
      <c r="P120" s="89"/>
      <c r="Q120" s="89"/>
      <c r="R120" s="89"/>
      <c r="S120" s="89"/>
      <c r="T120" s="89"/>
      <c r="U120" s="193"/>
    </row>
    <row r="121" spans="1:21" ht="29.25" customHeight="1">
      <c r="A121" s="227"/>
      <c r="B121" s="41" t="s">
        <v>87</v>
      </c>
      <c r="C121" s="243" t="s">
        <v>217</v>
      </c>
      <c r="D121" s="119"/>
      <c r="E121" s="119"/>
      <c r="F121" s="119"/>
      <c r="G121" s="119"/>
      <c r="H121" s="119"/>
      <c r="I121" s="119"/>
      <c r="J121" s="119"/>
      <c r="K121" s="119"/>
      <c r="L121" s="119"/>
      <c r="M121" s="119"/>
      <c r="N121" s="119"/>
      <c r="O121" s="119"/>
      <c r="P121" s="119"/>
      <c r="Q121" s="119"/>
      <c r="R121" s="119"/>
      <c r="S121" s="119"/>
      <c r="T121" s="119"/>
      <c r="U121" s="193"/>
    </row>
    <row r="122" spans="1:21" ht="6.75" customHeight="1" thickBot="1">
      <c r="A122" s="227"/>
      <c r="B122" s="89"/>
      <c r="C122" s="89"/>
      <c r="D122" s="89"/>
      <c r="E122" s="89"/>
      <c r="F122" s="89"/>
      <c r="G122" s="89"/>
      <c r="H122" s="89"/>
      <c r="I122" s="89"/>
      <c r="J122" s="89"/>
      <c r="K122" s="89"/>
      <c r="L122" s="89"/>
      <c r="M122" s="89"/>
      <c r="N122" s="89"/>
      <c r="O122" s="89"/>
      <c r="P122" s="89"/>
      <c r="Q122" s="89"/>
      <c r="R122" s="89"/>
      <c r="S122" s="89"/>
      <c r="T122" s="89"/>
      <c r="U122" s="193"/>
    </row>
    <row r="123" spans="1:21" ht="15.75" thickBot="1">
      <c r="A123" s="227"/>
      <c r="B123" s="41"/>
      <c r="C123" s="158" t="s">
        <v>219</v>
      </c>
      <c r="D123" s="158"/>
      <c r="E123" s="158"/>
      <c r="F123" s="158"/>
      <c r="G123" s="158"/>
      <c r="H123" s="158"/>
      <c r="I123" s="197"/>
      <c r="J123" s="219"/>
      <c r="K123" s="198"/>
      <c r="L123" s="244" t="s">
        <v>218</v>
      </c>
      <c r="M123" s="245"/>
      <c r="N123" s="246"/>
      <c r="O123" s="247"/>
      <c r="P123" s="60"/>
      <c r="Q123" s="41"/>
      <c r="R123" s="61"/>
      <c r="S123" s="61"/>
      <c r="T123" s="41"/>
      <c r="U123" s="193"/>
    </row>
    <row r="124" spans="1:21" ht="6" customHeight="1" thickBot="1">
      <c r="A124" s="227"/>
      <c r="B124" s="89"/>
      <c r="C124" s="89"/>
      <c r="D124" s="89"/>
      <c r="E124" s="89"/>
      <c r="F124" s="89"/>
      <c r="G124" s="89"/>
      <c r="H124" s="89"/>
      <c r="I124" s="89"/>
      <c r="J124" s="89"/>
      <c r="K124" s="89"/>
      <c r="L124" s="89"/>
      <c r="M124" s="89"/>
      <c r="N124" s="89"/>
      <c r="O124" s="89"/>
      <c r="P124" s="89"/>
      <c r="Q124" s="89"/>
      <c r="R124" s="89"/>
      <c r="S124" s="89"/>
      <c r="T124" s="89"/>
      <c r="U124" s="193"/>
    </row>
    <row r="125" spans="1:21" ht="15.75" thickBot="1">
      <c r="A125" s="227"/>
      <c r="B125" s="41" t="s">
        <v>98</v>
      </c>
      <c r="C125" s="89" t="s">
        <v>119</v>
      </c>
      <c r="D125" s="89"/>
      <c r="E125" s="89"/>
      <c r="F125" s="89"/>
      <c r="G125" s="89"/>
      <c r="H125" s="89"/>
      <c r="I125" s="89"/>
      <c r="J125" s="158" t="s">
        <v>117</v>
      </c>
      <c r="K125" s="158"/>
      <c r="L125" s="158"/>
      <c r="M125" s="158"/>
      <c r="N125" s="158"/>
      <c r="O125" s="46"/>
      <c r="P125" s="169" t="s">
        <v>118</v>
      </c>
      <c r="Q125" s="169"/>
      <c r="R125" s="169"/>
      <c r="S125" s="169"/>
      <c r="T125" s="169"/>
      <c r="U125" s="193"/>
    </row>
    <row r="126" spans="1:21" ht="15.75" thickBot="1">
      <c r="A126" s="227"/>
      <c r="B126" s="41"/>
      <c r="C126" s="165" t="s">
        <v>120</v>
      </c>
      <c r="D126" s="165"/>
      <c r="E126" s="165"/>
      <c r="F126" s="165"/>
      <c r="G126" s="165"/>
      <c r="H126" s="165"/>
      <c r="I126" s="165"/>
      <c r="J126" s="165"/>
      <c r="K126" s="165"/>
      <c r="L126" s="165"/>
      <c r="M126" s="165"/>
      <c r="N126" s="165"/>
      <c r="O126" s="165"/>
      <c r="P126" s="165"/>
      <c r="Q126" s="165"/>
      <c r="R126" s="165"/>
      <c r="S126" s="165"/>
      <c r="T126" s="165"/>
      <c r="U126" s="193"/>
    </row>
    <row r="127" spans="1:21" ht="15.75" thickBot="1">
      <c r="A127" s="227"/>
      <c r="B127" s="41"/>
      <c r="C127" s="119" t="s">
        <v>129</v>
      </c>
      <c r="D127" s="119"/>
      <c r="E127" s="170"/>
      <c r="F127" s="46"/>
      <c r="G127" s="159" t="s">
        <v>122</v>
      </c>
      <c r="H127" s="159"/>
      <c r="I127" s="159"/>
      <c r="J127" s="20"/>
      <c r="K127" s="171" t="s">
        <v>123</v>
      </c>
      <c r="L127" s="159"/>
      <c r="M127" s="172"/>
      <c r="N127" s="20"/>
      <c r="O127" s="171" t="s">
        <v>124</v>
      </c>
      <c r="P127" s="159"/>
      <c r="Q127" s="20"/>
      <c r="R127" s="171" t="s">
        <v>125</v>
      </c>
      <c r="S127" s="159"/>
      <c r="T127" s="20"/>
      <c r="U127" s="193"/>
    </row>
    <row r="128" spans="1:21" ht="6" customHeight="1" thickBot="1">
      <c r="A128" s="227"/>
      <c r="B128" s="89"/>
      <c r="C128" s="89"/>
      <c r="D128" s="89"/>
      <c r="E128" s="89"/>
      <c r="F128" s="89"/>
      <c r="G128" s="89"/>
      <c r="H128" s="89"/>
      <c r="I128" s="89"/>
      <c r="J128" s="89"/>
      <c r="K128" s="89"/>
      <c r="L128" s="89"/>
      <c r="M128" s="89"/>
      <c r="N128" s="89"/>
      <c r="O128" s="89"/>
      <c r="P128" s="89"/>
      <c r="Q128" s="89"/>
      <c r="R128" s="89"/>
      <c r="S128" s="89"/>
      <c r="T128" s="89"/>
      <c r="U128" s="193"/>
    </row>
    <row r="129" spans="1:24" ht="15.75" thickBot="1">
      <c r="A129" s="227"/>
      <c r="B129" s="41"/>
      <c r="C129" s="119" t="s">
        <v>214</v>
      </c>
      <c r="D129" s="119"/>
      <c r="E129" s="119"/>
      <c r="F129" s="170"/>
      <c r="G129" s="46"/>
      <c r="H129" s="173" t="s">
        <v>220</v>
      </c>
      <c r="I129" s="163"/>
      <c r="J129" s="36"/>
      <c r="K129" s="171" t="s">
        <v>221</v>
      </c>
      <c r="L129" s="159"/>
      <c r="M129" s="159"/>
      <c r="N129" s="172"/>
      <c r="O129" s="46"/>
      <c r="P129" s="157" t="s">
        <v>222</v>
      </c>
      <c r="Q129" s="158"/>
      <c r="R129" s="158"/>
      <c r="S129" s="161"/>
      <c r="T129" s="20"/>
      <c r="U129" s="193"/>
    </row>
    <row r="130" spans="1:24" ht="6" customHeight="1" thickBot="1">
      <c r="A130" s="227"/>
      <c r="B130" s="89"/>
      <c r="C130" s="89"/>
      <c r="D130" s="89"/>
      <c r="E130" s="89"/>
      <c r="F130" s="89"/>
      <c r="G130" s="89"/>
      <c r="H130" s="89"/>
      <c r="I130" s="89"/>
      <c r="J130" s="89"/>
      <c r="K130" s="89"/>
      <c r="L130" s="89"/>
      <c r="M130" s="89"/>
      <c r="N130" s="89"/>
      <c r="O130" s="89"/>
      <c r="P130" s="89"/>
      <c r="Q130" s="89"/>
      <c r="R130" s="89"/>
      <c r="S130" s="89"/>
      <c r="T130" s="89"/>
      <c r="U130" s="193"/>
    </row>
    <row r="131" spans="1:24" ht="15.75" thickBot="1">
      <c r="A131" s="227"/>
      <c r="B131" s="41"/>
      <c r="C131" s="119" t="s">
        <v>223</v>
      </c>
      <c r="D131" s="119"/>
      <c r="E131" s="170"/>
      <c r="F131" s="46"/>
      <c r="G131" s="158" t="s">
        <v>224</v>
      </c>
      <c r="H131" s="158"/>
      <c r="I131" s="158"/>
      <c r="J131" s="20"/>
      <c r="K131" s="158" t="s">
        <v>225</v>
      </c>
      <c r="L131" s="158"/>
      <c r="M131" s="158"/>
      <c r="N131" s="20"/>
      <c r="O131" s="173" t="s">
        <v>226</v>
      </c>
      <c r="P131" s="163"/>
      <c r="Q131" s="163"/>
      <c r="R131" s="163"/>
      <c r="S131" s="242"/>
      <c r="T131" s="20"/>
      <c r="U131" s="193"/>
    </row>
    <row r="132" spans="1:24" ht="6" customHeight="1" thickBot="1">
      <c r="A132" s="227"/>
      <c r="B132" s="89"/>
      <c r="C132" s="89"/>
      <c r="D132" s="89"/>
      <c r="E132" s="89"/>
      <c r="F132" s="89"/>
      <c r="G132" s="89"/>
      <c r="H132" s="89"/>
      <c r="I132" s="89"/>
      <c r="J132" s="89"/>
      <c r="K132" s="89"/>
      <c r="L132" s="89"/>
      <c r="M132" s="89"/>
      <c r="N132" s="89"/>
      <c r="O132" s="89"/>
      <c r="P132" s="89"/>
      <c r="Q132" s="89"/>
      <c r="R132" s="89"/>
      <c r="S132" s="89"/>
      <c r="T132" s="89"/>
      <c r="U132" s="193"/>
    </row>
    <row r="133" spans="1:24" ht="15.75" thickBot="1">
      <c r="A133" s="227"/>
      <c r="B133" s="41"/>
      <c r="C133" s="119" t="s">
        <v>227</v>
      </c>
      <c r="D133" s="119"/>
      <c r="E133" s="170"/>
      <c r="F133" s="46"/>
      <c r="G133" s="158" t="s">
        <v>228</v>
      </c>
      <c r="H133" s="158"/>
      <c r="I133" s="158"/>
      <c r="J133" s="20"/>
      <c r="K133" s="158"/>
      <c r="L133" s="158"/>
      <c r="M133" s="158"/>
      <c r="N133" s="158"/>
      <c r="O133" s="158"/>
      <c r="P133" s="158"/>
      <c r="Q133" s="158"/>
      <c r="R133" s="158"/>
      <c r="S133" s="158"/>
      <c r="T133" s="158"/>
      <c r="U133" s="193"/>
    </row>
    <row r="134" spans="1:24" ht="6" customHeight="1" thickBot="1">
      <c r="A134" s="227"/>
      <c r="B134" s="89"/>
      <c r="C134" s="89"/>
      <c r="D134" s="89"/>
      <c r="E134" s="89"/>
      <c r="F134" s="89"/>
      <c r="G134" s="89"/>
      <c r="H134" s="89"/>
      <c r="I134" s="89"/>
      <c r="J134" s="89"/>
      <c r="K134" s="89"/>
      <c r="L134" s="89"/>
      <c r="M134" s="89"/>
      <c r="N134" s="89"/>
      <c r="O134" s="89"/>
      <c r="P134" s="89"/>
      <c r="Q134" s="89"/>
      <c r="R134" s="89"/>
      <c r="S134" s="89"/>
      <c r="T134" s="89"/>
      <c r="U134" s="193"/>
    </row>
    <row r="135" spans="1:24" ht="15.75" thickBot="1">
      <c r="A135" s="227"/>
      <c r="B135" s="41" t="s">
        <v>112</v>
      </c>
      <c r="C135" s="160" t="s">
        <v>86</v>
      </c>
      <c r="D135" s="160"/>
      <c r="E135" s="160"/>
      <c r="F135" s="162"/>
      <c r="G135" s="22" t="str">
        <f>IF(W135="F","","Yes")</f>
        <v>Yes</v>
      </c>
      <c r="H135" s="147" t="s">
        <v>83</v>
      </c>
      <c r="I135" s="89"/>
      <c r="J135" s="89"/>
      <c r="K135" s="44" t="str">
        <f>IF(AA135="F","","Yes")</f>
        <v>Yes</v>
      </c>
      <c r="L135" s="163" t="s">
        <v>85</v>
      </c>
      <c r="M135" s="163"/>
      <c r="N135" s="163"/>
      <c r="O135" s="163"/>
      <c r="P135" s="22" t="str">
        <f>IF(X135="Hindi","Yes","")</f>
        <v>Yes</v>
      </c>
      <c r="Q135" s="147" t="s">
        <v>84</v>
      </c>
      <c r="R135" s="89"/>
      <c r="S135" s="89"/>
      <c r="T135" s="22" t="str">
        <f>IF(X135="english","Yes","")</f>
        <v/>
      </c>
      <c r="U135" s="193"/>
      <c r="W135" s="1">
        <f>VLOOKUP(A95,'Deta From Shala Dar. Class-10'!$A$2:$AE$201,10,0)</f>
        <v>0</v>
      </c>
      <c r="X135" s="1" t="str">
        <f>Info!$C$8</f>
        <v>Hindi</v>
      </c>
    </row>
    <row r="136" spans="1:24" ht="6" customHeight="1" thickBot="1">
      <c r="A136" s="227"/>
      <c r="B136" s="89"/>
      <c r="C136" s="89"/>
      <c r="D136" s="89"/>
      <c r="E136" s="89"/>
      <c r="F136" s="89"/>
      <c r="G136" s="89"/>
      <c r="H136" s="89"/>
      <c r="I136" s="89"/>
      <c r="J136" s="89"/>
      <c r="K136" s="89"/>
      <c r="L136" s="89"/>
      <c r="M136" s="89"/>
      <c r="N136" s="89"/>
      <c r="O136" s="89"/>
      <c r="P136" s="89"/>
      <c r="Q136" s="89"/>
      <c r="R136" s="89"/>
      <c r="S136" s="89"/>
      <c r="T136" s="89"/>
      <c r="U136" s="193"/>
    </row>
    <row r="137" spans="1:24" ht="15.75" thickBot="1">
      <c r="A137" s="227"/>
      <c r="B137" s="41" t="s">
        <v>133</v>
      </c>
      <c r="C137" s="160" t="s">
        <v>88</v>
      </c>
      <c r="D137" s="160"/>
      <c r="E137" s="160"/>
      <c r="F137" s="160"/>
      <c r="G137" s="22"/>
      <c r="H137" s="147" t="s">
        <v>89</v>
      </c>
      <c r="I137" s="89"/>
      <c r="J137" s="20"/>
      <c r="K137" s="157" t="s">
        <v>90</v>
      </c>
      <c r="L137" s="158"/>
      <c r="M137" s="20"/>
      <c r="N137" s="157" t="s">
        <v>91</v>
      </c>
      <c r="O137" s="158"/>
      <c r="P137" s="20"/>
      <c r="Q137" s="157" t="s">
        <v>92</v>
      </c>
      <c r="R137" s="158"/>
      <c r="S137" s="161"/>
      <c r="T137" s="45"/>
      <c r="U137" s="193"/>
    </row>
    <row r="138" spans="1:24" ht="6.75" customHeight="1" thickBot="1">
      <c r="A138" s="227"/>
      <c r="B138" s="89"/>
      <c r="C138" s="89"/>
      <c r="D138" s="89"/>
      <c r="E138" s="89"/>
      <c r="F138" s="89"/>
      <c r="G138" s="89"/>
      <c r="H138" s="89"/>
      <c r="I138" s="89"/>
      <c r="J138" s="89"/>
      <c r="K138" s="89"/>
      <c r="L138" s="89"/>
      <c r="M138" s="89"/>
      <c r="N138" s="89"/>
      <c r="O138" s="89"/>
      <c r="P138" s="89"/>
      <c r="Q138" s="89"/>
      <c r="R138" s="89"/>
      <c r="S138" s="89"/>
      <c r="T138" s="89"/>
      <c r="U138" s="193"/>
    </row>
    <row r="139" spans="1:24" ht="15.75" thickBot="1">
      <c r="A139" s="227"/>
      <c r="B139" s="41"/>
      <c r="C139" s="158" t="s">
        <v>93</v>
      </c>
      <c r="D139" s="158"/>
      <c r="E139" s="22"/>
      <c r="F139" s="147" t="s">
        <v>94</v>
      </c>
      <c r="G139" s="89"/>
      <c r="H139" s="89"/>
      <c r="I139" s="152"/>
      <c r="J139" s="20"/>
      <c r="K139" s="147" t="s">
        <v>95</v>
      </c>
      <c r="L139" s="89"/>
      <c r="M139" s="152"/>
      <c r="N139" s="46"/>
      <c r="O139" s="159" t="s">
        <v>96</v>
      </c>
      <c r="P139" s="159"/>
      <c r="Q139" s="22"/>
      <c r="R139" s="158" t="s">
        <v>97</v>
      </c>
      <c r="S139" s="158"/>
      <c r="T139" s="22"/>
      <c r="U139" s="193"/>
    </row>
    <row r="140" spans="1:24" ht="6" customHeight="1" thickBot="1">
      <c r="A140" s="227"/>
      <c r="B140" s="89"/>
      <c r="C140" s="89"/>
      <c r="D140" s="89"/>
      <c r="E140" s="89"/>
      <c r="F140" s="89"/>
      <c r="G140" s="89"/>
      <c r="H140" s="89"/>
      <c r="I140" s="89"/>
      <c r="J140" s="89"/>
      <c r="K140" s="89"/>
      <c r="L140" s="89"/>
      <c r="M140" s="89"/>
      <c r="N140" s="89"/>
      <c r="O140" s="89"/>
      <c r="P140" s="89"/>
      <c r="Q140" s="89"/>
      <c r="R140" s="89"/>
      <c r="S140" s="89"/>
      <c r="T140" s="89"/>
      <c r="U140" s="193"/>
    </row>
    <row r="141" spans="1:24" ht="15.75" thickBot="1">
      <c r="A141" s="227"/>
      <c r="B141" s="41" t="s">
        <v>136</v>
      </c>
      <c r="C141" s="160" t="s">
        <v>99</v>
      </c>
      <c r="D141" s="160"/>
      <c r="E141" s="160"/>
      <c r="F141" s="162"/>
      <c r="G141" s="22"/>
      <c r="H141" s="147" t="s">
        <v>121</v>
      </c>
      <c r="I141" s="152"/>
      <c r="J141" s="20"/>
      <c r="K141" s="157" t="s">
        <v>100</v>
      </c>
      <c r="L141" s="161"/>
      <c r="M141" s="20"/>
      <c r="N141" s="157" t="s">
        <v>101</v>
      </c>
      <c r="O141" s="161"/>
      <c r="P141" s="20"/>
      <c r="Q141" s="157" t="s">
        <v>102</v>
      </c>
      <c r="R141" s="158"/>
      <c r="S141" s="161"/>
      <c r="T141" s="45"/>
      <c r="U141" s="193"/>
    </row>
    <row r="142" spans="1:24" ht="6.75" customHeight="1" thickBot="1">
      <c r="A142" s="227"/>
      <c r="B142" s="89"/>
      <c r="C142" s="89"/>
      <c r="D142" s="89"/>
      <c r="E142" s="89"/>
      <c r="F142" s="89"/>
      <c r="G142" s="89"/>
      <c r="H142" s="89"/>
      <c r="I142" s="89"/>
      <c r="J142" s="89"/>
      <c r="K142" s="89"/>
      <c r="L142" s="89"/>
      <c r="M142" s="89"/>
      <c r="N142" s="89"/>
      <c r="O142" s="89"/>
      <c r="P142" s="89"/>
      <c r="Q142" s="89"/>
      <c r="R142" s="89"/>
      <c r="S142" s="89"/>
      <c r="T142" s="89"/>
      <c r="U142" s="193"/>
    </row>
    <row r="143" spans="1:24" ht="15.75" thickBot="1">
      <c r="A143" s="227"/>
      <c r="B143" s="41"/>
      <c r="C143" s="158" t="s">
        <v>103</v>
      </c>
      <c r="D143" s="161"/>
      <c r="E143" s="22"/>
      <c r="F143" s="164" t="s">
        <v>104</v>
      </c>
      <c r="G143" s="165"/>
      <c r="H143" s="166"/>
      <c r="I143" s="20"/>
      <c r="J143" s="164" t="s">
        <v>105</v>
      </c>
      <c r="K143" s="165"/>
      <c r="L143" s="166"/>
      <c r="M143" s="20"/>
      <c r="N143" s="167" t="s">
        <v>106</v>
      </c>
      <c r="O143" s="168"/>
      <c r="P143" s="48"/>
      <c r="Q143" s="164" t="s">
        <v>107</v>
      </c>
      <c r="R143" s="165"/>
      <c r="S143" s="166"/>
      <c r="T143" s="22"/>
      <c r="U143" s="193"/>
    </row>
    <row r="144" spans="1:24" ht="6" customHeight="1" thickBot="1">
      <c r="A144" s="227"/>
      <c r="B144" s="89"/>
      <c r="C144" s="89"/>
      <c r="D144" s="89"/>
      <c r="E144" s="89"/>
      <c r="F144" s="89"/>
      <c r="G144" s="89"/>
      <c r="H144" s="89"/>
      <c r="I144" s="89"/>
      <c r="J144" s="89"/>
      <c r="K144" s="89"/>
      <c r="L144" s="89"/>
      <c r="M144" s="89"/>
      <c r="N144" s="89"/>
      <c r="O144" s="89"/>
      <c r="P144" s="89"/>
      <c r="Q144" s="89"/>
      <c r="R144" s="89"/>
      <c r="S144" s="89"/>
      <c r="T144" s="89"/>
      <c r="U144" s="193"/>
    </row>
    <row r="145" spans="1:23" ht="15.75" thickBot="1">
      <c r="A145" s="227"/>
      <c r="B145" s="41"/>
      <c r="C145" s="158" t="s">
        <v>108</v>
      </c>
      <c r="D145" s="158"/>
      <c r="E145" s="161"/>
      <c r="F145" s="49"/>
      <c r="G145" s="164" t="s">
        <v>109</v>
      </c>
      <c r="H145" s="165"/>
      <c r="I145" s="166"/>
      <c r="J145" s="20"/>
      <c r="K145" s="164" t="s">
        <v>110</v>
      </c>
      <c r="L145" s="165"/>
      <c r="M145" s="166"/>
      <c r="N145" s="20"/>
      <c r="O145" s="164" t="s">
        <v>111</v>
      </c>
      <c r="P145" s="165"/>
      <c r="Q145" s="166"/>
      <c r="R145" s="20"/>
      <c r="S145" s="51"/>
      <c r="T145" s="41"/>
      <c r="U145" s="193"/>
    </row>
    <row r="146" spans="1:23" ht="6" customHeight="1" thickBot="1">
      <c r="A146" s="227"/>
      <c r="B146" s="89"/>
      <c r="C146" s="89"/>
      <c r="D146" s="89"/>
      <c r="E146" s="89"/>
      <c r="F146" s="89"/>
      <c r="G146" s="89"/>
      <c r="H146" s="89"/>
      <c r="I146" s="89"/>
      <c r="J146" s="89"/>
      <c r="K146" s="89"/>
      <c r="L146" s="89"/>
      <c r="M146" s="89"/>
      <c r="N146" s="89"/>
      <c r="O146" s="89"/>
      <c r="P146" s="89"/>
      <c r="Q146" s="89"/>
      <c r="R146" s="89"/>
      <c r="S146" s="89"/>
      <c r="T146" s="89"/>
      <c r="U146" s="193"/>
    </row>
    <row r="147" spans="1:23" ht="15.75" thickBot="1">
      <c r="A147" s="227"/>
      <c r="B147" s="41" t="s">
        <v>139</v>
      </c>
      <c r="C147" s="160" t="s">
        <v>138</v>
      </c>
      <c r="D147" s="160"/>
      <c r="E147" s="160"/>
      <c r="F147" s="160"/>
      <c r="G147" s="160"/>
      <c r="H147" s="165" t="s">
        <v>134</v>
      </c>
      <c r="I147" s="89"/>
      <c r="J147" s="44" t="str">
        <f>IF(W147="N","","Yes")</f>
        <v>Yes</v>
      </c>
      <c r="K147" s="147"/>
      <c r="L147" s="89"/>
      <c r="M147" s="165" t="s">
        <v>135</v>
      </c>
      <c r="N147" s="89"/>
      <c r="O147" s="44" t="str">
        <f>IF(W147="Y","","Yes")</f>
        <v>Yes</v>
      </c>
      <c r="P147" s="147"/>
      <c r="Q147" s="89"/>
      <c r="R147" s="89"/>
      <c r="S147" s="89"/>
      <c r="T147" s="89"/>
      <c r="U147" s="193"/>
      <c r="W147" s="1">
        <f>VLOOKUP(A95,'Deta From Shala Dar. Class-10'!$A$2:$AE$201,27,0)</f>
        <v>0</v>
      </c>
    </row>
    <row r="148" spans="1:23" ht="6.75" customHeight="1" thickBot="1">
      <c r="A148" s="227"/>
      <c r="B148" s="89"/>
      <c r="C148" s="89"/>
      <c r="D148" s="89"/>
      <c r="E148" s="89"/>
      <c r="F148" s="89"/>
      <c r="G148" s="89"/>
      <c r="H148" s="89"/>
      <c r="I148" s="89"/>
      <c r="J148" s="89"/>
      <c r="K148" s="89"/>
      <c r="L148" s="89"/>
      <c r="M148" s="89"/>
      <c r="N148" s="89"/>
      <c r="O148" s="89"/>
      <c r="P148" s="89"/>
      <c r="Q148" s="89"/>
      <c r="R148" s="89"/>
      <c r="S148" s="89"/>
      <c r="T148" s="89"/>
      <c r="U148" s="193"/>
    </row>
    <row r="149" spans="1:23" ht="15.75" thickBot="1">
      <c r="A149" s="227"/>
      <c r="B149" s="41" t="s">
        <v>141</v>
      </c>
      <c r="C149" s="169" t="s">
        <v>137</v>
      </c>
      <c r="D149" s="160"/>
      <c r="E149" s="160"/>
      <c r="F149" s="160"/>
      <c r="G149" s="160"/>
      <c r="H149" s="165" t="s">
        <v>134</v>
      </c>
      <c r="I149" s="89"/>
      <c r="J149" s="20"/>
      <c r="K149" s="147"/>
      <c r="L149" s="89"/>
      <c r="M149" s="165" t="s">
        <v>135</v>
      </c>
      <c r="N149" s="89"/>
      <c r="O149" s="20"/>
      <c r="P149" s="147"/>
      <c r="Q149" s="89"/>
      <c r="R149" s="89"/>
      <c r="S149" s="89"/>
      <c r="T149" s="89"/>
      <c r="U149" s="193"/>
    </row>
    <row r="150" spans="1:23" ht="6.75" customHeight="1" thickBot="1">
      <c r="A150" s="227"/>
      <c r="B150" s="89"/>
      <c r="C150" s="89"/>
      <c r="D150" s="89"/>
      <c r="E150" s="89"/>
      <c r="F150" s="89"/>
      <c r="G150" s="89"/>
      <c r="H150" s="89"/>
      <c r="I150" s="89"/>
      <c r="J150" s="89"/>
      <c r="K150" s="89"/>
      <c r="L150" s="89"/>
      <c r="M150" s="89"/>
      <c r="N150" s="89"/>
      <c r="O150" s="89"/>
      <c r="P150" s="89"/>
      <c r="Q150" s="89"/>
      <c r="R150" s="89"/>
      <c r="S150" s="89"/>
      <c r="T150" s="89"/>
      <c r="U150" s="193"/>
    </row>
    <row r="151" spans="1:23" ht="15.75" thickBot="1">
      <c r="A151" s="227"/>
      <c r="B151" s="41" t="s">
        <v>157</v>
      </c>
      <c r="C151" s="160" t="s">
        <v>140</v>
      </c>
      <c r="D151" s="160"/>
      <c r="E151" s="160"/>
      <c r="F151" s="160"/>
      <c r="G151" s="160"/>
      <c r="H151" s="165" t="s">
        <v>134</v>
      </c>
      <c r="I151" s="89"/>
      <c r="J151" s="20"/>
      <c r="K151" s="147"/>
      <c r="L151" s="89"/>
      <c r="M151" s="165" t="s">
        <v>135</v>
      </c>
      <c r="N151" s="89"/>
      <c r="O151" s="20"/>
      <c r="P151" s="147"/>
      <c r="Q151" s="89"/>
      <c r="R151" s="89"/>
      <c r="S151" s="89"/>
      <c r="T151" s="89"/>
      <c r="U151" s="193"/>
    </row>
    <row r="152" spans="1:23" ht="6.75" customHeight="1" thickBot="1">
      <c r="A152" s="227"/>
      <c r="B152" s="89"/>
      <c r="C152" s="89"/>
      <c r="D152" s="89"/>
      <c r="E152" s="89"/>
      <c r="F152" s="89"/>
      <c r="G152" s="89"/>
      <c r="H152" s="89"/>
      <c r="I152" s="89"/>
      <c r="J152" s="89"/>
      <c r="K152" s="89"/>
      <c r="L152" s="89"/>
      <c r="M152" s="89"/>
      <c r="N152" s="89"/>
      <c r="O152" s="89"/>
      <c r="P152" s="89"/>
      <c r="Q152" s="89"/>
      <c r="R152" s="89"/>
      <c r="S152" s="89"/>
      <c r="T152" s="89"/>
      <c r="U152" s="193"/>
    </row>
    <row r="153" spans="1:23" ht="15.75" thickBot="1">
      <c r="A153" s="227"/>
      <c r="B153" s="41" t="s">
        <v>155</v>
      </c>
      <c r="C153" s="160" t="s">
        <v>142</v>
      </c>
      <c r="D153" s="160"/>
      <c r="E153" s="160"/>
      <c r="F153" s="127" t="s">
        <v>148</v>
      </c>
      <c r="G153" s="127"/>
      <c r="H153" s="128"/>
      <c r="I153" s="44" t="str">
        <f>IF($W$60="GEN","YES","")</f>
        <v/>
      </c>
      <c r="J153" s="157" t="s">
        <v>143</v>
      </c>
      <c r="K153" s="158"/>
      <c r="L153" s="158"/>
      <c r="M153" s="161"/>
      <c r="N153" s="44" t="str">
        <f>IF($W$60="MIN","YES","")</f>
        <v/>
      </c>
      <c r="O153" s="157" t="s">
        <v>144</v>
      </c>
      <c r="P153" s="158"/>
      <c r="Q153" s="158"/>
      <c r="R153" s="158"/>
      <c r="S153" s="161"/>
      <c r="T153" s="44" t="str">
        <f>IF($W$60="SC","YES","")</f>
        <v/>
      </c>
      <c r="U153" s="193"/>
      <c r="W153" s="1">
        <f>VLOOKUP(A95,'Deta From Shala Dar. Class-10'!$A$2:$AE$201,16,0)</f>
        <v>0</v>
      </c>
    </row>
    <row r="154" spans="1:23" ht="6.75" customHeight="1" thickBot="1">
      <c r="A154" s="227"/>
      <c r="B154" s="89"/>
      <c r="C154" s="89"/>
      <c r="D154" s="89"/>
      <c r="E154" s="89"/>
      <c r="F154" s="89"/>
      <c r="G154" s="89"/>
      <c r="H154" s="89"/>
      <c r="I154" s="89"/>
      <c r="J154" s="89"/>
      <c r="K154" s="89"/>
      <c r="L154" s="89"/>
      <c r="M154" s="89"/>
      <c r="N154" s="89"/>
      <c r="O154" s="89"/>
      <c r="P154" s="89"/>
      <c r="Q154" s="89"/>
      <c r="R154" s="89"/>
      <c r="S154" s="89"/>
      <c r="T154" s="89"/>
      <c r="U154" s="193"/>
    </row>
    <row r="155" spans="1:23" ht="15.75" thickBot="1">
      <c r="A155" s="227"/>
      <c r="B155" s="41"/>
      <c r="C155" s="41"/>
      <c r="D155" s="41"/>
      <c r="E155" s="41"/>
      <c r="F155" s="158" t="s">
        <v>145</v>
      </c>
      <c r="G155" s="158"/>
      <c r="H155" s="161"/>
      <c r="I155" s="44" t="str">
        <f>IF($W$60="ST","YES","")</f>
        <v/>
      </c>
      <c r="J155" s="157" t="s">
        <v>146</v>
      </c>
      <c r="K155" s="158"/>
      <c r="L155" s="158"/>
      <c r="M155" s="161"/>
      <c r="N155" s="44" t="str">
        <f>IF($W$60="OBC","YES","")</f>
        <v/>
      </c>
      <c r="O155" s="157" t="s">
        <v>147</v>
      </c>
      <c r="P155" s="158"/>
      <c r="Q155" s="158"/>
      <c r="R155" s="158"/>
      <c r="S155" s="161"/>
      <c r="T155" s="44" t="str">
        <f>IF(OR($W$60="MBC",$W$60="SBC"),"YES","")</f>
        <v/>
      </c>
      <c r="U155" s="193"/>
    </row>
    <row r="156" spans="1:23">
      <c r="A156" s="227"/>
      <c r="B156" s="175" t="s">
        <v>149</v>
      </c>
      <c r="C156" s="175"/>
      <c r="D156" s="175"/>
      <c r="E156" s="175"/>
      <c r="F156" s="175"/>
      <c r="G156" s="175"/>
      <c r="H156" s="175"/>
      <c r="I156" s="175"/>
      <c r="J156" s="175"/>
      <c r="K156" s="175"/>
      <c r="L156" s="175"/>
      <c r="M156" s="175"/>
      <c r="N156" s="175"/>
      <c r="O156" s="175"/>
      <c r="P156" s="175"/>
      <c r="Q156" s="175"/>
      <c r="R156" s="175"/>
      <c r="S156" s="175"/>
      <c r="T156" s="175"/>
      <c r="U156" s="193"/>
    </row>
    <row r="157" spans="1:23" ht="6.75" customHeight="1">
      <c r="A157" s="227"/>
      <c r="B157" s="89"/>
      <c r="C157" s="89"/>
      <c r="D157" s="89"/>
      <c r="E157" s="89"/>
      <c r="F157" s="89"/>
      <c r="G157" s="89"/>
      <c r="H157" s="89"/>
      <c r="I157" s="89"/>
      <c r="J157" s="89"/>
      <c r="K157" s="89"/>
      <c r="L157" s="89"/>
      <c r="M157" s="89"/>
      <c r="N157" s="89"/>
      <c r="O157" s="89"/>
      <c r="P157" s="89"/>
      <c r="Q157" s="89"/>
      <c r="R157" s="89"/>
      <c r="S157" s="89"/>
      <c r="T157" s="89"/>
      <c r="U157" s="193"/>
    </row>
    <row r="158" spans="1:23">
      <c r="A158" s="227"/>
      <c r="B158" s="41" t="s">
        <v>166</v>
      </c>
      <c r="C158" s="178" t="s">
        <v>156</v>
      </c>
      <c r="D158" s="178"/>
      <c r="E158" s="178"/>
      <c r="F158" s="178"/>
      <c r="G158" s="178"/>
      <c r="H158" s="178"/>
      <c r="I158" s="178"/>
      <c r="J158" s="178"/>
      <c r="K158" s="178"/>
      <c r="L158" s="178"/>
      <c r="M158" s="178"/>
      <c r="N158" s="178"/>
      <c r="O158" s="178"/>
      <c r="P158" s="178"/>
      <c r="Q158" s="178"/>
      <c r="R158" s="178"/>
      <c r="S158" s="178"/>
      <c r="T158" s="178"/>
      <c r="U158" s="193"/>
    </row>
    <row r="159" spans="1:23">
      <c r="A159" s="227"/>
      <c r="B159" s="41"/>
      <c r="C159" s="176" t="s">
        <v>150</v>
      </c>
      <c r="D159" s="176"/>
      <c r="E159" s="176"/>
      <c r="F159" s="176"/>
      <c r="G159" s="176"/>
      <c r="H159" s="176"/>
      <c r="I159" s="176"/>
      <c r="J159" s="176"/>
      <c r="K159" s="89">
        <f>VLOOKUP(A95,'Deta From Shala Dar. Class-12'!$A$2:$AE$201,24,0)</f>
        <v>0</v>
      </c>
      <c r="L159" s="89"/>
      <c r="M159" s="89"/>
      <c r="N159" s="89"/>
      <c r="O159" s="89"/>
      <c r="P159" s="89"/>
      <c r="Q159" s="89"/>
      <c r="R159" s="89"/>
      <c r="S159" s="89"/>
      <c r="T159" s="89"/>
      <c r="U159" s="193"/>
    </row>
    <row r="160" spans="1:23">
      <c r="A160" s="227"/>
      <c r="B160" s="41"/>
      <c r="C160" s="176" t="s">
        <v>151</v>
      </c>
      <c r="D160" s="176"/>
      <c r="E160" s="176"/>
      <c r="F160" s="176"/>
      <c r="G160" s="176"/>
      <c r="H160" s="176"/>
      <c r="I160" s="176"/>
      <c r="J160" s="176"/>
      <c r="K160" s="89"/>
      <c r="L160" s="89"/>
      <c r="M160" s="89"/>
      <c r="N160" s="89"/>
      <c r="O160" s="89"/>
      <c r="P160" s="89"/>
      <c r="Q160" s="89"/>
      <c r="R160" s="89"/>
      <c r="S160" s="89"/>
      <c r="T160" s="89"/>
      <c r="U160" s="193"/>
    </row>
    <row r="161" spans="1:22">
      <c r="A161" s="227"/>
      <c r="B161" s="41"/>
      <c r="C161" s="176" t="s">
        <v>152</v>
      </c>
      <c r="D161" s="176"/>
      <c r="E161" s="176"/>
      <c r="F161" s="89" t="s">
        <v>163</v>
      </c>
      <c r="G161" s="89"/>
      <c r="H161" s="89"/>
      <c r="I161" s="176" t="s">
        <v>153</v>
      </c>
      <c r="J161" s="176"/>
      <c r="K161" s="176"/>
      <c r="L161" s="89" t="s">
        <v>161</v>
      </c>
      <c r="M161" s="89"/>
      <c r="N161" s="89"/>
      <c r="O161" s="89"/>
      <c r="P161" s="158" t="s">
        <v>154</v>
      </c>
      <c r="Q161" s="158"/>
      <c r="R161" s="158"/>
      <c r="S161" s="89" t="s">
        <v>162</v>
      </c>
      <c r="T161" s="89"/>
      <c r="U161" s="193"/>
      <c r="V161" s="62"/>
    </row>
    <row r="162" spans="1:22" ht="6.75" customHeight="1">
      <c r="A162" s="227"/>
      <c r="B162" s="89"/>
      <c r="C162" s="89"/>
      <c r="D162" s="89"/>
      <c r="E162" s="89"/>
      <c r="F162" s="89"/>
      <c r="G162" s="89"/>
      <c r="H162" s="89"/>
      <c r="I162" s="89"/>
      <c r="J162" s="89"/>
      <c r="K162" s="89"/>
      <c r="L162" s="89"/>
      <c r="M162" s="89"/>
      <c r="N162" s="89"/>
      <c r="O162" s="89"/>
      <c r="P162" s="89"/>
      <c r="Q162" s="89"/>
      <c r="R162" s="89"/>
      <c r="S162" s="89"/>
      <c r="T162" s="89"/>
      <c r="U162" s="193"/>
    </row>
    <row r="163" spans="1:22">
      <c r="A163" s="227"/>
      <c r="B163" s="41" t="s">
        <v>178</v>
      </c>
      <c r="C163" s="165" t="s">
        <v>158</v>
      </c>
      <c r="D163" s="165"/>
      <c r="E163" s="165"/>
      <c r="F163" s="165"/>
      <c r="G163" s="179">
        <f>VLOOKUP(A95,'Deta From Shala Dar. Class-12'!$A$2:$AE$201,21,0)</f>
        <v>0</v>
      </c>
      <c r="H163" s="179"/>
      <c r="I163" s="179"/>
      <c r="J163" s="179"/>
      <c r="K163" s="180" t="s">
        <v>159</v>
      </c>
      <c r="L163" s="180"/>
      <c r="M163" s="189">
        <f>VLOOKUP(A95,'Deta From Shala Dar. Class-12'!$A$2:$AE$201,22,0)</f>
        <v>0</v>
      </c>
      <c r="N163" s="165"/>
      <c r="O163" s="165"/>
      <c r="P163" s="165" t="s">
        <v>160</v>
      </c>
      <c r="Q163" s="165"/>
      <c r="R163" s="165"/>
      <c r="S163" s="230">
        <f>VLOOKUP(A95,'Deta From Shala Dar. Class-12'!$A$2:$AE$201,25,0)</f>
        <v>0</v>
      </c>
      <c r="T163" s="230"/>
      <c r="U163" s="193"/>
    </row>
    <row r="164" spans="1:22" ht="6.75" customHeight="1">
      <c r="A164" s="227"/>
      <c r="B164" s="89"/>
      <c r="C164" s="89"/>
      <c r="D164" s="89"/>
      <c r="E164" s="89"/>
      <c r="F164" s="89"/>
      <c r="G164" s="89"/>
      <c r="H164" s="89"/>
      <c r="I164" s="89"/>
      <c r="J164" s="89"/>
      <c r="K164" s="89"/>
      <c r="L164" s="89"/>
      <c r="M164" s="89"/>
      <c r="N164" s="89"/>
      <c r="O164" s="89"/>
      <c r="P164" s="89"/>
      <c r="Q164" s="89"/>
      <c r="R164" s="89"/>
      <c r="S164" s="89"/>
      <c r="T164" s="89"/>
      <c r="U164" s="193"/>
    </row>
    <row r="165" spans="1:22">
      <c r="A165" s="227"/>
      <c r="B165" s="41"/>
      <c r="C165" s="176" t="s">
        <v>164</v>
      </c>
      <c r="D165" s="176"/>
      <c r="E165" s="176"/>
      <c r="F165" s="176"/>
      <c r="G165" s="176"/>
      <c r="H165" s="176"/>
      <c r="I165" s="176"/>
      <c r="J165" s="176"/>
      <c r="K165" s="176"/>
      <c r="L165" s="176"/>
      <c r="M165" s="229">
        <f>VLOOKUP(A95,'Deta From Shala Dar. Class-12'!$A$2:$AE$201,23,0)</f>
        <v>0</v>
      </c>
      <c r="N165" s="229"/>
      <c r="O165" s="229"/>
      <c r="P165" s="229"/>
      <c r="Q165" s="229"/>
      <c r="R165" s="229"/>
      <c r="S165" s="229"/>
      <c r="T165" s="229"/>
      <c r="U165" s="193"/>
    </row>
    <row r="166" spans="1:22" ht="6.75" customHeight="1">
      <c r="A166" s="227"/>
      <c r="B166" s="89"/>
      <c r="C166" s="89"/>
      <c r="D166" s="89"/>
      <c r="E166" s="89"/>
      <c r="F166" s="89"/>
      <c r="G166" s="89"/>
      <c r="H166" s="89"/>
      <c r="I166" s="89"/>
      <c r="J166" s="89"/>
      <c r="K166" s="89"/>
      <c r="L166" s="89"/>
      <c r="M166" s="89"/>
      <c r="N166" s="89"/>
      <c r="O166" s="89"/>
      <c r="P166" s="89"/>
      <c r="Q166" s="89"/>
      <c r="R166" s="89"/>
      <c r="S166" s="89"/>
      <c r="T166" s="89"/>
      <c r="U166" s="193"/>
    </row>
    <row r="167" spans="1:22">
      <c r="A167" s="227"/>
      <c r="B167" s="41" t="s">
        <v>229</v>
      </c>
      <c r="C167" s="176" t="s">
        <v>167</v>
      </c>
      <c r="D167" s="176"/>
      <c r="E167" s="176"/>
      <c r="F167" s="176"/>
      <c r="G167" s="176"/>
      <c r="H167" s="176"/>
      <c r="I167" s="176"/>
      <c r="J167" s="176"/>
      <c r="K167" s="176"/>
      <c r="L167" s="176"/>
      <c r="M167" s="189" t="s">
        <v>165</v>
      </c>
      <c r="N167" s="189"/>
      <c r="O167" s="189"/>
      <c r="P167" s="189"/>
      <c r="Q167" s="189"/>
      <c r="R167" s="189"/>
      <c r="S167" s="189"/>
      <c r="T167" s="189"/>
      <c r="U167" s="193"/>
    </row>
    <row r="168" spans="1:22" ht="6.75" customHeight="1" thickBot="1">
      <c r="A168" s="227"/>
      <c r="B168" s="89"/>
      <c r="C168" s="89"/>
      <c r="D168" s="89"/>
      <c r="E168" s="89"/>
      <c r="F168" s="89"/>
      <c r="G168" s="89"/>
      <c r="H168" s="89"/>
      <c r="I168" s="89"/>
      <c r="J168" s="89"/>
      <c r="K168" s="89"/>
      <c r="L168" s="89"/>
      <c r="M168" s="89"/>
      <c r="N168" s="89"/>
      <c r="O168" s="89"/>
      <c r="P168" s="89"/>
      <c r="Q168" s="89"/>
      <c r="R168" s="89"/>
      <c r="S168" s="89"/>
      <c r="T168" s="89"/>
      <c r="U168" s="193"/>
    </row>
    <row r="169" spans="1:22" ht="20.25" customHeight="1">
      <c r="A169" s="227"/>
      <c r="B169" s="190" t="s">
        <v>168</v>
      </c>
      <c r="C169" s="191"/>
      <c r="D169" s="191"/>
      <c r="E169" s="191" t="s">
        <v>169</v>
      </c>
      <c r="F169" s="191"/>
      <c r="G169" s="191" t="s">
        <v>170</v>
      </c>
      <c r="H169" s="191"/>
      <c r="I169" s="191"/>
      <c r="J169" s="191" t="s">
        <v>171</v>
      </c>
      <c r="K169" s="191"/>
      <c r="L169" s="191"/>
      <c r="M169" s="191" t="s">
        <v>172</v>
      </c>
      <c r="N169" s="191"/>
      <c r="O169" s="191"/>
      <c r="P169" s="191"/>
      <c r="Q169" s="191"/>
      <c r="R169" s="191"/>
      <c r="S169" s="191"/>
      <c r="T169" s="192"/>
      <c r="U169" s="193"/>
    </row>
    <row r="170" spans="1:22" ht="20.25" customHeight="1">
      <c r="A170" s="227"/>
      <c r="B170" s="186" t="s">
        <v>230</v>
      </c>
      <c r="C170" s="187"/>
      <c r="D170" s="187"/>
      <c r="E170" s="187"/>
      <c r="F170" s="187"/>
      <c r="G170" s="187"/>
      <c r="H170" s="187"/>
      <c r="I170" s="187"/>
      <c r="J170" s="187"/>
      <c r="K170" s="187"/>
      <c r="L170" s="187"/>
      <c r="M170" s="187"/>
      <c r="N170" s="187"/>
      <c r="O170" s="187"/>
      <c r="P170" s="187"/>
      <c r="Q170" s="187"/>
      <c r="R170" s="187"/>
      <c r="S170" s="187"/>
      <c r="T170" s="188"/>
      <c r="U170" s="193"/>
    </row>
    <row r="171" spans="1:22" ht="20.25" customHeight="1">
      <c r="A171" s="227"/>
      <c r="B171" s="186" t="s">
        <v>231</v>
      </c>
      <c r="C171" s="187"/>
      <c r="D171" s="187"/>
      <c r="E171" s="187"/>
      <c r="F171" s="187"/>
      <c r="G171" s="187"/>
      <c r="H171" s="187"/>
      <c r="I171" s="187"/>
      <c r="J171" s="187"/>
      <c r="K171" s="187"/>
      <c r="L171" s="187"/>
      <c r="M171" s="187"/>
      <c r="N171" s="187"/>
      <c r="O171" s="187"/>
      <c r="P171" s="187"/>
      <c r="Q171" s="187"/>
      <c r="R171" s="187"/>
      <c r="S171" s="187"/>
      <c r="T171" s="188"/>
      <c r="U171" s="193"/>
    </row>
    <row r="172" spans="1:22" ht="20.25" customHeight="1" thickBot="1">
      <c r="A172" s="227"/>
      <c r="B172" s="183" t="s">
        <v>173</v>
      </c>
      <c r="C172" s="184"/>
      <c r="D172" s="184"/>
      <c r="E172" s="184"/>
      <c r="F172" s="184"/>
      <c r="G172" s="184"/>
      <c r="H172" s="184"/>
      <c r="I172" s="184"/>
      <c r="J172" s="184"/>
      <c r="K172" s="184"/>
      <c r="L172" s="184"/>
      <c r="M172" s="184"/>
      <c r="N172" s="184"/>
      <c r="O172" s="184"/>
      <c r="P172" s="184"/>
      <c r="Q172" s="184"/>
      <c r="R172" s="184"/>
      <c r="S172" s="184"/>
      <c r="T172" s="185"/>
      <c r="U172" s="193"/>
    </row>
    <row r="173" spans="1:22" ht="6.75" customHeight="1">
      <c r="A173" s="227"/>
      <c r="B173" s="89"/>
      <c r="C173" s="89"/>
      <c r="D173" s="89"/>
      <c r="E173" s="89"/>
      <c r="F173" s="89"/>
      <c r="G173" s="89"/>
      <c r="H173" s="89"/>
      <c r="I173" s="89"/>
      <c r="J173" s="89"/>
      <c r="K173" s="89"/>
      <c r="L173" s="89"/>
      <c r="M173" s="89"/>
      <c r="N173" s="89"/>
      <c r="O173" s="89"/>
      <c r="P173" s="89"/>
      <c r="Q173" s="89"/>
      <c r="R173" s="89"/>
      <c r="S173" s="89"/>
      <c r="T173" s="89"/>
      <c r="U173" s="193"/>
    </row>
    <row r="174" spans="1:22">
      <c r="A174" s="227"/>
      <c r="B174" s="41" t="s">
        <v>232</v>
      </c>
      <c r="C174" s="176" t="s">
        <v>183</v>
      </c>
      <c r="D174" s="176"/>
      <c r="E174" s="176"/>
      <c r="F174" s="176"/>
      <c r="G174" s="176"/>
      <c r="H174" s="176"/>
      <c r="I174" s="176"/>
      <c r="J174" s="176"/>
      <c r="K174" s="176"/>
      <c r="L174" s="176"/>
      <c r="M174" s="165" t="s">
        <v>179</v>
      </c>
      <c r="N174" s="165"/>
      <c r="O174" s="165"/>
      <c r="P174" s="165"/>
      <c r="Q174" s="165"/>
      <c r="R174" s="165"/>
      <c r="S174" s="165"/>
      <c r="T174" s="165"/>
      <c r="U174" s="193"/>
    </row>
    <row r="175" spans="1:22" ht="15.75" thickBot="1">
      <c r="A175" s="227"/>
      <c r="B175" s="200"/>
      <c r="C175" s="201"/>
      <c r="D175" s="201"/>
      <c r="E175" s="201"/>
      <c r="F175" s="201"/>
      <c r="G175" s="201"/>
      <c r="H175" s="201"/>
      <c r="I175" s="201"/>
      <c r="J175" s="202"/>
      <c r="K175" s="204" t="s">
        <v>180</v>
      </c>
      <c r="L175" s="89"/>
      <c r="M175" s="89"/>
      <c r="N175" s="89"/>
      <c r="O175" s="89"/>
      <c r="P175" s="89"/>
      <c r="Q175" s="89"/>
      <c r="R175" s="89"/>
      <c r="S175" s="89"/>
      <c r="T175" s="89"/>
      <c r="U175" s="193"/>
    </row>
    <row r="176" spans="1:22" ht="26.25" customHeight="1">
      <c r="A176" s="227"/>
      <c r="B176" s="204"/>
      <c r="C176" s="152"/>
      <c r="D176" s="203" t="s">
        <v>182</v>
      </c>
      <c r="E176" s="91"/>
      <c r="F176" s="91"/>
      <c r="G176" s="92"/>
      <c r="H176" s="147"/>
      <c r="I176" s="89"/>
      <c r="J176" s="214"/>
      <c r="K176" s="204"/>
      <c r="L176" s="90"/>
      <c r="M176" s="91"/>
      <c r="N176" s="91"/>
      <c r="O176" s="91"/>
      <c r="P176" s="91"/>
      <c r="Q176" s="91"/>
      <c r="R176" s="91"/>
      <c r="S176" s="92"/>
      <c r="T176" s="143"/>
      <c r="U176" s="193"/>
    </row>
    <row r="177" spans="1:21" ht="26.25" customHeight="1">
      <c r="A177" s="227"/>
      <c r="B177" s="204"/>
      <c r="C177" s="152"/>
      <c r="D177" s="147"/>
      <c r="E177" s="89"/>
      <c r="F177" s="89"/>
      <c r="G177" s="152"/>
      <c r="H177" s="147"/>
      <c r="I177" s="89"/>
      <c r="J177" s="214"/>
      <c r="K177" s="204"/>
      <c r="L177" s="147"/>
      <c r="M177" s="89"/>
      <c r="N177" s="89"/>
      <c r="O177" s="89"/>
      <c r="P177" s="89"/>
      <c r="Q177" s="89"/>
      <c r="R177" s="89"/>
      <c r="S177" s="152"/>
      <c r="T177" s="143"/>
      <c r="U177" s="193"/>
    </row>
    <row r="178" spans="1:21" ht="26.25" customHeight="1">
      <c r="A178" s="227"/>
      <c r="B178" s="204"/>
      <c r="C178" s="152"/>
      <c r="D178" s="147"/>
      <c r="E178" s="89"/>
      <c r="F178" s="89"/>
      <c r="G178" s="152"/>
      <c r="H178" s="147"/>
      <c r="I178" s="89"/>
      <c r="J178" s="214"/>
      <c r="K178" s="204"/>
      <c r="L178" s="147"/>
      <c r="M178" s="89"/>
      <c r="N178" s="89"/>
      <c r="O178" s="89"/>
      <c r="P178" s="89"/>
      <c r="Q178" s="89"/>
      <c r="R178" s="89"/>
      <c r="S178" s="152"/>
      <c r="T178" s="143"/>
      <c r="U178" s="193"/>
    </row>
    <row r="179" spans="1:21" ht="26.25" customHeight="1" thickBot="1">
      <c r="A179" s="227"/>
      <c r="B179" s="204"/>
      <c r="C179" s="152"/>
      <c r="D179" s="147"/>
      <c r="E179" s="89"/>
      <c r="F179" s="89"/>
      <c r="G179" s="152"/>
      <c r="H179" s="147"/>
      <c r="I179" s="89"/>
      <c r="J179" s="214"/>
      <c r="K179" s="204"/>
      <c r="L179" s="86"/>
      <c r="M179" s="87"/>
      <c r="N179" s="87"/>
      <c r="O179" s="87"/>
      <c r="P179" s="87"/>
      <c r="Q179" s="87"/>
      <c r="R179" s="87"/>
      <c r="S179" s="88"/>
      <c r="T179" s="143"/>
      <c r="U179" s="193"/>
    </row>
    <row r="180" spans="1:21" ht="26.25" customHeight="1" thickBot="1">
      <c r="A180" s="227"/>
      <c r="B180" s="204"/>
      <c r="C180" s="152"/>
      <c r="D180" s="147"/>
      <c r="E180" s="89"/>
      <c r="F180" s="89"/>
      <c r="G180" s="152"/>
      <c r="H180" s="147"/>
      <c r="I180" s="89"/>
      <c r="J180" s="214"/>
      <c r="K180" s="204"/>
      <c r="L180" s="89"/>
      <c r="M180" s="89"/>
      <c r="N180" s="89"/>
      <c r="O180" s="89"/>
      <c r="P180" s="89"/>
      <c r="Q180" s="89"/>
      <c r="R180" s="89"/>
      <c r="S180" s="89"/>
      <c r="T180" s="143"/>
      <c r="U180" s="193"/>
    </row>
    <row r="181" spans="1:21" ht="26.25" customHeight="1">
      <c r="A181" s="227"/>
      <c r="B181" s="204"/>
      <c r="C181" s="152"/>
      <c r="D181" s="147"/>
      <c r="E181" s="89"/>
      <c r="F181" s="89"/>
      <c r="G181" s="152"/>
      <c r="H181" s="147"/>
      <c r="I181" s="89"/>
      <c r="J181" s="214"/>
      <c r="K181" s="204"/>
      <c r="L181" s="205" t="s">
        <v>181</v>
      </c>
      <c r="M181" s="206"/>
      <c r="N181" s="206"/>
      <c r="O181" s="206"/>
      <c r="P181" s="206"/>
      <c r="Q181" s="206"/>
      <c r="R181" s="206"/>
      <c r="S181" s="207"/>
      <c r="T181" s="143"/>
      <c r="U181" s="193"/>
    </row>
    <row r="182" spans="1:21" ht="26.25" customHeight="1">
      <c r="A182" s="227"/>
      <c r="B182" s="204"/>
      <c r="C182" s="152"/>
      <c r="D182" s="147"/>
      <c r="E182" s="89"/>
      <c r="F182" s="89"/>
      <c r="G182" s="152"/>
      <c r="H182" s="147"/>
      <c r="I182" s="89"/>
      <c r="J182" s="214"/>
      <c r="K182" s="204"/>
      <c r="L182" s="208"/>
      <c r="M182" s="209"/>
      <c r="N182" s="209"/>
      <c r="O182" s="209"/>
      <c r="P182" s="209"/>
      <c r="Q182" s="209"/>
      <c r="R182" s="209"/>
      <c r="S182" s="210"/>
      <c r="T182" s="143"/>
      <c r="U182" s="193"/>
    </row>
    <row r="183" spans="1:21" ht="26.25" customHeight="1" thickBot="1">
      <c r="A183" s="227"/>
      <c r="B183" s="204"/>
      <c r="C183" s="152"/>
      <c r="D183" s="86"/>
      <c r="E183" s="87"/>
      <c r="F183" s="87"/>
      <c r="G183" s="88"/>
      <c r="H183" s="147"/>
      <c r="I183" s="89"/>
      <c r="J183" s="214"/>
      <c r="K183" s="204"/>
      <c r="L183" s="208"/>
      <c r="M183" s="209"/>
      <c r="N183" s="209"/>
      <c r="O183" s="209"/>
      <c r="P183" s="209"/>
      <c r="Q183" s="209"/>
      <c r="R183" s="209"/>
      <c r="S183" s="210"/>
      <c r="T183" s="143"/>
      <c r="U183" s="193"/>
    </row>
    <row r="184" spans="1:21" ht="15.75" thickBot="1">
      <c r="A184" s="227"/>
      <c r="B184" s="215"/>
      <c r="C184" s="216"/>
      <c r="D184" s="216"/>
      <c r="E184" s="216"/>
      <c r="F184" s="216"/>
      <c r="G184" s="216"/>
      <c r="H184" s="216"/>
      <c r="I184" s="216"/>
      <c r="J184" s="217"/>
      <c r="K184" s="204"/>
      <c r="L184" s="211"/>
      <c r="M184" s="212"/>
      <c r="N184" s="212"/>
      <c r="O184" s="212"/>
      <c r="P184" s="212"/>
      <c r="Q184" s="212"/>
      <c r="R184" s="212"/>
      <c r="S184" s="213"/>
      <c r="T184" s="143"/>
      <c r="U184" s="193"/>
    </row>
    <row r="185" spans="1:21" ht="6.75" customHeight="1" thickBot="1">
      <c r="A185" s="227"/>
      <c r="B185" s="89"/>
      <c r="C185" s="89"/>
      <c r="D185" s="89"/>
      <c r="E185" s="89"/>
      <c r="F185" s="89"/>
      <c r="G185" s="89"/>
      <c r="H185" s="89"/>
      <c r="I185" s="89"/>
      <c r="J185" s="89"/>
      <c r="K185" s="89"/>
      <c r="L185" s="89"/>
      <c r="M185" s="89"/>
      <c r="N185" s="89"/>
      <c r="O185" s="89"/>
      <c r="P185" s="89"/>
      <c r="Q185" s="89"/>
      <c r="R185" s="89"/>
      <c r="S185" s="89"/>
      <c r="T185" s="89"/>
      <c r="U185" s="193"/>
    </row>
    <row r="186" spans="1:21" ht="23.25" customHeight="1" thickBot="1">
      <c r="A186" s="227"/>
      <c r="B186" s="165" t="s">
        <v>184</v>
      </c>
      <c r="C186" s="165"/>
      <c r="D186" s="165"/>
      <c r="E186" s="127" t="str">
        <f>Info!$C$7</f>
        <v>Govt. Sr. Sec. School Raimalwada</v>
      </c>
      <c r="F186" s="127"/>
      <c r="G186" s="127"/>
      <c r="H186" s="127"/>
      <c r="I186" s="127"/>
      <c r="J186" s="127"/>
      <c r="K186" s="127"/>
      <c r="L186" s="165" t="s">
        <v>185</v>
      </c>
      <c r="M186" s="199"/>
      <c r="N186" s="15">
        <f>Info!$C$10</f>
        <v>1</v>
      </c>
      <c r="O186" s="16">
        <f>Info!$D$10</f>
        <v>7</v>
      </c>
      <c r="P186" s="16">
        <f>Info!$E$10</f>
        <v>0</v>
      </c>
      <c r="Q186" s="16">
        <f>Info!$F$10</f>
        <v>1</v>
      </c>
      <c r="R186" s="16">
        <f>Info!$G$10</f>
        <v>7</v>
      </c>
      <c r="S186" s="16">
        <f>Info!$H$10</f>
        <v>5</v>
      </c>
      <c r="T186" s="17">
        <f>Info!$I$10</f>
        <v>1</v>
      </c>
      <c r="U186" s="193"/>
    </row>
    <row r="187" spans="1:21" ht="15.75" thickBot="1">
      <c r="A187" s="228"/>
      <c r="B187" s="87"/>
      <c r="C187" s="87"/>
      <c r="D187" s="87"/>
      <c r="E187" s="87"/>
      <c r="F187" s="87"/>
      <c r="G187" s="87"/>
      <c r="H187" s="87"/>
      <c r="I187" s="87"/>
      <c r="J187" s="87"/>
      <c r="K187" s="87"/>
      <c r="L187" s="87"/>
      <c r="M187" s="87"/>
      <c r="N187" s="87"/>
      <c r="O187" s="87"/>
      <c r="P187" s="87"/>
      <c r="Q187" s="87"/>
      <c r="R187" s="87"/>
      <c r="S187" s="87"/>
      <c r="T187" s="87"/>
      <c r="U187" s="88"/>
    </row>
    <row r="188" spans="1:21">
      <c r="A188" s="224">
        <f>A95+1</f>
        <v>3</v>
      </c>
      <c r="B188" s="225"/>
      <c r="C188" s="225"/>
      <c r="D188" s="225"/>
      <c r="E188" s="225"/>
      <c r="F188" s="225"/>
      <c r="G188" s="225"/>
      <c r="H188" s="225"/>
      <c r="I188" s="225"/>
      <c r="J188" s="225"/>
      <c r="K188" s="225"/>
      <c r="L188" s="225"/>
      <c r="M188" s="225"/>
      <c r="N188" s="225"/>
      <c r="O188" s="225"/>
      <c r="P188" s="225"/>
      <c r="Q188" s="225"/>
      <c r="R188" s="225"/>
      <c r="S188" s="225"/>
      <c r="T188" s="225"/>
      <c r="U188" s="226"/>
    </row>
    <row r="189" spans="1:21" ht="24.75" customHeight="1" thickBot="1">
      <c r="A189" s="227"/>
      <c r="B189" s="194" t="str">
        <f>CONCATENATE(Info!$B$7,Info!$C$7)</f>
        <v>School Name :-Govt. Sr. Sec. School Raimalwada</v>
      </c>
      <c r="C189" s="194"/>
      <c r="D189" s="194"/>
      <c r="E189" s="194"/>
      <c r="F189" s="194"/>
      <c r="G189" s="194"/>
      <c r="H189" s="194"/>
      <c r="I189" s="194"/>
      <c r="J189" s="194"/>
      <c r="K189" s="194"/>
      <c r="L189" s="194"/>
      <c r="M189" s="194"/>
      <c r="N189" s="194"/>
      <c r="O189" s="194"/>
      <c r="P189" s="194"/>
      <c r="Q189" s="194"/>
      <c r="R189" s="194"/>
      <c r="S189" s="194"/>
      <c r="T189" s="194"/>
      <c r="U189" s="193"/>
    </row>
    <row r="190" spans="1:21" ht="28.5" customHeight="1" thickBot="1">
      <c r="A190" s="227"/>
      <c r="B190" s="89"/>
      <c r="C190" s="89"/>
      <c r="D190" s="116" t="s">
        <v>37</v>
      </c>
      <c r="E190" s="116"/>
      <c r="F190" s="116"/>
      <c r="G190" s="116"/>
      <c r="H190" s="116"/>
      <c r="I190" s="116"/>
      <c r="J190" s="116"/>
      <c r="K190" s="116"/>
      <c r="L190" s="116"/>
      <c r="M190" s="116"/>
      <c r="N190" s="116"/>
      <c r="O190" s="116"/>
      <c r="P190" s="116"/>
      <c r="Q190" s="93" t="s">
        <v>233</v>
      </c>
      <c r="R190" s="94"/>
      <c r="S190" s="94"/>
      <c r="T190" s="95"/>
      <c r="U190" s="193"/>
    </row>
    <row r="191" spans="1:21" ht="21.75" customHeight="1" thickBot="1">
      <c r="A191" s="227"/>
      <c r="B191" s="89"/>
      <c r="C191" s="89"/>
      <c r="D191" s="117" t="s">
        <v>201</v>
      </c>
      <c r="E191" s="117"/>
      <c r="F191" s="117"/>
      <c r="G191" s="117"/>
      <c r="H191" s="117"/>
      <c r="I191" s="117"/>
      <c r="J191" s="117"/>
      <c r="K191" s="117"/>
      <c r="L191" s="117"/>
      <c r="M191" s="117"/>
      <c r="N191" s="117"/>
      <c r="O191" s="117"/>
      <c r="P191" s="117"/>
      <c r="Q191" s="113" t="s">
        <v>44</v>
      </c>
      <c r="R191" s="114"/>
      <c r="S191" s="114"/>
      <c r="T191" s="115"/>
      <c r="U191" s="193"/>
    </row>
    <row r="192" spans="1:21" ht="21.75" customHeight="1" thickBot="1">
      <c r="A192" s="227"/>
      <c r="B192" s="107" t="s">
        <v>200</v>
      </c>
      <c r="C192" s="108"/>
      <c r="D192" s="108"/>
      <c r="E192" s="109"/>
      <c r="F192" s="104" t="s">
        <v>40</v>
      </c>
      <c r="G192" s="105"/>
      <c r="H192" s="105"/>
      <c r="I192" s="105"/>
      <c r="J192" s="105"/>
      <c r="K192" s="105"/>
      <c r="L192" s="105"/>
      <c r="M192" s="106"/>
      <c r="N192" s="15">
        <f>Info!$C$10</f>
        <v>1</v>
      </c>
      <c r="O192" s="16">
        <f>Info!$D$10</f>
        <v>7</v>
      </c>
      <c r="P192" s="16">
        <f>Info!$E$10</f>
        <v>0</v>
      </c>
      <c r="Q192" s="16">
        <f>Info!$F$10</f>
        <v>1</v>
      </c>
      <c r="R192" s="16">
        <f>Info!$G$10</f>
        <v>7</v>
      </c>
      <c r="S192" s="16">
        <f>Info!$H$10</f>
        <v>5</v>
      </c>
      <c r="T192" s="17">
        <f>Info!$I$10</f>
        <v>1</v>
      </c>
      <c r="U192" s="193"/>
    </row>
    <row r="193" spans="1:23" ht="21.75" customHeight="1" thickBot="1">
      <c r="A193" s="227"/>
      <c r="B193" s="110"/>
      <c r="C193" s="111"/>
      <c r="D193" s="111"/>
      <c r="E193" s="112"/>
      <c r="F193" s="102" t="s">
        <v>199</v>
      </c>
      <c r="G193" s="103"/>
      <c r="H193" s="103"/>
      <c r="I193" s="103"/>
      <c r="J193" s="103"/>
      <c r="K193" s="103"/>
      <c r="L193" s="103"/>
      <c r="M193" s="103"/>
      <c r="N193" s="103"/>
      <c r="O193" s="103"/>
      <c r="P193" s="103"/>
      <c r="Q193" s="18"/>
      <c r="R193" s="18"/>
      <c r="S193" s="18"/>
      <c r="T193" s="18"/>
      <c r="U193" s="193"/>
    </row>
    <row r="194" spans="1:23" ht="21.75" customHeight="1" thickBot="1">
      <c r="A194" s="227"/>
      <c r="B194" s="89"/>
      <c r="C194" s="89"/>
      <c r="D194" s="89"/>
      <c r="E194" s="89"/>
      <c r="F194" s="89"/>
      <c r="G194" s="89"/>
      <c r="H194" s="89"/>
      <c r="I194" s="89"/>
      <c r="J194" s="89"/>
      <c r="K194" s="89"/>
      <c r="L194" s="89"/>
      <c r="M194" s="89"/>
      <c r="N194" s="97" t="s">
        <v>195</v>
      </c>
      <c r="O194" s="97"/>
      <c r="P194" s="97"/>
      <c r="Q194" s="98"/>
      <c r="R194" s="99">
        <f>Info!$C$9</f>
        <v>12345</v>
      </c>
      <c r="S194" s="100"/>
      <c r="T194" s="101"/>
      <c r="U194" s="193"/>
    </row>
    <row r="195" spans="1:23" ht="21.75" customHeight="1" thickBot="1">
      <c r="A195" s="227"/>
      <c r="B195" s="119" t="s">
        <v>42</v>
      </c>
      <c r="C195" s="119"/>
      <c r="D195" s="119"/>
      <c r="E195" s="119"/>
      <c r="F195" s="119"/>
      <c r="G195" s="119"/>
      <c r="H195" s="120">
        <f>VLOOKUP(A188,'Deta From Shala Dar. Class-10'!$A$2:$AE$201,4,0)</f>
        <v>0</v>
      </c>
      <c r="I195" s="121"/>
      <c r="J195" s="122"/>
      <c r="K195" s="123"/>
      <c r="L195" s="124"/>
      <c r="M195" s="124"/>
      <c r="N195" s="124"/>
      <c r="O195" s="124"/>
      <c r="P195" s="124"/>
      <c r="Q195" s="124"/>
      <c r="R195" s="124"/>
      <c r="S195" s="124"/>
      <c r="T195" s="124"/>
      <c r="U195" s="193"/>
    </row>
    <row r="196" spans="1:23" ht="21.75" customHeight="1">
      <c r="A196" s="227"/>
      <c r="B196" s="118" t="s">
        <v>116</v>
      </c>
      <c r="C196" s="118"/>
      <c r="D196" s="118"/>
      <c r="E196" s="118"/>
      <c r="F196" s="118"/>
      <c r="G196" s="118"/>
      <c r="H196" s="96">
        <f>VLOOKUP(A188,'Deta From Shala Dar. Class-10'!$A$2:$AE$201,6,0)</f>
        <v>0</v>
      </c>
      <c r="I196" s="96"/>
      <c r="J196" s="96"/>
      <c r="K196" s="96"/>
      <c r="L196" s="96"/>
      <c r="M196" s="96"/>
      <c r="N196" s="96"/>
      <c r="O196" s="96"/>
      <c r="P196" s="96"/>
      <c r="Q196" s="96"/>
      <c r="R196" s="96"/>
      <c r="S196" s="96"/>
      <c r="T196" s="96"/>
      <c r="U196" s="193"/>
    </row>
    <row r="197" spans="1:23" ht="21.75" customHeight="1">
      <c r="A197" s="227"/>
      <c r="B197" s="118" t="s">
        <v>115</v>
      </c>
      <c r="C197" s="118"/>
      <c r="D197" s="118"/>
      <c r="E197" s="118"/>
      <c r="F197" s="118"/>
      <c r="G197" s="118"/>
      <c r="H197" s="96">
        <f>VLOOKUP(A188,'Deta From Shala Dar. Class-10'!$A$2:$AE$201,8,0)</f>
        <v>0</v>
      </c>
      <c r="I197" s="96"/>
      <c r="J197" s="96"/>
      <c r="K197" s="96"/>
      <c r="L197" s="96"/>
      <c r="M197" s="96"/>
      <c r="N197" s="96"/>
      <c r="O197" s="96"/>
      <c r="P197" s="96"/>
      <c r="Q197" s="96"/>
      <c r="R197" s="96"/>
      <c r="S197" s="96"/>
      <c r="T197" s="96"/>
      <c r="U197" s="193"/>
    </row>
    <row r="198" spans="1:23" ht="21.75" customHeight="1">
      <c r="A198" s="227"/>
      <c r="B198" s="118" t="s">
        <v>114</v>
      </c>
      <c r="C198" s="118"/>
      <c r="D198" s="118"/>
      <c r="E198" s="118"/>
      <c r="F198" s="118"/>
      <c r="G198" s="118"/>
      <c r="H198" s="96">
        <f>VLOOKUP(A188,'Deta From Shala Dar. Class-10'!$A$2:$AE$201,9,0)</f>
        <v>0</v>
      </c>
      <c r="I198" s="96"/>
      <c r="J198" s="96"/>
      <c r="K198" s="96"/>
      <c r="L198" s="96"/>
      <c r="M198" s="96"/>
      <c r="N198" s="96"/>
      <c r="O198" s="96"/>
      <c r="P198" s="96"/>
      <c r="Q198" s="96"/>
      <c r="R198" s="96"/>
      <c r="S198" s="96"/>
      <c r="T198" s="96"/>
      <c r="U198" s="193"/>
    </row>
    <row r="199" spans="1:23" ht="21.75" customHeight="1">
      <c r="A199" s="227"/>
      <c r="B199" s="118" t="s">
        <v>203</v>
      </c>
      <c r="C199" s="118"/>
      <c r="D199" s="118"/>
      <c r="E199" s="118"/>
      <c r="F199" s="250">
        <f>W199</f>
        <v>0</v>
      </c>
      <c r="G199" s="251"/>
      <c r="H199" s="251"/>
      <c r="I199" s="251"/>
      <c r="J199" s="251"/>
      <c r="K199" s="252"/>
      <c r="L199" s="253"/>
      <c r="M199" s="254"/>
      <c r="N199" s="254"/>
      <c r="O199" s="254"/>
      <c r="P199" s="254"/>
      <c r="Q199" s="254"/>
      <c r="R199" s="254"/>
      <c r="S199" s="254"/>
      <c r="T199" s="254"/>
      <c r="U199" s="193"/>
      <c r="W199" s="57">
        <f>VLOOKUP(A188,'Deta From Shala Dar. Class-10'!$A$2:$AE$201,11,0)</f>
        <v>0</v>
      </c>
    </row>
    <row r="200" spans="1:23" ht="21.75" customHeight="1" thickBot="1">
      <c r="A200" s="227"/>
      <c r="B200" s="255" t="s">
        <v>202</v>
      </c>
      <c r="C200" s="255"/>
      <c r="D200" s="255"/>
      <c r="E200" s="255"/>
      <c r="F200" s="255"/>
      <c r="G200" s="255"/>
      <c r="H200" s="96" t="s">
        <v>204</v>
      </c>
      <c r="I200" s="96"/>
      <c r="J200" s="96"/>
      <c r="K200" s="96"/>
      <c r="L200" s="96"/>
      <c r="M200" s="96"/>
      <c r="N200" s="96"/>
      <c r="O200" s="96"/>
      <c r="P200" s="96"/>
      <c r="Q200" s="96"/>
      <c r="R200" s="96"/>
      <c r="S200" s="96"/>
      <c r="T200" s="96"/>
      <c r="U200" s="193"/>
    </row>
    <row r="201" spans="1:23" ht="21.75" customHeight="1" thickBot="1">
      <c r="A201" s="227"/>
      <c r="B201" s="118" t="s">
        <v>205</v>
      </c>
      <c r="C201" s="118"/>
      <c r="D201" s="118"/>
      <c r="E201" s="118"/>
      <c r="F201" s="118"/>
      <c r="G201" s="118"/>
      <c r="H201" s="118"/>
      <c r="I201" s="118"/>
      <c r="J201" s="118"/>
      <c r="K201" s="143" t="s">
        <v>190</v>
      </c>
      <c r="L201" s="143"/>
      <c r="M201" s="143"/>
      <c r="N201" s="143"/>
      <c r="O201" s="143"/>
      <c r="P201" s="143"/>
      <c r="Q201" s="195" t="s">
        <v>188</v>
      </c>
      <c r="R201" s="196"/>
      <c r="S201" s="197"/>
      <c r="T201" s="198"/>
      <c r="U201" s="193"/>
    </row>
    <row r="202" spans="1:23" ht="21.75" customHeight="1">
      <c r="A202" s="227"/>
      <c r="B202" s="118" t="s">
        <v>206</v>
      </c>
      <c r="C202" s="118"/>
      <c r="D202" s="118"/>
      <c r="E202" s="118"/>
      <c r="F202" s="118"/>
      <c r="G202" s="118"/>
      <c r="H202" s="118"/>
      <c r="I202" s="118"/>
      <c r="J202" s="118"/>
      <c r="K202" s="118"/>
      <c r="L202" s="118"/>
      <c r="M202" s="118"/>
      <c r="N202" s="118"/>
      <c r="O202" s="118"/>
      <c r="P202" s="118"/>
      <c r="Q202" s="118"/>
      <c r="R202" s="118"/>
      <c r="S202" s="118"/>
      <c r="T202" s="118"/>
      <c r="U202" s="193"/>
    </row>
    <row r="203" spans="1:23" ht="32.25" customHeight="1" thickBot="1">
      <c r="A203" s="227"/>
      <c r="B203" s="125" t="s">
        <v>192</v>
      </c>
      <c r="C203" s="125"/>
      <c r="D203" s="125"/>
      <c r="E203" s="125"/>
      <c r="F203" s="125"/>
      <c r="G203" s="125"/>
      <c r="H203" s="125"/>
      <c r="I203" s="125"/>
      <c r="J203" s="125"/>
      <c r="K203" s="125"/>
      <c r="L203" s="125"/>
      <c r="M203" s="125"/>
      <c r="N203" s="125"/>
      <c r="O203" s="125"/>
      <c r="P203" s="125"/>
      <c r="Q203" s="125"/>
      <c r="R203" s="125"/>
      <c r="S203" s="125"/>
      <c r="T203" s="125"/>
      <c r="U203" s="193"/>
    </row>
    <row r="204" spans="1:23" ht="6.75" customHeight="1" thickBot="1">
      <c r="A204" s="227"/>
      <c r="B204" s="90"/>
      <c r="C204" s="91"/>
      <c r="D204" s="91"/>
      <c r="E204" s="91"/>
      <c r="F204" s="91"/>
      <c r="G204" s="91"/>
      <c r="H204" s="91"/>
      <c r="I204" s="91"/>
      <c r="J204" s="91"/>
      <c r="K204" s="91"/>
      <c r="L204" s="91"/>
      <c r="M204" s="91"/>
      <c r="N204" s="91"/>
      <c r="O204" s="91"/>
      <c r="P204" s="91"/>
      <c r="Q204" s="91"/>
      <c r="R204" s="91"/>
      <c r="S204" s="91"/>
      <c r="T204" s="92"/>
      <c r="U204" s="193"/>
    </row>
    <row r="205" spans="1:23" ht="15.75" thickBot="1">
      <c r="A205" s="227"/>
      <c r="B205" s="19"/>
      <c r="C205" s="22"/>
      <c r="D205" s="147" t="s">
        <v>60</v>
      </c>
      <c r="E205" s="89"/>
      <c r="F205" s="89"/>
      <c r="G205" s="20"/>
      <c r="H205" s="27"/>
      <c r="I205" s="148" t="s">
        <v>59</v>
      </c>
      <c r="J205" s="148"/>
      <c r="K205" s="148"/>
      <c r="L205" s="90"/>
      <c r="M205" s="248" t="s">
        <v>211</v>
      </c>
      <c r="N205" s="248"/>
      <c r="O205" s="248"/>
      <c r="P205" s="248"/>
      <c r="Q205" s="248"/>
      <c r="R205" s="248"/>
      <c r="S205" s="248"/>
      <c r="T205" s="249"/>
      <c r="U205" s="193"/>
    </row>
    <row r="206" spans="1:23" ht="4.5" customHeight="1" thickBot="1">
      <c r="A206" s="227"/>
      <c r="B206" s="24"/>
      <c r="C206" s="27"/>
      <c r="D206" s="27"/>
      <c r="E206" s="27"/>
      <c r="F206" s="27"/>
      <c r="G206" s="27"/>
      <c r="H206" s="27"/>
      <c r="I206" s="27"/>
      <c r="J206" s="27"/>
      <c r="K206" s="41"/>
      <c r="L206" s="147"/>
      <c r="M206" s="27"/>
      <c r="N206" s="27"/>
      <c r="O206" s="27"/>
      <c r="P206" s="37"/>
      <c r="Q206" s="27"/>
      <c r="R206" s="27"/>
      <c r="S206" s="27"/>
      <c r="T206" s="58"/>
      <c r="U206" s="193"/>
    </row>
    <row r="207" spans="1:23" ht="15.75" thickBot="1">
      <c r="A207" s="227"/>
      <c r="B207" s="24"/>
      <c r="C207" s="20"/>
      <c r="D207" s="147" t="s">
        <v>207</v>
      </c>
      <c r="E207" s="89"/>
      <c r="F207" s="89"/>
      <c r="G207" s="89"/>
      <c r="H207" s="27"/>
      <c r="I207" s="175" t="s">
        <v>209</v>
      </c>
      <c r="J207" s="175"/>
      <c r="K207" s="175"/>
      <c r="L207" s="147"/>
      <c r="M207" s="127" t="s">
        <v>212</v>
      </c>
      <c r="N207" s="127"/>
      <c r="O207" s="127"/>
      <c r="P207" s="127"/>
      <c r="Q207" s="127"/>
      <c r="R207" s="127"/>
      <c r="S207" s="127"/>
      <c r="T207" s="128"/>
      <c r="U207" s="193"/>
    </row>
    <row r="208" spans="1:23" ht="5.25" customHeight="1" thickBot="1">
      <c r="A208" s="227"/>
      <c r="B208" s="24"/>
      <c r="C208" s="27"/>
      <c r="D208" s="27"/>
      <c r="E208" s="27"/>
      <c r="F208" s="27"/>
      <c r="G208" s="27"/>
      <c r="H208" s="27"/>
      <c r="I208" s="27"/>
      <c r="J208" s="27"/>
      <c r="K208" s="41"/>
      <c r="L208" s="147"/>
      <c r="M208" s="27"/>
      <c r="N208" s="27"/>
      <c r="O208" s="27"/>
      <c r="P208" s="41"/>
      <c r="Q208" s="27"/>
      <c r="R208" s="27"/>
      <c r="S208" s="27"/>
      <c r="T208" s="29"/>
      <c r="U208" s="193"/>
    </row>
    <row r="209" spans="1:21" ht="15.75" thickBot="1">
      <c r="A209" s="227"/>
      <c r="B209" s="24"/>
      <c r="C209" s="20"/>
      <c r="D209" s="147" t="s">
        <v>208</v>
      </c>
      <c r="E209" s="89"/>
      <c r="F209" s="89"/>
      <c r="G209" s="89"/>
      <c r="H209" s="27"/>
      <c r="I209" s="175" t="s">
        <v>210</v>
      </c>
      <c r="J209" s="175"/>
      <c r="K209" s="175"/>
      <c r="L209" s="86"/>
      <c r="M209" s="130" t="s">
        <v>213</v>
      </c>
      <c r="N209" s="130"/>
      <c r="O209" s="130"/>
      <c r="P209" s="130"/>
      <c r="Q209" s="130"/>
      <c r="R209" s="130"/>
      <c r="S209" s="130"/>
      <c r="T209" s="131"/>
      <c r="U209" s="193"/>
    </row>
    <row r="210" spans="1:21" ht="6.75" customHeight="1" thickBot="1">
      <c r="A210" s="227"/>
      <c r="B210" s="86"/>
      <c r="C210" s="87"/>
      <c r="D210" s="87"/>
      <c r="E210" s="87"/>
      <c r="F210" s="87"/>
      <c r="G210" s="87"/>
      <c r="H210" s="87"/>
      <c r="I210" s="87"/>
      <c r="J210" s="87"/>
      <c r="K210" s="87"/>
      <c r="L210" s="87"/>
      <c r="M210" s="87"/>
      <c r="N210" s="87"/>
      <c r="O210" s="87"/>
      <c r="P210" s="87"/>
      <c r="Q210" s="87"/>
      <c r="R210" s="87"/>
      <c r="S210" s="87"/>
      <c r="T210" s="88"/>
      <c r="U210" s="193"/>
    </row>
    <row r="211" spans="1:21" ht="6.75" customHeight="1" thickBot="1">
      <c r="A211" s="227"/>
      <c r="B211" s="89"/>
      <c r="C211" s="89"/>
      <c r="D211" s="89"/>
      <c r="E211" s="89"/>
      <c r="F211" s="89"/>
      <c r="G211" s="89"/>
      <c r="H211" s="89"/>
      <c r="I211" s="89"/>
      <c r="J211" s="89"/>
      <c r="K211" s="89"/>
      <c r="L211" s="89"/>
      <c r="M211" s="89"/>
      <c r="N211" s="89"/>
      <c r="O211" s="89"/>
      <c r="P211" s="89"/>
      <c r="Q211" s="89"/>
      <c r="R211" s="89"/>
      <c r="S211" s="89"/>
      <c r="T211" s="89"/>
      <c r="U211" s="193"/>
    </row>
    <row r="212" spans="1:21" ht="15.75" thickBot="1">
      <c r="A212" s="227"/>
      <c r="B212" s="41"/>
      <c r="C212" s="59" t="s">
        <v>216</v>
      </c>
      <c r="D212" s="147" t="s">
        <v>215</v>
      </c>
      <c r="E212" s="89"/>
      <c r="F212" s="89"/>
      <c r="G212" s="89"/>
      <c r="H212" s="89"/>
      <c r="I212" s="89"/>
      <c r="J212" s="89"/>
      <c r="K212" s="89"/>
      <c r="L212" s="89"/>
      <c r="M212" s="59" t="s">
        <v>216</v>
      </c>
      <c r="N212" s="47" t="s">
        <v>80</v>
      </c>
      <c r="O212" s="143"/>
      <c r="P212" s="143"/>
      <c r="Q212" s="143"/>
      <c r="R212" s="143"/>
      <c r="S212" s="143"/>
      <c r="T212" s="143"/>
      <c r="U212" s="193"/>
    </row>
    <row r="213" spans="1:21" ht="8.25" customHeight="1">
      <c r="A213" s="227"/>
      <c r="B213" s="89"/>
      <c r="C213" s="89"/>
      <c r="D213" s="89"/>
      <c r="E213" s="89"/>
      <c r="F213" s="89"/>
      <c r="G213" s="89"/>
      <c r="H213" s="89"/>
      <c r="I213" s="89"/>
      <c r="J213" s="89"/>
      <c r="K213" s="89"/>
      <c r="L213" s="89"/>
      <c r="M213" s="89"/>
      <c r="N213" s="89"/>
      <c r="O213" s="89"/>
      <c r="P213" s="89"/>
      <c r="Q213" s="89"/>
      <c r="R213" s="89"/>
      <c r="S213" s="89"/>
      <c r="T213" s="89"/>
      <c r="U213" s="193"/>
    </row>
    <row r="214" spans="1:21" ht="29.25" customHeight="1">
      <c r="A214" s="227"/>
      <c r="B214" s="41" t="s">
        <v>87</v>
      </c>
      <c r="C214" s="243" t="s">
        <v>217</v>
      </c>
      <c r="D214" s="119"/>
      <c r="E214" s="119"/>
      <c r="F214" s="119"/>
      <c r="G214" s="119"/>
      <c r="H214" s="119"/>
      <c r="I214" s="119"/>
      <c r="J214" s="119"/>
      <c r="K214" s="119"/>
      <c r="L214" s="119"/>
      <c r="M214" s="119"/>
      <c r="N214" s="119"/>
      <c r="O214" s="119"/>
      <c r="P214" s="119"/>
      <c r="Q214" s="119"/>
      <c r="R214" s="119"/>
      <c r="S214" s="119"/>
      <c r="T214" s="119"/>
      <c r="U214" s="193"/>
    </row>
    <row r="215" spans="1:21" ht="6.75" customHeight="1" thickBot="1">
      <c r="A215" s="227"/>
      <c r="B215" s="89"/>
      <c r="C215" s="89"/>
      <c r="D215" s="89"/>
      <c r="E215" s="89"/>
      <c r="F215" s="89"/>
      <c r="G215" s="89"/>
      <c r="H215" s="89"/>
      <c r="I215" s="89"/>
      <c r="J215" s="89"/>
      <c r="K215" s="89"/>
      <c r="L215" s="89"/>
      <c r="M215" s="89"/>
      <c r="N215" s="89"/>
      <c r="O215" s="89"/>
      <c r="P215" s="89"/>
      <c r="Q215" s="89"/>
      <c r="R215" s="89"/>
      <c r="S215" s="89"/>
      <c r="T215" s="89"/>
      <c r="U215" s="193"/>
    </row>
    <row r="216" spans="1:21" ht="15.75" thickBot="1">
      <c r="A216" s="227"/>
      <c r="B216" s="41"/>
      <c r="C216" s="158" t="s">
        <v>219</v>
      </c>
      <c r="D216" s="158"/>
      <c r="E216" s="158"/>
      <c r="F216" s="158"/>
      <c r="G216" s="158"/>
      <c r="H216" s="158"/>
      <c r="I216" s="197"/>
      <c r="J216" s="219"/>
      <c r="K216" s="198"/>
      <c r="L216" s="244" t="s">
        <v>218</v>
      </c>
      <c r="M216" s="245"/>
      <c r="N216" s="246"/>
      <c r="O216" s="247"/>
      <c r="P216" s="60"/>
      <c r="Q216" s="41"/>
      <c r="R216" s="61"/>
      <c r="S216" s="61"/>
      <c r="T216" s="41"/>
      <c r="U216" s="193"/>
    </row>
    <row r="217" spans="1:21" ht="6" customHeight="1" thickBot="1">
      <c r="A217" s="227"/>
      <c r="B217" s="89"/>
      <c r="C217" s="89"/>
      <c r="D217" s="89"/>
      <c r="E217" s="89"/>
      <c r="F217" s="89"/>
      <c r="G217" s="89"/>
      <c r="H217" s="89"/>
      <c r="I217" s="89"/>
      <c r="J217" s="89"/>
      <c r="K217" s="89"/>
      <c r="L217" s="89"/>
      <c r="M217" s="89"/>
      <c r="N217" s="89"/>
      <c r="O217" s="89"/>
      <c r="P217" s="89"/>
      <c r="Q217" s="89"/>
      <c r="R217" s="89"/>
      <c r="S217" s="89"/>
      <c r="T217" s="89"/>
      <c r="U217" s="193"/>
    </row>
    <row r="218" spans="1:21" ht="15.75" thickBot="1">
      <c r="A218" s="227"/>
      <c r="B218" s="41" t="s">
        <v>98</v>
      </c>
      <c r="C218" s="89" t="s">
        <v>119</v>
      </c>
      <c r="D218" s="89"/>
      <c r="E218" s="89"/>
      <c r="F218" s="89"/>
      <c r="G218" s="89"/>
      <c r="H218" s="89"/>
      <c r="I218" s="89"/>
      <c r="J218" s="158" t="s">
        <v>117</v>
      </c>
      <c r="K218" s="158"/>
      <c r="L218" s="158"/>
      <c r="M218" s="158"/>
      <c r="N218" s="158"/>
      <c r="O218" s="46"/>
      <c r="P218" s="169" t="s">
        <v>118</v>
      </c>
      <c r="Q218" s="169"/>
      <c r="R218" s="169"/>
      <c r="S218" s="169"/>
      <c r="T218" s="169"/>
      <c r="U218" s="193"/>
    </row>
    <row r="219" spans="1:21" ht="15.75" thickBot="1">
      <c r="A219" s="227"/>
      <c r="B219" s="41"/>
      <c r="C219" s="165" t="s">
        <v>120</v>
      </c>
      <c r="D219" s="165"/>
      <c r="E219" s="165"/>
      <c r="F219" s="165"/>
      <c r="G219" s="165"/>
      <c r="H219" s="165"/>
      <c r="I219" s="165"/>
      <c r="J219" s="165"/>
      <c r="K219" s="165"/>
      <c r="L219" s="165"/>
      <c r="M219" s="165"/>
      <c r="N219" s="165"/>
      <c r="O219" s="165"/>
      <c r="P219" s="165"/>
      <c r="Q219" s="165"/>
      <c r="R219" s="165"/>
      <c r="S219" s="165"/>
      <c r="T219" s="165"/>
      <c r="U219" s="193"/>
    </row>
    <row r="220" spans="1:21" ht="15.75" thickBot="1">
      <c r="A220" s="227"/>
      <c r="B220" s="41"/>
      <c r="C220" s="119" t="s">
        <v>129</v>
      </c>
      <c r="D220" s="119"/>
      <c r="E220" s="170"/>
      <c r="F220" s="46"/>
      <c r="G220" s="159" t="s">
        <v>122</v>
      </c>
      <c r="H220" s="159"/>
      <c r="I220" s="159"/>
      <c r="J220" s="20"/>
      <c r="K220" s="171" t="s">
        <v>123</v>
      </c>
      <c r="L220" s="159"/>
      <c r="M220" s="172"/>
      <c r="N220" s="20"/>
      <c r="O220" s="171" t="s">
        <v>124</v>
      </c>
      <c r="P220" s="159"/>
      <c r="Q220" s="20"/>
      <c r="R220" s="171" t="s">
        <v>125</v>
      </c>
      <c r="S220" s="159"/>
      <c r="T220" s="20"/>
      <c r="U220" s="193"/>
    </row>
    <row r="221" spans="1:21" ht="6" customHeight="1" thickBot="1">
      <c r="A221" s="227"/>
      <c r="B221" s="89"/>
      <c r="C221" s="89"/>
      <c r="D221" s="89"/>
      <c r="E221" s="89"/>
      <c r="F221" s="89"/>
      <c r="G221" s="89"/>
      <c r="H221" s="89"/>
      <c r="I221" s="89"/>
      <c r="J221" s="89"/>
      <c r="K221" s="89"/>
      <c r="L221" s="89"/>
      <c r="M221" s="89"/>
      <c r="N221" s="89"/>
      <c r="O221" s="89"/>
      <c r="P221" s="89"/>
      <c r="Q221" s="89"/>
      <c r="R221" s="89"/>
      <c r="S221" s="89"/>
      <c r="T221" s="89"/>
      <c r="U221" s="193"/>
    </row>
    <row r="222" spans="1:21" ht="15.75" thickBot="1">
      <c r="A222" s="227"/>
      <c r="B222" s="41"/>
      <c r="C222" s="119" t="s">
        <v>214</v>
      </c>
      <c r="D222" s="119"/>
      <c r="E222" s="119"/>
      <c r="F222" s="170"/>
      <c r="G222" s="46"/>
      <c r="H222" s="173" t="s">
        <v>220</v>
      </c>
      <c r="I222" s="163"/>
      <c r="J222" s="36"/>
      <c r="K222" s="171" t="s">
        <v>221</v>
      </c>
      <c r="L222" s="159"/>
      <c r="M222" s="159"/>
      <c r="N222" s="172"/>
      <c r="O222" s="46"/>
      <c r="P222" s="157" t="s">
        <v>222</v>
      </c>
      <c r="Q222" s="158"/>
      <c r="R222" s="158"/>
      <c r="S222" s="161"/>
      <c r="T222" s="20"/>
      <c r="U222" s="193"/>
    </row>
    <row r="223" spans="1:21" ht="6" customHeight="1" thickBot="1">
      <c r="A223" s="227"/>
      <c r="B223" s="89"/>
      <c r="C223" s="89"/>
      <c r="D223" s="89"/>
      <c r="E223" s="89"/>
      <c r="F223" s="89"/>
      <c r="G223" s="89"/>
      <c r="H223" s="89"/>
      <c r="I223" s="89"/>
      <c r="J223" s="89"/>
      <c r="K223" s="89"/>
      <c r="L223" s="89"/>
      <c r="M223" s="89"/>
      <c r="N223" s="89"/>
      <c r="O223" s="89"/>
      <c r="P223" s="89"/>
      <c r="Q223" s="89"/>
      <c r="R223" s="89"/>
      <c r="S223" s="89"/>
      <c r="T223" s="89"/>
      <c r="U223" s="193"/>
    </row>
    <row r="224" spans="1:21" ht="15.75" thickBot="1">
      <c r="A224" s="227"/>
      <c r="B224" s="41"/>
      <c r="C224" s="119" t="s">
        <v>223</v>
      </c>
      <c r="D224" s="119"/>
      <c r="E224" s="170"/>
      <c r="F224" s="46"/>
      <c r="G224" s="158" t="s">
        <v>224</v>
      </c>
      <c r="H224" s="158"/>
      <c r="I224" s="158"/>
      <c r="J224" s="20"/>
      <c r="K224" s="158" t="s">
        <v>225</v>
      </c>
      <c r="L224" s="158"/>
      <c r="M224" s="158"/>
      <c r="N224" s="20"/>
      <c r="O224" s="173" t="s">
        <v>226</v>
      </c>
      <c r="P224" s="163"/>
      <c r="Q224" s="163"/>
      <c r="R224" s="163"/>
      <c r="S224" s="242"/>
      <c r="T224" s="20"/>
      <c r="U224" s="193"/>
    </row>
    <row r="225" spans="1:24" ht="6" customHeight="1" thickBot="1">
      <c r="A225" s="227"/>
      <c r="B225" s="89"/>
      <c r="C225" s="89"/>
      <c r="D225" s="89"/>
      <c r="E225" s="89"/>
      <c r="F225" s="89"/>
      <c r="G225" s="89"/>
      <c r="H225" s="89"/>
      <c r="I225" s="89"/>
      <c r="J225" s="89"/>
      <c r="K225" s="89"/>
      <c r="L225" s="89"/>
      <c r="M225" s="89"/>
      <c r="N225" s="89"/>
      <c r="O225" s="89"/>
      <c r="P225" s="89"/>
      <c r="Q225" s="89"/>
      <c r="R225" s="89"/>
      <c r="S225" s="89"/>
      <c r="T225" s="89"/>
      <c r="U225" s="193"/>
    </row>
    <row r="226" spans="1:24" ht="15.75" thickBot="1">
      <c r="A226" s="227"/>
      <c r="B226" s="41"/>
      <c r="C226" s="119" t="s">
        <v>227</v>
      </c>
      <c r="D226" s="119"/>
      <c r="E226" s="170"/>
      <c r="F226" s="46"/>
      <c r="G226" s="158" t="s">
        <v>228</v>
      </c>
      <c r="H226" s="158"/>
      <c r="I226" s="158"/>
      <c r="J226" s="20"/>
      <c r="K226" s="158"/>
      <c r="L226" s="158"/>
      <c r="M226" s="158"/>
      <c r="N226" s="158"/>
      <c r="O226" s="158"/>
      <c r="P226" s="158"/>
      <c r="Q226" s="158"/>
      <c r="R226" s="158"/>
      <c r="S226" s="158"/>
      <c r="T226" s="158"/>
      <c r="U226" s="193"/>
    </row>
    <row r="227" spans="1:24" ht="6" customHeight="1" thickBot="1">
      <c r="A227" s="227"/>
      <c r="B227" s="89"/>
      <c r="C227" s="89"/>
      <c r="D227" s="89"/>
      <c r="E227" s="89"/>
      <c r="F227" s="89"/>
      <c r="G227" s="89"/>
      <c r="H227" s="89"/>
      <c r="I227" s="89"/>
      <c r="J227" s="89"/>
      <c r="K227" s="89"/>
      <c r="L227" s="89"/>
      <c r="M227" s="89"/>
      <c r="N227" s="89"/>
      <c r="O227" s="89"/>
      <c r="P227" s="89"/>
      <c r="Q227" s="89"/>
      <c r="R227" s="89"/>
      <c r="S227" s="89"/>
      <c r="T227" s="89"/>
      <c r="U227" s="193"/>
    </row>
    <row r="228" spans="1:24" ht="15.75" thickBot="1">
      <c r="A228" s="227"/>
      <c r="B228" s="41" t="s">
        <v>112</v>
      </c>
      <c r="C228" s="160" t="s">
        <v>86</v>
      </c>
      <c r="D228" s="160"/>
      <c r="E228" s="160"/>
      <c r="F228" s="162"/>
      <c r="G228" s="22" t="str">
        <f>IF(W228="F","","Yes")</f>
        <v>Yes</v>
      </c>
      <c r="H228" s="147" t="s">
        <v>83</v>
      </c>
      <c r="I228" s="89"/>
      <c r="J228" s="89"/>
      <c r="K228" s="44" t="str">
        <f>IF(AA228="F","","Yes")</f>
        <v>Yes</v>
      </c>
      <c r="L228" s="163" t="s">
        <v>85</v>
      </c>
      <c r="M228" s="163"/>
      <c r="N228" s="163"/>
      <c r="O228" s="163"/>
      <c r="P228" s="22" t="str">
        <f>IF(X228="Hindi","Yes","")</f>
        <v>Yes</v>
      </c>
      <c r="Q228" s="147" t="s">
        <v>84</v>
      </c>
      <c r="R228" s="89"/>
      <c r="S228" s="89"/>
      <c r="T228" s="22" t="str">
        <f>IF(X228="english","Yes","")</f>
        <v/>
      </c>
      <c r="U228" s="193"/>
      <c r="W228" s="1">
        <f>VLOOKUP(A188,'Deta From Shala Dar. Class-10'!$A$2:$AE$201,10,0)</f>
        <v>0</v>
      </c>
      <c r="X228" s="1" t="str">
        <f>Info!$C$8</f>
        <v>Hindi</v>
      </c>
    </row>
    <row r="229" spans="1:24" ht="6" customHeight="1" thickBot="1">
      <c r="A229" s="227"/>
      <c r="B229" s="89"/>
      <c r="C229" s="89"/>
      <c r="D229" s="89"/>
      <c r="E229" s="89"/>
      <c r="F229" s="89"/>
      <c r="G229" s="89"/>
      <c r="H229" s="89"/>
      <c r="I229" s="89"/>
      <c r="J229" s="89"/>
      <c r="K229" s="89"/>
      <c r="L229" s="89"/>
      <c r="M229" s="89"/>
      <c r="N229" s="89"/>
      <c r="O229" s="89"/>
      <c r="P229" s="89"/>
      <c r="Q229" s="89"/>
      <c r="R229" s="89"/>
      <c r="S229" s="89"/>
      <c r="T229" s="89"/>
      <c r="U229" s="193"/>
    </row>
    <row r="230" spans="1:24" ht="15.75" thickBot="1">
      <c r="A230" s="227"/>
      <c r="B230" s="41" t="s">
        <v>133</v>
      </c>
      <c r="C230" s="160" t="s">
        <v>88</v>
      </c>
      <c r="D230" s="160"/>
      <c r="E230" s="160"/>
      <c r="F230" s="160"/>
      <c r="G230" s="22"/>
      <c r="H230" s="147" t="s">
        <v>89</v>
      </c>
      <c r="I230" s="89"/>
      <c r="J230" s="20"/>
      <c r="K230" s="157" t="s">
        <v>90</v>
      </c>
      <c r="L230" s="158"/>
      <c r="M230" s="20"/>
      <c r="N230" s="157" t="s">
        <v>91</v>
      </c>
      <c r="O230" s="158"/>
      <c r="P230" s="20"/>
      <c r="Q230" s="157" t="s">
        <v>92</v>
      </c>
      <c r="R230" s="158"/>
      <c r="S230" s="161"/>
      <c r="T230" s="45"/>
      <c r="U230" s="193"/>
    </row>
    <row r="231" spans="1:24" ht="6.75" customHeight="1" thickBot="1">
      <c r="A231" s="227"/>
      <c r="B231" s="89"/>
      <c r="C231" s="89"/>
      <c r="D231" s="89"/>
      <c r="E231" s="89"/>
      <c r="F231" s="89"/>
      <c r="G231" s="89"/>
      <c r="H231" s="89"/>
      <c r="I231" s="89"/>
      <c r="J231" s="89"/>
      <c r="K231" s="89"/>
      <c r="L231" s="89"/>
      <c r="M231" s="89"/>
      <c r="N231" s="89"/>
      <c r="O231" s="89"/>
      <c r="P231" s="89"/>
      <c r="Q231" s="89"/>
      <c r="R231" s="89"/>
      <c r="S231" s="89"/>
      <c r="T231" s="89"/>
      <c r="U231" s="193"/>
    </row>
    <row r="232" spans="1:24" ht="15.75" thickBot="1">
      <c r="A232" s="227"/>
      <c r="B232" s="41"/>
      <c r="C232" s="158" t="s">
        <v>93</v>
      </c>
      <c r="D232" s="158"/>
      <c r="E232" s="22"/>
      <c r="F232" s="147" t="s">
        <v>94</v>
      </c>
      <c r="G232" s="89"/>
      <c r="H232" s="89"/>
      <c r="I232" s="152"/>
      <c r="J232" s="20"/>
      <c r="K232" s="147" t="s">
        <v>95</v>
      </c>
      <c r="L232" s="89"/>
      <c r="M232" s="152"/>
      <c r="N232" s="46"/>
      <c r="O232" s="159" t="s">
        <v>96</v>
      </c>
      <c r="P232" s="159"/>
      <c r="Q232" s="22"/>
      <c r="R232" s="158" t="s">
        <v>97</v>
      </c>
      <c r="S232" s="158"/>
      <c r="T232" s="22"/>
      <c r="U232" s="193"/>
    </row>
    <row r="233" spans="1:24" ht="6" customHeight="1" thickBot="1">
      <c r="A233" s="227"/>
      <c r="B233" s="89"/>
      <c r="C233" s="89"/>
      <c r="D233" s="89"/>
      <c r="E233" s="89"/>
      <c r="F233" s="89"/>
      <c r="G233" s="89"/>
      <c r="H233" s="89"/>
      <c r="I233" s="89"/>
      <c r="J233" s="89"/>
      <c r="K233" s="89"/>
      <c r="L233" s="89"/>
      <c r="M233" s="89"/>
      <c r="N233" s="89"/>
      <c r="O233" s="89"/>
      <c r="P233" s="89"/>
      <c r="Q233" s="89"/>
      <c r="R233" s="89"/>
      <c r="S233" s="89"/>
      <c r="T233" s="89"/>
      <c r="U233" s="193"/>
    </row>
    <row r="234" spans="1:24" ht="15.75" thickBot="1">
      <c r="A234" s="227"/>
      <c r="B234" s="41" t="s">
        <v>136</v>
      </c>
      <c r="C234" s="160" t="s">
        <v>99</v>
      </c>
      <c r="D234" s="160"/>
      <c r="E234" s="160"/>
      <c r="F234" s="162"/>
      <c r="G234" s="22"/>
      <c r="H234" s="147" t="s">
        <v>121</v>
      </c>
      <c r="I234" s="152"/>
      <c r="J234" s="20"/>
      <c r="K234" s="157" t="s">
        <v>100</v>
      </c>
      <c r="L234" s="161"/>
      <c r="M234" s="20"/>
      <c r="N234" s="157" t="s">
        <v>101</v>
      </c>
      <c r="O234" s="161"/>
      <c r="P234" s="20"/>
      <c r="Q234" s="157" t="s">
        <v>102</v>
      </c>
      <c r="R234" s="158"/>
      <c r="S234" s="161"/>
      <c r="T234" s="45"/>
      <c r="U234" s="193"/>
    </row>
    <row r="235" spans="1:24" ht="6.75" customHeight="1" thickBot="1">
      <c r="A235" s="227"/>
      <c r="B235" s="89"/>
      <c r="C235" s="89"/>
      <c r="D235" s="89"/>
      <c r="E235" s="89"/>
      <c r="F235" s="89"/>
      <c r="G235" s="89"/>
      <c r="H235" s="89"/>
      <c r="I235" s="89"/>
      <c r="J235" s="89"/>
      <c r="K235" s="89"/>
      <c r="L235" s="89"/>
      <c r="M235" s="89"/>
      <c r="N235" s="89"/>
      <c r="O235" s="89"/>
      <c r="P235" s="89"/>
      <c r="Q235" s="89"/>
      <c r="R235" s="89"/>
      <c r="S235" s="89"/>
      <c r="T235" s="89"/>
      <c r="U235" s="193"/>
    </row>
    <row r="236" spans="1:24" ht="15.75" thickBot="1">
      <c r="A236" s="227"/>
      <c r="B236" s="41"/>
      <c r="C236" s="158" t="s">
        <v>103</v>
      </c>
      <c r="D236" s="161"/>
      <c r="E236" s="22"/>
      <c r="F236" s="164" t="s">
        <v>104</v>
      </c>
      <c r="G236" s="165"/>
      <c r="H236" s="166"/>
      <c r="I236" s="20"/>
      <c r="J236" s="164" t="s">
        <v>105</v>
      </c>
      <c r="K236" s="165"/>
      <c r="L236" s="166"/>
      <c r="M236" s="20"/>
      <c r="N236" s="167" t="s">
        <v>106</v>
      </c>
      <c r="O236" s="168"/>
      <c r="P236" s="48"/>
      <c r="Q236" s="164" t="s">
        <v>107</v>
      </c>
      <c r="R236" s="165"/>
      <c r="S236" s="166"/>
      <c r="T236" s="22"/>
      <c r="U236" s="193"/>
    </row>
    <row r="237" spans="1:24" ht="6" customHeight="1" thickBot="1">
      <c r="A237" s="227"/>
      <c r="B237" s="89"/>
      <c r="C237" s="89"/>
      <c r="D237" s="89"/>
      <c r="E237" s="89"/>
      <c r="F237" s="89"/>
      <c r="G237" s="89"/>
      <c r="H237" s="89"/>
      <c r="I237" s="89"/>
      <c r="J237" s="89"/>
      <c r="K237" s="89"/>
      <c r="L237" s="89"/>
      <c r="M237" s="89"/>
      <c r="N237" s="89"/>
      <c r="O237" s="89"/>
      <c r="P237" s="89"/>
      <c r="Q237" s="89"/>
      <c r="R237" s="89"/>
      <c r="S237" s="89"/>
      <c r="T237" s="89"/>
      <c r="U237" s="193"/>
    </row>
    <row r="238" spans="1:24" ht="15.75" thickBot="1">
      <c r="A238" s="227"/>
      <c r="B238" s="41"/>
      <c r="C238" s="158" t="s">
        <v>108</v>
      </c>
      <c r="D238" s="158"/>
      <c r="E238" s="161"/>
      <c r="F238" s="49"/>
      <c r="G238" s="164" t="s">
        <v>109</v>
      </c>
      <c r="H238" s="165"/>
      <c r="I238" s="166"/>
      <c r="J238" s="20"/>
      <c r="K238" s="164" t="s">
        <v>110</v>
      </c>
      <c r="L238" s="165"/>
      <c r="M238" s="166"/>
      <c r="N238" s="20"/>
      <c r="O238" s="164" t="s">
        <v>111</v>
      </c>
      <c r="P238" s="165"/>
      <c r="Q238" s="166"/>
      <c r="R238" s="20"/>
      <c r="S238" s="51"/>
      <c r="T238" s="41"/>
      <c r="U238" s="193"/>
    </row>
    <row r="239" spans="1:24" ht="6" customHeight="1" thickBot="1">
      <c r="A239" s="227"/>
      <c r="B239" s="89"/>
      <c r="C239" s="89"/>
      <c r="D239" s="89"/>
      <c r="E239" s="89"/>
      <c r="F239" s="89"/>
      <c r="G239" s="89"/>
      <c r="H239" s="89"/>
      <c r="I239" s="89"/>
      <c r="J239" s="89"/>
      <c r="K239" s="89"/>
      <c r="L239" s="89"/>
      <c r="M239" s="89"/>
      <c r="N239" s="89"/>
      <c r="O239" s="89"/>
      <c r="P239" s="89"/>
      <c r="Q239" s="89"/>
      <c r="R239" s="89"/>
      <c r="S239" s="89"/>
      <c r="T239" s="89"/>
      <c r="U239" s="193"/>
    </row>
    <row r="240" spans="1:24" ht="15.75" thickBot="1">
      <c r="A240" s="227"/>
      <c r="B240" s="41" t="s">
        <v>139</v>
      </c>
      <c r="C240" s="160" t="s">
        <v>138</v>
      </c>
      <c r="D240" s="160"/>
      <c r="E240" s="160"/>
      <c r="F240" s="160"/>
      <c r="G240" s="160"/>
      <c r="H240" s="165" t="s">
        <v>134</v>
      </c>
      <c r="I240" s="89"/>
      <c r="J240" s="44" t="str">
        <f>IF(W240="N","","Yes")</f>
        <v>Yes</v>
      </c>
      <c r="K240" s="147"/>
      <c r="L240" s="89"/>
      <c r="M240" s="165" t="s">
        <v>135</v>
      </c>
      <c r="N240" s="89"/>
      <c r="O240" s="44" t="str">
        <f>IF(W240="Y","","Yes")</f>
        <v>Yes</v>
      </c>
      <c r="P240" s="147"/>
      <c r="Q240" s="89"/>
      <c r="R240" s="89"/>
      <c r="S240" s="89"/>
      <c r="T240" s="89"/>
      <c r="U240" s="193"/>
      <c r="W240" s="1">
        <f>VLOOKUP(A188,'Deta From Shala Dar. Class-10'!$A$2:$AE$201,27,0)</f>
        <v>0</v>
      </c>
    </row>
    <row r="241" spans="1:23" ht="6.75" customHeight="1" thickBot="1">
      <c r="A241" s="227"/>
      <c r="B241" s="89"/>
      <c r="C241" s="89"/>
      <c r="D241" s="89"/>
      <c r="E241" s="89"/>
      <c r="F241" s="89"/>
      <c r="G241" s="89"/>
      <c r="H241" s="89"/>
      <c r="I241" s="89"/>
      <c r="J241" s="89"/>
      <c r="K241" s="89"/>
      <c r="L241" s="89"/>
      <c r="M241" s="89"/>
      <c r="N241" s="89"/>
      <c r="O241" s="89"/>
      <c r="P241" s="89"/>
      <c r="Q241" s="89"/>
      <c r="R241" s="89"/>
      <c r="S241" s="89"/>
      <c r="T241" s="89"/>
      <c r="U241" s="193"/>
    </row>
    <row r="242" spans="1:23" ht="15.75" thickBot="1">
      <c r="A242" s="227"/>
      <c r="B242" s="41" t="s">
        <v>141</v>
      </c>
      <c r="C242" s="169" t="s">
        <v>137</v>
      </c>
      <c r="D242" s="160"/>
      <c r="E242" s="160"/>
      <c r="F242" s="160"/>
      <c r="G242" s="160"/>
      <c r="H242" s="165" t="s">
        <v>134</v>
      </c>
      <c r="I242" s="89"/>
      <c r="J242" s="20"/>
      <c r="K242" s="147"/>
      <c r="L242" s="89"/>
      <c r="M242" s="165" t="s">
        <v>135</v>
      </c>
      <c r="N242" s="89"/>
      <c r="O242" s="20"/>
      <c r="P242" s="147"/>
      <c r="Q242" s="89"/>
      <c r="R242" s="89"/>
      <c r="S242" s="89"/>
      <c r="T242" s="89"/>
      <c r="U242" s="193"/>
    </row>
    <row r="243" spans="1:23" ht="6.75" customHeight="1" thickBot="1">
      <c r="A243" s="227"/>
      <c r="B243" s="89"/>
      <c r="C243" s="89"/>
      <c r="D243" s="89"/>
      <c r="E243" s="89"/>
      <c r="F243" s="89"/>
      <c r="G243" s="89"/>
      <c r="H243" s="89"/>
      <c r="I243" s="89"/>
      <c r="J243" s="89"/>
      <c r="K243" s="89"/>
      <c r="L243" s="89"/>
      <c r="M243" s="89"/>
      <c r="N243" s="89"/>
      <c r="O243" s="89"/>
      <c r="P243" s="89"/>
      <c r="Q243" s="89"/>
      <c r="R243" s="89"/>
      <c r="S243" s="89"/>
      <c r="T243" s="89"/>
      <c r="U243" s="193"/>
    </row>
    <row r="244" spans="1:23" ht="15.75" thickBot="1">
      <c r="A244" s="227"/>
      <c r="B244" s="41" t="s">
        <v>157</v>
      </c>
      <c r="C244" s="160" t="s">
        <v>140</v>
      </c>
      <c r="D244" s="160"/>
      <c r="E244" s="160"/>
      <c r="F244" s="160"/>
      <c r="G244" s="160"/>
      <c r="H244" s="165" t="s">
        <v>134</v>
      </c>
      <c r="I244" s="89"/>
      <c r="J244" s="20"/>
      <c r="K244" s="147"/>
      <c r="L244" s="89"/>
      <c r="M244" s="165" t="s">
        <v>135</v>
      </c>
      <c r="N244" s="89"/>
      <c r="O244" s="20"/>
      <c r="P244" s="147"/>
      <c r="Q244" s="89"/>
      <c r="R244" s="89"/>
      <c r="S244" s="89"/>
      <c r="T244" s="89"/>
      <c r="U244" s="193"/>
    </row>
    <row r="245" spans="1:23" ht="6.75" customHeight="1" thickBot="1">
      <c r="A245" s="227"/>
      <c r="B245" s="89"/>
      <c r="C245" s="89"/>
      <c r="D245" s="89"/>
      <c r="E245" s="89"/>
      <c r="F245" s="89"/>
      <c r="G245" s="89"/>
      <c r="H245" s="89"/>
      <c r="I245" s="89"/>
      <c r="J245" s="89"/>
      <c r="K245" s="89"/>
      <c r="L245" s="89"/>
      <c r="M245" s="89"/>
      <c r="N245" s="89"/>
      <c r="O245" s="89"/>
      <c r="P245" s="89"/>
      <c r="Q245" s="89"/>
      <c r="R245" s="89"/>
      <c r="S245" s="89"/>
      <c r="T245" s="89"/>
      <c r="U245" s="193"/>
    </row>
    <row r="246" spans="1:23" ht="15.75" thickBot="1">
      <c r="A246" s="227"/>
      <c r="B246" s="41" t="s">
        <v>155</v>
      </c>
      <c r="C246" s="160" t="s">
        <v>142</v>
      </c>
      <c r="D246" s="160"/>
      <c r="E246" s="160"/>
      <c r="F246" s="127" t="s">
        <v>148</v>
      </c>
      <c r="G246" s="127"/>
      <c r="H246" s="128"/>
      <c r="I246" s="44" t="str">
        <f>IF($W$60="GEN","YES","")</f>
        <v/>
      </c>
      <c r="J246" s="157" t="s">
        <v>143</v>
      </c>
      <c r="K246" s="158"/>
      <c r="L246" s="158"/>
      <c r="M246" s="161"/>
      <c r="N246" s="44" t="str">
        <f>IF($W$60="MIN","YES","")</f>
        <v/>
      </c>
      <c r="O246" s="157" t="s">
        <v>144</v>
      </c>
      <c r="P246" s="158"/>
      <c r="Q246" s="158"/>
      <c r="R246" s="158"/>
      <c r="S246" s="161"/>
      <c r="T246" s="44" t="str">
        <f>IF($W$60="SC","YES","")</f>
        <v/>
      </c>
      <c r="U246" s="193"/>
      <c r="W246" s="1">
        <f>VLOOKUP(A188,'Deta From Shala Dar. Class-10'!$A$2:$AE$201,16,0)</f>
        <v>0</v>
      </c>
    </row>
    <row r="247" spans="1:23" ht="6.75" customHeight="1" thickBot="1">
      <c r="A247" s="227"/>
      <c r="B247" s="89"/>
      <c r="C247" s="89"/>
      <c r="D247" s="89"/>
      <c r="E247" s="89"/>
      <c r="F247" s="89"/>
      <c r="G247" s="89"/>
      <c r="H247" s="89"/>
      <c r="I247" s="89"/>
      <c r="J247" s="89"/>
      <c r="K247" s="89"/>
      <c r="L247" s="89"/>
      <c r="M247" s="89"/>
      <c r="N247" s="89"/>
      <c r="O247" s="89"/>
      <c r="P247" s="89"/>
      <c r="Q247" s="89"/>
      <c r="R247" s="89"/>
      <c r="S247" s="89"/>
      <c r="T247" s="89"/>
      <c r="U247" s="193"/>
    </row>
    <row r="248" spans="1:23" ht="15.75" thickBot="1">
      <c r="A248" s="227"/>
      <c r="B248" s="41"/>
      <c r="C248" s="41"/>
      <c r="D248" s="41"/>
      <c r="E248" s="41"/>
      <c r="F248" s="158" t="s">
        <v>145</v>
      </c>
      <c r="G248" s="158"/>
      <c r="H248" s="161"/>
      <c r="I248" s="44" t="str">
        <f>IF($W$60="ST","YES","")</f>
        <v/>
      </c>
      <c r="J248" s="157" t="s">
        <v>146</v>
      </c>
      <c r="K248" s="158"/>
      <c r="L248" s="158"/>
      <c r="M248" s="161"/>
      <c r="N248" s="44" t="str">
        <f>IF($W$60="OBC","YES","")</f>
        <v/>
      </c>
      <c r="O248" s="157" t="s">
        <v>147</v>
      </c>
      <c r="P248" s="158"/>
      <c r="Q248" s="158"/>
      <c r="R248" s="158"/>
      <c r="S248" s="161"/>
      <c r="T248" s="44" t="str">
        <f>IF(OR($W$60="MBC",$W$60="SBC"),"YES","")</f>
        <v/>
      </c>
      <c r="U248" s="193"/>
    </row>
    <row r="249" spans="1:23">
      <c r="A249" s="227"/>
      <c r="B249" s="175" t="s">
        <v>149</v>
      </c>
      <c r="C249" s="175"/>
      <c r="D249" s="175"/>
      <c r="E249" s="175"/>
      <c r="F249" s="175"/>
      <c r="G249" s="175"/>
      <c r="H249" s="175"/>
      <c r="I249" s="175"/>
      <c r="J249" s="175"/>
      <c r="K249" s="175"/>
      <c r="L249" s="175"/>
      <c r="M249" s="175"/>
      <c r="N249" s="175"/>
      <c r="O249" s="175"/>
      <c r="P249" s="175"/>
      <c r="Q249" s="175"/>
      <c r="R249" s="175"/>
      <c r="S249" s="175"/>
      <c r="T249" s="175"/>
      <c r="U249" s="193"/>
    </row>
    <row r="250" spans="1:23" ht="6.75" customHeight="1">
      <c r="A250" s="227"/>
      <c r="B250" s="89"/>
      <c r="C250" s="89"/>
      <c r="D250" s="89"/>
      <c r="E250" s="89"/>
      <c r="F250" s="89"/>
      <c r="G250" s="89"/>
      <c r="H250" s="89"/>
      <c r="I250" s="89"/>
      <c r="J250" s="89"/>
      <c r="K250" s="89"/>
      <c r="L250" s="89"/>
      <c r="M250" s="89"/>
      <c r="N250" s="89"/>
      <c r="O250" s="89"/>
      <c r="P250" s="89"/>
      <c r="Q250" s="89"/>
      <c r="R250" s="89"/>
      <c r="S250" s="89"/>
      <c r="T250" s="89"/>
      <c r="U250" s="193"/>
    </row>
    <row r="251" spans="1:23">
      <c r="A251" s="227"/>
      <c r="B251" s="41" t="s">
        <v>166</v>
      </c>
      <c r="C251" s="178" t="s">
        <v>156</v>
      </c>
      <c r="D251" s="178"/>
      <c r="E251" s="178"/>
      <c r="F251" s="178"/>
      <c r="G251" s="178"/>
      <c r="H251" s="178"/>
      <c r="I251" s="178"/>
      <c r="J251" s="178"/>
      <c r="K251" s="178"/>
      <c r="L251" s="178"/>
      <c r="M251" s="178"/>
      <c r="N251" s="178"/>
      <c r="O251" s="178"/>
      <c r="P251" s="178"/>
      <c r="Q251" s="178"/>
      <c r="R251" s="178"/>
      <c r="S251" s="178"/>
      <c r="T251" s="178"/>
      <c r="U251" s="193"/>
    </row>
    <row r="252" spans="1:23">
      <c r="A252" s="227"/>
      <c r="B252" s="41"/>
      <c r="C252" s="176" t="s">
        <v>150</v>
      </c>
      <c r="D252" s="176"/>
      <c r="E252" s="176"/>
      <c r="F252" s="176"/>
      <c r="G252" s="176"/>
      <c r="H252" s="176"/>
      <c r="I252" s="176"/>
      <c r="J252" s="176"/>
      <c r="K252" s="89">
        <f>VLOOKUP(A188,'Deta From Shala Dar. Class-12'!$A$2:$AE$201,24,0)</f>
        <v>0</v>
      </c>
      <c r="L252" s="89"/>
      <c r="M252" s="89"/>
      <c r="N252" s="89"/>
      <c r="O252" s="89"/>
      <c r="P252" s="89"/>
      <c r="Q252" s="89"/>
      <c r="R252" s="89"/>
      <c r="S252" s="89"/>
      <c r="T252" s="89"/>
      <c r="U252" s="193"/>
    </row>
    <row r="253" spans="1:23">
      <c r="A253" s="227"/>
      <c r="B253" s="41"/>
      <c r="C253" s="176" t="s">
        <v>151</v>
      </c>
      <c r="D253" s="176"/>
      <c r="E253" s="176"/>
      <c r="F253" s="176"/>
      <c r="G253" s="176"/>
      <c r="H253" s="176"/>
      <c r="I253" s="176"/>
      <c r="J253" s="176"/>
      <c r="K253" s="89"/>
      <c r="L253" s="89"/>
      <c r="M253" s="89"/>
      <c r="N253" s="89"/>
      <c r="O253" s="89"/>
      <c r="P253" s="89"/>
      <c r="Q253" s="89"/>
      <c r="R253" s="89"/>
      <c r="S253" s="89"/>
      <c r="T253" s="89"/>
      <c r="U253" s="193"/>
    </row>
    <row r="254" spans="1:23">
      <c r="A254" s="227"/>
      <c r="B254" s="41"/>
      <c r="C254" s="176" t="s">
        <v>152</v>
      </c>
      <c r="D254" s="176"/>
      <c r="E254" s="176"/>
      <c r="F254" s="89" t="s">
        <v>163</v>
      </c>
      <c r="G254" s="89"/>
      <c r="H254" s="89"/>
      <c r="I254" s="176" t="s">
        <v>153</v>
      </c>
      <c r="J254" s="176"/>
      <c r="K254" s="176"/>
      <c r="L254" s="89" t="s">
        <v>161</v>
      </c>
      <c r="M254" s="89"/>
      <c r="N254" s="89"/>
      <c r="O254" s="89"/>
      <c r="P254" s="158" t="s">
        <v>154</v>
      </c>
      <c r="Q254" s="158"/>
      <c r="R254" s="158"/>
      <c r="S254" s="89" t="s">
        <v>162</v>
      </c>
      <c r="T254" s="89"/>
      <c r="U254" s="193"/>
      <c r="V254" s="62"/>
    </row>
    <row r="255" spans="1:23" ht="6.75" customHeight="1">
      <c r="A255" s="227"/>
      <c r="B255" s="89"/>
      <c r="C255" s="89"/>
      <c r="D255" s="89"/>
      <c r="E255" s="89"/>
      <c r="F255" s="89"/>
      <c r="G255" s="89"/>
      <c r="H255" s="89"/>
      <c r="I255" s="89"/>
      <c r="J255" s="89"/>
      <c r="K255" s="89"/>
      <c r="L255" s="89"/>
      <c r="M255" s="89"/>
      <c r="N255" s="89"/>
      <c r="O255" s="89"/>
      <c r="P255" s="89"/>
      <c r="Q255" s="89"/>
      <c r="R255" s="89"/>
      <c r="S255" s="89"/>
      <c r="T255" s="89"/>
      <c r="U255" s="193"/>
    </row>
    <row r="256" spans="1:23">
      <c r="A256" s="227"/>
      <c r="B256" s="41" t="s">
        <v>178</v>
      </c>
      <c r="C256" s="165" t="s">
        <v>158</v>
      </c>
      <c r="D256" s="165"/>
      <c r="E256" s="165"/>
      <c r="F256" s="165"/>
      <c r="G256" s="179">
        <f>VLOOKUP(A188,'Deta From Shala Dar. Class-12'!$A$2:$AE$201,21,0)</f>
        <v>0</v>
      </c>
      <c r="H256" s="179"/>
      <c r="I256" s="179"/>
      <c r="J256" s="179"/>
      <c r="K256" s="180" t="s">
        <v>159</v>
      </c>
      <c r="L256" s="180"/>
      <c r="M256" s="189">
        <f>VLOOKUP(A188,'Deta From Shala Dar. Class-12'!$A$2:$AE$201,22,0)</f>
        <v>0</v>
      </c>
      <c r="N256" s="165"/>
      <c r="O256" s="165"/>
      <c r="P256" s="165" t="s">
        <v>160</v>
      </c>
      <c r="Q256" s="165"/>
      <c r="R256" s="165"/>
      <c r="S256" s="230">
        <f>VLOOKUP(A188,'Deta From Shala Dar. Class-12'!$A$2:$AE$201,25,0)</f>
        <v>0</v>
      </c>
      <c r="T256" s="230"/>
      <c r="U256" s="193"/>
    </row>
    <row r="257" spans="1:21" ht="6.75" customHeight="1">
      <c r="A257" s="227"/>
      <c r="B257" s="89"/>
      <c r="C257" s="89"/>
      <c r="D257" s="89"/>
      <c r="E257" s="89"/>
      <c r="F257" s="89"/>
      <c r="G257" s="89"/>
      <c r="H257" s="89"/>
      <c r="I257" s="89"/>
      <c r="J257" s="89"/>
      <c r="K257" s="89"/>
      <c r="L257" s="89"/>
      <c r="M257" s="89"/>
      <c r="N257" s="89"/>
      <c r="O257" s="89"/>
      <c r="P257" s="89"/>
      <c r="Q257" s="89"/>
      <c r="R257" s="89"/>
      <c r="S257" s="89"/>
      <c r="T257" s="89"/>
      <c r="U257" s="193"/>
    </row>
    <row r="258" spans="1:21">
      <c r="A258" s="227"/>
      <c r="B258" s="41"/>
      <c r="C258" s="176" t="s">
        <v>164</v>
      </c>
      <c r="D258" s="176"/>
      <c r="E258" s="176"/>
      <c r="F258" s="176"/>
      <c r="G258" s="176"/>
      <c r="H258" s="176"/>
      <c r="I258" s="176"/>
      <c r="J258" s="176"/>
      <c r="K258" s="176"/>
      <c r="L258" s="176"/>
      <c r="M258" s="229">
        <f>VLOOKUP(A188,'Deta From Shala Dar. Class-12'!$A$2:$AE$201,23,0)</f>
        <v>0</v>
      </c>
      <c r="N258" s="229"/>
      <c r="O258" s="229"/>
      <c r="P258" s="229"/>
      <c r="Q258" s="229"/>
      <c r="R258" s="229"/>
      <c r="S258" s="229"/>
      <c r="T258" s="229"/>
      <c r="U258" s="193"/>
    </row>
    <row r="259" spans="1:21" ht="6.75" customHeight="1">
      <c r="A259" s="227"/>
      <c r="B259" s="89"/>
      <c r="C259" s="89"/>
      <c r="D259" s="89"/>
      <c r="E259" s="89"/>
      <c r="F259" s="89"/>
      <c r="G259" s="89"/>
      <c r="H259" s="89"/>
      <c r="I259" s="89"/>
      <c r="J259" s="89"/>
      <c r="K259" s="89"/>
      <c r="L259" s="89"/>
      <c r="M259" s="89"/>
      <c r="N259" s="89"/>
      <c r="O259" s="89"/>
      <c r="P259" s="89"/>
      <c r="Q259" s="89"/>
      <c r="R259" s="89"/>
      <c r="S259" s="89"/>
      <c r="T259" s="89"/>
      <c r="U259" s="193"/>
    </row>
    <row r="260" spans="1:21">
      <c r="A260" s="227"/>
      <c r="B260" s="41" t="s">
        <v>229</v>
      </c>
      <c r="C260" s="176" t="s">
        <v>167</v>
      </c>
      <c r="D260" s="176"/>
      <c r="E260" s="176"/>
      <c r="F260" s="176"/>
      <c r="G260" s="176"/>
      <c r="H260" s="176"/>
      <c r="I260" s="176"/>
      <c r="J260" s="176"/>
      <c r="K260" s="176"/>
      <c r="L260" s="176"/>
      <c r="M260" s="189" t="s">
        <v>165</v>
      </c>
      <c r="N260" s="189"/>
      <c r="O260" s="189"/>
      <c r="P260" s="189"/>
      <c r="Q260" s="189"/>
      <c r="R260" s="189"/>
      <c r="S260" s="189"/>
      <c r="T260" s="189"/>
      <c r="U260" s="193"/>
    </row>
    <row r="261" spans="1:21" ht="6.75" customHeight="1" thickBot="1">
      <c r="A261" s="227"/>
      <c r="B261" s="89"/>
      <c r="C261" s="89"/>
      <c r="D261" s="89"/>
      <c r="E261" s="89"/>
      <c r="F261" s="89"/>
      <c r="G261" s="89"/>
      <c r="H261" s="89"/>
      <c r="I261" s="89"/>
      <c r="J261" s="89"/>
      <c r="K261" s="89"/>
      <c r="L261" s="89"/>
      <c r="M261" s="89"/>
      <c r="N261" s="89"/>
      <c r="O261" s="89"/>
      <c r="P261" s="89"/>
      <c r="Q261" s="89"/>
      <c r="R261" s="89"/>
      <c r="S261" s="89"/>
      <c r="T261" s="89"/>
      <c r="U261" s="193"/>
    </row>
    <row r="262" spans="1:21" ht="20.25" customHeight="1">
      <c r="A262" s="227"/>
      <c r="B262" s="190" t="s">
        <v>168</v>
      </c>
      <c r="C262" s="191"/>
      <c r="D262" s="191"/>
      <c r="E262" s="191" t="s">
        <v>169</v>
      </c>
      <c r="F262" s="191"/>
      <c r="G262" s="191" t="s">
        <v>170</v>
      </c>
      <c r="H262" s="191"/>
      <c r="I262" s="191"/>
      <c r="J262" s="191" t="s">
        <v>171</v>
      </c>
      <c r="K262" s="191"/>
      <c r="L262" s="191"/>
      <c r="M262" s="191" t="s">
        <v>172</v>
      </c>
      <c r="N262" s="191"/>
      <c r="O262" s="191"/>
      <c r="P262" s="191"/>
      <c r="Q262" s="191"/>
      <c r="R262" s="191"/>
      <c r="S262" s="191"/>
      <c r="T262" s="192"/>
      <c r="U262" s="193"/>
    </row>
    <row r="263" spans="1:21" ht="20.25" customHeight="1">
      <c r="A263" s="227"/>
      <c r="B263" s="186" t="s">
        <v>230</v>
      </c>
      <c r="C263" s="187"/>
      <c r="D263" s="187"/>
      <c r="E263" s="187"/>
      <c r="F263" s="187"/>
      <c r="G263" s="187"/>
      <c r="H263" s="187"/>
      <c r="I263" s="187"/>
      <c r="J263" s="187"/>
      <c r="K263" s="187"/>
      <c r="L263" s="187"/>
      <c r="M263" s="187"/>
      <c r="N263" s="187"/>
      <c r="O263" s="187"/>
      <c r="P263" s="187"/>
      <c r="Q263" s="187"/>
      <c r="R263" s="187"/>
      <c r="S263" s="187"/>
      <c r="T263" s="188"/>
      <c r="U263" s="193"/>
    </row>
    <row r="264" spans="1:21" ht="20.25" customHeight="1">
      <c r="A264" s="227"/>
      <c r="B264" s="186" t="s">
        <v>231</v>
      </c>
      <c r="C264" s="187"/>
      <c r="D264" s="187"/>
      <c r="E264" s="187"/>
      <c r="F264" s="187"/>
      <c r="G264" s="187"/>
      <c r="H264" s="187"/>
      <c r="I264" s="187"/>
      <c r="J264" s="187"/>
      <c r="K264" s="187"/>
      <c r="L264" s="187"/>
      <c r="M264" s="187"/>
      <c r="N264" s="187"/>
      <c r="O264" s="187"/>
      <c r="P264" s="187"/>
      <c r="Q264" s="187"/>
      <c r="R264" s="187"/>
      <c r="S264" s="187"/>
      <c r="T264" s="188"/>
      <c r="U264" s="193"/>
    </row>
    <row r="265" spans="1:21" ht="20.25" customHeight="1" thickBot="1">
      <c r="A265" s="227"/>
      <c r="B265" s="183" t="s">
        <v>173</v>
      </c>
      <c r="C265" s="184"/>
      <c r="D265" s="184"/>
      <c r="E265" s="184"/>
      <c r="F265" s="184"/>
      <c r="G265" s="184"/>
      <c r="H265" s="184"/>
      <c r="I265" s="184"/>
      <c r="J265" s="184"/>
      <c r="K265" s="184"/>
      <c r="L265" s="184"/>
      <c r="M265" s="184"/>
      <c r="N265" s="184"/>
      <c r="O265" s="184"/>
      <c r="P265" s="184"/>
      <c r="Q265" s="184"/>
      <c r="R265" s="184"/>
      <c r="S265" s="184"/>
      <c r="T265" s="185"/>
      <c r="U265" s="193"/>
    </row>
    <row r="266" spans="1:21" ht="6.75" customHeight="1">
      <c r="A266" s="227"/>
      <c r="B266" s="89"/>
      <c r="C266" s="89"/>
      <c r="D266" s="89"/>
      <c r="E266" s="89"/>
      <c r="F266" s="89"/>
      <c r="G266" s="89"/>
      <c r="H266" s="89"/>
      <c r="I266" s="89"/>
      <c r="J266" s="89"/>
      <c r="K266" s="89"/>
      <c r="L266" s="89"/>
      <c r="M266" s="89"/>
      <c r="N266" s="89"/>
      <c r="O266" s="89"/>
      <c r="P266" s="89"/>
      <c r="Q266" s="89"/>
      <c r="R266" s="89"/>
      <c r="S266" s="89"/>
      <c r="T266" s="89"/>
      <c r="U266" s="193"/>
    </row>
    <row r="267" spans="1:21">
      <c r="A267" s="227"/>
      <c r="B267" s="41" t="s">
        <v>232</v>
      </c>
      <c r="C267" s="176" t="s">
        <v>183</v>
      </c>
      <c r="D267" s="176"/>
      <c r="E267" s="176"/>
      <c r="F267" s="176"/>
      <c r="G267" s="176"/>
      <c r="H267" s="176"/>
      <c r="I267" s="176"/>
      <c r="J267" s="176"/>
      <c r="K267" s="176"/>
      <c r="L267" s="176"/>
      <c r="M267" s="165" t="s">
        <v>179</v>
      </c>
      <c r="N267" s="165"/>
      <c r="O267" s="165"/>
      <c r="P267" s="165"/>
      <c r="Q267" s="165"/>
      <c r="R267" s="165"/>
      <c r="S267" s="165"/>
      <c r="T267" s="165"/>
      <c r="U267" s="193"/>
    </row>
    <row r="268" spans="1:21" ht="15.75" thickBot="1">
      <c r="A268" s="227"/>
      <c r="B268" s="200"/>
      <c r="C268" s="201"/>
      <c r="D268" s="201"/>
      <c r="E268" s="201"/>
      <c r="F268" s="201"/>
      <c r="G268" s="201"/>
      <c r="H268" s="201"/>
      <c r="I268" s="201"/>
      <c r="J268" s="202"/>
      <c r="K268" s="204" t="s">
        <v>180</v>
      </c>
      <c r="L268" s="89"/>
      <c r="M268" s="89"/>
      <c r="N268" s="89"/>
      <c r="O268" s="89"/>
      <c r="P268" s="89"/>
      <c r="Q268" s="89"/>
      <c r="R268" s="89"/>
      <c r="S268" s="89"/>
      <c r="T268" s="89"/>
      <c r="U268" s="193"/>
    </row>
    <row r="269" spans="1:21" ht="26.25" customHeight="1">
      <c r="A269" s="227"/>
      <c r="B269" s="204"/>
      <c r="C269" s="152"/>
      <c r="D269" s="203" t="s">
        <v>182</v>
      </c>
      <c r="E269" s="91"/>
      <c r="F269" s="91"/>
      <c r="G269" s="92"/>
      <c r="H269" s="147"/>
      <c r="I269" s="89"/>
      <c r="J269" s="214"/>
      <c r="K269" s="204"/>
      <c r="L269" s="90"/>
      <c r="M269" s="91"/>
      <c r="N269" s="91"/>
      <c r="O269" s="91"/>
      <c r="P269" s="91"/>
      <c r="Q269" s="91"/>
      <c r="R269" s="91"/>
      <c r="S269" s="92"/>
      <c r="T269" s="143"/>
      <c r="U269" s="193"/>
    </row>
    <row r="270" spans="1:21" ht="26.25" customHeight="1">
      <c r="A270" s="227"/>
      <c r="B270" s="204"/>
      <c r="C270" s="152"/>
      <c r="D270" s="147"/>
      <c r="E270" s="89"/>
      <c r="F270" s="89"/>
      <c r="G270" s="152"/>
      <c r="H270" s="147"/>
      <c r="I270" s="89"/>
      <c r="J270" s="214"/>
      <c r="K270" s="204"/>
      <c r="L270" s="147"/>
      <c r="M270" s="89"/>
      <c r="N270" s="89"/>
      <c r="O270" s="89"/>
      <c r="P270" s="89"/>
      <c r="Q270" s="89"/>
      <c r="R270" s="89"/>
      <c r="S270" s="152"/>
      <c r="T270" s="143"/>
      <c r="U270" s="193"/>
    </row>
    <row r="271" spans="1:21" ht="26.25" customHeight="1">
      <c r="A271" s="227"/>
      <c r="B271" s="204"/>
      <c r="C271" s="152"/>
      <c r="D271" s="147"/>
      <c r="E271" s="89"/>
      <c r="F271" s="89"/>
      <c r="G271" s="152"/>
      <c r="H271" s="147"/>
      <c r="I271" s="89"/>
      <c r="J271" s="214"/>
      <c r="K271" s="204"/>
      <c r="L271" s="147"/>
      <c r="M271" s="89"/>
      <c r="N271" s="89"/>
      <c r="O271" s="89"/>
      <c r="P271" s="89"/>
      <c r="Q271" s="89"/>
      <c r="R271" s="89"/>
      <c r="S271" s="152"/>
      <c r="T271" s="143"/>
      <c r="U271" s="193"/>
    </row>
    <row r="272" spans="1:21" ht="26.25" customHeight="1" thickBot="1">
      <c r="A272" s="227"/>
      <c r="B272" s="204"/>
      <c r="C272" s="152"/>
      <c r="D272" s="147"/>
      <c r="E272" s="89"/>
      <c r="F272" s="89"/>
      <c r="G272" s="152"/>
      <c r="H272" s="147"/>
      <c r="I272" s="89"/>
      <c r="J272" s="214"/>
      <c r="K272" s="204"/>
      <c r="L272" s="86"/>
      <c r="M272" s="87"/>
      <c r="N272" s="87"/>
      <c r="O272" s="87"/>
      <c r="P272" s="87"/>
      <c r="Q272" s="87"/>
      <c r="R272" s="87"/>
      <c r="S272" s="88"/>
      <c r="T272" s="143"/>
      <c r="U272" s="193"/>
    </row>
    <row r="273" spans="1:21" ht="26.25" customHeight="1" thickBot="1">
      <c r="A273" s="227"/>
      <c r="B273" s="204"/>
      <c r="C273" s="152"/>
      <c r="D273" s="147"/>
      <c r="E273" s="89"/>
      <c r="F273" s="89"/>
      <c r="G273" s="152"/>
      <c r="H273" s="147"/>
      <c r="I273" s="89"/>
      <c r="J273" s="214"/>
      <c r="K273" s="204"/>
      <c r="L273" s="89"/>
      <c r="M273" s="89"/>
      <c r="N273" s="89"/>
      <c r="O273" s="89"/>
      <c r="P273" s="89"/>
      <c r="Q273" s="89"/>
      <c r="R273" s="89"/>
      <c r="S273" s="89"/>
      <c r="T273" s="143"/>
      <c r="U273" s="193"/>
    </row>
    <row r="274" spans="1:21" ht="26.25" customHeight="1">
      <c r="A274" s="227"/>
      <c r="B274" s="204"/>
      <c r="C274" s="152"/>
      <c r="D274" s="147"/>
      <c r="E274" s="89"/>
      <c r="F274" s="89"/>
      <c r="G274" s="152"/>
      <c r="H274" s="147"/>
      <c r="I274" s="89"/>
      <c r="J274" s="214"/>
      <c r="K274" s="204"/>
      <c r="L274" s="205" t="s">
        <v>181</v>
      </c>
      <c r="M274" s="206"/>
      <c r="N274" s="206"/>
      <c r="O274" s="206"/>
      <c r="P274" s="206"/>
      <c r="Q274" s="206"/>
      <c r="R274" s="206"/>
      <c r="S274" s="207"/>
      <c r="T274" s="143"/>
      <c r="U274" s="193"/>
    </row>
    <row r="275" spans="1:21" ht="26.25" customHeight="1">
      <c r="A275" s="227"/>
      <c r="B275" s="204"/>
      <c r="C275" s="152"/>
      <c r="D275" s="147"/>
      <c r="E275" s="89"/>
      <c r="F275" s="89"/>
      <c r="G275" s="152"/>
      <c r="H275" s="147"/>
      <c r="I275" s="89"/>
      <c r="J275" s="214"/>
      <c r="K275" s="204"/>
      <c r="L275" s="208"/>
      <c r="M275" s="209"/>
      <c r="N275" s="209"/>
      <c r="O275" s="209"/>
      <c r="P275" s="209"/>
      <c r="Q275" s="209"/>
      <c r="R275" s="209"/>
      <c r="S275" s="210"/>
      <c r="T275" s="143"/>
      <c r="U275" s="193"/>
    </row>
    <row r="276" spans="1:21" ht="26.25" customHeight="1" thickBot="1">
      <c r="A276" s="227"/>
      <c r="B276" s="204"/>
      <c r="C276" s="152"/>
      <c r="D276" s="86"/>
      <c r="E276" s="87"/>
      <c r="F276" s="87"/>
      <c r="G276" s="88"/>
      <c r="H276" s="147"/>
      <c r="I276" s="89"/>
      <c r="J276" s="214"/>
      <c r="K276" s="204"/>
      <c r="L276" s="208"/>
      <c r="M276" s="209"/>
      <c r="N276" s="209"/>
      <c r="O276" s="209"/>
      <c r="P276" s="209"/>
      <c r="Q276" s="209"/>
      <c r="R276" s="209"/>
      <c r="S276" s="210"/>
      <c r="T276" s="143"/>
      <c r="U276" s="193"/>
    </row>
    <row r="277" spans="1:21" ht="15.75" thickBot="1">
      <c r="A277" s="227"/>
      <c r="B277" s="215"/>
      <c r="C277" s="216"/>
      <c r="D277" s="216"/>
      <c r="E277" s="216"/>
      <c r="F277" s="216"/>
      <c r="G277" s="216"/>
      <c r="H277" s="216"/>
      <c r="I277" s="216"/>
      <c r="J277" s="217"/>
      <c r="K277" s="204"/>
      <c r="L277" s="211"/>
      <c r="M277" s="212"/>
      <c r="N277" s="212"/>
      <c r="O277" s="212"/>
      <c r="P277" s="212"/>
      <c r="Q277" s="212"/>
      <c r="R277" s="212"/>
      <c r="S277" s="213"/>
      <c r="T277" s="143"/>
      <c r="U277" s="193"/>
    </row>
    <row r="278" spans="1:21" ht="6.75" customHeight="1" thickBot="1">
      <c r="A278" s="227"/>
      <c r="B278" s="89"/>
      <c r="C278" s="89"/>
      <c r="D278" s="89"/>
      <c r="E278" s="89"/>
      <c r="F278" s="89"/>
      <c r="G278" s="89"/>
      <c r="H278" s="89"/>
      <c r="I278" s="89"/>
      <c r="J278" s="89"/>
      <c r="K278" s="89"/>
      <c r="L278" s="89"/>
      <c r="M278" s="89"/>
      <c r="N278" s="89"/>
      <c r="O278" s="89"/>
      <c r="P278" s="89"/>
      <c r="Q278" s="89"/>
      <c r="R278" s="89"/>
      <c r="S278" s="89"/>
      <c r="T278" s="89"/>
      <c r="U278" s="193"/>
    </row>
    <row r="279" spans="1:21" ht="23.25" customHeight="1" thickBot="1">
      <c r="A279" s="227"/>
      <c r="B279" s="165" t="s">
        <v>184</v>
      </c>
      <c r="C279" s="165"/>
      <c r="D279" s="165"/>
      <c r="E279" s="127" t="str">
        <f>Info!$C$7</f>
        <v>Govt. Sr. Sec. School Raimalwada</v>
      </c>
      <c r="F279" s="127"/>
      <c r="G279" s="127"/>
      <c r="H279" s="127"/>
      <c r="I279" s="127"/>
      <c r="J279" s="127"/>
      <c r="K279" s="127"/>
      <c r="L279" s="165" t="s">
        <v>185</v>
      </c>
      <c r="M279" s="199"/>
      <c r="N279" s="15">
        <f>Info!$C$10</f>
        <v>1</v>
      </c>
      <c r="O279" s="16">
        <f>Info!$D$10</f>
        <v>7</v>
      </c>
      <c r="P279" s="16">
        <f>Info!$E$10</f>
        <v>0</v>
      </c>
      <c r="Q279" s="16">
        <f>Info!$F$10</f>
        <v>1</v>
      </c>
      <c r="R279" s="16">
        <f>Info!$G$10</f>
        <v>7</v>
      </c>
      <c r="S279" s="16">
        <f>Info!$H$10</f>
        <v>5</v>
      </c>
      <c r="T279" s="17">
        <f>Info!$I$10</f>
        <v>1</v>
      </c>
      <c r="U279" s="193"/>
    </row>
    <row r="280" spans="1:21" ht="15.75" thickBot="1">
      <c r="A280" s="228"/>
      <c r="B280" s="87"/>
      <c r="C280" s="87"/>
      <c r="D280" s="87"/>
      <c r="E280" s="87"/>
      <c r="F280" s="87"/>
      <c r="G280" s="87"/>
      <c r="H280" s="87"/>
      <c r="I280" s="87"/>
      <c r="J280" s="87"/>
      <c r="K280" s="87"/>
      <c r="L280" s="87"/>
      <c r="M280" s="87"/>
      <c r="N280" s="87"/>
      <c r="O280" s="87"/>
      <c r="P280" s="87"/>
      <c r="Q280" s="87"/>
      <c r="R280" s="87"/>
      <c r="S280" s="87"/>
      <c r="T280" s="87"/>
      <c r="U280" s="88"/>
    </row>
    <row r="281" spans="1:21">
      <c r="A281" s="224">
        <f>A188+1</f>
        <v>4</v>
      </c>
      <c r="B281" s="225"/>
      <c r="C281" s="225"/>
      <c r="D281" s="225"/>
      <c r="E281" s="225"/>
      <c r="F281" s="225"/>
      <c r="G281" s="225"/>
      <c r="H281" s="225"/>
      <c r="I281" s="225"/>
      <c r="J281" s="225"/>
      <c r="K281" s="225"/>
      <c r="L281" s="225"/>
      <c r="M281" s="225"/>
      <c r="N281" s="225"/>
      <c r="O281" s="225"/>
      <c r="P281" s="225"/>
      <c r="Q281" s="225"/>
      <c r="R281" s="225"/>
      <c r="S281" s="225"/>
      <c r="T281" s="225"/>
      <c r="U281" s="226"/>
    </row>
    <row r="282" spans="1:21" ht="24.75" customHeight="1" thickBot="1">
      <c r="A282" s="227"/>
      <c r="B282" s="194" t="str">
        <f>CONCATENATE(Info!$B$7,Info!$C$7)</f>
        <v>School Name :-Govt. Sr. Sec. School Raimalwada</v>
      </c>
      <c r="C282" s="194"/>
      <c r="D282" s="194"/>
      <c r="E282" s="194"/>
      <c r="F282" s="194"/>
      <c r="G282" s="194"/>
      <c r="H282" s="194"/>
      <c r="I282" s="194"/>
      <c r="J282" s="194"/>
      <c r="K282" s="194"/>
      <c r="L282" s="194"/>
      <c r="M282" s="194"/>
      <c r="N282" s="194"/>
      <c r="O282" s="194"/>
      <c r="P282" s="194"/>
      <c r="Q282" s="194"/>
      <c r="R282" s="194"/>
      <c r="S282" s="194"/>
      <c r="T282" s="194"/>
      <c r="U282" s="193"/>
    </row>
    <row r="283" spans="1:21" ht="28.5" customHeight="1" thickBot="1">
      <c r="A283" s="227"/>
      <c r="B283" s="89"/>
      <c r="C283" s="89"/>
      <c r="D283" s="116" t="s">
        <v>37</v>
      </c>
      <c r="E283" s="116"/>
      <c r="F283" s="116"/>
      <c r="G283" s="116"/>
      <c r="H283" s="116"/>
      <c r="I283" s="116"/>
      <c r="J283" s="116"/>
      <c r="K283" s="116"/>
      <c r="L283" s="116"/>
      <c r="M283" s="116"/>
      <c r="N283" s="116"/>
      <c r="O283" s="116"/>
      <c r="P283" s="116"/>
      <c r="Q283" s="93" t="s">
        <v>233</v>
      </c>
      <c r="R283" s="94"/>
      <c r="S283" s="94"/>
      <c r="T283" s="95"/>
      <c r="U283" s="193"/>
    </row>
    <row r="284" spans="1:21" ht="21.75" customHeight="1" thickBot="1">
      <c r="A284" s="227"/>
      <c r="B284" s="89"/>
      <c r="C284" s="89"/>
      <c r="D284" s="117" t="s">
        <v>201</v>
      </c>
      <c r="E284" s="117"/>
      <c r="F284" s="117"/>
      <c r="G284" s="117"/>
      <c r="H284" s="117"/>
      <c r="I284" s="117"/>
      <c r="J284" s="117"/>
      <c r="K284" s="117"/>
      <c r="L284" s="117"/>
      <c r="M284" s="117"/>
      <c r="N284" s="117"/>
      <c r="O284" s="117"/>
      <c r="P284" s="117"/>
      <c r="Q284" s="113" t="s">
        <v>44</v>
      </c>
      <c r="R284" s="114"/>
      <c r="S284" s="114"/>
      <c r="T284" s="115"/>
      <c r="U284" s="193"/>
    </row>
    <row r="285" spans="1:21" ht="21.75" customHeight="1" thickBot="1">
      <c r="A285" s="227"/>
      <c r="B285" s="107" t="s">
        <v>200</v>
      </c>
      <c r="C285" s="108"/>
      <c r="D285" s="108"/>
      <c r="E285" s="109"/>
      <c r="F285" s="104" t="s">
        <v>40</v>
      </c>
      <c r="G285" s="105"/>
      <c r="H285" s="105"/>
      <c r="I285" s="105"/>
      <c r="J285" s="105"/>
      <c r="K285" s="105"/>
      <c r="L285" s="105"/>
      <c r="M285" s="106"/>
      <c r="N285" s="15">
        <f>Info!$C$10</f>
        <v>1</v>
      </c>
      <c r="O285" s="16">
        <f>Info!$D$10</f>
        <v>7</v>
      </c>
      <c r="P285" s="16">
        <f>Info!$E$10</f>
        <v>0</v>
      </c>
      <c r="Q285" s="16">
        <f>Info!$F$10</f>
        <v>1</v>
      </c>
      <c r="R285" s="16">
        <f>Info!$G$10</f>
        <v>7</v>
      </c>
      <c r="S285" s="16">
        <f>Info!$H$10</f>
        <v>5</v>
      </c>
      <c r="T285" s="17">
        <f>Info!$I$10</f>
        <v>1</v>
      </c>
      <c r="U285" s="193"/>
    </row>
    <row r="286" spans="1:21" ht="21.75" customHeight="1" thickBot="1">
      <c r="A286" s="227"/>
      <c r="B286" s="110"/>
      <c r="C286" s="111"/>
      <c r="D286" s="111"/>
      <c r="E286" s="112"/>
      <c r="F286" s="102" t="s">
        <v>199</v>
      </c>
      <c r="G286" s="103"/>
      <c r="H286" s="103"/>
      <c r="I286" s="103"/>
      <c r="J286" s="103"/>
      <c r="K286" s="103"/>
      <c r="L286" s="103"/>
      <c r="M286" s="103"/>
      <c r="N286" s="103"/>
      <c r="O286" s="103"/>
      <c r="P286" s="103"/>
      <c r="Q286" s="18"/>
      <c r="R286" s="18"/>
      <c r="S286" s="18"/>
      <c r="T286" s="18"/>
      <c r="U286" s="193"/>
    </row>
    <row r="287" spans="1:21" ht="21.75" customHeight="1" thickBot="1">
      <c r="A287" s="227"/>
      <c r="B287" s="89"/>
      <c r="C287" s="89"/>
      <c r="D287" s="89"/>
      <c r="E287" s="89"/>
      <c r="F287" s="89"/>
      <c r="G287" s="89"/>
      <c r="H287" s="89"/>
      <c r="I287" s="89"/>
      <c r="J287" s="89"/>
      <c r="K287" s="89"/>
      <c r="L287" s="89"/>
      <c r="M287" s="89"/>
      <c r="N287" s="97" t="s">
        <v>195</v>
      </c>
      <c r="O287" s="97"/>
      <c r="P287" s="97"/>
      <c r="Q287" s="98"/>
      <c r="R287" s="99">
        <f>Info!$C$9</f>
        <v>12345</v>
      </c>
      <c r="S287" s="100"/>
      <c r="T287" s="101"/>
      <c r="U287" s="193"/>
    </row>
    <row r="288" spans="1:21" ht="21.75" customHeight="1" thickBot="1">
      <c r="A288" s="227"/>
      <c r="B288" s="119" t="s">
        <v>42</v>
      </c>
      <c r="C288" s="119"/>
      <c r="D288" s="119"/>
      <c r="E288" s="119"/>
      <c r="F288" s="119"/>
      <c r="G288" s="119"/>
      <c r="H288" s="120">
        <f>VLOOKUP(A281,'Deta From Shala Dar. Class-10'!$A$2:$AE$201,4,0)</f>
        <v>0</v>
      </c>
      <c r="I288" s="121"/>
      <c r="J288" s="122"/>
      <c r="K288" s="123"/>
      <c r="L288" s="124"/>
      <c r="M288" s="124"/>
      <c r="N288" s="124"/>
      <c r="O288" s="124"/>
      <c r="P288" s="124"/>
      <c r="Q288" s="124"/>
      <c r="R288" s="124"/>
      <c r="S288" s="124"/>
      <c r="T288" s="124"/>
      <c r="U288" s="193"/>
    </row>
    <row r="289" spans="1:23" ht="21.75" customHeight="1">
      <c r="A289" s="227"/>
      <c r="B289" s="118" t="s">
        <v>116</v>
      </c>
      <c r="C289" s="118"/>
      <c r="D289" s="118"/>
      <c r="E289" s="118"/>
      <c r="F289" s="118"/>
      <c r="G289" s="118"/>
      <c r="H289" s="96">
        <f>VLOOKUP(A281,'Deta From Shala Dar. Class-10'!$A$2:$AE$201,6,0)</f>
        <v>0</v>
      </c>
      <c r="I289" s="96"/>
      <c r="J289" s="96"/>
      <c r="K289" s="96"/>
      <c r="L289" s="96"/>
      <c r="M289" s="96"/>
      <c r="N289" s="96"/>
      <c r="O289" s="96"/>
      <c r="P289" s="96"/>
      <c r="Q289" s="96"/>
      <c r="R289" s="96"/>
      <c r="S289" s="96"/>
      <c r="T289" s="96"/>
      <c r="U289" s="193"/>
    </row>
    <row r="290" spans="1:23" ht="21.75" customHeight="1">
      <c r="A290" s="227"/>
      <c r="B290" s="118" t="s">
        <v>115</v>
      </c>
      <c r="C290" s="118"/>
      <c r="D290" s="118"/>
      <c r="E290" s="118"/>
      <c r="F290" s="118"/>
      <c r="G290" s="118"/>
      <c r="H290" s="96">
        <f>VLOOKUP(A281,'Deta From Shala Dar. Class-10'!$A$2:$AE$201,8,0)</f>
        <v>0</v>
      </c>
      <c r="I290" s="96"/>
      <c r="J290" s="96"/>
      <c r="K290" s="96"/>
      <c r="L290" s="96"/>
      <c r="M290" s="96"/>
      <c r="N290" s="96"/>
      <c r="O290" s="96"/>
      <c r="P290" s="96"/>
      <c r="Q290" s="96"/>
      <c r="R290" s="96"/>
      <c r="S290" s="96"/>
      <c r="T290" s="96"/>
      <c r="U290" s="193"/>
    </row>
    <row r="291" spans="1:23" ht="21.75" customHeight="1">
      <c r="A291" s="227"/>
      <c r="B291" s="118" t="s">
        <v>114</v>
      </c>
      <c r="C291" s="118"/>
      <c r="D291" s="118"/>
      <c r="E291" s="118"/>
      <c r="F291" s="118"/>
      <c r="G291" s="118"/>
      <c r="H291" s="96">
        <f>VLOOKUP(A281,'Deta From Shala Dar. Class-10'!$A$2:$AE$201,9,0)</f>
        <v>0</v>
      </c>
      <c r="I291" s="96"/>
      <c r="J291" s="96"/>
      <c r="K291" s="96"/>
      <c r="L291" s="96"/>
      <c r="M291" s="96"/>
      <c r="N291" s="96"/>
      <c r="O291" s="96"/>
      <c r="P291" s="96"/>
      <c r="Q291" s="96"/>
      <c r="R291" s="96"/>
      <c r="S291" s="96"/>
      <c r="T291" s="96"/>
      <c r="U291" s="193"/>
    </row>
    <row r="292" spans="1:23" ht="21.75" customHeight="1">
      <c r="A292" s="227"/>
      <c r="B292" s="118" t="s">
        <v>203</v>
      </c>
      <c r="C292" s="118"/>
      <c r="D292" s="118"/>
      <c r="E292" s="118"/>
      <c r="F292" s="250">
        <f>W292</f>
        <v>0</v>
      </c>
      <c r="G292" s="251"/>
      <c r="H292" s="251"/>
      <c r="I292" s="251"/>
      <c r="J292" s="251"/>
      <c r="K292" s="252"/>
      <c r="L292" s="253"/>
      <c r="M292" s="254"/>
      <c r="N292" s="254"/>
      <c r="O292" s="254"/>
      <c r="P292" s="254"/>
      <c r="Q292" s="254"/>
      <c r="R292" s="254"/>
      <c r="S292" s="254"/>
      <c r="T292" s="254"/>
      <c r="U292" s="193"/>
      <c r="W292" s="57">
        <f>VLOOKUP(A281,'Deta From Shala Dar. Class-10'!$A$2:$AE$201,11,0)</f>
        <v>0</v>
      </c>
    </row>
    <row r="293" spans="1:23" ht="21.75" customHeight="1" thickBot="1">
      <c r="A293" s="227"/>
      <c r="B293" s="255" t="s">
        <v>202</v>
      </c>
      <c r="C293" s="255"/>
      <c r="D293" s="255"/>
      <c r="E293" s="255"/>
      <c r="F293" s="255"/>
      <c r="G293" s="255"/>
      <c r="H293" s="96" t="s">
        <v>204</v>
      </c>
      <c r="I293" s="96"/>
      <c r="J293" s="96"/>
      <c r="K293" s="96"/>
      <c r="L293" s="96"/>
      <c r="M293" s="96"/>
      <c r="N293" s="96"/>
      <c r="O293" s="96"/>
      <c r="P293" s="96"/>
      <c r="Q293" s="96"/>
      <c r="R293" s="96"/>
      <c r="S293" s="96"/>
      <c r="T293" s="96"/>
      <c r="U293" s="193"/>
    </row>
    <row r="294" spans="1:23" ht="21.75" customHeight="1" thickBot="1">
      <c r="A294" s="227"/>
      <c r="B294" s="118" t="s">
        <v>205</v>
      </c>
      <c r="C294" s="118"/>
      <c r="D294" s="118"/>
      <c r="E294" s="118"/>
      <c r="F294" s="118"/>
      <c r="G294" s="118"/>
      <c r="H294" s="118"/>
      <c r="I294" s="118"/>
      <c r="J294" s="118"/>
      <c r="K294" s="143" t="s">
        <v>190</v>
      </c>
      <c r="L294" s="143"/>
      <c r="M294" s="143"/>
      <c r="N294" s="143"/>
      <c r="O294" s="143"/>
      <c r="P294" s="143"/>
      <c r="Q294" s="195" t="s">
        <v>188</v>
      </c>
      <c r="R294" s="196"/>
      <c r="S294" s="197"/>
      <c r="T294" s="198"/>
      <c r="U294" s="193"/>
    </row>
    <row r="295" spans="1:23" ht="21.75" customHeight="1">
      <c r="A295" s="227"/>
      <c r="B295" s="118" t="s">
        <v>206</v>
      </c>
      <c r="C295" s="118"/>
      <c r="D295" s="118"/>
      <c r="E295" s="118"/>
      <c r="F295" s="118"/>
      <c r="G295" s="118"/>
      <c r="H295" s="118"/>
      <c r="I295" s="118"/>
      <c r="J295" s="118"/>
      <c r="K295" s="118"/>
      <c r="L295" s="118"/>
      <c r="M295" s="118"/>
      <c r="N295" s="118"/>
      <c r="O295" s="118"/>
      <c r="P295" s="118"/>
      <c r="Q295" s="118"/>
      <c r="R295" s="118"/>
      <c r="S295" s="118"/>
      <c r="T295" s="118"/>
      <c r="U295" s="193"/>
    </row>
    <row r="296" spans="1:23" ht="32.25" customHeight="1" thickBot="1">
      <c r="A296" s="227"/>
      <c r="B296" s="125" t="s">
        <v>192</v>
      </c>
      <c r="C296" s="125"/>
      <c r="D296" s="125"/>
      <c r="E296" s="125"/>
      <c r="F296" s="125"/>
      <c r="G296" s="125"/>
      <c r="H296" s="125"/>
      <c r="I296" s="125"/>
      <c r="J296" s="125"/>
      <c r="K296" s="125"/>
      <c r="L296" s="125"/>
      <c r="M296" s="125"/>
      <c r="N296" s="125"/>
      <c r="O296" s="125"/>
      <c r="P296" s="125"/>
      <c r="Q296" s="125"/>
      <c r="R296" s="125"/>
      <c r="S296" s="125"/>
      <c r="T296" s="125"/>
      <c r="U296" s="193"/>
    </row>
    <row r="297" spans="1:23" ht="6.75" customHeight="1" thickBot="1">
      <c r="A297" s="227"/>
      <c r="B297" s="90"/>
      <c r="C297" s="91"/>
      <c r="D297" s="91"/>
      <c r="E297" s="91"/>
      <c r="F297" s="91"/>
      <c r="G297" s="91"/>
      <c r="H297" s="91"/>
      <c r="I297" s="91"/>
      <c r="J297" s="91"/>
      <c r="K297" s="91"/>
      <c r="L297" s="91"/>
      <c r="M297" s="91"/>
      <c r="N297" s="91"/>
      <c r="O297" s="91"/>
      <c r="P297" s="91"/>
      <c r="Q297" s="91"/>
      <c r="R297" s="91"/>
      <c r="S297" s="91"/>
      <c r="T297" s="92"/>
      <c r="U297" s="193"/>
    </row>
    <row r="298" spans="1:23" ht="15.75" thickBot="1">
      <c r="A298" s="227"/>
      <c r="B298" s="19"/>
      <c r="C298" s="22"/>
      <c r="D298" s="147" t="s">
        <v>60</v>
      </c>
      <c r="E298" s="89"/>
      <c r="F298" s="89"/>
      <c r="G298" s="20"/>
      <c r="H298" s="27"/>
      <c r="I298" s="148" t="s">
        <v>59</v>
      </c>
      <c r="J298" s="148"/>
      <c r="K298" s="148"/>
      <c r="L298" s="90"/>
      <c r="M298" s="248" t="s">
        <v>211</v>
      </c>
      <c r="N298" s="248"/>
      <c r="O298" s="248"/>
      <c r="P298" s="248"/>
      <c r="Q298" s="248"/>
      <c r="R298" s="248"/>
      <c r="S298" s="248"/>
      <c r="T298" s="249"/>
      <c r="U298" s="193"/>
    </row>
    <row r="299" spans="1:23" ht="4.5" customHeight="1" thickBot="1">
      <c r="A299" s="227"/>
      <c r="B299" s="24"/>
      <c r="C299" s="27"/>
      <c r="D299" s="27"/>
      <c r="E299" s="27"/>
      <c r="F299" s="27"/>
      <c r="G299" s="27"/>
      <c r="H299" s="27"/>
      <c r="I299" s="27"/>
      <c r="J299" s="27"/>
      <c r="K299" s="41"/>
      <c r="L299" s="147"/>
      <c r="M299" s="27"/>
      <c r="N299" s="27"/>
      <c r="O299" s="27"/>
      <c r="P299" s="37"/>
      <c r="Q299" s="27"/>
      <c r="R299" s="27"/>
      <c r="S299" s="27"/>
      <c r="T299" s="58"/>
      <c r="U299" s="193"/>
    </row>
    <row r="300" spans="1:23" ht="15.75" thickBot="1">
      <c r="A300" s="227"/>
      <c r="B300" s="24"/>
      <c r="C300" s="20"/>
      <c r="D300" s="147" t="s">
        <v>207</v>
      </c>
      <c r="E300" s="89"/>
      <c r="F300" s="89"/>
      <c r="G300" s="89"/>
      <c r="H300" s="27"/>
      <c r="I300" s="175" t="s">
        <v>209</v>
      </c>
      <c r="J300" s="175"/>
      <c r="K300" s="175"/>
      <c r="L300" s="147"/>
      <c r="M300" s="127" t="s">
        <v>212</v>
      </c>
      <c r="N300" s="127"/>
      <c r="O300" s="127"/>
      <c r="P300" s="127"/>
      <c r="Q300" s="127"/>
      <c r="R300" s="127"/>
      <c r="S300" s="127"/>
      <c r="T300" s="128"/>
      <c r="U300" s="193"/>
    </row>
    <row r="301" spans="1:23" ht="5.25" customHeight="1" thickBot="1">
      <c r="A301" s="227"/>
      <c r="B301" s="24"/>
      <c r="C301" s="27"/>
      <c r="D301" s="27"/>
      <c r="E301" s="27"/>
      <c r="F301" s="27"/>
      <c r="G301" s="27"/>
      <c r="H301" s="27"/>
      <c r="I301" s="27"/>
      <c r="J301" s="27"/>
      <c r="K301" s="41"/>
      <c r="L301" s="147"/>
      <c r="M301" s="27"/>
      <c r="N301" s="27"/>
      <c r="O301" s="27"/>
      <c r="P301" s="41"/>
      <c r="Q301" s="27"/>
      <c r="R301" s="27"/>
      <c r="S301" s="27"/>
      <c r="T301" s="29"/>
      <c r="U301" s="193"/>
    </row>
    <row r="302" spans="1:23" ht="15.75" thickBot="1">
      <c r="A302" s="227"/>
      <c r="B302" s="24"/>
      <c r="C302" s="20"/>
      <c r="D302" s="147" t="s">
        <v>208</v>
      </c>
      <c r="E302" s="89"/>
      <c r="F302" s="89"/>
      <c r="G302" s="89"/>
      <c r="H302" s="27"/>
      <c r="I302" s="175" t="s">
        <v>210</v>
      </c>
      <c r="J302" s="175"/>
      <c r="K302" s="175"/>
      <c r="L302" s="86"/>
      <c r="M302" s="130" t="s">
        <v>213</v>
      </c>
      <c r="N302" s="130"/>
      <c r="O302" s="130"/>
      <c r="P302" s="130"/>
      <c r="Q302" s="130"/>
      <c r="R302" s="130"/>
      <c r="S302" s="130"/>
      <c r="T302" s="131"/>
      <c r="U302" s="193"/>
    </row>
    <row r="303" spans="1:23" ht="6.75" customHeight="1" thickBot="1">
      <c r="A303" s="227"/>
      <c r="B303" s="86"/>
      <c r="C303" s="87"/>
      <c r="D303" s="87"/>
      <c r="E303" s="87"/>
      <c r="F303" s="87"/>
      <c r="G303" s="87"/>
      <c r="H303" s="87"/>
      <c r="I303" s="87"/>
      <c r="J303" s="87"/>
      <c r="K303" s="87"/>
      <c r="L303" s="87"/>
      <c r="M303" s="87"/>
      <c r="N303" s="87"/>
      <c r="O303" s="87"/>
      <c r="P303" s="87"/>
      <c r="Q303" s="87"/>
      <c r="R303" s="87"/>
      <c r="S303" s="87"/>
      <c r="T303" s="88"/>
      <c r="U303" s="193"/>
    </row>
    <row r="304" spans="1:23" ht="6.75" customHeight="1" thickBot="1">
      <c r="A304" s="227"/>
      <c r="B304" s="89"/>
      <c r="C304" s="89"/>
      <c r="D304" s="89"/>
      <c r="E304" s="89"/>
      <c r="F304" s="89"/>
      <c r="G304" s="89"/>
      <c r="H304" s="89"/>
      <c r="I304" s="89"/>
      <c r="J304" s="89"/>
      <c r="K304" s="89"/>
      <c r="L304" s="89"/>
      <c r="M304" s="89"/>
      <c r="N304" s="89"/>
      <c r="O304" s="89"/>
      <c r="P304" s="89"/>
      <c r="Q304" s="89"/>
      <c r="R304" s="89"/>
      <c r="S304" s="89"/>
      <c r="T304" s="89"/>
      <c r="U304" s="193"/>
    </row>
    <row r="305" spans="1:21" ht="15.75" thickBot="1">
      <c r="A305" s="227"/>
      <c r="B305" s="41"/>
      <c r="C305" s="59" t="s">
        <v>216</v>
      </c>
      <c r="D305" s="147" t="s">
        <v>215</v>
      </c>
      <c r="E305" s="89"/>
      <c r="F305" s="89"/>
      <c r="G305" s="89"/>
      <c r="H305" s="89"/>
      <c r="I305" s="89"/>
      <c r="J305" s="89"/>
      <c r="K305" s="89"/>
      <c r="L305" s="89"/>
      <c r="M305" s="59" t="s">
        <v>216</v>
      </c>
      <c r="N305" s="47" t="s">
        <v>80</v>
      </c>
      <c r="O305" s="143"/>
      <c r="P305" s="143"/>
      <c r="Q305" s="143"/>
      <c r="R305" s="143"/>
      <c r="S305" s="143"/>
      <c r="T305" s="143"/>
      <c r="U305" s="193"/>
    </row>
    <row r="306" spans="1:21" ht="8.25" customHeight="1">
      <c r="A306" s="227"/>
      <c r="B306" s="89"/>
      <c r="C306" s="89"/>
      <c r="D306" s="89"/>
      <c r="E306" s="89"/>
      <c r="F306" s="89"/>
      <c r="G306" s="89"/>
      <c r="H306" s="89"/>
      <c r="I306" s="89"/>
      <c r="J306" s="89"/>
      <c r="K306" s="89"/>
      <c r="L306" s="89"/>
      <c r="M306" s="89"/>
      <c r="N306" s="89"/>
      <c r="O306" s="89"/>
      <c r="P306" s="89"/>
      <c r="Q306" s="89"/>
      <c r="R306" s="89"/>
      <c r="S306" s="89"/>
      <c r="T306" s="89"/>
      <c r="U306" s="193"/>
    </row>
    <row r="307" spans="1:21" ht="29.25" customHeight="1">
      <c r="A307" s="227"/>
      <c r="B307" s="41" t="s">
        <v>87</v>
      </c>
      <c r="C307" s="243" t="s">
        <v>217</v>
      </c>
      <c r="D307" s="119"/>
      <c r="E307" s="119"/>
      <c r="F307" s="119"/>
      <c r="G307" s="119"/>
      <c r="H307" s="119"/>
      <c r="I307" s="119"/>
      <c r="J307" s="119"/>
      <c r="K307" s="119"/>
      <c r="L307" s="119"/>
      <c r="M307" s="119"/>
      <c r="N307" s="119"/>
      <c r="O307" s="119"/>
      <c r="P307" s="119"/>
      <c r="Q307" s="119"/>
      <c r="R307" s="119"/>
      <c r="S307" s="119"/>
      <c r="T307" s="119"/>
      <c r="U307" s="193"/>
    </row>
    <row r="308" spans="1:21" ht="6.75" customHeight="1" thickBot="1">
      <c r="A308" s="227"/>
      <c r="B308" s="89"/>
      <c r="C308" s="89"/>
      <c r="D308" s="89"/>
      <c r="E308" s="89"/>
      <c r="F308" s="89"/>
      <c r="G308" s="89"/>
      <c r="H308" s="89"/>
      <c r="I308" s="89"/>
      <c r="J308" s="89"/>
      <c r="K308" s="89"/>
      <c r="L308" s="89"/>
      <c r="M308" s="89"/>
      <c r="N308" s="89"/>
      <c r="O308" s="89"/>
      <c r="P308" s="89"/>
      <c r="Q308" s="89"/>
      <c r="R308" s="89"/>
      <c r="S308" s="89"/>
      <c r="T308" s="89"/>
      <c r="U308" s="193"/>
    </row>
    <row r="309" spans="1:21" ht="15.75" thickBot="1">
      <c r="A309" s="227"/>
      <c r="B309" s="41"/>
      <c r="C309" s="158" t="s">
        <v>219</v>
      </c>
      <c r="D309" s="158"/>
      <c r="E309" s="158"/>
      <c r="F309" s="158"/>
      <c r="G309" s="158"/>
      <c r="H309" s="158"/>
      <c r="I309" s="197"/>
      <c r="J309" s="219"/>
      <c r="K309" s="198"/>
      <c r="L309" s="244" t="s">
        <v>218</v>
      </c>
      <c r="M309" s="245"/>
      <c r="N309" s="246"/>
      <c r="O309" s="247"/>
      <c r="P309" s="60"/>
      <c r="Q309" s="41"/>
      <c r="R309" s="61"/>
      <c r="S309" s="61"/>
      <c r="T309" s="41"/>
      <c r="U309" s="193"/>
    </row>
    <row r="310" spans="1:21" ht="6" customHeight="1" thickBot="1">
      <c r="A310" s="227"/>
      <c r="B310" s="89"/>
      <c r="C310" s="89"/>
      <c r="D310" s="89"/>
      <c r="E310" s="89"/>
      <c r="F310" s="89"/>
      <c r="G310" s="89"/>
      <c r="H310" s="89"/>
      <c r="I310" s="89"/>
      <c r="J310" s="89"/>
      <c r="K310" s="89"/>
      <c r="L310" s="89"/>
      <c r="M310" s="89"/>
      <c r="N310" s="89"/>
      <c r="O310" s="89"/>
      <c r="P310" s="89"/>
      <c r="Q310" s="89"/>
      <c r="R310" s="89"/>
      <c r="S310" s="89"/>
      <c r="T310" s="89"/>
      <c r="U310" s="193"/>
    </row>
    <row r="311" spans="1:21" ht="15.75" thickBot="1">
      <c r="A311" s="227"/>
      <c r="B311" s="41" t="s">
        <v>98</v>
      </c>
      <c r="C311" s="89" t="s">
        <v>119</v>
      </c>
      <c r="D311" s="89"/>
      <c r="E311" s="89"/>
      <c r="F311" s="89"/>
      <c r="G311" s="89"/>
      <c r="H311" s="89"/>
      <c r="I311" s="89"/>
      <c r="J311" s="158" t="s">
        <v>117</v>
      </c>
      <c r="K311" s="158"/>
      <c r="L311" s="158"/>
      <c r="M311" s="158"/>
      <c r="N311" s="158"/>
      <c r="O311" s="46"/>
      <c r="P311" s="169" t="s">
        <v>118</v>
      </c>
      <c r="Q311" s="169"/>
      <c r="R311" s="169"/>
      <c r="S311" s="169"/>
      <c r="T311" s="169"/>
      <c r="U311" s="193"/>
    </row>
    <row r="312" spans="1:21" ht="15.75" thickBot="1">
      <c r="A312" s="227"/>
      <c r="B312" s="41"/>
      <c r="C312" s="165" t="s">
        <v>120</v>
      </c>
      <c r="D312" s="165"/>
      <c r="E312" s="165"/>
      <c r="F312" s="165"/>
      <c r="G312" s="165"/>
      <c r="H312" s="165"/>
      <c r="I312" s="165"/>
      <c r="J312" s="165"/>
      <c r="K312" s="165"/>
      <c r="L312" s="165"/>
      <c r="M312" s="165"/>
      <c r="N312" s="165"/>
      <c r="O312" s="165"/>
      <c r="P312" s="165"/>
      <c r="Q312" s="165"/>
      <c r="R312" s="165"/>
      <c r="S312" s="165"/>
      <c r="T312" s="165"/>
      <c r="U312" s="193"/>
    </row>
    <row r="313" spans="1:21" ht="15.75" thickBot="1">
      <c r="A313" s="227"/>
      <c r="B313" s="41"/>
      <c r="C313" s="119" t="s">
        <v>129</v>
      </c>
      <c r="D313" s="119"/>
      <c r="E313" s="170"/>
      <c r="F313" s="46"/>
      <c r="G313" s="159" t="s">
        <v>122</v>
      </c>
      <c r="H313" s="159"/>
      <c r="I313" s="159"/>
      <c r="J313" s="20"/>
      <c r="K313" s="171" t="s">
        <v>123</v>
      </c>
      <c r="L313" s="159"/>
      <c r="M313" s="172"/>
      <c r="N313" s="20"/>
      <c r="O313" s="171" t="s">
        <v>124</v>
      </c>
      <c r="P313" s="159"/>
      <c r="Q313" s="20"/>
      <c r="R313" s="171" t="s">
        <v>125</v>
      </c>
      <c r="S313" s="159"/>
      <c r="T313" s="20"/>
      <c r="U313" s="193"/>
    </row>
    <row r="314" spans="1:21" ht="6" customHeight="1" thickBot="1">
      <c r="A314" s="227"/>
      <c r="B314" s="89"/>
      <c r="C314" s="89"/>
      <c r="D314" s="89"/>
      <c r="E314" s="89"/>
      <c r="F314" s="89"/>
      <c r="G314" s="89"/>
      <c r="H314" s="89"/>
      <c r="I314" s="89"/>
      <c r="J314" s="89"/>
      <c r="K314" s="89"/>
      <c r="L314" s="89"/>
      <c r="M314" s="89"/>
      <c r="N314" s="89"/>
      <c r="O314" s="89"/>
      <c r="P314" s="89"/>
      <c r="Q314" s="89"/>
      <c r="R314" s="89"/>
      <c r="S314" s="89"/>
      <c r="T314" s="89"/>
      <c r="U314" s="193"/>
    </row>
    <row r="315" spans="1:21" ht="15.75" thickBot="1">
      <c r="A315" s="227"/>
      <c r="B315" s="41"/>
      <c r="C315" s="119" t="s">
        <v>214</v>
      </c>
      <c r="D315" s="119"/>
      <c r="E315" s="119"/>
      <c r="F315" s="170"/>
      <c r="G315" s="46"/>
      <c r="H315" s="173" t="s">
        <v>220</v>
      </c>
      <c r="I315" s="163"/>
      <c r="J315" s="36"/>
      <c r="K315" s="171" t="s">
        <v>221</v>
      </c>
      <c r="L315" s="159"/>
      <c r="M315" s="159"/>
      <c r="N315" s="172"/>
      <c r="O315" s="46"/>
      <c r="P315" s="157" t="s">
        <v>222</v>
      </c>
      <c r="Q315" s="158"/>
      <c r="R315" s="158"/>
      <c r="S315" s="161"/>
      <c r="T315" s="20"/>
      <c r="U315" s="193"/>
    </row>
    <row r="316" spans="1:21" ht="6" customHeight="1" thickBot="1">
      <c r="A316" s="227"/>
      <c r="B316" s="89"/>
      <c r="C316" s="89"/>
      <c r="D316" s="89"/>
      <c r="E316" s="89"/>
      <c r="F316" s="89"/>
      <c r="G316" s="89"/>
      <c r="H316" s="89"/>
      <c r="I316" s="89"/>
      <c r="J316" s="89"/>
      <c r="K316" s="89"/>
      <c r="L316" s="89"/>
      <c r="M316" s="89"/>
      <c r="N316" s="89"/>
      <c r="O316" s="89"/>
      <c r="P316" s="89"/>
      <c r="Q316" s="89"/>
      <c r="R316" s="89"/>
      <c r="S316" s="89"/>
      <c r="T316" s="89"/>
      <c r="U316" s="193"/>
    </row>
    <row r="317" spans="1:21" ht="15.75" thickBot="1">
      <c r="A317" s="227"/>
      <c r="B317" s="41"/>
      <c r="C317" s="119" t="s">
        <v>223</v>
      </c>
      <c r="D317" s="119"/>
      <c r="E317" s="170"/>
      <c r="F317" s="46"/>
      <c r="G317" s="158" t="s">
        <v>224</v>
      </c>
      <c r="H317" s="158"/>
      <c r="I317" s="158"/>
      <c r="J317" s="20"/>
      <c r="K317" s="158" t="s">
        <v>225</v>
      </c>
      <c r="L317" s="158"/>
      <c r="M317" s="158"/>
      <c r="N317" s="20"/>
      <c r="O317" s="173" t="s">
        <v>226</v>
      </c>
      <c r="P317" s="163"/>
      <c r="Q317" s="163"/>
      <c r="R317" s="163"/>
      <c r="S317" s="242"/>
      <c r="T317" s="20"/>
      <c r="U317" s="193"/>
    </row>
    <row r="318" spans="1:21" ht="6" customHeight="1" thickBot="1">
      <c r="A318" s="227"/>
      <c r="B318" s="89"/>
      <c r="C318" s="89"/>
      <c r="D318" s="89"/>
      <c r="E318" s="89"/>
      <c r="F318" s="89"/>
      <c r="G318" s="89"/>
      <c r="H318" s="89"/>
      <c r="I318" s="89"/>
      <c r="J318" s="89"/>
      <c r="K318" s="89"/>
      <c r="L318" s="89"/>
      <c r="M318" s="89"/>
      <c r="N318" s="89"/>
      <c r="O318" s="89"/>
      <c r="P318" s="89"/>
      <c r="Q318" s="89"/>
      <c r="R318" s="89"/>
      <c r="S318" s="89"/>
      <c r="T318" s="89"/>
      <c r="U318" s="193"/>
    </row>
    <row r="319" spans="1:21" ht="15.75" thickBot="1">
      <c r="A319" s="227"/>
      <c r="B319" s="41"/>
      <c r="C319" s="119" t="s">
        <v>227</v>
      </c>
      <c r="D319" s="119"/>
      <c r="E319" s="170"/>
      <c r="F319" s="46"/>
      <c r="G319" s="158" t="s">
        <v>228</v>
      </c>
      <c r="H319" s="158"/>
      <c r="I319" s="158"/>
      <c r="J319" s="20"/>
      <c r="K319" s="158"/>
      <c r="L319" s="158"/>
      <c r="M319" s="158"/>
      <c r="N319" s="158"/>
      <c r="O319" s="158"/>
      <c r="P319" s="158"/>
      <c r="Q319" s="158"/>
      <c r="R319" s="158"/>
      <c r="S319" s="158"/>
      <c r="T319" s="158"/>
      <c r="U319" s="193"/>
    </row>
    <row r="320" spans="1:21" ht="6" customHeight="1" thickBot="1">
      <c r="A320" s="227"/>
      <c r="B320" s="89"/>
      <c r="C320" s="89"/>
      <c r="D320" s="89"/>
      <c r="E320" s="89"/>
      <c r="F320" s="89"/>
      <c r="G320" s="89"/>
      <c r="H320" s="89"/>
      <c r="I320" s="89"/>
      <c r="J320" s="89"/>
      <c r="K320" s="89"/>
      <c r="L320" s="89"/>
      <c r="M320" s="89"/>
      <c r="N320" s="89"/>
      <c r="O320" s="89"/>
      <c r="P320" s="89"/>
      <c r="Q320" s="89"/>
      <c r="R320" s="89"/>
      <c r="S320" s="89"/>
      <c r="T320" s="89"/>
      <c r="U320" s="193"/>
    </row>
    <row r="321" spans="1:24" ht="15.75" thickBot="1">
      <c r="A321" s="227"/>
      <c r="B321" s="41" t="s">
        <v>112</v>
      </c>
      <c r="C321" s="160" t="s">
        <v>86</v>
      </c>
      <c r="D321" s="160"/>
      <c r="E321" s="160"/>
      <c r="F321" s="162"/>
      <c r="G321" s="22" t="str">
        <f>IF(W321="F","","Yes")</f>
        <v>Yes</v>
      </c>
      <c r="H321" s="147" t="s">
        <v>83</v>
      </c>
      <c r="I321" s="89"/>
      <c r="J321" s="89"/>
      <c r="K321" s="44" t="str">
        <f>IF(AA321="F","","Yes")</f>
        <v>Yes</v>
      </c>
      <c r="L321" s="163" t="s">
        <v>85</v>
      </c>
      <c r="M321" s="163"/>
      <c r="N321" s="163"/>
      <c r="O321" s="163"/>
      <c r="P321" s="22" t="str">
        <f>IF(X321="Hindi","Yes","")</f>
        <v>Yes</v>
      </c>
      <c r="Q321" s="147" t="s">
        <v>84</v>
      </c>
      <c r="R321" s="89"/>
      <c r="S321" s="89"/>
      <c r="T321" s="22" t="str">
        <f>IF(X321="english","Yes","")</f>
        <v/>
      </c>
      <c r="U321" s="193"/>
      <c r="W321" s="1">
        <f>VLOOKUP(A281,'Deta From Shala Dar. Class-10'!$A$2:$AE$201,10,0)</f>
        <v>0</v>
      </c>
      <c r="X321" s="1" t="str">
        <f>Info!$C$8</f>
        <v>Hindi</v>
      </c>
    </row>
    <row r="322" spans="1:24" ht="6" customHeight="1" thickBot="1">
      <c r="A322" s="227"/>
      <c r="B322" s="89"/>
      <c r="C322" s="89"/>
      <c r="D322" s="89"/>
      <c r="E322" s="89"/>
      <c r="F322" s="89"/>
      <c r="G322" s="89"/>
      <c r="H322" s="89"/>
      <c r="I322" s="89"/>
      <c r="J322" s="89"/>
      <c r="K322" s="89"/>
      <c r="L322" s="89"/>
      <c r="M322" s="89"/>
      <c r="N322" s="89"/>
      <c r="O322" s="89"/>
      <c r="P322" s="89"/>
      <c r="Q322" s="89"/>
      <c r="R322" s="89"/>
      <c r="S322" s="89"/>
      <c r="T322" s="89"/>
      <c r="U322" s="193"/>
    </row>
    <row r="323" spans="1:24" ht="15.75" thickBot="1">
      <c r="A323" s="227"/>
      <c r="B323" s="41" t="s">
        <v>133</v>
      </c>
      <c r="C323" s="160" t="s">
        <v>88</v>
      </c>
      <c r="D323" s="160"/>
      <c r="E323" s="160"/>
      <c r="F323" s="160"/>
      <c r="G323" s="22"/>
      <c r="H323" s="147" t="s">
        <v>89</v>
      </c>
      <c r="I323" s="89"/>
      <c r="J323" s="20"/>
      <c r="K323" s="157" t="s">
        <v>90</v>
      </c>
      <c r="L323" s="158"/>
      <c r="M323" s="20"/>
      <c r="N323" s="157" t="s">
        <v>91</v>
      </c>
      <c r="O323" s="158"/>
      <c r="P323" s="20"/>
      <c r="Q323" s="157" t="s">
        <v>92</v>
      </c>
      <c r="R323" s="158"/>
      <c r="S323" s="161"/>
      <c r="T323" s="45"/>
      <c r="U323" s="193"/>
    </row>
    <row r="324" spans="1:24" ht="6.75" customHeight="1" thickBot="1">
      <c r="A324" s="227"/>
      <c r="B324" s="89"/>
      <c r="C324" s="89"/>
      <c r="D324" s="89"/>
      <c r="E324" s="89"/>
      <c r="F324" s="89"/>
      <c r="G324" s="89"/>
      <c r="H324" s="89"/>
      <c r="I324" s="89"/>
      <c r="J324" s="89"/>
      <c r="K324" s="89"/>
      <c r="L324" s="89"/>
      <c r="M324" s="89"/>
      <c r="N324" s="89"/>
      <c r="O324" s="89"/>
      <c r="P324" s="89"/>
      <c r="Q324" s="89"/>
      <c r="R324" s="89"/>
      <c r="S324" s="89"/>
      <c r="T324" s="89"/>
      <c r="U324" s="193"/>
    </row>
    <row r="325" spans="1:24" ht="15.75" thickBot="1">
      <c r="A325" s="227"/>
      <c r="B325" s="41"/>
      <c r="C325" s="158" t="s">
        <v>93</v>
      </c>
      <c r="D325" s="158"/>
      <c r="E325" s="22"/>
      <c r="F325" s="147" t="s">
        <v>94</v>
      </c>
      <c r="G325" s="89"/>
      <c r="H325" s="89"/>
      <c r="I325" s="152"/>
      <c r="J325" s="20"/>
      <c r="K325" s="147" t="s">
        <v>95</v>
      </c>
      <c r="L325" s="89"/>
      <c r="M325" s="152"/>
      <c r="N325" s="46"/>
      <c r="O325" s="159" t="s">
        <v>96</v>
      </c>
      <c r="P325" s="159"/>
      <c r="Q325" s="22"/>
      <c r="R325" s="158" t="s">
        <v>97</v>
      </c>
      <c r="S325" s="158"/>
      <c r="T325" s="22"/>
      <c r="U325" s="193"/>
    </row>
    <row r="326" spans="1:24" ht="6" customHeight="1" thickBot="1">
      <c r="A326" s="227"/>
      <c r="B326" s="89"/>
      <c r="C326" s="89"/>
      <c r="D326" s="89"/>
      <c r="E326" s="89"/>
      <c r="F326" s="89"/>
      <c r="G326" s="89"/>
      <c r="H326" s="89"/>
      <c r="I326" s="89"/>
      <c r="J326" s="89"/>
      <c r="K326" s="89"/>
      <c r="L326" s="89"/>
      <c r="M326" s="89"/>
      <c r="N326" s="89"/>
      <c r="O326" s="89"/>
      <c r="P326" s="89"/>
      <c r="Q326" s="89"/>
      <c r="R326" s="89"/>
      <c r="S326" s="89"/>
      <c r="T326" s="89"/>
      <c r="U326" s="193"/>
    </row>
    <row r="327" spans="1:24" ht="15.75" thickBot="1">
      <c r="A327" s="227"/>
      <c r="B327" s="41" t="s">
        <v>136</v>
      </c>
      <c r="C327" s="160" t="s">
        <v>99</v>
      </c>
      <c r="D327" s="160"/>
      <c r="E327" s="160"/>
      <c r="F327" s="162"/>
      <c r="G327" s="22"/>
      <c r="H327" s="147" t="s">
        <v>121</v>
      </c>
      <c r="I327" s="152"/>
      <c r="J327" s="20"/>
      <c r="K327" s="157" t="s">
        <v>100</v>
      </c>
      <c r="L327" s="161"/>
      <c r="M327" s="20"/>
      <c r="N327" s="157" t="s">
        <v>101</v>
      </c>
      <c r="O327" s="161"/>
      <c r="P327" s="20"/>
      <c r="Q327" s="157" t="s">
        <v>102</v>
      </c>
      <c r="R327" s="158"/>
      <c r="S327" s="161"/>
      <c r="T327" s="45"/>
      <c r="U327" s="193"/>
    </row>
    <row r="328" spans="1:24" ht="6.75" customHeight="1" thickBot="1">
      <c r="A328" s="227"/>
      <c r="B328" s="89"/>
      <c r="C328" s="89"/>
      <c r="D328" s="89"/>
      <c r="E328" s="89"/>
      <c r="F328" s="89"/>
      <c r="G328" s="89"/>
      <c r="H328" s="89"/>
      <c r="I328" s="89"/>
      <c r="J328" s="89"/>
      <c r="K328" s="89"/>
      <c r="L328" s="89"/>
      <c r="M328" s="89"/>
      <c r="N328" s="89"/>
      <c r="O328" s="89"/>
      <c r="P328" s="89"/>
      <c r="Q328" s="89"/>
      <c r="R328" s="89"/>
      <c r="S328" s="89"/>
      <c r="T328" s="89"/>
      <c r="U328" s="193"/>
    </row>
    <row r="329" spans="1:24" ht="15.75" thickBot="1">
      <c r="A329" s="227"/>
      <c r="B329" s="41"/>
      <c r="C329" s="158" t="s">
        <v>103</v>
      </c>
      <c r="D329" s="161"/>
      <c r="E329" s="22"/>
      <c r="F329" s="164" t="s">
        <v>104</v>
      </c>
      <c r="G329" s="165"/>
      <c r="H329" s="166"/>
      <c r="I329" s="20"/>
      <c r="J329" s="164" t="s">
        <v>105</v>
      </c>
      <c r="K329" s="165"/>
      <c r="L329" s="166"/>
      <c r="M329" s="20"/>
      <c r="N329" s="167" t="s">
        <v>106</v>
      </c>
      <c r="O329" s="168"/>
      <c r="P329" s="48"/>
      <c r="Q329" s="164" t="s">
        <v>107</v>
      </c>
      <c r="R329" s="165"/>
      <c r="S329" s="166"/>
      <c r="T329" s="22"/>
      <c r="U329" s="193"/>
    </row>
    <row r="330" spans="1:24" ht="6" customHeight="1" thickBot="1">
      <c r="A330" s="227"/>
      <c r="B330" s="89"/>
      <c r="C330" s="89"/>
      <c r="D330" s="89"/>
      <c r="E330" s="89"/>
      <c r="F330" s="89"/>
      <c r="G330" s="89"/>
      <c r="H330" s="89"/>
      <c r="I330" s="89"/>
      <c r="J330" s="89"/>
      <c r="K330" s="89"/>
      <c r="L330" s="89"/>
      <c r="M330" s="89"/>
      <c r="N330" s="89"/>
      <c r="O330" s="89"/>
      <c r="P330" s="89"/>
      <c r="Q330" s="89"/>
      <c r="R330" s="89"/>
      <c r="S330" s="89"/>
      <c r="T330" s="89"/>
      <c r="U330" s="193"/>
    </row>
    <row r="331" spans="1:24" ht="15.75" thickBot="1">
      <c r="A331" s="227"/>
      <c r="B331" s="41"/>
      <c r="C331" s="158" t="s">
        <v>108</v>
      </c>
      <c r="D331" s="158"/>
      <c r="E331" s="161"/>
      <c r="F331" s="49"/>
      <c r="G331" s="164" t="s">
        <v>109</v>
      </c>
      <c r="H331" s="165"/>
      <c r="I331" s="166"/>
      <c r="J331" s="20"/>
      <c r="K331" s="164" t="s">
        <v>110</v>
      </c>
      <c r="L331" s="165"/>
      <c r="M331" s="166"/>
      <c r="N331" s="20"/>
      <c r="O331" s="164" t="s">
        <v>111</v>
      </c>
      <c r="P331" s="165"/>
      <c r="Q331" s="166"/>
      <c r="R331" s="20"/>
      <c r="S331" s="51"/>
      <c r="T331" s="41"/>
      <c r="U331" s="193"/>
    </row>
    <row r="332" spans="1:24" ht="6" customHeight="1" thickBot="1">
      <c r="A332" s="227"/>
      <c r="B332" s="89"/>
      <c r="C332" s="89"/>
      <c r="D332" s="89"/>
      <c r="E332" s="89"/>
      <c r="F332" s="89"/>
      <c r="G332" s="89"/>
      <c r="H332" s="89"/>
      <c r="I332" s="89"/>
      <c r="J332" s="89"/>
      <c r="K332" s="89"/>
      <c r="L332" s="89"/>
      <c r="M332" s="89"/>
      <c r="N332" s="89"/>
      <c r="O332" s="89"/>
      <c r="P332" s="89"/>
      <c r="Q332" s="89"/>
      <c r="R332" s="89"/>
      <c r="S332" s="89"/>
      <c r="T332" s="89"/>
      <c r="U332" s="193"/>
    </row>
    <row r="333" spans="1:24" ht="15.75" thickBot="1">
      <c r="A333" s="227"/>
      <c r="B333" s="41" t="s">
        <v>139</v>
      </c>
      <c r="C333" s="160" t="s">
        <v>138</v>
      </c>
      <c r="D333" s="160"/>
      <c r="E333" s="160"/>
      <c r="F333" s="160"/>
      <c r="G333" s="160"/>
      <c r="H333" s="165" t="s">
        <v>134</v>
      </c>
      <c r="I333" s="89"/>
      <c r="J333" s="44" t="str">
        <f>IF(W333="N","","Yes")</f>
        <v>Yes</v>
      </c>
      <c r="K333" s="147"/>
      <c r="L333" s="89"/>
      <c r="M333" s="165" t="s">
        <v>135</v>
      </c>
      <c r="N333" s="89"/>
      <c r="O333" s="44" t="str">
        <f>IF(W333="Y","","Yes")</f>
        <v>Yes</v>
      </c>
      <c r="P333" s="147"/>
      <c r="Q333" s="89"/>
      <c r="R333" s="89"/>
      <c r="S333" s="89"/>
      <c r="T333" s="89"/>
      <c r="U333" s="193"/>
      <c r="W333" s="1">
        <f>VLOOKUP(A281,'Deta From Shala Dar. Class-10'!$A$2:$AE$201,27,0)</f>
        <v>0</v>
      </c>
    </row>
    <row r="334" spans="1:24" ht="6.75" customHeight="1" thickBot="1">
      <c r="A334" s="227"/>
      <c r="B334" s="89"/>
      <c r="C334" s="89"/>
      <c r="D334" s="89"/>
      <c r="E334" s="89"/>
      <c r="F334" s="89"/>
      <c r="G334" s="89"/>
      <c r="H334" s="89"/>
      <c r="I334" s="89"/>
      <c r="J334" s="89"/>
      <c r="K334" s="89"/>
      <c r="L334" s="89"/>
      <c r="M334" s="89"/>
      <c r="N334" s="89"/>
      <c r="O334" s="89"/>
      <c r="P334" s="89"/>
      <c r="Q334" s="89"/>
      <c r="R334" s="89"/>
      <c r="S334" s="89"/>
      <c r="T334" s="89"/>
      <c r="U334" s="193"/>
    </row>
    <row r="335" spans="1:24" ht="15.75" thickBot="1">
      <c r="A335" s="227"/>
      <c r="B335" s="41" t="s">
        <v>141</v>
      </c>
      <c r="C335" s="169" t="s">
        <v>137</v>
      </c>
      <c r="D335" s="160"/>
      <c r="E335" s="160"/>
      <c r="F335" s="160"/>
      <c r="G335" s="160"/>
      <c r="H335" s="165" t="s">
        <v>134</v>
      </c>
      <c r="I335" s="89"/>
      <c r="J335" s="20"/>
      <c r="K335" s="147"/>
      <c r="L335" s="89"/>
      <c r="M335" s="165" t="s">
        <v>135</v>
      </c>
      <c r="N335" s="89"/>
      <c r="O335" s="20"/>
      <c r="P335" s="147"/>
      <c r="Q335" s="89"/>
      <c r="R335" s="89"/>
      <c r="S335" s="89"/>
      <c r="T335" s="89"/>
      <c r="U335" s="193"/>
    </row>
    <row r="336" spans="1:24" ht="6.75" customHeight="1" thickBot="1">
      <c r="A336" s="227"/>
      <c r="B336" s="89"/>
      <c r="C336" s="89"/>
      <c r="D336" s="89"/>
      <c r="E336" s="89"/>
      <c r="F336" s="89"/>
      <c r="G336" s="89"/>
      <c r="H336" s="89"/>
      <c r="I336" s="89"/>
      <c r="J336" s="89"/>
      <c r="K336" s="89"/>
      <c r="L336" s="89"/>
      <c r="M336" s="89"/>
      <c r="N336" s="89"/>
      <c r="O336" s="89"/>
      <c r="P336" s="89"/>
      <c r="Q336" s="89"/>
      <c r="R336" s="89"/>
      <c r="S336" s="89"/>
      <c r="T336" s="89"/>
      <c r="U336" s="193"/>
    </row>
    <row r="337" spans="1:23" ht="15.75" thickBot="1">
      <c r="A337" s="227"/>
      <c r="B337" s="41" t="s">
        <v>157</v>
      </c>
      <c r="C337" s="160" t="s">
        <v>140</v>
      </c>
      <c r="D337" s="160"/>
      <c r="E337" s="160"/>
      <c r="F337" s="160"/>
      <c r="G337" s="160"/>
      <c r="H337" s="165" t="s">
        <v>134</v>
      </c>
      <c r="I337" s="89"/>
      <c r="J337" s="20"/>
      <c r="K337" s="147"/>
      <c r="L337" s="89"/>
      <c r="M337" s="165" t="s">
        <v>135</v>
      </c>
      <c r="N337" s="89"/>
      <c r="O337" s="20"/>
      <c r="P337" s="147"/>
      <c r="Q337" s="89"/>
      <c r="R337" s="89"/>
      <c r="S337" s="89"/>
      <c r="T337" s="89"/>
      <c r="U337" s="193"/>
    </row>
    <row r="338" spans="1:23" ht="6.75" customHeight="1" thickBot="1">
      <c r="A338" s="227"/>
      <c r="B338" s="89"/>
      <c r="C338" s="89"/>
      <c r="D338" s="89"/>
      <c r="E338" s="89"/>
      <c r="F338" s="89"/>
      <c r="G338" s="89"/>
      <c r="H338" s="89"/>
      <c r="I338" s="89"/>
      <c r="J338" s="89"/>
      <c r="K338" s="89"/>
      <c r="L338" s="89"/>
      <c r="M338" s="89"/>
      <c r="N338" s="89"/>
      <c r="O338" s="89"/>
      <c r="P338" s="89"/>
      <c r="Q338" s="89"/>
      <c r="R338" s="89"/>
      <c r="S338" s="89"/>
      <c r="T338" s="89"/>
      <c r="U338" s="193"/>
    </row>
    <row r="339" spans="1:23" ht="15.75" thickBot="1">
      <c r="A339" s="227"/>
      <c r="B339" s="41" t="s">
        <v>155</v>
      </c>
      <c r="C339" s="160" t="s">
        <v>142</v>
      </c>
      <c r="D339" s="160"/>
      <c r="E339" s="160"/>
      <c r="F339" s="127" t="s">
        <v>148</v>
      </c>
      <c r="G339" s="127"/>
      <c r="H339" s="128"/>
      <c r="I339" s="44" t="str">
        <f>IF($W$60="GEN","YES","")</f>
        <v/>
      </c>
      <c r="J339" s="157" t="s">
        <v>143</v>
      </c>
      <c r="K339" s="158"/>
      <c r="L339" s="158"/>
      <c r="M339" s="161"/>
      <c r="N339" s="44" t="str">
        <f>IF($W$60="MIN","YES","")</f>
        <v/>
      </c>
      <c r="O339" s="157" t="s">
        <v>144</v>
      </c>
      <c r="P339" s="158"/>
      <c r="Q339" s="158"/>
      <c r="R339" s="158"/>
      <c r="S339" s="161"/>
      <c r="T339" s="44" t="str">
        <f>IF($W$60="SC","YES","")</f>
        <v/>
      </c>
      <c r="U339" s="193"/>
      <c r="W339" s="1">
        <f>VLOOKUP(A281,'Deta From Shala Dar. Class-10'!$A$2:$AE$201,16,0)</f>
        <v>0</v>
      </c>
    </row>
    <row r="340" spans="1:23" ht="6.75" customHeight="1" thickBot="1">
      <c r="A340" s="227"/>
      <c r="B340" s="89"/>
      <c r="C340" s="89"/>
      <c r="D340" s="89"/>
      <c r="E340" s="89"/>
      <c r="F340" s="89"/>
      <c r="G340" s="89"/>
      <c r="H340" s="89"/>
      <c r="I340" s="89"/>
      <c r="J340" s="89"/>
      <c r="K340" s="89"/>
      <c r="L340" s="89"/>
      <c r="M340" s="89"/>
      <c r="N340" s="89"/>
      <c r="O340" s="89"/>
      <c r="P340" s="89"/>
      <c r="Q340" s="89"/>
      <c r="R340" s="89"/>
      <c r="S340" s="89"/>
      <c r="T340" s="89"/>
      <c r="U340" s="193"/>
    </row>
    <row r="341" spans="1:23" ht="15.75" thickBot="1">
      <c r="A341" s="227"/>
      <c r="B341" s="41"/>
      <c r="C341" s="41"/>
      <c r="D341" s="41"/>
      <c r="E341" s="41"/>
      <c r="F341" s="158" t="s">
        <v>145</v>
      </c>
      <c r="G341" s="158"/>
      <c r="H341" s="161"/>
      <c r="I341" s="44" t="str">
        <f>IF($W$60="ST","YES","")</f>
        <v/>
      </c>
      <c r="J341" s="157" t="s">
        <v>146</v>
      </c>
      <c r="K341" s="158"/>
      <c r="L341" s="158"/>
      <c r="M341" s="161"/>
      <c r="N341" s="44" t="str">
        <f>IF($W$60="OBC","YES","")</f>
        <v/>
      </c>
      <c r="O341" s="157" t="s">
        <v>147</v>
      </c>
      <c r="P341" s="158"/>
      <c r="Q341" s="158"/>
      <c r="R341" s="158"/>
      <c r="S341" s="161"/>
      <c r="T341" s="44" t="str">
        <f>IF(OR($W$60="MBC",$W$60="SBC"),"YES","")</f>
        <v/>
      </c>
      <c r="U341" s="193"/>
    </row>
    <row r="342" spans="1:23">
      <c r="A342" s="227"/>
      <c r="B342" s="175" t="s">
        <v>149</v>
      </c>
      <c r="C342" s="175"/>
      <c r="D342" s="175"/>
      <c r="E342" s="175"/>
      <c r="F342" s="175"/>
      <c r="G342" s="175"/>
      <c r="H342" s="175"/>
      <c r="I342" s="175"/>
      <c r="J342" s="175"/>
      <c r="K342" s="175"/>
      <c r="L342" s="175"/>
      <c r="M342" s="175"/>
      <c r="N342" s="175"/>
      <c r="O342" s="175"/>
      <c r="P342" s="175"/>
      <c r="Q342" s="175"/>
      <c r="R342" s="175"/>
      <c r="S342" s="175"/>
      <c r="T342" s="175"/>
      <c r="U342" s="193"/>
    </row>
    <row r="343" spans="1:23" ht="6.75" customHeight="1">
      <c r="A343" s="227"/>
      <c r="B343" s="89"/>
      <c r="C343" s="89"/>
      <c r="D343" s="89"/>
      <c r="E343" s="89"/>
      <c r="F343" s="89"/>
      <c r="G343" s="89"/>
      <c r="H343" s="89"/>
      <c r="I343" s="89"/>
      <c r="J343" s="89"/>
      <c r="K343" s="89"/>
      <c r="L343" s="89"/>
      <c r="M343" s="89"/>
      <c r="N343" s="89"/>
      <c r="O343" s="89"/>
      <c r="P343" s="89"/>
      <c r="Q343" s="89"/>
      <c r="R343" s="89"/>
      <c r="S343" s="89"/>
      <c r="T343" s="89"/>
      <c r="U343" s="193"/>
    </row>
    <row r="344" spans="1:23">
      <c r="A344" s="227"/>
      <c r="B344" s="41" t="s">
        <v>166</v>
      </c>
      <c r="C344" s="178" t="s">
        <v>156</v>
      </c>
      <c r="D344" s="178"/>
      <c r="E344" s="178"/>
      <c r="F344" s="178"/>
      <c r="G344" s="178"/>
      <c r="H344" s="178"/>
      <c r="I344" s="178"/>
      <c r="J344" s="178"/>
      <c r="K344" s="178"/>
      <c r="L344" s="178"/>
      <c r="M344" s="178"/>
      <c r="N344" s="178"/>
      <c r="O344" s="178"/>
      <c r="P344" s="178"/>
      <c r="Q344" s="178"/>
      <c r="R344" s="178"/>
      <c r="S344" s="178"/>
      <c r="T344" s="178"/>
      <c r="U344" s="193"/>
    </row>
    <row r="345" spans="1:23">
      <c r="A345" s="227"/>
      <c r="B345" s="41"/>
      <c r="C345" s="176" t="s">
        <v>150</v>
      </c>
      <c r="D345" s="176"/>
      <c r="E345" s="176"/>
      <c r="F345" s="176"/>
      <c r="G345" s="176"/>
      <c r="H345" s="176"/>
      <c r="I345" s="176"/>
      <c r="J345" s="176"/>
      <c r="K345" s="89">
        <f>VLOOKUP(A281,'Deta From Shala Dar. Class-12'!$A$2:$AE$201,24,0)</f>
        <v>0</v>
      </c>
      <c r="L345" s="89"/>
      <c r="M345" s="89"/>
      <c r="N345" s="89"/>
      <c r="O345" s="89"/>
      <c r="P345" s="89"/>
      <c r="Q345" s="89"/>
      <c r="R345" s="89"/>
      <c r="S345" s="89"/>
      <c r="T345" s="89"/>
      <c r="U345" s="193"/>
    </row>
    <row r="346" spans="1:23">
      <c r="A346" s="227"/>
      <c r="B346" s="41"/>
      <c r="C346" s="176" t="s">
        <v>151</v>
      </c>
      <c r="D346" s="176"/>
      <c r="E346" s="176"/>
      <c r="F346" s="176"/>
      <c r="G346" s="176"/>
      <c r="H346" s="176"/>
      <c r="I346" s="176"/>
      <c r="J346" s="176"/>
      <c r="K346" s="89"/>
      <c r="L346" s="89"/>
      <c r="M346" s="89"/>
      <c r="N346" s="89"/>
      <c r="O346" s="89"/>
      <c r="P346" s="89"/>
      <c r="Q346" s="89"/>
      <c r="R346" s="89"/>
      <c r="S346" s="89"/>
      <c r="T346" s="89"/>
      <c r="U346" s="193"/>
    </row>
    <row r="347" spans="1:23">
      <c r="A347" s="227"/>
      <c r="B347" s="41"/>
      <c r="C347" s="176" t="s">
        <v>152</v>
      </c>
      <c r="D347" s="176"/>
      <c r="E347" s="176"/>
      <c r="F347" s="89" t="s">
        <v>163</v>
      </c>
      <c r="G347" s="89"/>
      <c r="H347" s="89"/>
      <c r="I347" s="176" t="s">
        <v>153</v>
      </c>
      <c r="J347" s="176"/>
      <c r="K347" s="176"/>
      <c r="L347" s="89" t="s">
        <v>161</v>
      </c>
      <c r="M347" s="89"/>
      <c r="N347" s="89"/>
      <c r="O347" s="89"/>
      <c r="P347" s="158" t="s">
        <v>154</v>
      </c>
      <c r="Q347" s="158"/>
      <c r="R347" s="158"/>
      <c r="S347" s="89" t="s">
        <v>162</v>
      </c>
      <c r="T347" s="89"/>
      <c r="U347" s="193"/>
      <c r="V347" s="62"/>
    </row>
    <row r="348" spans="1:23" ht="6.75" customHeight="1">
      <c r="A348" s="227"/>
      <c r="B348" s="89"/>
      <c r="C348" s="89"/>
      <c r="D348" s="89"/>
      <c r="E348" s="89"/>
      <c r="F348" s="89"/>
      <c r="G348" s="89"/>
      <c r="H348" s="89"/>
      <c r="I348" s="89"/>
      <c r="J348" s="89"/>
      <c r="K348" s="89"/>
      <c r="L348" s="89"/>
      <c r="M348" s="89"/>
      <c r="N348" s="89"/>
      <c r="O348" s="89"/>
      <c r="P348" s="89"/>
      <c r="Q348" s="89"/>
      <c r="R348" s="89"/>
      <c r="S348" s="89"/>
      <c r="T348" s="89"/>
      <c r="U348" s="193"/>
    </row>
    <row r="349" spans="1:23">
      <c r="A349" s="227"/>
      <c r="B349" s="41" t="s">
        <v>178</v>
      </c>
      <c r="C349" s="165" t="s">
        <v>158</v>
      </c>
      <c r="D349" s="165"/>
      <c r="E349" s="165"/>
      <c r="F349" s="165"/>
      <c r="G349" s="179">
        <f>VLOOKUP(A281,'Deta From Shala Dar. Class-12'!$A$2:$AE$201,21,0)</f>
        <v>0</v>
      </c>
      <c r="H349" s="179"/>
      <c r="I349" s="179"/>
      <c r="J349" s="179"/>
      <c r="K349" s="180" t="s">
        <v>159</v>
      </c>
      <c r="L349" s="180"/>
      <c r="M349" s="189">
        <f>VLOOKUP(A281,'Deta From Shala Dar. Class-12'!$A$2:$AE$201,22,0)</f>
        <v>0</v>
      </c>
      <c r="N349" s="165"/>
      <c r="O349" s="165"/>
      <c r="P349" s="165" t="s">
        <v>160</v>
      </c>
      <c r="Q349" s="165"/>
      <c r="R349" s="165"/>
      <c r="S349" s="230">
        <f>VLOOKUP(A281,'Deta From Shala Dar. Class-12'!$A$2:$AE$201,25,0)</f>
        <v>0</v>
      </c>
      <c r="T349" s="230"/>
      <c r="U349" s="193"/>
    </row>
    <row r="350" spans="1:23" ht="6.75" customHeight="1">
      <c r="A350" s="227"/>
      <c r="B350" s="89"/>
      <c r="C350" s="89"/>
      <c r="D350" s="89"/>
      <c r="E350" s="89"/>
      <c r="F350" s="89"/>
      <c r="G350" s="89"/>
      <c r="H350" s="89"/>
      <c r="I350" s="89"/>
      <c r="J350" s="89"/>
      <c r="K350" s="89"/>
      <c r="L350" s="89"/>
      <c r="M350" s="89"/>
      <c r="N350" s="89"/>
      <c r="O350" s="89"/>
      <c r="P350" s="89"/>
      <c r="Q350" s="89"/>
      <c r="R350" s="89"/>
      <c r="S350" s="89"/>
      <c r="T350" s="89"/>
      <c r="U350" s="193"/>
    </row>
    <row r="351" spans="1:23">
      <c r="A351" s="227"/>
      <c r="B351" s="41"/>
      <c r="C351" s="176" t="s">
        <v>164</v>
      </c>
      <c r="D351" s="176"/>
      <c r="E351" s="176"/>
      <c r="F351" s="176"/>
      <c r="G351" s="176"/>
      <c r="H351" s="176"/>
      <c r="I351" s="176"/>
      <c r="J351" s="176"/>
      <c r="K351" s="176"/>
      <c r="L351" s="176"/>
      <c r="M351" s="229">
        <f>VLOOKUP(A281,'Deta From Shala Dar. Class-12'!$A$2:$AE$201,23,0)</f>
        <v>0</v>
      </c>
      <c r="N351" s="229"/>
      <c r="O351" s="229"/>
      <c r="P351" s="229"/>
      <c r="Q351" s="229"/>
      <c r="R351" s="229"/>
      <c r="S351" s="229"/>
      <c r="T351" s="229"/>
      <c r="U351" s="193"/>
    </row>
    <row r="352" spans="1:23" ht="6.75" customHeight="1">
      <c r="A352" s="227"/>
      <c r="B352" s="89"/>
      <c r="C352" s="89"/>
      <c r="D352" s="89"/>
      <c r="E352" s="89"/>
      <c r="F352" s="89"/>
      <c r="G352" s="89"/>
      <c r="H352" s="89"/>
      <c r="I352" s="89"/>
      <c r="J352" s="89"/>
      <c r="K352" s="89"/>
      <c r="L352" s="89"/>
      <c r="M352" s="89"/>
      <c r="N352" s="89"/>
      <c r="O352" s="89"/>
      <c r="P352" s="89"/>
      <c r="Q352" s="89"/>
      <c r="R352" s="89"/>
      <c r="S352" s="89"/>
      <c r="T352" s="89"/>
      <c r="U352" s="193"/>
    </row>
    <row r="353" spans="1:21">
      <c r="A353" s="227"/>
      <c r="B353" s="41" t="s">
        <v>229</v>
      </c>
      <c r="C353" s="176" t="s">
        <v>167</v>
      </c>
      <c r="D353" s="176"/>
      <c r="E353" s="176"/>
      <c r="F353" s="176"/>
      <c r="G353" s="176"/>
      <c r="H353" s="176"/>
      <c r="I353" s="176"/>
      <c r="J353" s="176"/>
      <c r="K353" s="176"/>
      <c r="L353" s="176"/>
      <c r="M353" s="189" t="s">
        <v>165</v>
      </c>
      <c r="N353" s="189"/>
      <c r="O353" s="189"/>
      <c r="P353" s="189"/>
      <c r="Q353" s="189"/>
      <c r="R353" s="189"/>
      <c r="S353" s="189"/>
      <c r="T353" s="189"/>
      <c r="U353" s="193"/>
    </row>
    <row r="354" spans="1:21" ht="6.75" customHeight="1" thickBot="1">
      <c r="A354" s="227"/>
      <c r="B354" s="89"/>
      <c r="C354" s="89"/>
      <c r="D354" s="89"/>
      <c r="E354" s="89"/>
      <c r="F354" s="89"/>
      <c r="G354" s="89"/>
      <c r="H354" s="89"/>
      <c r="I354" s="89"/>
      <c r="J354" s="89"/>
      <c r="K354" s="89"/>
      <c r="L354" s="89"/>
      <c r="M354" s="89"/>
      <c r="N354" s="89"/>
      <c r="O354" s="89"/>
      <c r="P354" s="89"/>
      <c r="Q354" s="89"/>
      <c r="R354" s="89"/>
      <c r="S354" s="89"/>
      <c r="T354" s="89"/>
      <c r="U354" s="193"/>
    </row>
    <row r="355" spans="1:21" ht="20.25" customHeight="1">
      <c r="A355" s="227"/>
      <c r="B355" s="190" t="s">
        <v>168</v>
      </c>
      <c r="C355" s="191"/>
      <c r="D355" s="191"/>
      <c r="E355" s="191" t="s">
        <v>169</v>
      </c>
      <c r="F355" s="191"/>
      <c r="G355" s="191" t="s">
        <v>170</v>
      </c>
      <c r="H355" s="191"/>
      <c r="I355" s="191"/>
      <c r="J355" s="191" t="s">
        <v>171</v>
      </c>
      <c r="K355" s="191"/>
      <c r="L355" s="191"/>
      <c r="M355" s="191" t="s">
        <v>172</v>
      </c>
      <c r="N355" s="191"/>
      <c r="O355" s="191"/>
      <c r="P355" s="191"/>
      <c r="Q355" s="191"/>
      <c r="R355" s="191"/>
      <c r="S355" s="191"/>
      <c r="T355" s="192"/>
      <c r="U355" s="193"/>
    </row>
    <row r="356" spans="1:21" ht="20.25" customHeight="1">
      <c r="A356" s="227"/>
      <c r="B356" s="186" t="s">
        <v>230</v>
      </c>
      <c r="C356" s="187"/>
      <c r="D356" s="187"/>
      <c r="E356" s="187"/>
      <c r="F356" s="187"/>
      <c r="G356" s="187"/>
      <c r="H356" s="187"/>
      <c r="I356" s="187"/>
      <c r="J356" s="187"/>
      <c r="K356" s="187"/>
      <c r="L356" s="187"/>
      <c r="M356" s="187"/>
      <c r="N356" s="187"/>
      <c r="O356" s="187"/>
      <c r="P356" s="187"/>
      <c r="Q356" s="187"/>
      <c r="R356" s="187"/>
      <c r="S356" s="187"/>
      <c r="T356" s="188"/>
      <c r="U356" s="193"/>
    </row>
    <row r="357" spans="1:21" ht="20.25" customHeight="1">
      <c r="A357" s="227"/>
      <c r="B357" s="186" t="s">
        <v>231</v>
      </c>
      <c r="C357" s="187"/>
      <c r="D357" s="187"/>
      <c r="E357" s="187"/>
      <c r="F357" s="187"/>
      <c r="G357" s="187"/>
      <c r="H357" s="187"/>
      <c r="I357" s="187"/>
      <c r="J357" s="187"/>
      <c r="K357" s="187"/>
      <c r="L357" s="187"/>
      <c r="M357" s="187"/>
      <c r="N357" s="187"/>
      <c r="O357" s="187"/>
      <c r="P357" s="187"/>
      <c r="Q357" s="187"/>
      <c r="R357" s="187"/>
      <c r="S357" s="187"/>
      <c r="T357" s="188"/>
      <c r="U357" s="193"/>
    </row>
    <row r="358" spans="1:21" ht="20.25" customHeight="1" thickBot="1">
      <c r="A358" s="227"/>
      <c r="B358" s="183" t="s">
        <v>173</v>
      </c>
      <c r="C358" s="184"/>
      <c r="D358" s="184"/>
      <c r="E358" s="184"/>
      <c r="F358" s="184"/>
      <c r="G358" s="184"/>
      <c r="H358" s="184"/>
      <c r="I358" s="184"/>
      <c r="J358" s="184"/>
      <c r="K358" s="184"/>
      <c r="L358" s="184"/>
      <c r="M358" s="184"/>
      <c r="N358" s="184"/>
      <c r="O358" s="184"/>
      <c r="P358" s="184"/>
      <c r="Q358" s="184"/>
      <c r="R358" s="184"/>
      <c r="S358" s="184"/>
      <c r="T358" s="185"/>
      <c r="U358" s="193"/>
    </row>
    <row r="359" spans="1:21" ht="6.75" customHeight="1">
      <c r="A359" s="227"/>
      <c r="B359" s="89"/>
      <c r="C359" s="89"/>
      <c r="D359" s="89"/>
      <c r="E359" s="89"/>
      <c r="F359" s="89"/>
      <c r="G359" s="89"/>
      <c r="H359" s="89"/>
      <c r="I359" s="89"/>
      <c r="J359" s="89"/>
      <c r="K359" s="89"/>
      <c r="L359" s="89"/>
      <c r="M359" s="89"/>
      <c r="N359" s="89"/>
      <c r="O359" s="89"/>
      <c r="P359" s="89"/>
      <c r="Q359" s="89"/>
      <c r="R359" s="89"/>
      <c r="S359" s="89"/>
      <c r="T359" s="89"/>
      <c r="U359" s="193"/>
    </row>
    <row r="360" spans="1:21">
      <c r="A360" s="227"/>
      <c r="B360" s="41" t="s">
        <v>232</v>
      </c>
      <c r="C360" s="176" t="s">
        <v>183</v>
      </c>
      <c r="D360" s="176"/>
      <c r="E360" s="176"/>
      <c r="F360" s="176"/>
      <c r="G360" s="176"/>
      <c r="H360" s="176"/>
      <c r="I360" s="176"/>
      <c r="J360" s="176"/>
      <c r="K360" s="176"/>
      <c r="L360" s="176"/>
      <c r="M360" s="165" t="s">
        <v>179</v>
      </c>
      <c r="N360" s="165"/>
      <c r="O360" s="165"/>
      <c r="P360" s="165"/>
      <c r="Q360" s="165"/>
      <c r="R360" s="165"/>
      <c r="S360" s="165"/>
      <c r="T360" s="165"/>
      <c r="U360" s="193"/>
    </row>
    <row r="361" spans="1:21" ht="15.75" thickBot="1">
      <c r="A361" s="227"/>
      <c r="B361" s="200"/>
      <c r="C361" s="201"/>
      <c r="D361" s="201"/>
      <c r="E361" s="201"/>
      <c r="F361" s="201"/>
      <c r="G361" s="201"/>
      <c r="H361" s="201"/>
      <c r="I361" s="201"/>
      <c r="J361" s="202"/>
      <c r="K361" s="204" t="s">
        <v>180</v>
      </c>
      <c r="L361" s="89"/>
      <c r="M361" s="89"/>
      <c r="N361" s="89"/>
      <c r="O361" s="89"/>
      <c r="P361" s="89"/>
      <c r="Q361" s="89"/>
      <c r="R361" s="89"/>
      <c r="S361" s="89"/>
      <c r="T361" s="89"/>
      <c r="U361" s="193"/>
    </row>
    <row r="362" spans="1:21" ht="26.25" customHeight="1">
      <c r="A362" s="227"/>
      <c r="B362" s="204"/>
      <c r="C362" s="152"/>
      <c r="D362" s="203" t="s">
        <v>182</v>
      </c>
      <c r="E362" s="91"/>
      <c r="F362" s="91"/>
      <c r="G362" s="92"/>
      <c r="H362" s="147"/>
      <c r="I362" s="89"/>
      <c r="J362" s="214"/>
      <c r="K362" s="204"/>
      <c r="L362" s="90"/>
      <c r="M362" s="91"/>
      <c r="N362" s="91"/>
      <c r="O362" s="91"/>
      <c r="P362" s="91"/>
      <c r="Q362" s="91"/>
      <c r="R362" s="91"/>
      <c r="S362" s="92"/>
      <c r="T362" s="143"/>
      <c r="U362" s="193"/>
    </row>
    <row r="363" spans="1:21" ht="26.25" customHeight="1">
      <c r="A363" s="227"/>
      <c r="B363" s="204"/>
      <c r="C363" s="152"/>
      <c r="D363" s="147"/>
      <c r="E363" s="89"/>
      <c r="F363" s="89"/>
      <c r="G363" s="152"/>
      <c r="H363" s="147"/>
      <c r="I363" s="89"/>
      <c r="J363" s="214"/>
      <c r="K363" s="204"/>
      <c r="L363" s="147"/>
      <c r="M363" s="89"/>
      <c r="N363" s="89"/>
      <c r="O363" s="89"/>
      <c r="P363" s="89"/>
      <c r="Q363" s="89"/>
      <c r="R363" s="89"/>
      <c r="S363" s="152"/>
      <c r="T363" s="143"/>
      <c r="U363" s="193"/>
    </row>
    <row r="364" spans="1:21" ht="26.25" customHeight="1">
      <c r="A364" s="227"/>
      <c r="B364" s="204"/>
      <c r="C364" s="152"/>
      <c r="D364" s="147"/>
      <c r="E364" s="89"/>
      <c r="F364" s="89"/>
      <c r="G364" s="152"/>
      <c r="H364" s="147"/>
      <c r="I364" s="89"/>
      <c r="J364" s="214"/>
      <c r="K364" s="204"/>
      <c r="L364" s="147"/>
      <c r="M364" s="89"/>
      <c r="N364" s="89"/>
      <c r="O364" s="89"/>
      <c r="P364" s="89"/>
      <c r="Q364" s="89"/>
      <c r="R364" s="89"/>
      <c r="S364" s="152"/>
      <c r="T364" s="143"/>
      <c r="U364" s="193"/>
    </row>
    <row r="365" spans="1:21" ht="26.25" customHeight="1" thickBot="1">
      <c r="A365" s="227"/>
      <c r="B365" s="204"/>
      <c r="C365" s="152"/>
      <c r="D365" s="147"/>
      <c r="E365" s="89"/>
      <c r="F365" s="89"/>
      <c r="G365" s="152"/>
      <c r="H365" s="147"/>
      <c r="I365" s="89"/>
      <c r="J365" s="214"/>
      <c r="K365" s="204"/>
      <c r="L365" s="86"/>
      <c r="M365" s="87"/>
      <c r="N365" s="87"/>
      <c r="O365" s="87"/>
      <c r="P365" s="87"/>
      <c r="Q365" s="87"/>
      <c r="R365" s="87"/>
      <c r="S365" s="88"/>
      <c r="T365" s="143"/>
      <c r="U365" s="193"/>
    </row>
    <row r="366" spans="1:21" ht="26.25" customHeight="1" thickBot="1">
      <c r="A366" s="227"/>
      <c r="B366" s="204"/>
      <c r="C366" s="152"/>
      <c r="D366" s="147"/>
      <c r="E366" s="89"/>
      <c r="F366" s="89"/>
      <c r="G366" s="152"/>
      <c r="H366" s="147"/>
      <c r="I366" s="89"/>
      <c r="J366" s="214"/>
      <c r="K366" s="204"/>
      <c r="L366" s="89"/>
      <c r="M366" s="89"/>
      <c r="N366" s="89"/>
      <c r="O366" s="89"/>
      <c r="P366" s="89"/>
      <c r="Q366" s="89"/>
      <c r="R366" s="89"/>
      <c r="S366" s="89"/>
      <c r="T366" s="143"/>
      <c r="U366" s="193"/>
    </row>
    <row r="367" spans="1:21" ht="26.25" customHeight="1">
      <c r="A367" s="227"/>
      <c r="B367" s="204"/>
      <c r="C367" s="152"/>
      <c r="D367" s="147"/>
      <c r="E367" s="89"/>
      <c r="F367" s="89"/>
      <c r="G367" s="152"/>
      <c r="H367" s="147"/>
      <c r="I367" s="89"/>
      <c r="J367" s="214"/>
      <c r="K367" s="204"/>
      <c r="L367" s="205" t="s">
        <v>181</v>
      </c>
      <c r="M367" s="206"/>
      <c r="N367" s="206"/>
      <c r="O367" s="206"/>
      <c r="P367" s="206"/>
      <c r="Q367" s="206"/>
      <c r="R367" s="206"/>
      <c r="S367" s="207"/>
      <c r="T367" s="143"/>
      <c r="U367" s="193"/>
    </row>
    <row r="368" spans="1:21" ht="26.25" customHeight="1">
      <c r="A368" s="227"/>
      <c r="B368" s="204"/>
      <c r="C368" s="152"/>
      <c r="D368" s="147"/>
      <c r="E368" s="89"/>
      <c r="F368" s="89"/>
      <c r="G368" s="152"/>
      <c r="H368" s="147"/>
      <c r="I368" s="89"/>
      <c r="J368" s="214"/>
      <c r="K368" s="204"/>
      <c r="L368" s="208"/>
      <c r="M368" s="209"/>
      <c r="N368" s="209"/>
      <c r="O368" s="209"/>
      <c r="P368" s="209"/>
      <c r="Q368" s="209"/>
      <c r="R368" s="209"/>
      <c r="S368" s="210"/>
      <c r="T368" s="143"/>
      <c r="U368" s="193"/>
    </row>
    <row r="369" spans="1:21" ht="26.25" customHeight="1" thickBot="1">
      <c r="A369" s="227"/>
      <c r="B369" s="204"/>
      <c r="C369" s="152"/>
      <c r="D369" s="86"/>
      <c r="E369" s="87"/>
      <c r="F369" s="87"/>
      <c r="G369" s="88"/>
      <c r="H369" s="147"/>
      <c r="I369" s="89"/>
      <c r="J369" s="214"/>
      <c r="K369" s="204"/>
      <c r="L369" s="208"/>
      <c r="M369" s="209"/>
      <c r="N369" s="209"/>
      <c r="O369" s="209"/>
      <c r="P369" s="209"/>
      <c r="Q369" s="209"/>
      <c r="R369" s="209"/>
      <c r="S369" s="210"/>
      <c r="T369" s="143"/>
      <c r="U369" s="193"/>
    </row>
    <row r="370" spans="1:21" ht="15.75" thickBot="1">
      <c r="A370" s="227"/>
      <c r="B370" s="215"/>
      <c r="C370" s="216"/>
      <c r="D370" s="216"/>
      <c r="E370" s="216"/>
      <c r="F370" s="216"/>
      <c r="G370" s="216"/>
      <c r="H370" s="216"/>
      <c r="I370" s="216"/>
      <c r="J370" s="217"/>
      <c r="K370" s="204"/>
      <c r="L370" s="211"/>
      <c r="M370" s="212"/>
      <c r="N370" s="212"/>
      <c r="O370" s="212"/>
      <c r="P370" s="212"/>
      <c r="Q370" s="212"/>
      <c r="R370" s="212"/>
      <c r="S370" s="213"/>
      <c r="T370" s="143"/>
      <c r="U370" s="193"/>
    </row>
    <row r="371" spans="1:21" ht="6.75" customHeight="1" thickBot="1">
      <c r="A371" s="227"/>
      <c r="B371" s="89"/>
      <c r="C371" s="89"/>
      <c r="D371" s="89"/>
      <c r="E371" s="89"/>
      <c r="F371" s="89"/>
      <c r="G371" s="89"/>
      <c r="H371" s="89"/>
      <c r="I371" s="89"/>
      <c r="J371" s="89"/>
      <c r="K371" s="89"/>
      <c r="L371" s="89"/>
      <c r="M371" s="89"/>
      <c r="N371" s="89"/>
      <c r="O371" s="89"/>
      <c r="P371" s="89"/>
      <c r="Q371" s="89"/>
      <c r="R371" s="89"/>
      <c r="S371" s="89"/>
      <c r="T371" s="89"/>
      <c r="U371" s="193"/>
    </row>
    <row r="372" spans="1:21" ht="23.25" customHeight="1" thickBot="1">
      <c r="A372" s="227"/>
      <c r="B372" s="165" t="s">
        <v>184</v>
      </c>
      <c r="C372" s="165"/>
      <c r="D372" s="165"/>
      <c r="E372" s="127" t="str">
        <f>Info!$C$7</f>
        <v>Govt. Sr. Sec. School Raimalwada</v>
      </c>
      <c r="F372" s="127"/>
      <c r="G372" s="127"/>
      <c r="H372" s="127"/>
      <c r="I372" s="127"/>
      <c r="J372" s="127"/>
      <c r="K372" s="127"/>
      <c r="L372" s="165" t="s">
        <v>185</v>
      </c>
      <c r="M372" s="199"/>
      <c r="N372" s="15">
        <f>Info!$C$10</f>
        <v>1</v>
      </c>
      <c r="O372" s="16">
        <f>Info!$D$10</f>
        <v>7</v>
      </c>
      <c r="P372" s="16">
        <f>Info!$E$10</f>
        <v>0</v>
      </c>
      <c r="Q372" s="16">
        <f>Info!$F$10</f>
        <v>1</v>
      </c>
      <c r="R372" s="16">
        <f>Info!$G$10</f>
        <v>7</v>
      </c>
      <c r="S372" s="16">
        <f>Info!$H$10</f>
        <v>5</v>
      </c>
      <c r="T372" s="17">
        <f>Info!$I$10</f>
        <v>1</v>
      </c>
      <c r="U372" s="193"/>
    </row>
    <row r="373" spans="1:21" ht="15.75" thickBot="1">
      <c r="A373" s="228"/>
      <c r="B373" s="87"/>
      <c r="C373" s="87"/>
      <c r="D373" s="87"/>
      <c r="E373" s="87"/>
      <c r="F373" s="87"/>
      <c r="G373" s="87"/>
      <c r="H373" s="87"/>
      <c r="I373" s="87"/>
      <c r="J373" s="87"/>
      <c r="K373" s="87"/>
      <c r="L373" s="87"/>
      <c r="M373" s="87"/>
      <c r="N373" s="87"/>
      <c r="O373" s="87"/>
      <c r="P373" s="87"/>
      <c r="Q373" s="87"/>
      <c r="R373" s="87"/>
      <c r="S373" s="87"/>
      <c r="T373" s="87"/>
      <c r="U373" s="88"/>
    </row>
    <row r="374" spans="1:21">
      <c r="A374" s="224">
        <f>A281+1</f>
        <v>5</v>
      </c>
      <c r="B374" s="225"/>
      <c r="C374" s="225"/>
      <c r="D374" s="225"/>
      <c r="E374" s="225"/>
      <c r="F374" s="225"/>
      <c r="G374" s="225"/>
      <c r="H374" s="225"/>
      <c r="I374" s="225"/>
      <c r="J374" s="225"/>
      <c r="K374" s="225"/>
      <c r="L374" s="225"/>
      <c r="M374" s="225"/>
      <c r="N374" s="225"/>
      <c r="O374" s="225"/>
      <c r="P374" s="225"/>
      <c r="Q374" s="225"/>
      <c r="R374" s="225"/>
      <c r="S374" s="225"/>
      <c r="T374" s="225"/>
      <c r="U374" s="226"/>
    </row>
    <row r="375" spans="1:21" ht="24.75" customHeight="1" thickBot="1">
      <c r="A375" s="227"/>
      <c r="B375" s="194" t="str">
        <f>CONCATENATE(Info!$B$7,Info!$C$7)</f>
        <v>School Name :-Govt. Sr. Sec. School Raimalwada</v>
      </c>
      <c r="C375" s="194"/>
      <c r="D375" s="194"/>
      <c r="E375" s="194"/>
      <c r="F375" s="194"/>
      <c r="G375" s="194"/>
      <c r="H375" s="194"/>
      <c r="I375" s="194"/>
      <c r="J375" s="194"/>
      <c r="K375" s="194"/>
      <c r="L375" s="194"/>
      <c r="M375" s="194"/>
      <c r="N375" s="194"/>
      <c r="O375" s="194"/>
      <c r="P375" s="194"/>
      <c r="Q375" s="194"/>
      <c r="R375" s="194"/>
      <c r="S375" s="194"/>
      <c r="T375" s="194"/>
      <c r="U375" s="193"/>
    </row>
    <row r="376" spans="1:21" ht="28.5" customHeight="1" thickBot="1">
      <c r="A376" s="227"/>
      <c r="B376" s="89"/>
      <c r="C376" s="89"/>
      <c r="D376" s="116" t="s">
        <v>37</v>
      </c>
      <c r="E376" s="116"/>
      <c r="F376" s="116"/>
      <c r="G376" s="116"/>
      <c r="H376" s="116"/>
      <c r="I376" s="116"/>
      <c r="J376" s="116"/>
      <c r="K376" s="116"/>
      <c r="L376" s="116"/>
      <c r="M376" s="116"/>
      <c r="N376" s="116"/>
      <c r="O376" s="116"/>
      <c r="P376" s="116"/>
      <c r="Q376" s="93" t="s">
        <v>233</v>
      </c>
      <c r="R376" s="94"/>
      <c r="S376" s="94"/>
      <c r="T376" s="95"/>
      <c r="U376" s="193"/>
    </row>
    <row r="377" spans="1:21" ht="21.75" customHeight="1" thickBot="1">
      <c r="A377" s="227"/>
      <c r="B377" s="89"/>
      <c r="C377" s="89"/>
      <c r="D377" s="117" t="s">
        <v>201</v>
      </c>
      <c r="E377" s="117"/>
      <c r="F377" s="117"/>
      <c r="G377" s="117"/>
      <c r="H377" s="117"/>
      <c r="I377" s="117"/>
      <c r="J377" s="117"/>
      <c r="K377" s="117"/>
      <c r="L377" s="117"/>
      <c r="M377" s="117"/>
      <c r="N377" s="117"/>
      <c r="O377" s="117"/>
      <c r="P377" s="117"/>
      <c r="Q377" s="113" t="s">
        <v>44</v>
      </c>
      <c r="R377" s="114"/>
      <c r="S377" s="114"/>
      <c r="T377" s="115"/>
      <c r="U377" s="193"/>
    </row>
    <row r="378" spans="1:21" ht="21.75" customHeight="1" thickBot="1">
      <c r="A378" s="227"/>
      <c r="B378" s="107" t="s">
        <v>200</v>
      </c>
      <c r="C378" s="108"/>
      <c r="D378" s="108"/>
      <c r="E378" s="109"/>
      <c r="F378" s="104" t="s">
        <v>40</v>
      </c>
      <c r="G378" s="105"/>
      <c r="H378" s="105"/>
      <c r="I378" s="105"/>
      <c r="J378" s="105"/>
      <c r="K378" s="105"/>
      <c r="L378" s="105"/>
      <c r="M378" s="106"/>
      <c r="N378" s="15">
        <f>Info!$C$10</f>
        <v>1</v>
      </c>
      <c r="O378" s="16">
        <f>Info!$D$10</f>
        <v>7</v>
      </c>
      <c r="P378" s="16">
        <f>Info!$E$10</f>
        <v>0</v>
      </c>
      <c r="Q378" s="16">
        <f>Info!$F$10</f>
        <v>1</v>
      </c>
      <c r="R378" s="16">
        <f>Info!$G$10</f>
        <v>7</v>
      </c>
      <c r="S378" s="16">
        <f>Info!$H$10</f>
        <v>5</v>
      </c>
      <c r="T378" s="17">
        <f>Info!$I$10</f>
        <v>1</v>
      </c>
      <c r="U378" s="193"/>
    </row>
    <row r="379" spans="1:21" ht="21.75" customHeight="1" thickBot="1">
      <c r="A379" s="227"/>
      <c r="B379" s="110"/>
      <c r="C379" s="111"/>
      <c r="D379" s="111"/>
      <c r="E379" s="112"/>
      <c r="F379" s="102" t="s">
        <v>199</v>
      </c>
      <c r="G379" s="103"/>
      <c r="H379" s="103"/>
      <c r="I379" s="103"/>
      <c r="J379" s="103"/>
      <c r="K379" s="103"/>
      <c r="L379" s="103"/>
      <c r="M379" s="103"/>
      <c r="N379" s="103"/>
      <c r="O379" s="103"/>
      <c r="P379" s="103"/>
      <c r="Q379" s="18"/>
      <c r="R379" s="18"/>
      <c r="S379" s="18"/>
      <c r="T379" s="18"/>
      <c r="U379" s="193"/>
    </row>
    <row r="380" spans="1:21" ht="21.75" customHeight="1" thickBot="1">
      <c r="A380" s="227"/>
      <c r="B380" s="89"/>
      <c r="C380" s="89"/>
      <c r="D380" s="89"/>
      <c r="E380" s="89"/>
      <c r="F380" s="89"/>
      <c r="G380" s="89"/>
      <c r="H380" s="89"/>
      <c r="I380" s="89"/>
      <c r="J380" s="89"/>
      <c r="K380" s="89"/>
      <c r="L380" s="89"/>
      <c r="M380" s="89"/>
      <c r="N380" s="97" t="s">
        <v>195</v>
      </c>
      <c r="O380" s="97"/>
      <c r="P380" s="97"/>
      <c r="Q380" s="98"/>
      <c r="R380" s="99">
        <f>Info!$C$9</f>
        <v>12345</v>
      </c>
      <c r="S380" s="100"/>
      <c r="T380" s="101"/>
      <c r="U380" s="193"/>
    </row>
    <row r="381" spans="1:21" ht="21.75" customHeight="1" thickBot="1">
      <c r="A381" s="227"/>
      <c r="B381" s="119" t="s">
        <v>42</v>
      </c>
      <c r="C381" s="119"/>
      <c r="D381" s="119"/>
      <c r="E381" s="119"/>
      <c r="F381" s="119"/>
      <c r="G381" s="119"/>
      <c r="H381" s="120">
        <f>VLOOKUP(A374,'Deta From Shala Dar. Class-10'!$A$2:$AE$201,4,0)</f>
        <v>0</v>
      </c>
      <c r="I381" s="121"/>
      <c r="J381" s="122"/>
      <c r="K381" s="123"/>
      <c r="L381" s="124"/>
      <c r="M381" s="124"/>
      <c r="N381" s="124"/>
      <c r="O381" s="124"/>
      <c r="P381" s="124"/>
      <c r="Q381" s="124"/>
      <c r="R381" s="124"/>
      <c r="S381" s="124"/>
      <c r="T381" s="124"/>
      <c r="U381" s="193"/>
    </row>
    <row r="382" spans="1:21" ht="21.75" customHeight="1">
      <c r="A382" s="227"/>
      <c r="B382" s="118" t="s">
        <v>116</v>
      </c>
      <c r="C382" s="118"/>
      <c r="D382" s="118"/>
      <c r="E382" s="118"/>
      <c r="F382" s="118"/>
      <c r="G382" s="118"/>
      <c r="H382" s="96">
        <f>VLOOKUP(A374,'Deta From Shala Dar. Class-10'!$A$2:$AE$201,6,0)</f>
        <v>0</v>
      </c>
      <c r="I382" s="96"/>
      <c r="J382" s="96"/>
      <c r="K382" s="96"/>
      <c r="L382" s="96"/>
      <c r="M382" s="96"/>
      <c r="N382" s="96"/>
      <c r="O382" s="96"/>
      <c r="P382" s="96"/>
      <c r="Q382" s="96"/>
      <c r="R382" s="96"/>
      <c r="S382" s="96"/>
      <c r="T382" s="96"/>
      <c r="U382" s="193"/>
    </row>
    <row r="383" spans="1:21" ht="21.75" customHeight="1">
      <c r="A383" s="227"/>
      <c r="B383" s="118" t="s">
        <v>115</v>
      </c>
      <c r="C383" s="118"/>
      <c r="D383" s="118"/>
      <c r="E383" s="118"/>
      <c r="F383" s="118"/>
      <c r="G383" s="118"/>
      <c r="H383" s="96">
        <f>VLOOKUP(A374,'Deta From Shala Dar. Class-10'!$A$2:$AE$201,8,0)</f>
        <v>0</v>
      </c>
      <c r="I383" s="96"/>
      <c r="J383" s="96"/>
      <c r="K383" s="96"/>
      <c r="L383" s="96"/>
      <c r="M383" s="96"/>
      <c r="N383" s="96"/>
      <c r="O383" s="96"/>
      <c r="P383" s="96"/>
      <c r="Q383" s="96"/>
      <c r="R383" s="96"/>
      <c r="S383" s="96"/>
      <c r="T383" s="96"/>
      <c r="U383" s="193"/>
    </row>
    <row r="384" spans="1:21" ht="21.75" customHeight="1">
      <c r="A384" s="227"/>
      <c r="B384" s="118" t="s">
        <v>114</v>
      </c>
      <c r="C384" s="118"/>
      <c r="D384" s="118"/>
      <c r="E384" s="118"/>
      <c r="F384" s="118"/>
      <c r="G384" s="118"/>
      <c r="H384" s="96">
        <f>VLOOKUP(A374,'Deta From Shala Dar. Class-10'!$A$2:$AE$201,9,0)</f>
        <v>0</v>
      </c>
      <c r="I384" s="96"/>
      <c r="J384" s="96"/>
      <c r="K384" s="96"/>
      <c r="L384" s="96"/>
      <c r="M384" s="96"/>
      <c r="N384" s="96"/>
      <c r="O384" s="96"/>
      <c r="P384" s="96"/>
      <c r="Q384" s="96"/>
      <c r="R384" s="96"/>
      <c r="S384" s="96"/>
      <c r="T384" s="96"/>
      <c r="U384" s="193"/>
    </row>
    <row r="385" spans="1:23" ht="21.75" customHeight="1">
      <c r="A385" s="227"/>
      <c r="B385" s="118" t="s">
        <v>203</v>
      </c>
      <c r="C385" s="118"/>
      <c r="D385" s="118"/>
      <c r="E385" s="118"/>
      <c r="F385" s="250">
        <f>W385</f>
        <v>0</v>
      </c>
      <c r="G385" s="251"/>
      <c r="H385" s="251"/>
      <c r="I385" s="251"/>
      <c r="J385" s="251"/>
      <c r="K385" s="252"/>
      <c r="L385" s="253"/>
      <c r="M385" s="254"/>
      <c r="N385" s="254"/>
      <c r="O385" s="254"/>
      <c r="P385" s="254"/>
      <c r="Q385" s="254"/>
      <c r="R385" s="254"/>
      <c r="S385" s="254"/>
      <c r="T385" s="254"/>
      <c r="U385" s="193"/>
      <c r="W385" s="57">
        <f>VLOOKUP(A374,'Deta From Shala Dar. Class-10'!$A$2:$AE$201,11,0)</f>
        <v>0</v>
      </c>
    </row>
    <row r="386" spans="1:23" ht="21.75" customHeight="1" thickBot="1">
      <c r="A386" s="227"/>
      <c r="B386" s="255" t="s">
        <v>202</v>
      </c>
      <c r="C386" s="255"/>
      <c r="D386" s="255"/>
      <c r="E386" s="255"/>
      <c r="F386" s="255"/>
      <c r="G386" s="255"/>
      <c r="H386" s="96" t="s">
        <v>204</v>
      </c>
      <c r="I386" s="96"/>
      <c r="J386" s="96"/>
      <c r="K386" s="96"/>
      <c r="L386" s="96"/>
      <c r="M386" s="96"/>
      <c r="N386" s="96"/>
      <c r="O386" s="96"/>
      <c r="P386" s="96"/>
      <c r="Q386" s="96"/>
      <c r="R386" s="96"/>
      <c r="S386" s="96"/>
      <c r="T386" s="96"/>
      <c r="U386" s="193"/>
    </row>
    <row r="387" spans="1:23" ht="21.75" customHeight="1" thickBot="1">
      <c r="A387" s="227"/>
      <c r="B387" s="118" t="s">
        <v>205</v>
      </c>
      <c r="C387" s="118"/>
      <c r="D387" s="118"/>
      <c r="E387" s="118"/>
      <c r="F387" s="118"/>
      <c r="G387" s="118"/>
      <c r="H387" s="118"/>
      <c r="I387" s="118"/>
      <c r="J387" s="118"/>
      <c r="K387" s="143" t="s">
        <v>190</v>
      </c>
      <c r="L387" s="143"/>
      <c r="M387" s="143"/>
      <c r="N387" s="143"/>
      <c r="O387" s="143"/>
      <c r="P387" s="143"/>
      <c r="Q387" s="195" t="s">
        <v>188</v>
      </c>
      <c r="R387" s="196"/>
      <c r="S387" s="197"/>
      <c r="T387" s="198"/>
      <c r="U387" s="193"/>
    </row>
    <row r="388" spans="1:23" ht="21.75" customHeight="1">
      <c r="A388" s="227"/>
      <c r="B388" s="118" t="s">
        <v>206</v>
      </c>
      <c r="C388" s="118"/>
      <c r="D388" s="118"/>
      <c r="E388" s="118"/>
      <c r="F388" s="118"/>
      <c r="G388" s="118"/>
      <c r="H388" s="118"/>
      <c r="I388" s="118"/>
      <c r="J388" s="118"/>
      <c r="K388" s="118"/>
      <c r="L388" s="118"/>
      <c r="M388" s="118"/>
      <c r="N388" s="118"/>
      <c r="O388" s="118"/>
      <c r="P388" s="118"/>
      <c r="Q388" s="118"/>
      <c r="R388" s="118"/>
      <c r="S388" s="118"/>
      <c r="T388" s="118"/>
      <c r="U388" s="193"/>
    </row>
    <row r="389" spans="1:23" ht="32.25" customHeight="1" thickBot="1">
      <c r="A389" s="227"/>
      <c r="B389" s="125" t="s">
        <v>192</v>
      </c>
      <c r="C389" s="125"/>
      <c r="D389" s="125"/>
      <c r="E389" s="125"/>
      <c r="F389" s="125"/>
      <c r="G389" s="125"/>
      <c r="H389" s="125"/>
      <c r="I389" s="125"/>
      <c r="J389" s="125"/>
      <c r="K389" s="125"/>
      <c r="L389" s="125"/>
      <c r="M389" s="125"/>
      <c r="N389" s="125"/>
      <c r="O389" s="125"/>
      <c r="P389" s="125"/>
      <c r="Q389" s="125"/>
      <c r="R389" s="125"/>
      <c r="S389" s="125"/>
      <c r="T389" s="125"/>
      <c r="U389" s="193"/>
    </row>
    <row r="390" spans="1:23" ht="6.75" customHeight="1" thickBot="1">
      <c r="A390" s="227"/>
      <c r="B390" s="90"/>
      <c r="C390" s="91"/>
      <c r="D390" s="91"/>
      <c r="E390" s="91"/>
      <c r="F390" s="91"/>
      <c r="G390" s="91"/>
      <c r="H390" s="91"/>
      <c r="I390" s="91"/>
      <c r="J390" s="91"/>
      <c r="K390" s="91"/>
      <c r="L390" s="91"/>
      <c r="M390" s="91"/>
      <c r="N390" s="91"/>
      <c r="O390" s="91"/>
      <c r="P390" s="91"/>
      <c r="Q390" s="91"/>
      <c r="R390" s="91"/>
      <c r="S390" s="91"/>
      <c r="T390" s="92"/>
      <c r="U390" s="193"/>
    </row>
    <row r="391" spans="1:23" ht="15.75" thickBot="1">
      <c r="A391" s="227"/>
      <c r="B391" s="19"/>
      <c r="C391" s="22"/>
      <c r="D391" s="147" t="s">
        <v>60</v>
      </c>
      <c r="E391" s="89"/>
      <c r="F391" s="89"/>
      <c r="G391" s="20"/>
      <c r="H391" s="27"/>
      <c r="I391" s="148" t="s">
        <v>59</v>
      </c>
      <c r="J391" s="148"/>
      <c r="K391" s="148"/>
      <c r="L391" s="90"/>
      <c r="M391" s="248" t="s">
        <v>211</v>
      </c>
      <c r="N391" s="248"/>
      <c r="O391" s="248"/>
      <c r="P391" s="248"/>
      <c r="Q391" s="248"/>
      <c r="R391" s="248"/>
      <c r="S391" s="248"/>
      <c r="T391" s="249"/>
      <c r="U391" s="193"/>
    </row>
    <row r="392" spans="1:23" ht="4.5" customHeight="1" thickBot="1">
      <c r="A392" s="227"/>
      <c r="B392" s="24"/>
      <c r="C392" s="27"/>
      <c r="D392" s="27"/>
      <c r="E392" s="27"/>
      <c r="F392" s="27"/>
      <c r="G392" s="27"/>
      <c r="H392" s="27"/>
      <c r="I392" s="27"/>
      <c r="J392" s="27"/>
      <c r="K392" s="41"/>
      <c r="L392" s="147"/>
      <c r="M392" s="27"/>
      <c r="N392" s="27"/>
      <c r="O392" s="27"/>
      <c r="P392" s="37"/>
      <c r="Q392" s="27"/>
      <c r="R392" s="27"/>
      <c r="S392" s="27"/>
      <c r="T392" s="58"/>
      <c r="U392" s="193"/>
    </row>
    <row r="393" spans="1:23" ht="15.75" thickBot="1">
      <c r="A393" s="227"/>
      <c r="B393" s="24"/>
      <c r="C393" s="20"/>
      <c r="D393" s="147" t="s">
        <v>207</v>
      </c>
      <c r="E393" s="89"/>
      <c r="F393" s="89"/>
      <c r="G393" s="89"/>
      <c r="H393" s="27"/>
      <c r="I393" s="175" t="s">
        <v>209</v>
      </c>
      <c r="J393" s="175"/>
      <c r="K393" s="175"/>
      <c r="L393" s="147"/>
      <c r="M393" s="127" t="s">
        <v>212</v>
      </c>
      <c r="N393" s="127"/>
      <c r="O393" s="127"/>
      <c r="P393" s="127"/>
      <c r="Q393" s="127"/>
      <c r="R393" s="127"/>
      <c r="S393" s="127"/>
      <c r="T393" s="128"/>
      <c r="U393" s="193"/>
    </row>
    <row r="394" spans="1:23" ht="5.25" customHeight="1" thickBot="1">
      <c r="A394" s="227"/>
      <c r="B394" s="24"/>
      <c r="C394" s="27"/>
      <c r="D394" s="27"/>
      <c r="E394" s="27"/>
      <c r="F394" s="27"/>
      <c r="G394" s="27"/>
      <c r="H394" s="27"/>
      <c r="I394" s="27"/>
      <c r="J394" s="27"/>
      <c r="K394" s="41"/>
      <c r="L394" s="147"/>
      <c r="M394" s="27"/>
      <c r="N394" s="27"/>
      <c r="O394" s="27"/>
      <c r="P394" s="41"/>
      <c r="Q394" s="27"/>
      <c r="R394" s="27"/>
      <c r="S394" s="27"/>
      <c r="T394" s="29"/>
      <c r="U394" s="193"/>
    </row>
    <row r="395" spans="1:23" ht="15.75" thickBot="1">
      <c r="A395" s="227"/>
      <c r="B395" s="24"/>
      <c r="C395" s="20"/>
      <c r="D395" s="147" t="s">
        <v>208</v>
      </c>
      <c r="E395" s="89"/>
      <c r="F395" s="89"/>
      <c r="G395" s="89"/>
      <c r="H395" s="27"/>
      <c r="I395" s="175" t="s">
        <v>210</v>
      </c>
      <c r="J395" s="175"/>
      <c r="K395" s="175"/>
      <c r="L395" s="86"/>
      <c r="M395" s="130" t="s">
        <v>213</v>
      </c>
      <c r="N395" s="130"/>
      <c r="O395" s="130"/>
      <c r="P395" s="130"/>
      <c r="Q395" s="130"/>
      <c r="R395" s="130"/>
      <c r="S395" s="130"/>
      <c r="T395" s="131"/>
      <c r="U395" s="193"/>
    </row>
    <row r="396" spans="1:23" ht="6.75" customHeight="1" thickBot="1">
      <c r="A396" s="227"/>
      <c r="B396" s="86"/>
      <c r="C396" s="87"/>
      <c r="D396" s="87"/>
      <c r="E396" s="87"/>
      <c r="F396" s="87"/>
      <c r="G396" s="87"/>
      <c r="H396" s="87"/>
      <c r="I396" s="87"/>
      <c r="J396" s="87"/>
      <c r="K396" s="87"/>
      <c r="L396" s="87"/>
      <c r="M396" s="87"/>
      <c r="N396" s="87"/>
      <c r="O396" s="87"/>
      <c r="P396" s="87"/>
      <c r="Q396" s="87"/>
      <c r="R396" s="87"/>
      <c r="S396" s="87"/>
      <c r="T396" s="88"/>
      <c r="U396" s="193"/>
    </row>
    <row r="397" spans="1:23" ht="6.75" customHeight="1" thickBot="1">
      <c r="A397" s="227"/>
      <c r="B397" s="89"/>
      <c r="C397" s="89"/>
      <c r="D397" s="89"/>
      <c r="E397" s="89"/>
      <c r="F397" s="89"/>
      <c r="G397" s="89"/>
      <c r="H397" s="89"/>
      <c r="I397" s="89"/>
      <c r="J397" s="89"/>
      <c r="K397" s="89"/>
      <c r="L397" s="89"/>
      <c r="M397" s="89"/>
      <c r="N397" s="89"/>
      <c r="O397" s="89"/>
      <c r="P397" s="89"/>
      <c r="Q397" s="89"/>
      <c r="R397" s="89"/>
      <c r="S397" s="89"/>
      <c r="T397" s="89"/>
      <c r="U397" s="193"/>
    </row>
    <row r="398" spans="1:23" ht="15.75" thickBot="1">
      <c r="A398" s="227"/>
      <c r="B398" s="41"/>
      <c r="C398" s="59" t="s">
        <v>216</v>
      </c>
      <c r="D398" s="147" t="s">
        <v>215</v>
      </c>
      <c r="E398" s="89"/>
      <c r="F398" s="89"/>
      <c r="G398" s="89"/>
      <c r="H398" s="89"/>
      <c r="I398" s="89"/>
      <c r="J398" s="89"/>
      <c r="K398" s="89"/>
      <c r="L398" s="89"/>
      <c r="M398" s="59" t="s">
        <v>216</v>
      </c>
      <c r="N398" s="47" t="s">
        <v>80</v>
      </c>
      <c r="O398" s="143"/>
      <c r="P398" s="143"/>
      <c r="Q398" s="143"/>
      <c r="R398" s="143"/>
      <c r="S398" s="143"/>
      <c r="T398" s="143"/>
      <c r="U398" s="193"/>
    </row>
    <row r="399" spans="1:23" ht="8.25" customHeight="1">
      <c r="A399" s="227"/>
      <c r="B399" s="89"/>
      <c r="C399" s="89"/>
      <c r="D399" s="89"/>
      <c r="E399" s="89"/>
      <c r="F399" s="89"/>
      <c r="G399" s="89"/>
      <c r="H399" s="89"/>
      <c r="I399" s="89"/>
      <c r="J399" s="89"/>
      <c r="K399" s="89"/>
      <c r="L399" s="89"/>
      <c r="M399" s="89"/>
      <c r="N399" s="89"/>
      <c r="O399" s="89"/>
      <c r="P399" s="89"/>
      <c r="Q399" s="89"/>
      <c r="R399" s="89"/>
      <c r="S399" s="89"/>
      <c r="T399" s="89"/>
      <c r="U399" s="193"/>
    </row>
    <row r="400" spans="1:23" ht="29.25" customHeight="1">
      <c r="A400" s="227"/>
      <c r="B400" s="41" t="s">
        <v>87</v>
      </c>
      <c r="C400" s="243" t="s">
        <v>217</v>
      </c>
      <c r="D400" s="119"/>
      <c r="E400" s="119"/>
      <c r="F400" s="119"/>
      <c r="G400" s="119"/>
      <c r="H400" s="119"/>
      <c r="I400" s="119"/>
      <c r="J400" s="119"/>
      <c r="K400" s="119"/>
      <c r="L400" s="119"/>
      <c r="M400" s="119"/>
      <c r="N400" s="119"/>
      <c r="O400" s="119"/>
      <c r="P400" s="119"/>
      <c r="Q400" s="119"/>
      <c r="R400" s="119"/>
      <c r="S400" s="119"/>
      <c r="T400" s="119"/>
      <c r="U400" s="193"/>
    </row>
    <row r="401" spans="1:24" ht="6.75" customHeight="1" thickBot="1">
      <c r="A401" s="227"/>
      <c r="B401" s="89"/>
      <c r="C401" s="89"/>
      <c r="D401" s="89"/>
      <c r="E401" s="89"/>
      <c r="F401" s="89"/>
      <c r="G401" s="89"/>
      <c r="H401" s="89"/>
      <c r="I401" s="89"/>
      <c r="J401" s="89"/>
      <c r="K401" s="89"/>
      <c r="L401" s="89"/>
      <c r="M401" s="89"/>
      <c r="N401" s="89"/>
      <c r="O401" s="89"/>
      <c r="P401" s="89"/>
      <c r="Q401" s="89"/>
      <c r="R401" s="89"/>
      <c r="S401" s="89"/>
      <c r="T401" s="89"/>
      <c r="U401" s="193"/>
    </row>
    <row r="402" spans="1:24" ht="15.75" thickBot="1">
      <c r="A402" s="227"/>
      <c r="B402" s="41"/>
      <c r="C402" s="158" t="s">
        <v>219</v>
      </c>
      <c r="D402" s="158"/>
      <c r="E402" s="158"/>
      <c r="F402" s="158"/>
      <c r="G402" s="158"/>
      <c r="H402" s="158"/>
      <c r="I402" s="197"/>
      <c r="J402" s="219"/>
      <c r="K402" s="198"/>
      <c r="L402" s="244" t="s">
        <v>218</v>
      </c>
      <c r="M402" s="245"/>
      <c r="N402" s="246"/>
      <c r="O402" s="247"/>
      <c r="P402" s="60"/>
      <c r="Q402" s="41"/>
      <c r="R402" s="61"/>
      <c r="S402" s="61"/>
      <c r="T402" s="41"/>
      <c r="U402" s="193"/>
    </row>
    <row r="403" spans="1:24" ht="6" customHeight="1" thickBot="1">
      <c r="A403" s="227"/>
      <c r="B403" s="89"/>
      <c r="C403" s="89"/>
      <c r="D403" s="89"/>
      <c r="E403" s="89"/>
      <c r="F403" s="89"/>
      <c r="G403" s="89"/>
      <c r="H403" s="89"/>
      <c r="I403" s="89"/>
      <c r="J403" s="89"/>
      <c r="K403" s="89"/>
      <c r="L403" s="89"/>
      <c r="M403" s="89"/>
      <c r="N403" s="89"/>
      <c r="O403" s="89"/>
      <c r="P403" s="89"/>
      <c r="Q403" s="89"/>
      <c r="R403" s="89"/>
      <c r="S403" s="89"/>
      <c r="T403" s="89"/>
      <c r="U403" s="193"/>
    </row>
    <row r="404" spans="1:24" ht="15.75" thickBot="1">
      <c r="A404" s="227"/>
      <c r="B404" s="41" t="s">
        <v>98</v>
      </c>
      <c r="C404" s="89" t="s">
        <v>119</v>
      </c>
      <c r="D404" s="89"/>
      <c r="E404" s="89"/>
      <c r="F404" s="89"/>
      <c r="G404" s="89"/>
      <c r="H404" s="89"/>
      <c r="I404" s="89"/>
      <c r="J404" s="158" t="s">
        <v>117</v>
      </c>
      <c r="K404" s="158"/>
      <c r="L404" s="158"/>
      <c r="M404" s="158"/>
      <c r="N404" s="158"/>
      <c r="O404" s="46"/>
      <c r="P404" s="169" t="s">
        <v>118</v>
      </c>
      <c r="Q404" s="169"/>
      <c r="R404" s="169"/>
      <c r="S404" s="169"/>
      <c r="T404" s="169"/>
      <c r="U404" s="193"/>
    </row>
    <row r="405" spans="1:24" ht="15.75" thickBot="1">
      <c r="A405" s="227"/>
      <c r="B405" s="41"/>
      <c r="C405" s="165" t="s">
        <v>120</v>
      </c>
      <c r="D405" s="165"/>
      <c r="E405" s="165"/>
      <c r="F405" s="165"/>
      <c r="G405" s="165"/>
      <c r="H405" s="165"/>
      <c r="I405" s="165"/>
      <c r="J405" s="165"/>
      <c r="K405" s="165"/>
      <c r="L405" s="165"/>
      <c r="M405" s="165"/>
      <c r="N405" s="165"/>
      <c r="O405" s="165"/>
      <c r="P405" s="165"/>
      <c r="Q405" s="165"/>
      <c r="R405" s="165"/>
      <c r="S405" s="165"/>
      <c r="T405" s="165"/>
      <c r="U405" s="193"/>
    </row>
    <row r="406" spans="1:24" ht="15.75" thickBot="1">
      <c r="A406" s="227"/>
      <c r="B406" s="41"/>
      <c r="C406" s="119" t="s">
        <v>129</v>
      </c>
      <c r="D406" s="119"/>
      <c r="E406" s="170"/>
      <c r="F406" s="46"/>
      <c r="G406" s="159" t="s">
        <v>122</v>
      </c>
      <c r="H406" s="159"/>
      <c r="I406" s="159"/>
      <c r="J406" s="20"/>
      <c r="K406" s="171" t="s">
        <v>123</v>
      </c>
      <c r="L406" s="159"/>
      <c r="M406" s="172"/>
      <c r="N406" s="20"/>
      <c r="O406" s="171" t="s">
        <v>124</v>
      </c>
      <c r="P406" s="159"/>
      <c r="Q406" s="20"/>
      <c r="R406" s="171" t="s">
        <v>125</v>
      </c>
      <c r="S406" s="159"/>
      <c r="T406" s="20"/>
      <c r="U406" s="193"/>
    </row>
    <row r="407" spans="1:24" ht="6" customHeight="1" thickBot="1">
      <c r="A407" s="227"/>
      <c r="B407" s="89"/>
      <c r="C407" s="89"/>
      <c r="D407" s="89"/>
      <c r="E407" s="89"/>
      <c r="F407" s="89"/>
      <c r="G407" s="89"/>
      <c r="H407" s="89"/>
      <c r="I407" s="89"/>
      <c r="J407" s="89"/>
      <c r="K407" s="89"/>
      <c r="L407" s="89"/>
      <c r="M407" s="89"/>
      <c r="N407" s="89"/>
      <c r="O407" s="89"/>
      <c r="P407" s="89"/>
      <c r="Q407" s="89"/>
      <c r="R407" s="89"/>
      <c r="S407" s="89"/>
      <c r="T407" s="89"/>
      <c r="U407" s="193"/>
    </row>
    <row r="408" spans="1:24" ht="15.75" thickBot="1">
      <c r="A408" s="227"/>
      <c r="B408" s="41"/>
      <c r="C408" s="119" t="s">
        <v>214</v>
      </c>
      <c r="D408" s="119"/>
      <c r="E408" s="119"/>
      <c r="F408" s="170"/>
      <c r="G408" s="46"/>
      <c r="H408" s="173" t="s">
        <v>220</v>
      </c>
      <c r="I408" s="163"/>
      <c r="J408" s="36"/>
      <c r="K408" s="171" t="s">
        <v>221</v>
      </c>
      <c r="L408" s="159"/>
      <c r="M408" s="159"/>
      <c r="N408" s="172"/>
      <c r="O408" s="46"/>
      <c r="P408" s="157" t="s">
        <v>222</v>
      </c>
      <c r="Q408" s="158"/>
      <c r="R408" s="158"/>
      <c r="S408" s="161"/>
      <c r="T408" s="20"/>
      <c r="U408" s="193"/>
    </row>
    <row r="409" spans="1:24" ht="6" customHeight="1" thickBot="1">
      <c r="A409" s="227"/>
      <c r="B409" s="89"/>
      <c r="C409" s="89"/>
      <c r="D409" s="89"/>
      <c r="E409" s="89"/>
      <c r="F409" s="89"/>
      <c r="G409" s="89"/>
      <c r="H409" s="89"/>
      <c r="I409" s="89"/>
      <c r="J409" s="89"/>
      <c r="K409" s="89"/>
      <c r="L409" s="89"/>
      <c r="M409" s="89"/>
      <c r="N409" s="89"/>
      <c r="O409" s="89"/>
      <c r="P409" s="89"/>
      <c r="Q409" s="89"/>
      <c r="R409" s="89"/>
      <c r="S409" s="89"/>
      <c r="T409" s="89"/>
      <c r="U409" s="193"/>
    </row>
    <row r="410" spans="1:24" ht="15.75" thickBot="1">
      <c r="A410" s="227"/>
      <c r="B410" s="41"/>
      <c r="C410" s="119" t="s">
        <v>223</v>
      </c>
      <c r="D410" s="119"/>
      <c r="E410" s="170"/>
      <c r="F410" s="46"/>
      <c r="G410" s="158" t="s">
        <v>224</v>
      </c>
      <c r="H410" s="158"/>
      <c r="I410" s="158"/>
      <c r="J410" s="20"/>
      <c r="K410" s="158" t="s">
        <v>225</v>
      </c>
      <c r="L410" s="158"/>
      <c r="M410" s="158"/>
      <c r="N410" s="20"/>
      <c r="O410" s="173" t="s">
        <v>226</v>
      </c>
      <c r="P410" s="163"/>
      <c r="Q410" s="163"/>
      <c r="R410" s="163"/>
      <c r="S410" s="242"/>
      <c r="T410" s="20"/>
      <c r="U410" s="193"/>
    </row>
    <row r="411" spans="1:24" ht="6" customHeight="1" thickBot="1">
      <c r="A411" s="227"/>
      <c r="B411" s="89"/>
      <c r="C411" s="89"/>
      <c r="D411" s="89"/>
      <c r="E411" s="89"/>
      <c r="F411" s="89"/>
      <c r="G411" s="89"/>
      <c r="H411" s="89"/>
      <c r="I411" s="89"/>
      <c r="J411" s="89"/>
      <c r="K411" s="89"/>
      <c r="L411" s="89"/>
      <c r="M411" s="89"/>
      <c r="N411" s="89"/>
      <c r="O411" s="89"/>
      <c r="P411" s="89"/>
      <c r="Q411" s="89"/>
      <c r="R411" s="89"/>
      <c r="S411" s="89"/>
      <c r="T411" s="89"/>
      <c r="U411" s="193"/>
    </row>
    <row r="412" spans="1:24" ht="15.75" thickBot="1">
      <c r="A412" s="227"/>
      <c r="B412" s="41"/>
      <c r="C412" s="119" t="s">
        <v>227</v>
      </c>
      <c r="D412" s="119"/>
      <c r="E412" s="170"/>
      <c r="F412" s="46"/>
      <c r="G412" s="158" t="s">
        <v>228</v>
      </c>
      <c r="H412" s="158"/>
      <c r="I412" s="158"/>
      <c r="J412" s="20"/>
      <c r="K412" s="158"/>
      <c r="L412" s="158"/>
      <c r="M412" s="158"/>
      <c r="N412" s="158"/>
      <c r="O412" s="158"/>
      <c r="P412" s="158"/>
      <c r="Q412" s="158"/>
      <c r="R412" s="158"/>
      <c r="S412" s="158"/>
      <c r="T412" s="158"/>
      <c r="U412" s="193"/>
    </row>
    <row r="413" spans="1:24" ht="6" customHeight="1" thickBot="1">
      <c r="A413" s="227"/>
      <c r="B413" s="89"/>
      <c r="C413" s="89"/>
      <c r="D413" s="89"/>
      <c r="E413" s="89"/>
      <c r="F413" s="89"/>
      <c r="G413" s="89"/>
      <c r="H413" s="89"/>
      <c r="I413" s="89"/>
      <c r="J413" s="89"/>
      <c r="K413" s="89"/>
      <c r="L413" s="89"/>
      <c r="M413" s="89"/>
      <c r="N413" s="89"/>
      <c r="O413" s="89"/>
      <c r="P413" s="89"/>
      <c r="Q413" s="89"/>
      <c r="R413" s="89"/>
      <c r="S413" s="89"/>
      <c r="T413" s="89"/>
      <c r="U413" s="193"/>
    </row>
    <row r="414" spans="1:24" ht="15.75" thickBot="1">
      <c r="A414" s="227"/>
      <c r="B414" s="41" t="s">
        <v>112</v>
      </c>
      <c r="C414" s="160" t="s">
        <v>86</v>
      </c>
      <c r="D414" s="160"/>
      <c r="E414" s="160"/>
      <c r="F414" s="162"/>
      <c r="G414" s="22" t="str">
        <f>IF(W414="F","","Yes")</f>
        <v>Yes</v>
      </c>
      <c r="H414" s="147" t="s">
        <v>83</v>
      </c>
      <c r="I414" s="89"/>
      <c r="J414" s="89"/>
      <c r="K414" s="44" t="str">
        <f>IF(AA414="F","","Yes")</f>
        <v>Yes</v>
      </c>
      <c r="L414" s="163" t="s">
        <v>85</v>
      </c>
      <c r="M414" s="163"/>
      <c r="N414" s="163"/>
      <c r="O414" s="163"/>
      <c r="P414" s="22" t="str">
        <f>IF(X414="Hindi","Yes","")</f>
        <v>Yes</v>
      </c>
      <c r="Q414" s="147" t="s">
        <v>84</v>
      </c>
      <c r="R414" s="89"/>
      <c r="S414" s="89"/>
      <c r="T414" s="22" t="str">
        <f>IF(X414="english","Yes","")</f>
        <v/>
      </c>
      <c r="U414" s="193"/>
      <c r="W414" s="1">
        <f>VLOOKUP(A374,'Deta From Shala Dar. Class-10'!$A$2:$AE$201,10,0)</f>
        <v>0</v>
      </c>
      <c r="X414" s="1" t="str">
        <f>Info!$C$8</f>
        <v>Hindi</v>
      </c>
    </row>
    <row r="415" spans="1:24" ht="6" customHeight="1" thickBot="1">
      <c r="A415" s="227"/>
      <c r="B415" s="89"/>
      <c r="C415" s="89"/>
      <c r="D415" s="89"/>
      <c r="E415" s="89"/>
      <c r="F415" s="89"/>
      <c r="G415" s="89"/>
      <c r="H415" s="89"/>
      <c r="I415" s="89"/>
      <c r="J415" s="89"/>
      <c r="K415" s="89"/>
      <c r="L415" s="89"/>
      <c r="M415" s="89"/>
      <c r="N415" s="89"/>
      <c r="O415" s="89"/>
      <c r="P415" s="89"/>
      <c r="Q415" s="89"/>
      <c r="R415" s="89"/>
      <c r="S415" s="89"/>
      <c r="T415" s="89"/>
      <c r="U415" s="193"/>
    </row>
    <row r="416" spans="1:24" ht="15.75" thickBot="1">
      <c r="A416" s="227"/>
      <c r="B416" s="41" t="s">
        <v>133</v>
      </c>
      <c r="C416" s="160" t="s">
        <v>88</v>
      </c>
      <c r="D416" s="160"/>
      <c r="E416" s="160"/>
      <c r="F416" s="160"/>
      <c r="G416" s="22"/>
      <c r="H416" s="147" t="s">
        <v>89</v>
      </c>
      <c r="I416" s="89"/>
      <c r="J416" s="20"/>
      <c r="K416" s="157" t="s">
        <v>90</v>
      </c>
      <c r="L416" s="158"/>
      <c r="M416" s="20"/>
      <c r="N416" s="157" t="s">
        <v>91</v>
      </c>
      <c r="O416" s="158"/>
      <c r="P416" s="20"/>
      <c r="Q416" s="157" t="s">
        <v>92</v>
      </c>
      <c r="R416" s="158"/>
      <c r="S416" s="161"/>
      <c r="T416" s="45"/>
      <c r="U416" s="193"/>
    </row>
    <row r="417" spans="1:23" ht="6.75" customHeight="1" thickBot="1">
      <c r="A417" s="227"/>
      <c r="B417" s="89"/>
      <c r="C417" s="89"/>
      <c r="D417" s="89"/>
      <c r="E417" s="89"/>
      <c r="F417" s="89"/>
      <c r="G417" s="89"/>
      <c r="H417" s="89"/>
      <c r="I417" s="89"/>
      <c r="J417" s="89"/>
      <c r="K417" s="89"/>
      <c r="L417" s="89"/>
      <c r="M417" s="89"/>
      <c r="N417" s="89"/>
      <c r="O417" s="89"/>
      <c r="P417" s="89"/>
      <c r="Q417" s="89"/>
      <c r="R417" s="89"/>
      <c r="S417" s="89"/>
      <c r="T417" s="89"/>
      <c r="U417" s="193"/>
    </row>
    <row r="418" spans="1:23" ht="15.75" thickBot="1">
      <c r="A418" s="227"/>
      <c r="B418" s="41"/>
      <c r="C418" s="158" t="s">
        <v>93</v>
      </c>
      <c r="D418" s="158"/>
      <c r="E418" s="22"/>
      <c r="F418" s="147" t="s">
        <v>94</v>
      </c>
      <c r="G418" s="89"/>
      <c r="H418" s="89"/>
      <c r="I418" s="152"/>
      <c r="J418" s="20"/>
      <c r="K418" s="147" t="s">
        <v>95</v>
      </c>
      <c r="L418" s="89"/>
      <c r="M418" s="152"/>
      <c r="N418" s="46"/>
      <c r="O418" s="159" t="s">
        <v>96</v>
      </c>
      <c r="P418" s="159"/>
      <c r="Q418" s="22"/>
      <c r="R418" s="158" t="s">
        <v>97</v>
      </c>
      <c r="S418" s="158"/>
      <c r="T418" s="22"/>
      <c r="U418" s="193"/>
    </row>
    <row r="419" spans="1:23" ht="6" customHeight="1" thickBot="1">
      <c r="A419" s="227"/>
      <c r="B419" s="89"/>
      <c r="C419" s="89"/>
      <c r="D419" s="89"/>
      <c r="E419" s="89"/>
      <c r="F419" s="89"/>
      <c r="G419" s="89"/>
      <c r="H419" s="89"/>
      <c r="I419" s="89"/>
      <c r="J419" s="89"/>
      <c r="K419" s="89"/>
      <c r="L419" s="89"/>
      <c r="M419" s="89"/>
      <c r="N419" s="89"/>
      <c r="O419" s="89"/>
      <c r="P419" s="89"/>
      <c r="Q419" s="89"/>
      <c r="R419" s="89"/>
      <c r="S419" s="89"/>
      <c r="T419" s="89"/>
      <c r="U419" s="193"/>
    </row>
    <row r="420" spans="1:23" ht="15.75" thickBot="1">
      <c r="A420" s="227"/>
      <c r="B420" s="41" t="s">
        <v>136</v>
      </c>
      <c r="C420" s="160" t="s">
        <v>99</v>
      </c>
      <c r="D420" s="160"/>
      <c r="E420" s="160"/>
      <c r="F420" s="162"/>
      <c r="G420" s="22"/>
      <c r="H420" s="147" t="s">
        <v>121</v>
      </c>
      <c r="I420" s="152"/>
      <c r="J420" s="20"/>
      <c r="K420" s="157" t="s">
        <v>100</v>
      </c>
      <c r="L420" s="161"/>
      <c r="M420" s="20"/>
      <c r="N420" s="157" t="s">
        <v>101</v>
      </c>
      <c r="O420" s="161"/>
      <c r="P420" s="20"/>
      <c r="Q420" s="157" t="s">
        <v>102</v>
      </c>
      <c r="R420" s="158"/>
      <c r="S420" s="161"/>
      <c r="T420" s="45"/>
      <c r="U420" s="193"/>
    </row>
    <row r="421" spans="1:23" ht="6.75" customHeight="1" thickBot="1">
      <c r="A421" s="227"/>
      <c r="B421" s="89"/>
      <c r="C421" s="89"/>
      <c r="D421" s="89"/>
      <c r="E421" s="89"/>
      <c r="F421" s="89"/>
      <c r="G421" s="89"/>
      <c r="H421" s="89"/>
      <c r="I421" s="89"/>
      <c r="J421" s="89"/>
      <c r="K421" s="89"/>
      <c r="L421" s="89"/>
      <c r="M421" s="89"/>
      <c r="N421" s="89"/>
      <c r="O421" s="89"/>
      <c r="P421" s="89"/>
      <c r="Q421" s="89"/>
      <c r="R421" s="89"/>
      <c r="S421" s="89"/>
      <c r="T421" s="89"/>
      <c r="U421" s="193"/>
    </row>
    <row r="422" spans="1:23" ht="15.75" thickBot="1">
      <c r="A422" s="227"/>
      <c r="B422" s="41"/>
      <c r="C422" s="158" t="s">
        <v>103</v>
      </c>
      <c r="D422" s="161"/>
      <c r="E422" s="22"/>
      <c r="F422" s="164" t="s">
        <v>104</v>
      </c>
      <c r="G422" s="165"/>
      <c r="H422" s="166"/>
      <c r="I422" s="20"/>
      <c r="J422" s="164" t="s">
        <v>105</v>
      </c>
      <c r="K422" s="165"/>
      <c r="L422" s="166"/>
      <c r="M422" s="20"/>
      <c r="N422" s="167" t="s">
        <v>106</v>
      </c>
      <c r="O422" s="168"/>
      <c r="P422" s="48"/>
      <c r="Q422" s="164" t="s">
        <v>107</v>
      </c>
      <c r="R422" s="165"/>
      <c r="S422" s="166"/>
      <c r="T422" s="22"/>
      <c r="U422" s="193"/>
    </row>
    <row r="423" spans="1:23" ht="6" customHeight="1" thickBot="1">
      <c r="A423" s="227"/>
      <c r="B423" s="89"/>
      <c r="C423" s="89"/>
      <c r="D423" s="89"/>
      <c r="E423" s="89"/>
      <c r="F423" s="89"/>
      <c r="G423" s="89"/>
      <c r="H423" s="89"/>
      <c r="I423" s="89"/>
      <c r="J423" s="89"/>
      <c r="K423" s="89"/>
      <c r="L423" s="89"/>
      <c r="M423" s="89"/>
      <c r="N423" s="89"/>
      <c r="O423" s="89"/>
      <c r="P423" s="89"/>
      <c r="Q423" s="89"/>
      <c r="R423" s="89"/>
      <c r="S423" s="89"/>
      <c r="T423" s="89"/>
      <c r="U423" s="193"/>
    </row>
    <row r="424" spans="1:23" ht="15.75" thickBot="1">
      <c r="A424" s="227"/>
      <c r="B424" s="41"/>
      <c r="C424" s="158" t="s">
        <v>108</v>
      </c>
      <c r="D424" s="158"/>
      <c r="E424" s="161"/>
      <c r="F424" s="49"/>
      <c r="G424" s="164" t="s">
        <v>109</v>
      </c>
      <c r="H424" s="165"/>
      <c r="I424" s="166"/>
      <c r="J424" s="20"/>
      <c r="K424" s="164" t="s">
        <v>110</v>
      </c>
      <c r="L424" s="165"/>
      <c r="M424" s="166"/>
      <c r="N424" s="20"/>
      <c r="O424" s="164" t="s">
        <v>111</v>
      </c>
      <c r="P424" s="165"/>
      <c r="Q424" s="166"/>
      <c r="R424" s="20"/>
      <c r="S424" s="51"/>
      <c r="T424" s="41"/>
      <c r="U424" s="193"/>
    </row>
    <row r="425" spans="1:23" ht="6" customHeight="1" thickBot="1">
      <c r="A425" s="227"/>
      <c r="B425" s="89"/>
      <c r="C425" s="89"/>
      <c r="D425" s="89"/>
      <c r="E425" s="89"/>
      <c r="F425" s="89"/>
      <c r="G425" s="89"/>
      <c r="H425" s="89"/>
      <c r="I425" s="89"/>
      <c r="J425" s="89"/>
      <c r="K425" s="89"/>
      <c r="L425" s="89"/>
      <c r="M425" s="89"/>
      <c r="N425" s="89"/>
      <c r="O425" s="89"/>
      <c r="P425" s="89"/>
      <c r="Q425" s="89"/>
      <c r="R425" s="89"/>
      <c r="S425" s="89"/>
      <c r="T425" s="89"/>
      <c r="U425" s="193"/>
    </row>
    <row r="426" spans="1:23" ht="15.75" thickBot="1">
      <c r="A426" s="227"/>
      <c r="B426" s="41" t="s">
        <v>139</v>
      </c>
      <c r="C426" s="160" t="s">
        <v>138</v>
      </c>
      <c r="D426" s="160"/>
      <c r="E426" s="160"/>
      <c r="F426" s="160"/>
      <c r="G426" s="160"/>
      <c r="H426" s="165" t="s">
        <v>134</v>
      </c>
      <c r="I426" s="89"/>
      <c r="J426" s="44" t="str">
        <f>IF(W426="N","","Yes")</f>
        <v>Yes</v>
      </c>
      <c r="K426" s="147"/>
      <c r="L426" s="89"/>
      <c r="M426" s="165" t="s">
        <v>135</v>
      </c>
      <c r="N426" s="89"/>
      <c r="O426" s="44" t="str">
        <f>IF(W426="Y","","Yes")</f>
        <v>Yes</v>
      </c>
      <c r="P426" s="147"/>
      <c r="Q426" s="89"/>
      <c r="R426" s="89"/>
      <c r="S426" s="89"/>
      <c r="T426" s="89"/>
      <c r="U426" s="193"/>
      <c r="W426" s="1">
        <f>VLOOKUP(A374,'Deta From Shala Dar. Class-10'!$A$2:$AE$201,27,0)</f>
        <v>0</v>
      </c>
    </row>
    <row r="427" spans="1:23" ht="6.75" customHeight="1" thickBot="1">
      <c r="A427" s="227"/>
      <c r="B427" s="89"/>
      <c r="C427" s="89"/>
      <c r="D427" s="89"/>
      <c r="E427" s="89"/>
      <c r="F427" s="89"/>
      <c r="G427" s="89"/>
      <c r="H427" s="89"/>
      <c r="I427" s="89"/>
      <c r="J427" s="89"/>
      <c r="K427" s="89"/>
      <c r="L427" s="89"/>
      <c r="M427" s="89"/>
      <c r="N427" s="89"/>
      <c r="O427" s="89"/>
      <c r="P427" s="89"/>
      <c r="Q427" s="89"/>
      <c r="R427" s="89"/>
      <c r="S427" s="89"/>
      <c r="T427" s="89"/>
      <c r="U427" s="193"/>
    </row>
    <row r="428" spans="1:23" ht="15.75" thickBot="1">
      <c r="A428" s="227"/>
      <c r="B428" s="41" t="s">
        <v>141</v>
      </c>
      <c r="C428" s="169" t="s">
        <v>137</v>
      </c>
      <c r="D428" s="160"/>
      <c r="E428" s="160"/>
      <c r="F428" s="160"/>
      <c r="G428" s="160"/>
      <c r="H428" s="165" t="s">
        <v>134</v>
      </c>
      <c r="I428" s="89"/>
      <c r="J428" s="20"/>
      <c r="K428" s="147"/>
      <c r="L428" s="89"/>
      <c r="M428" s="165" t="s">
        <v>135</v>
      </c>
      <c r="N428" s="89"/>
      <c r="O428" s="20"/>
      <c r="P428" s="147"/>
      <c r="Q428" s="89"/>
      <c r="R428" s="89"/>
      <c r="S428" s="89"/>
      <c r="T428" s="89"/>
      <c r="U428" s="193"/>
    </row>
    <row r="429" spans="1:23" ht="6.75" customHeight="1" thickBot="1">
      <c r="A429" s="227"/>
      <c r="B429" s="89"/>
      <c r="C429" s="89"/>
      <c r="D429" s="89"/>
      <c r="E429" s="89"/>
      <c r="F429" s="89"/>
      <c r="G429" s="89"/>
      <c r="H429" s="89"/>
      <c r="I429" s="89"/>
      <c r="J429" s="89"/>
      <c r="K429" s="89"/>
      <c r="L429" s="89"/>
      <c r="M429" s="89"/>
      <c r="N429" s="89"/>
      <c r="O429" s="89"/>
      <c r="P429" s="89"/>
      <c r="Q429" s="89"/>
      <c r="R429" s="89"/>
      <c r="S429" s="89"/>
      <c r="T429" s="89"/>
      <c r="U429" s="193"/>
    </row>
    <row r="430" spans="1:23" ht="15.75" thickBot="1">
      <c r="A430" s="227"/>
      <c r="B430" s="41" t="s">
        <v>157</v>
      </c>
      <c r="C430" s="160" t="s">
        <v>140</v>
      </c>
      <c r="D430" s="160"/>
      <c r="E430" s="160"/>
      <c r="F430" s="160"/>
      <c r="G430" s="160"/>
      <c r="H430" s="165" t="s">
        <v>134</v>
      </c>
      <c r="I430" s="89"/>
      <c r="J430" s="20"/>
      <c r="K430" s="147"/>
      <c r="L430" s="89"/>
      <c r="M430" s="165" t="s">
        <v>135</v>
      </c>
      <c r="N430" s="89"/>
      <c r="O430" s="20"/>
      <c r="P430" s="147"/>
      <c r="Q430" s="89"/>
      <c r="R430" s="89"/>
      <c r="S430" s="89"/>
      <c r="T430" s="89"/>
      <c r="U430" s="193"/>
    </row>
    <row r="431" spans="1:23" ht="6.75" customHeight="1" thickBot="1">
      <c r="A431" s="227"/>
      <c r="B431" s="89"/>
      <c r="C431" s="89"/>
      <c r="D431" s="89"/>
      <c r="E431" s="89"/>
      <c r="F431" s="89"/>
      <c r="G431" s="89"/>
      <c r="H431" s="89"/>
      <c r="I431" s="89"/>
      <c r="J431" s="89"/>
      <c r="K431" s="89"/>
      <c r="L431" s="89"/>
      <c r="M431" s="89"/>
      <c r="N431" s="89"/>
      <c r="O431" s="89"/>
      <c r="P431" s="89"/>
      <c r="Q431" s="89"/>
      <c r="R431" s="89"/>
      <c r="S431" s="89"/>
      <c r="T431" s="89"/>
      <c r="U431" s="193"/>
    </row>
    <row r="432" spans="1:23" ht="15.75" thickBot="1">
      <c r="A432" s="227"/>
      <c r="B432" s="41" t="s">
        <v>155</v>
      </c>
      <c r="C432" s="160" t="s">
        <v>142</v>
      </c>
      <c r="D432" s="160"/>
      <c r="E432" s="160"/>
      <c r="F432" s="127" t="s">
        <v>148</v>
      </c>
      <c r="G432" s="127"/>
      <c r="H432" s="128"/>
      <c r="I432" s="44" t="str">
        <f>IF($W$60="GEN","YES","")</f>
        <v/>
      </c>
      <c r="J432" s="157" t="s">
        <v>143</v>
      </c>
      <c r="K432" s="158"/>
      <c r="L432" s="158"/>
      <c r="M432" s="161"/>
      <c r="N432" s="44" t="str">
        <f>IF($W$60="MIN","YES","")</f>
        <v/>
      </c>
      <c r="O432" s="157" t="s">
        <v>144</v>
      </c>
      <c r="P432" s="158"/>
      <c r="Q432" s="158"/>
      <c r="R432" s="158"/>
      <c r="S432" s="161"/>
      <c r="T432" s="44" t="str">
        <f>IF($W$60="SC","YES","")</f>
        <v/>
      </c>
      <c r="U432" s="193"/>
      <c r="W432" s="1">
        <f>VLOOKUP(A374,'Deta From Shala Dar. Class-10'!$A$2:$AE$201,16,0)</f>
        <v>0</v>
      </c>
    </row>
    <row r="433" spans="1:22" ht="6.75" customHeight="1" thickBot="1">
      <c r="A433" s="227"/>
      <c r="B433" s="89"/>
      <c r="C433" s="89"/>
      <c r="D433" s="89"/>
      <c r="E433" s="89"/>
      <c r="F433" s="89"/>
      <c r="G433" s="89"/>
      <c r="H433" s="89"/>
      <c r="I433" s="89"/>
      <c r="J433" s="89"/>
      <c r="K433" s="89"/>
      <c r="L433" s="89"/>
      <c r="M433" s="89"/>
      <c r="N433" s="89"/>
      <c r="O433" s="89"/>
      <c r="P433" s="89"/>
      <c r="Q433" s="89"/>
      <c r="R433" s="89"/>
      <c r="S433" s="89"/>
      <c r="T433" s="89"/>
      <c r="U433" s="193"/>
    </row>
    <row r="434" spans="1:22" ht="15.75" thickBot="1">
      <c r="A434" s="227"/>
      <c r="B434" s="41"/>
      <c r="C434" s="41"/>
      <c r="D434" s="41"/>
      <c r="E434" s="41"/>
      <c r="F434" s="158" t="s">
        <v>145</v>
      </c>
      <c r="G434" s="158"/>
      <c r="H434" s="161"/>
      <c r="I434" s="44" t="str">
        <f>IF($W$60="ST","YES","")</f>
        <v/>
      </c>
      <c r="J434" s="157" t="s">
        <v>146</v>
      </c>
      <c r="K434" s="158"/>
      <c r="L434" s="158"/>
      <c r="M434" s="161"/>
      <c r="N434" s="44" t="str">
        <f>IF($W$60="OBC","YES","")</f>
        <v/>
      </c>
      <c r="O434" s="157" t="s">
        <v>147</v>
      </c>
      <c r="P434" s="158"/>
      <c r="Q434" s="158"/>
      <c r="R434" s="158"/>
      <c r="S434" s="161"/>
      <c r="T434" s="44" t="str">
        <f>IF(OR($W$60="MBC",$W$60="SBC"),"YES","")</f>
        <v/>
      </c>
      <c r="U434" s="193"/>
    </row>
    <row r="435" spans="1:22">
      <c r="A435" s="227"/>
      <c r="B435" s="175" t="s">
        <v>149</v>
      </c>
      <c r="C435" s="175"/>
      <c r="D435" s="175"/>
      <c r="E435" s="175"/>
      <c r="F435" s="175"/>
      <c r="G435" s="175"/>
      <c r="H435" s="175"/>
      <c r="I435" s="175"/>
      <c r="J435" s="175"/>
      <c r="K435" s="175"/>
      <c r="L435" s="175"/>
      <c r="M435" s="175"/>
      <c r="N435" s="175"/>
      <c r="O435" s="175"/>
      <c r="P435" s="175"/>
      <c r="Q435" s="175"/>
      <c r="R435" s="175"/>
      <c r="S435" s="175"/>
      <c r="T435" s="175"/>
      <c r="U435" s="193"/>
    </row>
    <row r="436" spans="1:22" ht="6.75" customHeight="1">
      <c r="A436" s="227"/>
      <c r="B436" s="89"/>
      <c r="C436" s="89"/>
      <c r="D436" s="89"/>
      <c r="E436" s="89"/>
      <c r="F436" s="89"/>
      <c r="G436" s="89"/>
      <c r="H436" s="89"/>
      <c r="I436" s="89"/>
      <c r="J436" s="89"/>
      <c r="K436" s="89"/>
      <c r="L436" s="89"/>
      <c r="M436" s="89"/>
      <c r="N436" s="89"/>
      <c r="O436" s="89"/>
      <c r="P436" s="89"/>
      <c r="Q436" s="89"/>
      <c r="R436" s="89"/>
      <c r="S436" s="89"/>
      <c r="T436" s="89"/>
      <c r="U436" s="193"/>
    </row>
    <row r="437" spans="1:22">
      <c r="A437" s="227"/>
      <c r="B437" s="41" t="s">
        <v>166</v>
      </c>
      <c r="C437" s="178" t="s">
        <v>156</v>
      </c>
      <c r="D437" s="178"/>
      <c r="E437" s="178"/>
      <c r="F437" s="178"/>
      <c r="G437" s="178"/>
      <c r="H437" s="178"/>
      <c r="I437" s="178"/>
      <c r="J437" s="178"/>
      <c r="K437" s="178"/>
      <c r="L437" s="178"/>
      <c r="M437" s="178"/>
      <c r="N437" s="178"/>
      <c r="O437" s="178"/>
      <c r="P437" s="178"/>
      <c r="Q437" s="178"/>
      <c r="R437" s="178"/>
      <c r="S437" s="178"/>
      <c r="T437" s="178"/>
      <c r="U437" s="193"/>
    </row>
    <row r="438" spans="1:22">
      <c r="A438" s="227"/>
      <c r="B438" s="41"/>
      <c r="C438" s="176" t="s">
        <v>150</v>
      </c>
      <c r="D438" s="176"/>
      <c r="E438" s="176"/>
      <c r="F438" s="176"/>
      <c r="G438" s="176"/>
      <c r="H438" s="176"/>
      <c r="I438" s="176"/>
      <c r="J438" s="176"/>
      <c r="K438" s="89">
        <f>VLOOKUP(A374,'Deta From Shala Dar. Class-12'!$A$2:$AE$201,24,0)</f>
        <v>0</v>
      </c>
      <c r="L438" s="89"/>
      <c r="M438" s="89"/>
      <c r="N438" s="89"/>
      <c r="O438" s="89"/>
      <c r="P438" s="89"/>
      <c r="Q438" s="89"/>
      <c r="R438" s="89"/>
      <c r="S438" s="89"/>
      <c r="T438" s="89"/>
      <c r="U438" s="193"/>
    </row>
    <row r="439" spans="1:22">
      <c r="A439" s="227"/>
      <c r="B439" s="41"/>
      <c r="C439" s="176" t="s">
        <v>151</v>
      </c>
      <c r="D439" s="176"/>
      <c r="E439" s="176"/>
      <c r="F439" s="176"/>
      <c r="G439" s="176"/>
      <c r="H439" s="176"/>
      <c r="I439" s="176"/>
      <c r="J439" s="176"/>
      <c r="K439" s="89"/>
      <c r="L439" s="89"/>
      <c r="M439" s="89"/>
      <c r="N439" s="89"/>
      <c r="O439" s="89"/>
      <c r="P439" s="89"/>
      <c r="Q439" s="89"/>
      <c r="R439" s="89"/>
      <c r="S439" s="89"/>
      <c r="T439" s="89"/>
      <c r="U439" s="193"/>
    </row>
    <row r="440" spans="1:22">
      <c r="A440" s="227"/>
      <c r="B440" s="41"/>
      <c r="C440" s="176" t="s">
        <v>152</v>
      </c>
      <c r="D440" s="176"/>
      <c r="E440" s="176"/>
      <c r="F440" s="89" t="s">
        <v>163</v>
      </c>
      <c r="G440" s="89"/>
      <c r="H440" s="89"/>
      <c r="I440" s="176" t="s">
        <v>153</v>
      </c>
      <c r="J440" s="176"/>
      <c r="K440" s="176"/>
      <c r="L440" s="89" t="s">
        <v>161</v>
      </c>
      <c r="M440" s="89"/>
      <c r="N440" s="89"/>
      <c r="O440" s="89"/>
      <c r="P440" s="158" t="s">
        <v>154</v>
      </c>
      <c r="Q440" s="158"/>
      <c r="R440" s="158"/>
      <c r="S440" s="89" t="s">
        <v>162</v>
      </c>
      <c r="T440" s="89"/>
      <c r="U440" s="193"/>
      <c r="V440" s="62"/>
    </row>
    <row r="441" spans="1:22" ht="6.75" customHeight="1">
      <c r="A441" s="227"/>
      <c r="B441" s="89"/>
      <c r="C441" s="89"/>
      <c r="D441" s="89"/>
      <c r="E441" s="89"/>
      <c r="F441" s="89"/>
      <c r="G441" s="89"/>
      <c r="H441" s="89"/>
      <c r="I441" s="89"/>
      <c r="J441" s="89"/>
      <c r="K441" s="89"/>
      <c r="L441" s="89"/>
      <c r="M441" s="89"/>
      <c r="N441" s="89"/>
      <c r="O441" s="89"/>
      <c r="P441" s="89"/>
      <c r="Q441" s="89"/>
      <c r="R441" s="89"/>
      <c r="S441" s="89"/>
      <c r="T441" s="89"/>
      <c r="U441" s="193"/>
    </row>
    <row r="442" spans="1:22">
      <c r="A442" s="227"/>
      <c r="B442" s="41" t="s">
        <v>178</v>
      </c>
      <c r="C442" s="165" t="s">
        <v>158</v>
      </c>
      <c r="D442" s="165"/>
      <c r="E442" s="165"/>
      <c r="F442" s="165"/>
      <c r="G442" s="179">
        <f>VLOOKUP(A374,'Deta From Shala Dar. Class-12'!$A$2:$AE$201,21,0)</f>
        <v>0</v>
      </c>
      <c r="H442" s="179"/>
      <c r="I442" s="179"/>
      <c r="J442" s="179"/>
      <c r="K442" s="180" t="s">
        <v>159</v>
      </c>
      <c r="L442" s="180"/>
      <c r="M442" s="189">
        <f>VLOOKUP(A374,'Deta From Shala Dar. Class-12'!$A$2:$AE$201,22,0)</f>
        <v>0</v>
      </c>
      <c r="N442" s="165"/>
      <c r="O442" s="165"/>
      <c r="P442" s="165" t="s">
        <v>160</v>
      </c>
      <c r="Q442" s="165"/>
      <c r="R442" s="165"/>
      <c r="S442" s="230">
        <f>VLOOKUP(A374,'Deta From Shala Dar. Class-12'!$A$2:$AE$201,25,0)</f>
        <v>0</v>
      </c>
      <c r="T442" s="230"/>
      <c r="U442" s="193"/>
    </row>
    <row r="443" spans="1:22" ht="6.75" customHeight="1">
      <c r="A443" s="227"/>
      <c r="B443" s="89"/>
      <c r="C443" s="89"/>
      <c r="D443" s="89"/>
      <c r="E443" s="89"/>
      <c r="F443" s="89"/>
      <c r="G443" s="89"/>
      <c r="H443" s="89"/>
      <c r="I443" s="89"/>
      <c r="J443" s="89"/>
      <c r="K443" s="89"/>
      <c r="L443" s="89"/>
      <c r="M443" s="89"/>
      <c r="N443" s="89"/>
      <c r="O443" s="89"/>
      <c r="P443" s="89"/>
      <c r="Q443" s="89"/>
      <c r="R443" s="89"/>
      <c r="S443" s="89"/>
      <c r="T443" s="89"/>
      <c r="U443" s="193"/>
    </row>
    <row r="444" spans="1:22">
      <c r="A444" s="227"/>
      <c r="B444" s="41"/>
      <c r="C444" s="176" t="s">
        <v>164</v>
      </c>
      <c r="D444" s="176"/>
      <c r="E444" s="176"/>
      <c r="F444" s="176"/>
      <c r="G444" s="176"/>
      <c r="H444" s="176"/>
      <c r="I444" s="176"/>
      <c r="J444" s="176"/>
      <c r="K444" s="176"/>
      <c r="L444" s="176"/>
      <c r="M444" s="229">
        <f>VLOOKUP(A374,'Deta From Shala Dar. Class-12'!$A$2:$AE$201,23,0)</f>
        <v>0</v>
      </c>
      <c r="N444" s="229"/>
      <c r="O444" s="229"/>
      <c r="P444" s="229"/>
      <c r="Q444" s="229"/>
      <c r="R444" s="229"/>
      <c r="S444" s="229"/>
      <c r="T444" s="229"/>
      <c r="U444" s="193"/>
    </row>
    <row r="445" spans="1:22" ht="6.75" customHeight="1">
      <c r="A445" s="227"/>
      <c r="B445" s="89"/>
      <c r="C445" s="89"/>
      <c r="D445" s="89"/>
      <c r="E445" s="89"/>
      <c r="F445" s="89"/>
      <c r="G445" s="89"/>
      <c r="H445" s="89"/>
      <c r="I445" s="89"/>
      <c r="J445" s="89"/>
      <c r="K445" s="89"/>
      <c r="L445" s="89"/>
      <c r="M445" s="89"/>
      <c r="N445" s="89"/>
      <c r="O445" s="89"/>
      <c r="P445" s="89"/>
      <c r="Q445" s="89"/>
      <c r="R445" s="89"/>
      <c r="S445" s="89"/>
      <c r="T445" s="89"/>
      <c r="U445" s="193"/>
    </row>
    <row r="446" spans="1:22">
      <c r="A446" s="227"/>
      <c r="B446" s="41" t="s">
        <v>229</v>
      </c>
      <c r="C446" s="176" t="s">
        <v>167</v>
      </c>
      <c r="D446" s="176"/>
      <c r="E446" s="176"/>
      <c r="F446" s="176"/>
      <c r="G446" s="176"/>
      <c r="H446" s="176"/>
      <c r="I446" s="176"/>
      <c r="J446" s="176"/>
      <c r="K446" s="176"/>
      <c r="L446" s="176"/>
      <c r="M446" s="189" t="s">
        <v>165</v>
      </c>
      <c r="N446" s="189"/>
      <c r="O446" s="189"/>
      <c r="P446" s="189"/>
      <c r="Q446" s="189"/>
      <c r="R446" s="189"/>
      <c r="S446" s="189"/>
      <c r="T446" s="189"/>
      <c r="U446" s="193"/>
    </row>
    <row r="447" spans="1:22" ht="6.75" customHeight="1" thickBot="1">
      <c r="A447" s="227"/>
      <c r="B447" s="89"/>
      <c r="C447" s="89"/>
      <c r="D447" s="89"/>
      <c r="E447" s="89"/>
      <c r="F447" s="89"/>
      <c r="G447" s="89"/>
      <c r="H447" s="89"/>
      <c r="I447" s="89"/>
      <c r="J447" s="89"/>
      <c r="K447" s="89"/>
      <c r="L447" s="89"/>
      <c r="M447" s="89"/>
      <c r="N447" s="89"/>
      <c r="O447" s="89"/>
      <c r="P447" s="89"/>
      <c r="Q447" s="89"/>
      <c r="R447" s="89"/>
      <c r="S447" s="89"/>
      <c r="T447" s="89"/>
      <c r="U447" s="193"/>
    </row>
    <row r="448" spans="1:22" ht="20.25" customHeight="1">
      <c r="A448" s="227"/>
      <c r="B448" s="190" t="s">
        <v>168</v>
      </c>
      <c r="C448" s="191"/>
      <c r="D448" s="191"/>
      <c r="E448" s="191" t="s">
        <v>169</v>
      </c>
      <c r="F448" s="191"/>
      <c r="G448" s="191" t="s">
        <v>170</v>
      </c>
      <c r="H448" s="191"/>
      <c r="I448" s="191"/>
      <c r="J448" s="191" t="s">
        <v>171</v>
      </c>
      <c r="K448" s="191"/>
      <c r="L448" s="191"/>
      <c r="M448" s="191" t="s">
        <v>172</v>
      </c>
      <c r="N448" s="191"/>
      <c r="O448" s="191"/>
      <c r="P448" s="191"/>
      <c r="Q448" s="191"/>
      <c r="R448" s="191"/>
      <c r="S448" s="191"/>
      <c r="T448" s="192"/>
      <c r="U448" s="193"/>
    </row>
    <row r="449" spans="1:21" ht="20.25" customHeight="1">
      <c r="A449" s="227"/>
      <c r="B449" s="186" t="s">
        <v>230</v>
      </c>
      <c r="C449" s="187"/>
      <c r="D449" s="187"/>
      <c r="E449" s="187"/>
      <c r="F449" s="187"/>
      <c r="G449" s="187"/>
      <c r="H449" s="187"/>
      <c r="I449" s="187"/>
      <c r="J449" s="187"/>
      <c r="K449" s="187"/>
      <c r="L449" s="187"/>
      <c r="M449" s="187"/>
      <c r="N449" s="187"/>
      <c r="O449" s="187"/>
      <c r="P449" s="187"/>
      <c r="Q449" s="187"/>
      <c r="R449" s="187"/>
      <c r="S449" s="187"/>
      <c r="T449" s="188"/>
      <c r="U449" s="193"/>
    </row>
    <row r="450" spans="1:21" ht="20.25" customHeight="1">
      <c r="A450" s="227"/>
      <c r="B450" s="186" t="s">
        <v>231</v>
      </c>
      <c r="C450" s="187"/>
      <c r="D450" s="187"/>
      <c r="E450" s="187"/>
      <c r="F450" s="187"/>
      <c r="G450" s="187"/>
      <c r="H450" s="187"/>
      <c r="I450" s="187"/>
      <c r="J450" s="187"/>
      <c r="K450" s="187"/>
      <c r="L450" s="187"/>
      <c r="M450" s="187"/>
      <c r="N450" s="187"/>
      <c r="O450" s="187"/>
      <c r="P450" s="187"/>
      <c r="Q450" s="187"/>
      <c r="R450" s="187"/>
      <c r="S450" s="187"/>
      <c r="T450" s="188"/>
      <c r="U450" s="193"/>
    </row>
    <row r="451" spans="1:21" ht="20.25" customHeight="1" thickBot="1">
      <c r="A451" s="227"/>
      <c r="B451" s="183" t="s">
        <v>173</v>
      </c>
      <c r="C451" s="184"/>
      <c r="D451" s="184"/>
      <c r="E451" s="184"/>
      <c r="F451" s="184"/>
      <c r="G451" s="184"/>
      <c r="H451" s="184"/>
      <c r="I451" s="184"/>
      <c r="J451" s="184"/>
      <c r="K451" s="184"/>
      <c r="L451" s="184"/>
      <c r="M451" s="184"/>
      <c r="N451" s="184"/>
      <c r="O451" s="184"/>
      <c r="P451" s="184"/>
      <c r="Q451" s="184"/>
      <c r="R451" s="184"/>
      <c r="S451" s="184"/>
      <c r="T451" s="185"/>
      <c r="U451" s="193"/>
    </row>
    <row r="452" spans="1:21" ht="6.75" customHeight="1">
      <c r="A452" s="227"/>
      <c r="B452" s="89"/>
      <c r="C452" s="89"/>
      <c r="D452" s="89"/>
      <c r="E452" s="89"/>
      <c r="F452" s="89"/>
      <c r="G452" s="89"/>
      <c r="H452" s="89"/>
      <c r="I452" s="89"/>
      <c r="J452" s="89"/>
      <c r="K452" s="89"/>
      <c r="L452" s="89"/>
      <c r="M452" s="89"/>
      <c r="N452" s="89"/>
      <c r="O452" s="89"/>
      <c r="P452" s="89"/>
      <c r="Q452" s="89"/>
      <c r="R452" s="89"/>
      <c r="S452" s="89"/>
      <c r="T452" s="89"/>
      <c r="U452" s="193"/>
    </row>
    <row r="453" spans="1:21">
      <c r="A453" s="227"/>
      <c r="B453" s="41" t="s">
        <v>232</v>
      </c>
      <c r="C453" s="176" t="s">
        <v>183</v>
      </c>
      <c r="D453" s="176"/>
      <c r="E453" s="176"/>
      <c r="F453" s="176"/>
      <c r="G453" s="176"/>
      <c r="H453" s="176"/>
      <c r="I453" s="176"/>
      <c r="J453" s="176"/>
      <c r="K453" s="176"/>
      <c r="L453" s="176"/>
      <c r="M453" s="165" t="s">
        <v>179</v>
      </c>
      <c r="N453" s="165"/>
      <c r="O453" s="165"/>
      <c r="P453" s="165"/>
      <c r="Q453" s="165"/>
      <c r="R453" s="165"/>
      <c r="S453" s="165"/>
      <c r="T453" s="165"/>
      <c r="U453" s="193"/>
    </row>
    <row r="454" spans="1:21" ht="15.75" thickBot="1">
      <c r="A454" s="227"/>
      <c r="B454" s="200"/>
      <c r="C454" s="201"/>
      <c r="D454" s="201"/>
      <c r="E454" s="201"/>
      <c r="F454" s="201"/>
      <c r="G454" s="201"/>
      <c r="H454" s="201"/>
      <c r="I454" s="201"/>
      <c r="J454" s="202"/>
      <c r="K454" s="204" t="s">
        <v>180</v>
      </c>
      <c r="L454" s="89"/>
      <c r="M454" s="89"/>
      <c r="N454" s="89"/>
      <c r="O454" s="89"/>
      <c r="P454" s="89"/>
      <c r="Q454" s="89"/>
      <c r="R454" s="89"/>
      <c r="S454" s="89"/>
      <c r="T454" s="89"/>
      <c r="U454" s="193"/>
    </row>
    <row r="455" spans="1:21" ht="26.25" customHeight="1">
      <c r="A455" s="227"/>
      <c r="B455" s="204"/>
      <c r="C455" s="152"/>
      <c r="D455" s="203" t="s">
        <v>182</v>
      </c>
      <c r="E455" s="91"/>
      <c r="F455" s="91"/>
      <c r="G455" s="92"/>
      <c r="H455" s="147"/>
      <c r="I455" s="89"/>
      <c r="J455" s="214"/>
      <c r="K455" s="204"/>
      <c r="L455" s="90"/>
      <c r="M455" s="91"/>
      <c r="N455" s="91"/>
      <c r="O455" s="91"/>
      <c r="P455" s="91"/>
      <c r="Q455" s="91"/>
      <c r="R455" s="91"/>
      <c r="S455" s="92"/>
      <c r="T455" s="143"/>
      <c r="U455" s="193"/>
    </row>
    <row r="456" spans="1:21" ht="26.25" customHeight="1">
      <c r="A456" s="227"/>
      <c r="B456" s="204"/>
      <c r="C456" s="152"/>
      <c r="D456" s="147"/>
      <c r="E456" s="89"/>
      <c r="F456" s="89"/>
      <c r="G456" s="152"/>
      <c r="H456" s="147"/>
      <c r="I456" s="89"/>
      <c r="J456" s="214"/>
      <c r="K456" s="204"/>
      <c r="L456" s="147"/>
      <c r="M456" s="89"/>
      <c r="N456" s="89"/>
      <c r="O456" s="89"/>
      <c r="P456" s="89"/>
      <c r="Q456" s="89"/>
      <c r="R456" s="89"/>
      <c r="S456" s="152"/>
      <c r="T456" s="143"/>
      <c r="U456" s="193"/>
    </row>
    <row r="457" spans="1:21" ht="26.25" customHeight="1">
      <c r="A457" s="227"/>
      <c r="B457" s="204"/>
      <c r="C457" s="152"/>
      <c r="D457" s="147"/>
      <c r="E457" s="89"/>
      <c r="F457" s="89"/>
      <c r="G457" s="152"/>
      <c r="H457" s="147"/>
      <c r="I457" s="89"/>
      <c r="J457" s="214"/>
      <c r="K457" s="204"/>
      <c r="L457" s="147"/>
      <c r="M457" s="89"/>
      <c r="N457" s="89"/>
      <c r="O457" s="89"/>
      <c r="P457" s="89"/>
      <c r="Q457" s="89"/>
      <c r="R457" s="89"/>
      <c r="S457" s="152"/>
      <c r="T457" s="143"/>
      <c r="U457" s="193"/>
    </row>
    <row r="458" spans="1:21" ht="26.25" customHeight="1" thickBot="1">
      <c r="A458" s="227"/>
      <c r="B458" s="204"/>
      <c r="C458" s="152"/>
      <c r="D458" s="147"/>
      <c r="E458" s="89"/>
      <c r="F458" s="89"/>
      <c r="G458" s="152"/>
      <c r="H458" s="147"/>
      <c r="I458" s="89"/>
      <c r="J458" s="214"/>
      <c r="K458" s="204"/>
      <c r="L458" s="86"/>
      <c r="M458" s="87"/>
      <c r="N458" s="87"/>
      <c r="O458" s="87"/>
      <c r="P458" s="87"/>
      <c r="Q458" s="87"/>
      <c r="R458" s="87"/>
      <c r="S458" s="88"/>
      <c r="T458" s="143"/>
      <c r="U458" s="193"/>
    </row>
    <row r="459" spans="1:21" ht="26.25" customHeight="1" thickBot="1">
      <c r="A459" s="227"/>
      <c r="B459" s="204"/>
      <c r="C459" s="152"/>
      <c r="D459" s="147"/>
      <c r="E459" s="89"/>
      <c r="F459" s="89"/>
      <c r="G459" s="152"/>
      <c r="H459" s="147"/>
      <c r="I459" s="89"/>
      <c r="J459" s="214"/>
      <c r="K459" s="204"/>
      <c r="L459" s="89"/>
      <c r="M459" s="89"/>
      <c r="N459" s="89"/>
      <c r="O459" s="89"/>
      <c r="P459" s="89"/>
      <c r="Q459" s="89"/>
      <c r="R459" s="89"/>
      <c r="S459" s="89"/>
      <c r="T459" s="143"/>
      <c r="U459" s="193"/>
    </row>
    <row r="460" spans="1:21" ht="26.25" customHeight="1">
      <c r="A460" s="227"/>
      <c r="B460" s="204"/>
      <c r="C460" s="152"/>
      <c r="D460" s="147"/>
      <c r="E460" s="89"/>
      <c r="F460" s="89"/>
      <c r="G460" s="152"/>
      <c r="H460" s="147"/>
      <c r="I460" s="89"/>
      <c r="J460" s="214"/>
      <c r="K460" s="204"/>
      <c r="L460" s="205" t="s">
        <v>181</v>
      </c>
      <c r="M460" s="206"/>
      <c r="N460" s="206"/>
      <c r="O460" s="206"/>
      <c r="P460" s="206"/>
      <c r="Q460" s="206"/>
      <c r="R460" s="206"/>
      <c r="S460" s="207"/>
      <c r="T460" s="143"/>
      <c r="U460" s="193"/>
    </row>
    <row r="461" spans="1:21" ht="26.25" customHeight="1">
      <c r="A461" s="227"/>
      <c r="B461" s="204"/>
      <c r="C461" s="152"/>
      <c r="D461" s="147"/>
      <c r="E461" s="89"/>
      <c r="F461" s="89"/>
      <c r="G461" s="152"/>
      <c r="H461" s="147"/>
      <c r="I461" s="89"/>
      <c r="J461" s="214"/>
      <c r="K461" s="204"/>
      <c r="L461" s="208"/>
      <c r="M461" s="209"/>
      <c r="N461" s="209"/>
      <c r="O461" s="209"/>
      <c r="P461" s="209"/>
      <c r="Q461" s="209"/>
      <c r="R461" s="209"/>
      <c r="S461" s="210"/>
      <c r="T461" s="143"/>
      <c r="U461" s="193"/>
    </row>
    <row r="462" spans="1:21" ht="26.25" customHeight="1" thickBot="1">
      <c r="A462" s="227"/>
      <c r="B462" s="204"/>
      <c r="C462" s="152"/>
      <c r="D462" s="86"/>
      <c r="E462" s="87"/>
      <c r="F462" s="87"/>
      <c r="G462" s="88"/>
      <c r="H462" s="147"/>
      <c r="I462" s="89"/>
      <c r="J462" s="214"/>
      <c r="K462" s="204"/>
      <c r="L462" s="208"/>
      <c r="M462" s="209"/>
      <c r="N462" s="209"/>
      <c r="O462" s="209"/>
      <c r="P462" s="209"/>
      <c r="Q462" s="209"/>
      <c r="R462" s="209"/>
      <c r="S462" s="210"/>
      <c r="T462" s="143"/>
      <c r="U462" s="193"/>
    </row>
    <row r="463" spans="1:21" ht="15.75" thickBot="1">
      <c r="A463" s="227"/>
      <c r="B463" s="215"/>
      <c r="C463" s="216"/>
      <c r="D463" s="216"/>
      <c r="E463" s="216"/>
      <c r="F463" s="216"/>
      <c r="G463" s="216"/>
      <c r="H463" s="216"/>
      <c r="I463" s="216"/>
      <c r="J463" s="217"/>
      <c r="K463" s="204"/>
      <c r="L463" s="211"/>
      <c r="M463" s="212"/>
      <c r="N463" s="212"/>
      <c r="O463" s="212"/>
      <c r="P463" s="212"/>
      <c r="Q463" s="212"/>
      <c r="R463" s="212"/>
      <c r="S463" s="213"/>
      <c r="T463" s="143"/>
      <c r="U463" s="193"/>
    </row>
    <row r="464" spans="1:21" ht="6.75" customHeight="1" thickBot="1">
      <c r="A464" s="227"/>
      <c r="B464" s="89"/>
      <c r="C464" s="89"/>
      <c r="D464" s="89"/>
      <c r="E464" s="89"/>
      <c r="F464" s="89"/>
      <c r="G464" s="89"/>
      <c r="H464" s="89"/>
      <c r="I464" s="89"/>
      <c r="J464" s="89"/>
      <c r="K464" s="89"/>
      <c r="L464" s="89"/>
      <c r="M464" s="89"/>
      <c r="N464" s="89"/>
      <c r="O464" s="89"/>
      <c r="P464" s="89"/>
      <c r="Q464" s="89"/>
      <c r="R464" s="89"/>
      <c r="S464" s="89"/>
      <c r="T464" s="89"/>
      <c r="U464" s="193"/>
    </row>
    <row r="465" spans="1:23" ht="23.25" customHeight="1" thickBot="1">
      <c r="A465" s="227"/>
      <c r="B465" s="165" t="s">
        <v>184</v>
      </c>
      <c r="C465" s="165"/>
      <c r="D465" s="165"/>
      <c r="E465" s="127" t="str">
        <f>Info!$C$7</f>
        <v>Govt. Sr. Sec. School Raimalwada</v>
      </c>
      <c r="F465" s="127"/>
      <c r="G465" s="127"/>
      <c r="H465" s="127"/>
      <c r="I465" s="127"/>
      <c r="J465" s="127"/>
      <c r="K465" s="127"/>
      <c r="L465" s="165" t="s">
        <v>185</v>
      </c>
      <c r="M465" s="199"/>
      <c r="N465" s="15">
        <f>Info!$C$10</f>
        <v>1</v>
      </c>
      <c r="O465" s="16">
        <f>Info!$D$10</f>
        <v>7</v>
      </c>
      <c r="P465" s="16">
        <f>Info!$E$10</f>
        <v>0</v>
      </c>
      <c r="Q465" s="16">
        <f>Info!$F$10</f>
        <v>1</v>
      </c>
      <c r="R465" s="16">
        <f>Info!$G$10</f>
        <v>7</v>
      </c>
      <c r="S465" s="16">
        <f>Info!$H$10</f>
        <v>5</v>
      </c>
      <c r="T465" s="17">
        <f>Info!$I$10</f>
        <v>1</v>
      </c>
      <c r="U465" s="193"/>
    </row>
    <row r="466" spans="1:23" ht="15.75" thickBot="1">
      <c r="A466" s="228"/>
      <c r="B466" s="87"/>
      <c r="C466" s="87"/>
      <c r="D466" s="87"/>
      <c r="E466" s="87"/>
      <c r="F466" s="87"/>
      <c r="G466" s="87"/>
      <c r="H466" s="87"/>
      <c r="I466" s="87"/>
      <c r="J466" s="87"/>
      <c r="K466" s="87"/>
      <c r="L466" s="87"/>
      <c r="M466" s="87"/>
      <c r="N466" s="87"/>
      <c r="O466" s="87"/>
      <c r="P466" s="87"/>
      <c r="Q466" s="87"/>
      <c r="R466" s="87"/>
      <c r="S466" s="87"/>
      <c r="T466" s="87"/>
      <c r="U466" s="88"/>
    </row>
    <row r="467" spans="1:23">
      <c r="A467" s="224">
        <f>A374+1</f>
        <v>6</v>
      </c>
      <c r="B467" s="225"/>
      <c r="C467" s="225"/>
      <c r="D467" s="225"/>
      <c r="E467" s="225"/>
      <c r="F467" s="225"/>
      <c r="G467" s="225"/>
      <c r="H467" s="225"/>
      <c r="I467" s="225"/>
      <c r="J467" s="225"/>
      <c r="K467" s="225"/>
      <c r="L467" s="225"/>
      <c r="M467" s="225"/>
      <c r="N467" s="225"/>
      <c r="O467" s="225"/>
      <c r="P467" s="225"/>
      <c r="Q467" s="225"/>
      <c r="R467" s="225"/>
      <c r="S467" s="225"/>
      <c r="T467" s="225"/>
      <c r="U467" s="226"/>
    </row>
    <row r="468" spans="1:23" ht="24.75" customHeight="1" thickBot="1">
      <c r="A468" s="227"/>
      <c r="B468" s="194" t="str">
        <f>CONCATENATE(Info!$B$7,Info!$C$7)</f>
        <v>School Name :-Govt. Sr. Sec. School Raimalwada</v>
      </c>
      <c r="C468" s="194"/>
      <c r="D468" s="194"/>
      <c r="E468" s="194"/>
      <c r="F468" s="194"/>
      <c r="G468" s="194"/>
      <c r="H468" s="194"/>
      <c r="I468" s="194"/>
      <c r="J468" s="194"/>
      <c r="K468" s="194"/>
      <c r="L468" s="194"/>
      <c r="M468" s="194"/>
      <c r="N468" s="194"/>
      <c r="O468" s="194"/>
      <c r="P468" s="194"/>
      <c r="Q468" s="194"/>
      <c r="R468" s="194"/>
      <c r="S468" s="194"/>
      <c r="T468" s="194"/>
      <c r="U468" s="193"/>
    </row>
    <row r="469" spans="1:23" ht="28.5" customHeight="1" thickBot="1">
      <c r="A469" s="227"/>
      <c r="B469" s="89"/>
      <c r="C469" s="89"/>
      <c r="D469" s="116" t="s">
        <v>37</v>
      </c>
      <c r="E469" s="116"/>
      <c r="F469" s="116"/>
      <c r="G469" s="116"/>
      <c r="H469" s="116"/>
      <c r="I469" s="116"/>
      <c r="J469" s="116"/>
      <c r="K469" s="116"/>
      <c r="L469" s="116"/>
      <c r="M469" s="116"/>
      <c r="N469" s="116"/>
      <c r="O469" s="116"/>
      <c r="P469" s="116"/>
      <c r="Q469" s="93" t="s">
        <v>233</v>
      </c>
      <c r="R469" s="94"/>
      <c r="S469" s="94"/>
      <c r="T469" s="95"/>
      <c r="U469" s="193"/>
    </row>
    <row r="470" spans="1:23" ht="21.75" customHeight="1" thickBot="1">
      <c r="A470" s="227"/>
      <c r="B470" s="89"/>
      <c r="C470" s="89"/>
      <c r="D470" s="117" t="s">
        <v>201</v>
      </c>
      <c r="E470" s="117"/>
      <c r="F470" s="117"/>
      <c r="G470" s="117"/>
      <c r="H470" s="117"/>
      <c r="I470" s="117"/>
      <c r="J470" s="117"/>
      <c r="K470" s="117"/>
      <c r="L470" s="117"/>
      <c r="M470" s="117"/>
      <c r="N470" s="117"/>
      <c r="O470" s="117"/>
      <c r="P470" s="117"/>
      <c r="Q470" s="113" t="s">
        <v>44</v>
      </c>
      <c r="R470" s="114"/>
      <c r="S470" s="114"/>
      <c r="T470" s="115"/>
      <c r="U470" s="193"/>
    </row>
    <row r="471" spans="1:23" ht="21.75" customHeight="1" thickBot="1">
      <c r="A471" s="227"/>
      <c r="B471" s="107" t="s">
        <v>200</v>
      </c>
      <c r="C471" s="108"/>
      <c r="D471" s="108"/>
      <c r="E471" s="109"/>
      <c r="F471" s="104" t="s">
        <v>40</v>
      </c>
      <c r="G471" s="105"/>
      <c r="H471" s="105"/>
      <c r="I471" s="105"/>
      <c r="J471" s="105"/>
      <c r="K471" s="105"/>
      <c r="L471" s="105"/>
      <c r="M471" s="106"/>
      <c r="N471" s="15">
        <f>Info!$C$10</f>
        <v>1</v>
      </c>
      <c r="O471" s="16">
        <f>Info!$D$10</f>
        <v>7</v>
      </c>
      <c r="P471" s="16">
        <f>Info!$E$10</f>
        <v>0</v>
      </c>
      <c r="Q471" s="16">
        <f>Info!$F$10</f>
        <v>1</v>
      </c>
      <c r="R471" s="16">
        <f>Info!$G$10</f>
        <v>7</v>
      </c>
      <c r="S471" s="16">
        <f>Info!$H$10</f>
        <v>5</v>
      </c>
      <c r="T471" s="17">
        <f>Info!$I$10</f>
        <v>1</v>
      </c>
      <c r="U471" s="193"/>
    </row>
    <row r="472" spans="1:23" ht="21.75" customHeight="1" thickBot="1">
      <c r="A472" s="227"/>
      <c r="B472" s="110"/>
      <c r="C472" s="111"/>
      <c r="D472" s="111"/>
      <c r="E472" s="112"/>
      <c r="F472" s="102" t="s">
        <v>199</v>
      </c>
      <c r="G472" s="103"/>
      <c r="H472" s="103"/>
      <c r="I472" s="103"/>
      <c r="J472" s="103"/>
      <c r="K472" s="103"/>
      <c r="L472" s="103"/>
      <c r="M472" s="103"/>
      <c r="N472" s="103"/>
      <c r="O472" s="103"/>
      <c r="P472" s="103"/>
      <c r="Q472" s="18"/>
      <c r="R472" s="18"/>
      <c r="S472" s="18"/>
      <c r="T472" s="18"/>
      <c r="U472" s="193"/>
    </row>
    <row r="473" spans="1:23" ht="21.75" customHeight="1" thickBot="1">
      <c r="A473" s="227"/>
      <c r="B473" s="89"/>
      <c r="C473" s="89"/>
      <c r="D473" s="89"/>
      <c r="E473" s="89"/>
      <c r="F473" s="89"/>
      <c r="G473" s="89"/>
      <c r="H473" s="89"/>
      <c r="I473" s="89"/>
      <c r="J473" s="89"/>
      <c r="K473" s="89"/>
      <c r="L473" s="89"/>
      <c r="M473" s="89"/>
      <c r="N473" s="97" t="s">
        <v>195</v>
      </c>
      <c r="O473" s="97"/>
      <c r="P473" s="97"/>
      <c r="Q473" s="98"/>
      <c r="R473" s="99">
        <f>Info!$C$9</f>
        <v>12345</v>
      </c>
      <c r="S473" s="100"/>
      <c r="T473" s="101"/>
      <c r="U473" s="193"/>
    </row>
    <row r="474" spans="1:23" ht="21.75" customHeight="1" thickBot="1">
      <c r="A474" s="227"/>
      <c r="B474" s="119" t="s">
        <v>42</v>
      </c>
      <c r="C474" s="119"/>
      <c r="D474" s="119"/>
      <c r="E474" s="119"/>
      <c r="F474" s="119"/>
      <c r="G474" s="119"/>
      <c r="H474" s="120">
        <f>VLOOKUP(A467,'Deta From Shala Dar. Class-10'!$A$2:$AE$201,4,0)</f>
        <v>0</v>
      </c>
      <c r="I474" s="121"/>
      <c r="J474" s="122"/>
      <c r="K474" s="123"/>
      <c r="L474" s="124"/>
      <c r="M474" s="124"/>
      <c r="N474" s="124"/>
      <c r="O474" s="124"/>
      <c r="P474" s="124"/>
      <c r="Q474" s="124"/>
      <c r="R474" s="124"/>
      <c r="S474" s="124"/>
      <c r="T474" s="124"/>
      <c r="U474" s="193"/>
    </row>
    <row r="475" spans="1:23" ht="21.75" customHeight="1">
      <c r="A475" s="227"/>
      <c r="B475" s="118" t="s">
        <v>116</v>
      </c>
      <c r="C475" s="118"/>
      <c r="D475" s="118"/>
      <c r="E475" s="118"/>
      <c r="F475" s="118"/>
      <c r="G475" s="118"/>
      <c r="H475" s="96">
        <f>VLOOKUP(A467,'Deta From Shala Dar. Class-10'!$A$2:$AE$201,6,0)</f>
        <v>0</v>
      </c>
      <c r="I475" s="96"/>
      <c r="J475" s="96"/>
      <c r="K475" s="96"/>
      <c r="L475" s="96"/>
      <c r="M475" s="96"/>
      <c r="N475" s="96"/>
      <c r="O475" s="96"/>
      <c r="P475" s="96"/>
      <c r="Q475" s="96"/>
      <c r="R475" s="96"/>
      <c r="S475" s="96"/>
      <c r="T475" s="96"/>
      <c r="U475" s="193"/>
    </row>
    <row r="476" spans="1:23" ht="21.75" customHeight="1">
      <c r="A476" s="227"/>
      <c r="B476" s="118" t="s">
        <v>115</v>
      </c>
      <c r="C476" s="118"/>
      <c r="D476" s="118"/>
      <c r="E476" s="118"/>
      <c r="F476" s="118"/>
      <c r="G476" s="118"/>
      <c r="H476" s="96">
        <f>VLOOKUP(A467,'Deta From Shala Dar. Class-10'!$A$2:$AE$201,8,0)</f>
        <v>0</v>
      </c>
      <c r="I476" s="96"/>
      <c r="J476" s="96"/>
      <c r="K476" s="96"/>
      <c r="L476" s="96"/>
      <c r="M476" s="96"/>
      <c r="N476" s="96"/>
      <c r="O476" s="96"/>
      <c r="P476" s="96"/>
      <c r="Q476" s="96"/>
      <c r="R476" s="96"/>
      <c r="S476" s="96"/>
      <c r="T476" s="96"/>
      <c r="U476" s="193"/>
    </row>
    <row r="477" spans="1:23" ht="21.75" customHeight="1">
      <c r="A477" s="227"/>
      <c r="B477" s="118" t="s">
        <v>114</v>
      </c>
      <c r="C477" s="118"/>
      <c r="D477" s="118"/>
      <c r="E477" s="118"/>
      <c r="F477" s="118"/>
      <c r="G477" s="118"/>
      <c r="H477" s="96">
        <f>VLOOKUP(A467,'Deta From Shala Dar. Class-10'!$A$2:$AE$201,9,0)</f>
        <v>0</v>
      </c>
      <c r="I477" s="96"/>
      <c r="J477" s="96"/>
      <c r="K477" s="96"/>
      <c r="L477" s="96"/>
      <c r="M477" s="96"/>
      <c r="N477" s="96"/>
      <c r="O477" s="96"/>
      <c r="P477" s="96"/>
      <c r="Q477" s="96"/>
      <c r="R477" s="96"/>
      <c r="S477" s="96"/>
      <c r="T477" s="96"/>
      <c r="U477" s="193"/>
    </row>
    <row r="478" spans="1:23" ht="21.75" customHeight="1">
      <c r="A478" s="227"/>
      <c r="B478" s="118" t="s">
        <v>203</v>
      </c>
      <c r="C478" s="118"/>
      <c r="D478" s="118"/>
      <c r="E478" s="118"/>
      <c r="F478" s="250">
        <f>W478</f>
        <v>0</v>
      </c>
      <c r="G478" s="251"/>
      <c r="H478" s="251"/>
      <c r="I478" s="251"/>
      <c r="J478" s="251"/>
      <c r="K478" s="252"/>
      <c r="L478" s="253"/>
      <c r="M478" s="254"/>
      <c r="N478" s="254"/>
      <c r="O478" s="254"/>
      <c r="P478" s="254"/>
      <c r="Q478" s="254"/>
      <c r="R478" s="254"/>
      <c r="S478" s="254"/>
      <c r="T478" s="254"/>
      <c r="U478" s="193"/>
      <c r="W478" s="57">
        <f>VLOOKUP(A467,'Deta From Shala Dar. Class-10'!$A$2:$AE$201,11,0)</f>
        <v>0</v>
      </c>
    </row>
    <row r="479" spans="1:23" ht="21.75" customHeight="1" thickBot="1">
      <c r="A479" s="227"/>
      <c r="B479" s="255" t="s">
        <v>202</v>
      </c>
      <c r="C479" s="255"/>
      <c r="D479" s="255"/>
      <c r="E479" s="255"/>
      <c r="F479" s="255"/>
      <c r="G479" s="255"/>
      <c r="H479" s="96" t="s">
        <v>204</v>
      </c>
      <c r="I479" s="96"/>
      <c r="J479" s="96"/>
      <c r="K479" s="96"/>
      <c r="L479" s="96"/>
      <c r="M479" s="96"/>
      <c r="N479" s="96"/>
      <c r="O479" s="96"/>
      <c r="P479" s="96"/>
      <c r="Q479" s="96"/>
      <c r="R479" s="96"/>
      <c r="S479" s="96"/>
      <c r="T479" s="96"/>
      <c r="U479" s="193"/>
    </row>
    <row r="480" spans="1:23" ht="21.75" customHeight="1" thickBot="1">
      <c r="A480" s="227"/>
      <c r="B480" s="118" t="s">
        <v>205</v>
      </c>
      <c r="C480" s="118"/>
      <c r="D480" s="118"/>
      <c r="E480" s="118"/>
      <c r="F480" s="118"/>
      <c r="G480" s="118"/>
      <c r="H480" s="118"/>
      <c r="I480" s="118"/>
      <c r="J480" s="118"/>
      <c r="K480" s="143" t="s">
        <v>190</v>
      </c>
      <c r="L480" s="143"/>
      <c r="M480" s="143"/>
      <c r="N480" s="143"/>
      <c r="O480" s="143"/>
      <c r="P480" s="143"/>
      <c r="Q480" s="195" t="s">
        <v>188</v>
      </c>
      <c r="R480" s="196"/>
      <c r="S480" s="197"/>
      <c r="T480" s="198"/>
      <c r="U480" s="193"/>
    </row>
    <row r="481" spans="1:21" ht="21.75" customHeight="1">
      <c r="A481" s="227"/>
      <c r="B481" s="118" t="s">
        <v>206</v>
      </c>
      <c r="C481" s="118"/>
      <c r="D481" s="118"/>
      <c r="E481" s="118"/>
      <c r="F481" s="118"/>
      <c r="G481" s="118"/>
      <c r="H481" s="118"/>
      <c r="I481" s="118"/>
      <c r="J481" s="118"/>
      <c r="K481" s="118"/>
      <c r="L481" s="118"/>
      <c r="M481" s="118"/>
      <c r="N481" s="118"/>
      <c r="O481" s="118"/>
      <c r="P481" s="118"/>
      <c r="Q481" s="118"/>
      <c r="R481" s="118"/>
      <c r="S481" s="118"/>
      <c r="T481" s="118"/>
      <c r="U481" s="193"/>
    </row>
    <row r="482" spans="1:21" ht="32.25" customHeight="1" thickBot="1">
      <c r="A482" s="227"/>
      <c r="B482" s="125" t="s">
        <v>192</v>
      </c>
      <c r="C482" s="125"/>
      <c r="D482" s="125"/>
      <c r="E482" s="125"/>
      <c r="F482" s="125"/>
      <c r="G482" s="125"/>
      <c r="H482" s="125"/>
      <c r="I482" s="125"/>
      <c r="J482" s="125"/>
      <c r="K482" s="125"/>
      <c r="L482" s="125"/>
      <c r="M482" s="125"/>
      <c r="N482" s="125"/>
      <c r="O482" s="125"/>
      <c r="P482" s="125"/>
      <c r="Q482" s="125"/>
      <c r="R482" s="125"/>
      <c r="S482" s="125"/>
      <c r="T482" s="125"/>
      <c r="U482" s="193"/>
    </row>
    <row r="483" spans="1:21" ht="6.75" customHeight="1" thickBot="1">
      <c r="A483" s="227"/>
      <c r="B483" s="90"/>
      <c r="C483" s="91"/>
      <c r="D483" s="91"/>
      <c r="E483" s="91"/>
      <c r="F483" s="91"/>
      <c r="G483" s="91"/>
      <c r="H483" s="91"/>
      <c r="I483" s="91"/>
      <c r="J483" s="91"/>
      <c r="K483" s="91"/>
      <c r="L483" s="91"/>
      <c r="M483" s="91"/>
      <c r="N483" s="91"/>
      <c r="O483" s="91"/>
      <c r="P483" s="91"/>
      <c r="Q483" s="91"/>
      <c r="R483" s="91"/>
      <c r="S483" s="91"/>
      <c r="T483" s="92"/>
      <c r="U483" s="193"/>
    </row>
    <row r="484" spans="1:21" ht="15.75" thickBot="1">
      <c r="A484" s="227"/>
      <c r="B484" s="19"/>
      <c r="C484" s="22"/>
      <c r="D484" s="147" t="s">
        <v>60</v>
      </c>
      <c r="E484" s="89"/>
      <c r="F484" s="89"/>
      <c r="G484" s="20"/>
      <c r="H484" s="27"/>
      <c r="I484" s="148" t="s">
        <v>59</v>
      </c>
      <c r="J484" s="148"/>
      <c r="K484" s="148"/>
      <c r="L484" s="90"/>
      <c r="M484" s="248" t="s">
        <v>211</v>
      </c>
      <c r="N484" s="248"/>
      <c r="O484" s="248"/>
      <c r="P484" s="248"/>
      <c r="Q484" s="248"/>
      <c r="R484" s="248"/>
      <c r="S484" s="248"/>
      <c r="T484" s="249"/>
      <c r="U484" s="193"/>
    </row>
    <row r="485" spans="1:21" ht="4.5" customHeight="1" thickBot="1">
      <c r="A485" s="227"/>
      <c r="B485" s="24"/>
      <c r="C485" s="27"/>
      <c r="D485" s="27"/>
      <c r="E485" s="27"/>
      <c r="F485" s="27"/>
      <c r="G485" s="27"/>
      <c r="H485" s="27"/>
      <c r="I485" s="27"/>
      <c r="J485" s="27"/>
      <c r="K485" s="41"/>
      <c r="L485" s="147"/>
      <c r="M485" s="27"/>
      <c r="N485" s="27"/>
      <c r="O485" s="27"/>
      <c r="P485" s="37"/>
      <c r="Q485" s="27"/>
      <c r="R485" s="27"/>
      <c r="S485" s="27"/>
      <c r="T485" s="58"/>
      <c r="U485" s="193"/>
    </row>
    <row r="486" spans="1:21" ht="15.75" thickBot="1">
      <c r="A486" s="227"/>
      <c r="B486" s="24"/>
      <c r="C486" s="20"/>
      <c r="D486" s="147" t="s">
        <v>207</v>
      </c>
      <c r="E486" s="89"/>
      <c r="F486" s="89"/>
      <c r="G486" s="89"/>
      <c r="H486" s="27"/>
      <c r="I486" s="175" t="s">
        <v>209</v>
      </c>
      <c r="J486" s="175"/>
      <c r="K486" s="175"/>
      <c r="L486" s="147"/>
      <c r="M486" s="127" t="s">
        <v>212</v>
      </c>
      <c r="N486" s="127"/>
      <c r="O486" s="127"/>
      <c r="P486" s="127"/>
      <c r="Q486" s="127"/>
      <c r="R486" s="127"/>
      <c r="S486" s="127"/>
      <c r="T486" s="128"/>
      <c r="U486" s="193"/>
    </row>
    <row r="487" spans="1:21" ht="5.25" customHeight="1" thickBot="1">
      <c r="A487" s="227"/>
      <c r="B487" s="24"/>
      <c r="C487" s="27"/>
      <c r="D487" s="27"/>
      <c r="E487" s="27"/>
      <c r="F487" s="27"/>
      <c r="G487" s="27"/>
      <c r="H487" s="27"/>
      <c r="I487" s="27"/>
      <c r="J487" s="27"/>
      <c r="K487" s="41"/>
      <c r="L487" s="147"/>
      <c r="M487" s="27"/>
      <c r="N487" s="27"/>
      <c r="O487" s="27"/>
      <c r="P487" s="41"/>
      <c r="Q487" s="27"/>
      <c r="R487" s="27"/>
      <c r="S487" s="27"/>
      <c r="T487" s="29"/>
      <c r="U487" s="193"/>
    </row>
    <row r="488" spans="1:21" ht="15.75" thickBot="1">
      <c r="A488" s="227"/>
      <c r="B488" s="24"/>
      <c r="C488" s="20"/>
      <c r="D488" s="147" t="s">
        <v>208</v>
      </c>
      <c r="E488" s="89"/>
      <c r="F488" s="89"/>
      <c r="G488" s="89"/>
      <c r="H488" s="27"/>
      <c r="I488" s="175" t="s">
        <v>210</v>
      </c>
      <c r="J488" s="175"/>
      <c r="K488" s="175"/>
      <c r="L488" s="86"/>
      <c r="M488" s="130" t="s">
        <v>213</v>
      </c>
      <c r="N488" s="130"/>
      <c r="O488" s="130"/>
      <c r="P488" s="130"/>
      <c r="Q488" s="130"/>
      <c r="R488" s="130"/>
      <c r="S488" s="130"/>
      <c r="T488" s="131"/>
      <c r="U488" s="193"/>
    </row>
    <row r="489" spans="1:21" ht="6.75" customHeight="1" thickBot="1">
      <c r="A489" s="227"/>
      <c r="B489" s="86"/>
      <c r="C489" s="87"/>
      <c r="D489" s="87"/>
      <c r="E489" s="87"/>
      <c r="F489" s="87"/>
      <c r="G489" s="87"/>
      <c r="H489" s="87"/>
      <c r="I489" s="87"/>
      <c r="J489" s="87"/>
      <c r="K489" s="87"/>
      <c r="L489" s="87"/>
      <c r="M489" s="87"/>
      <c r="N489" s="87"/>
      <c r="O489" s="87"/>
      <c r="P489" s="87"/>
      <c r="Q489" s="87"/>
      <c r="R489" s="87"/>
      <c r="S489" s="87"/>
      <c r="T489" s="88"/>
      <c r="U489" s="193"/>
    </row>
    <row r="490" spans="1:21" ht="6.75" customHeight="1" thickBot="1">
      <c r="A490" s="227"/>
      <c r="B490" s="89"/>
      <c r="C490" s="89"/>
      <c r="D490" s="89"/>
      <c r="E490" s="89"/>
      <c r="F490" s="89"/>
      <c r="G490" s="89"/>
      <c r="H490" s="89"/>
      <c r="I490" s="89"/>
      <c r="J490" s="89"/>
      <c r="K490" s="89"/>
      <c r="L490" s="89"/>
      <c r="M490" s="89"/>
      <c r="N490" s="89"/>
      <c r="O490" s="89"/>
      <c r="P490" s="89"/>
      <c r="Q490" s="89"/>
      <c r="R490" s="89"/>
      <c r="S490" s="89"/>
      <c r="T490" s="89"/>
      <c r="U490" s="193"/>
    </row>
    <row r="491" spans="1:21" ht="15.75" thickBot="1">
      <c r="A491" s="227"/>
      <c r="B491" s="41"/>
      <c r="C491" s="59" t="s">
        <v>216</v>
      </c>
      <c r="D491" s="147" t="s">
        <v>215</v>
      </c>
      <c r="E491" s="89"/>
      <c r="F491" s="89"/>
      <c r="G491" s="89"/>
      <c r="H491" s="89"/>
      <c r="I491" s="89"/>
      <c r="J491" s="89"/>
      <c r="K491" s="89"/>
      <c r="L491" s="89"/>
      <c r="M491" s="59" t="s">
        <v>216</v>
      </c>
      <c r="N491" s="47" t="s">
        <v>80</v>
      </c>
      <c r="O491" s="143"/>
      <c r="P491" s="143"/>
      <c r="Q491" s="143"/>
      <c r="R491" s="143"/>
      <c r="S491" s="143"/>
      <c r="T491" s="143"/>
      <c r="U491" s="193"/>
    </row>
    <row r="492" spans="1:21" ht="8.25" customHeight="1">
      <c r="A492" s="227"/>
      <c r="B492" s="89"/>
      <c r="C492" s="89"/>
      <c r="D492" s="89"/>
      <c r="E492" s="89"/>
      <c r="F492" s="89"/>
      <c r="G492" s="89"/>
      <c r="H492" s="89"/>
      <c r="I492" s="89"/>
      <c r="J492" s="89"/>
      <c r="K492" s="89"/>
      <c r="L492" s="89"/>
      <c r="M492" s="89"/>
      <c r="N492" s="89"/>
      <c r="O492" s="89"/>
      <c r="P492" s="89"/>
      <c r="Q492" s="89"/>
      <c r="R492" s="89"/>
      <c r="S492" s="89"/>
      <c r="T492" s="89"/>
      <c r="U492" s="193"/>
    </row>
    <row r="493" spans="1:21" ht="29.25" customHeight="1">
      <c r="A493" s="227"/>
      <c r="B493" s="41" t="s">
        <v>87</v>
      </c>
      <c r="C493" s="243" t="s">
        <v>217</v>
      </c>
      <c r="D493" s="119"/>
      <c r="E493" s="119"/>
      <c r="F493" s="119"/>
      <c r="G493" s="119"/>
      <c r="H493" s="119"/>
      <c r="I493" s="119"/>
      <c r="J493" s="119"/>
      <c r="K493" s="119"/>
      <c r="L493" s="119"/>
      <c r="M493" s="119"/>
      <c r="N493" s="119"/>
      <c r="O493" s="119"/>
      <c r="P493" s="119"/>
      <c r="Q493" s="119"/>
      <c r="R493" s="119"/>
      <c r="S493" s="119"/>
      <c r="T493" s="119"/>
      <c r="U493" s="193"/>
    </row>
    <row r="494" spans="1:21" ht="6.75" customHeight="1" thickBot="1">
      <c r="A494" s="227"/>
      <c r="B494" s="89"/>
      <c r="C494" s="89"/>
      <c r="D494" s="89"/>
      <c r="E494" s="89"/>
      <c r="F494" s="89"/>
      <c r="G494" s="89"/>
      <c r="H494" s="89"/>
      <c r="I494" s="89"/>
      <c r="J494" s="89"/>
      <c r="K494" s="89"/>
      <c r="L494" s="89"/>
      <c r="M494" s="89"/>
      <c r="N494" s="89"/>
      <c r="O494" s="89"/>
      <c r="P494" s="89"/>
      <c r="Q494" s="89"/>
      <c r="R494" s="89"/>
      <c r="S494" s="89"/>
      <c r="T494" s="89"/>
      <c r="U494" s="193"/>
    </row>
    <row r="495" spans="1:21" ht="15.75" thickBot="1">
      <c r="A495" s="227"/>
      <c r="B495" s="41"/>
      <c r="C495" s="158" t="s">
        <v>219</v>
      </c>
      <c r="D495" s="158"/>
      <c r="E495" s="158"/>
      <c r="F495" s="158"/>
      <c r="G495" s="158"/>
      <c r="H495" s="158"/>
      <c r="I495" s="197"/>
      <c r="J495" s="219"/>
      <c r="K495" s="198"/>
      <c r="L495" s="244" t="s">
        <v>218</v>
      </c>
      <c r="M495" s="245"/>
      <c r="N495" s="246"/>
      <c r="O495" s="247"/>
      <c r="P495" s="60"/>
      <c r="Q495" s="41"/>
      <c r="R495" s="61"/>
      <c r="S495" s="61"/>
      <c r="T495" s="41"/>
      <c r="U495" s="193"/>
    </row>
    <row r="496" spans="1:21" ht="6" customHeight="1" thickBot="1">
      <c r="A496" s="227"/>
      <c r="B496" s="89"/>
      <c r="C496" s="89"/>
      <c r="D496" s="89"/>
      <c r="E496" s="89"/>
      <c r="F496" s="89"/>
      <c r="G496" s="89"/>
      <c r="H496" s="89"/>
      <c r="I496" s="89"/>
      <c r="J496" s="89"/>
      <c r="K496" s="89"/>
      <c r="L496" s="89"/>
      <c r="M496" s="89"/>
      <c r="N496" s="89"/>
      <c r="O496" s="89"/>
      <c r="P496" s="89"/>
      <c r="Q496" s="89"/>
      <c r="R496" s="89"/>
      <c r="S496" s="89"/>
      <c r="T496" s="89"/>
      <c r="U496" s="193"/>
    </row>
    <row r="497" spans="1:24" ht="15.75" thickBot="1">
      <c r="A497" s="227"/>
      <c r="B497" s="41" t="s">
        <v>98</v>
      </c>
      <c r="C497" s="89" t="s">
        <v>119</v>
      </c>
      <c r="D497" s="89"/>
      <c r="E497" s="89"/>
      <c r="F497" s="89"/>
      <c r="G497" s="89"/>
      <c r="H497" s="89"/>
      <c r="I497" s="89"/>
      <c r="J497" s="158" t="s">
        <v>117</v>
      </c>
      <c r="K497" s="158"/>
      <c r="L497" s="158"/>
      <c r="M497" s="158"/>
      <c r="N497" s="158"/>
      <c r="O497" s="46"/>
      <c r="P497" s="169" t="s">
        <v>118</v>
      </c>
      <c r="Q497" s="169"/>
      <c r="R497" s="169"/>
      <c r="S497" s="169"/>
      <c r="T497" s="169"/>
      <c r="U497" s="193"/>
    </row>
    <row r="498" spans="1:24" ht="15.75" thickBot="1">
      <c r="A498" s="227"/>
      <c r="B498" s="41"/>
      <c r="C498" s="165" t="s">
        <v>120</v>
      </c>
      <c r="D498" s="165"/>
      <c r="E498" s="165"/>
      <c r="F498" s="165"/>
      <c r="G498" s="165"/>
      <c r="H498" s="165"/>
      <c r="I498" s="165"/>
      <c r="J498" s="165"/>
      <c r="K498" s="165"/>
      <c r="L498" s="165"/>
      <c r="M498" s="165"/>
      <c r="N498" s="165"/>
      <c r="O498" s="165"/>
      <c r="P498" s="165"/>
      <c r="Q498" s="165"/>
      <c r="R498" s="165"/>
      <c r="S498" s="165"/>
      <c r="T498" s="165"/>
      <c r="U498" s="193"/>
    </row>
    <row r="499" spans="1:24" ht="15.75" thickBot="1">
      <c r="A499" s="227"/>
      <c r="B499" s="41"/>
      <c r="C499" s="119" t="s">
        <v>129</v>
      </c>
      <c r="D499" s="119"/>
      <c r="E499" s="170"/>
      <c r="F499" s="46"/>
      <c r="G499" s="159" t="s">
        <v>122</v>
      </c>
      <c r="H499" s="159"/>
      <c r="I499" s="159"/>
      <c r="J499" s="20"/>
      <c r="K499" s="171" t="s">
        <v>123</v>
      </c>
      <c r="L499" s="159"/>
      <c r="M499" s="172"/>
      <c r="N499" s="20"/>
      <c r="O499" s="171" t="s">
        <v>124</v>
      </c>
      <c r="P499" s="159"/>
      <c r="Q499" s="20"/>
      <c r="R499" s="171" t="s">
        <v>125</v>
      </c>
      <c r="S499" s="159"/>
      <c r="T499" s="20"/>
      <c r="U499" s="193"/>
    </row>
    <row r="500" spans="1:24" ht="6" customHeight="1" thickBot="1">
      <c r="A500" s="227"/>
      <c r="B500" s="89"/>
      <c r="C500" s="89"/>
      <c r="D500" s="89"/>
      <c r="E500" s="89"/>
      <c r="F500" s="89"/>
      <c r="G500" s="89"/>
      <c r="H500" s="89"/>
      <c r="I500" s="89"/>
      <c r="J500" s="89"/>
      <c r="K500" s="89"/>
      <c r="L500" s="89"/>
      <c r="M500" s="89"/>
      <c r="N500" s="89"/>
      <c r="O500" s="89"/>
      <c r="P500" s="89"/>
      <c r="Q500" s="89"/>
      <c r="R500" s="89"/>
      <c r="S500" s="89"/>
      <c r="T500" s="89"/>
      <c r="U500" s="193"/>
    </row>
    <row r="501" spans="1:24" ht="15.75" thickBot="1">
      <c r="A501" s="227"/>
      <c r="B501" s="41"/>
      <c r="C501" s="119" t="s">
        <v>214</v>
      </c>
      <c r="D501" s="119"/>
      <c r="E501" s="119"/>
      <c r="F501" s="170"/>
      <c r="G501" s="46"/>
      <c r="H501" s="173" t="s">
        <v>220</v>
      </c>
      <c r="I501" s="163"/>
      <c r="J501" s="36"/>
      <c r="K501" s="171" t="s">
        <v>221</v>
      </c>
      <c r="L501" s="159"/>
      <c r="M501" s="159"/>
      <c r="N501" s="172"/>
      <c r="O501" s="46"/>
      <c r="P501" s="157" t="s">
        <v>222</v>
      </c>
      <c r="Q501" s="158"/>
      <c r="R501" s="158"/>
      <c r="S501" s="161"/>
      <c r="T501" s="20"/>
      <c r="U501" s="193"/>
    </row>
    <row r="502" spans="1:24" ht="6" customHeight="1" thickBot="1">
      <c r="A502" s="227"/>
      <c r="B502" s="89"/>
      <c r="C502" s="89"/>
      <c r="D502" s="89"/>
      <c r="E502" s="89"/>
      <c r="F502" s="89"/>
      <c r="G502" s="89"/>
      <c r="H502" s="89"/>
      <c r="I502" s="89"/>
      <c r="J502" s="89"/>
      <c r="K502" s="89"/>
      <c r="L502" s="89"/>
      <c r="M502" s="89"/>
      <c r="N502" s="89"/>
      <c r="O502" s="89"/>
      <c r="P502" s="89"/>
      <c r="Q502" s="89"/>
      <c r="R502" s="89"/>
      <c r="S502" s="89"/>
      <c r="T502" s="89"/>
      <c r="U502" s="193"/>
    </row>
    <row r="503" spans="1:24" ht="15.75" thickBot="1">
      <c r="A503" s="227"/>
      <c r="B503" s="41"/>
      <c r="C503" s="119" t="s">
        <v>223</v>
      </c>
      <c r="D503" s="119"/>
      <c r="E503" s="170"/>
      <c r="F503" s="46"/>
      <c r="G503" s="158" t="s">
        <v>224</v>
      </c>
      <c r="H503" s="158"/>
      <c r="I503" s="158"/>
      <c r="J503" s="20"/>
      <c r="K503" s="158" t="s">
        <v>225</v>
      </c>
      <c r="L503" s="158"/>
      <c r="M503" s="158"/>
      <c r="N503" s="20"/>
      <c r="O503" s="173" t="s">
        <v>226</v>
      </c>
      <c r="P503" s="163"/>
      <c r="Q503" s="163"/>
      <c r="R503" s="163"/>
      <c r="S503" s="242"/>
      <c r="T503" s="20"/>
      <c r="U503" s="193"/>
    </row>
    <row r="504" spans="1:24" ht="6" customHeight="1" thickBot="1">
      <c r="A504" s="227"/>
      <c r="B504" s="89"/>
      <c r="C504" s="89"/>
      <c r="D504" s="89"/>
      <c r="E504" s="89"/>
      <c r="F504" s="89"/>
      <c r="G504" s="89"/>
      <c r="H504" s="89"/>
      <c r="I504" s="89"/>
      <c r="J504" s="89"/>
      <c r="K504" s="89"/>
      <c r="L504" s="89"/>
      <c r="M504" s="89"/>
      <c r="N504" s="89"/>
      <c r="O504" s="89"/>
      <c r="P504" s="89"/>
      <c r="Q504" s="89"/>
      <c r="R504" s="89"/>
      <c r="S504" s="89"/>
      <c r="T504" s="89"/>
      <c r="U504" s="193"/>
    </row>
    <row r="505" spans="1:24" ht="15.75" thickBot="1">
      <c r="A505" s="227"/>
      <c r="B505" s="41"/>
      <c r="C505" s="119" t="s">
        <v>227</v>
      </c>
      <c r="D505" s="119"/>
      <c r="E505" s="170"/>
      <c r="F505" s="46"/>
      <c r="G505" s="158" t="s">
        <v>228</v>
      </c>
      <c r="H505" s="158"/>
      <c r="I505" s="158"/>
      <c r="J505" s="20"/>
      <c r="K505" s="158"/>
      <c r="L505" s="158"/>
      <c r="M505" s="158"/>
      <c r="N505" s="158"/>
      <c r="O505" s="158"/>
      <c r="P505" s="158"/>
      <c r="Q505" s="158"/>
      <c r="R505" s="158"/>
      <c r="S505" s="158"/>
      <c r="T505" s="158"/>
      <c r="U505" s="193"/>
    </row>
    <row r="506" spans="1:24" ht="6" customHeight="1" thickBot="1">
      <c r="A506" s="227"/>
      <c r="B506" s="89"/>
      <c r="C506" s="89"/>
      <c r="D506" s="89"/>
      <c r="E506" s="89"/>
      <c r="F506" s="89"/>
      <c r="G506" s="89"/>
      <c r="H506" s="89"/>
      <c r="I506" s="89"/>
      <c r="J506" s="89"/>
      <c r="K506" s="89"/>
      <c r="L506" s="89"/>
      <c r="M506" s="89"/>
      <c r="N506" s="89"/>
      <c r="O506" s="89"/>
      <c r="P506" s="89"/>
      <c r="Q506" s="89"/>
      <c r="R506" s="89"/>
      <c r="S506" s="89"/>
      <c r="T506" s="89"/>
      <c r="U506" s="193"/>
    </row>
    <row r="507" spans="1:24" ht="15.75" thickBot="1">
      <c r="A507" s="227"/>
      <c r="B507" s="41" t="s">
        <v>112</v>
      </c>
      <c r="C507" s="160" t="s">
        <v>86</v>
      </c>
      <c r="D507" s="160"/>
      <c r="E507" s="160"/>
      <c r="F507" s="162"/>
      <c r="G507" s="22" t="str">
        <f>IF(W507="F","","Yes")</f>
        <v>Yes</v>
      </c>
      <c r="H507" s="147" t="s">
        <v>83</v>
      </c>
      <c r="I507" s="89"/>
      <c r="J507" s="89"/>
      <c r="K507" s="44" t="str">
        <f>IF(AA507="F","","Yes")</f>
        <v>Yes</v>
      </c>
      <c r="L507" s="163" t="s">
        <v>85</v>
      </c>
      <c r="M507" s="163"/>
      <c r="N507" s="163"/>
      <c r="O507" s="163"/>
      <c r="P507" s="22" t="str">
        <f>IF(X507="Hindi","Yes","")</f>
        <v>Yes</v>
      </c>
      <c r="Q507" s="147" t="s">
        <v>84</v>
      </c>
      <c r="R507" s="89"/>
      <c r="S507" s="89"/>
      <c r="T507" s="22" t="str">
        <f>IF(X507="english","Yes","")</f>
        <v/>
      </c>
      <c r="U507" s="193"/>
      <c r="W507" s="1">
        <f>VLOOKUP(A467,'Deta From Shala Dar. Class-10'!$A$2:$AE$201,10,0)</f>
        <v>0</v>
      </c>
      <c r="X507" s="1" t="str">
        <f>Info!$C$8</f>
        <v>Hindi</v>
      </c>
    </row>
    <row r="508" spans="1:24" ht="6" customHeight="1" thickBot="1">
      <c r="A508" s="227"/>
      <c r="B508" s="89"/>
      <c r="C508" s="89"/>
      <c r="D508" s="89"/>
      <c r="E508" s="89"/>
      <c r="F508" s="89"/>
      <c r="G508" s="89"/>
      <c r="H508" s="89"/>
      <c r="I508" s="89"/>
      <c r="J508" s="89"/>
      <c r="K508" s="89"/>
      <c r="L508" s="89"/>
      <c r="M508" s="89"/>
      <c r="N508" s="89"/>
      <c r="O508" s="89"/>
      <c r="P508" s="89"/>
      <c r="Q508" s="89"/>
      <c r="R508" s="89"/>
      <c r="S508" s="89"/>
      <c r="T508" s="89"/>
      <c r="U508" s="193"/>
    </row>
    <row r="509" spans="1:24" ht="15.75" thickBot="1">
      <c r="A509" s="227"/>
      <c r="B509" s="41" t="s">
        <v>133</v>
      </c>
      <c r="C509" s="160" t="s">
        <v>88</v>
      </c>
      <c r="D509" s="160"/>
      <c r="E509" s="160"/>
      <c r="F509" s="160"/>
      <c r="G509" s="22"/>
      <c r="H509" s="147" t="s">
        <v>89</v>
      </c>
      <c r="I509" s="89"/>
      <c r="J509" s="20"/>
      <c r="K509" s="157" t="s">
        <v>90</v>
      </c>
      <c r="L509" s="158"/>
      <c r="M509" s="20"/>
      <c r="N509" s="157" t="s">
        <v>91</v>
      </c>
      <c r="O509" s="158"/>
      <c r="P509" s="20"/>
      <c r="Q509" s="157" t="s">
        <v>92</v>
      </c>
      <c r="R509" s="158"/>
      <c r="S509" s="161"/>
      <c r="T509" s="45"/>
      <c r="U509" s="193"/>
    </row>
    <row r="510" spans="1:24" ht="6.75" customHeight="1" thickBot="1">
      <c r="A510" s="227"/>
      <c r="B510" s="89"/>
      <c r="C510" s="89"/>
      <c r="D510" s="89"/>
      <c r="E510" s="89"/>
      <c r="F510" s="89"/>
      <c r="G510" s="89"/>
      <c r="H510" s="89"/>
      <c r="I510" s="89"/>
      <c r="J510" s="89"/>
      <c r="K510" s="89"/>
      <c r="L510" s="89"/>
      <c r="M510" s="89"/>
      <c r="N510" s="89"/>
      <c r="O510" s="89"/>
      <c r="P510" s="89"/>
      <c r="Q510" s="89"/>
      <c r="R510" s="89"/>
      <c r="S510" s="89"/>
      <c r="T510" s="89"/>
      <c r="U510" s="193"/>
    </row>
    <row r="511" spans="1:24" ht="15.75" thickBot="1">
      <c r="A511" s="227"/>
      <c r="B511" s="41"/>
      <c r="C511" s="158" t="s">
        <v>93</v>
      </c>
      <c r="D511" s="158"/>
      <c r="E511" s="22"/>
      <c r="F511" s="147" t="s">
        <v>94</v>
      </c>
      <c r="G511" s="89"/>
      <c r="H511" s="89"/>
      <c r="I511" s="152"/>
      <c r="J511" s="20"/>
      <c r="K511" s="147" t="s">
        <v>95</v>
      </c>
      <c r="L511" s="89"/>
      <c r="M511" s="152"/>
      <c r="N511" s="46"/>
      <c r="O511" s="159" t="s">
        <v>96</v>
      </c>
      <c r="P511" s="159"/>
      <c r="Q511" s="22"/>
      <c r="R511" s="158" t="s">
        <v>97</v>
      </c>
      <c r="S511" s="158"/>
      <c r="T511" s="22"/>
      <c r="U511" s="193"/>
    </row>
    <row r="512" spans="1:24" ht="6" customHeight="1" thickBot="1">
      <c r="A512" s="227"/>
      <c r="B512" s="89"/>
      <c r="C512" s="89"/>
      <c r="D512" s="89"/>
      <c r="E512" s="89"/>
      <c r="F512" s="89"/>
      <c r="G512" s="89"/>
      <c r="H512" s="89"/>
      <c r="I512" s="89"/>
      <c r="J512" s="89"/>
      <c r="K512" s="89"/>
      <c r="L512" s="89"/>
      <c r="M512" s="89"/>
      <c r="N512" s="89"/>
      <c r="O512" s="89"/>
      <c r="P512" s="89"/>
      <c r="Q512" s="89"/>
      <c r="R512" s="89"/>
      <c r="S512" s="89"/>
      <c r="T512" s="89"/>
      <c r="U512" s="193"/>
    </row>
    <row r="513" spans="1:23" ht="15.75" thickBot="1">
      <c r="A513" s="227"/>
      <c r="B513" s="41" t="s">
        <v>136</v>
      </c>
      <c r="C513" s="160" t="s">
        <v>99</v>
      </c>
      <c r="D513" s="160"/>
      <c r="E513" s="160"/>
      <c r="F513" s="162"/>
      <c r="G513" s="22"/>
      <c r="H513" s="147" t="s">
        <v>121</v>
      </c>
      <c r="I513" s="152"/>
      <c r="J513" s="20"/>
      <c r="K513" s="157" t="s">
        <v>100</v>
      </c>
      <c r="L513" s="161"/>
      <c r="M513" s="20"/>
      <c r="N513" s="157" t="s">
        <v>101</v>
      </c>
      <c r="O513" s="161"/>
      <c r="P513" s="20"/>
      <c r="Q513" s="157" t="s">
        <v>102</v>
      </c>
      <c r="R513" s="158"/>
      <c r="S513" s="161"/>
      <c r="T513" s="45"/>
      <c r="U513" s="193"/>
    </row>
    <row r="514" spans="1:23" ht="6.75" customHeight="1" thickBot="1">
      <c r="A514" s="227"/>
      <c r="B514" s="89"/>
      <c r="C514" s="89"/>
      <c r="D514" s="89"/>
      <c r="E514" s="89"/>
      <c r="F514" s="89"/>
      <c r="G514" s="89"/>
      <c r="H514" s="89"/>
      <c r="I514" s="89"/>
      <c r="J514" s="89"/>
      <c r="K514" s="89"/>
      <c r="L514" s="89"/>
      <c r="M514" s="89"/>
      <c r="N514" s="89"/>
      <c r="O514" s="89"/>
      <c r="P514" s="89"/>
      <c r="Q514" s="89"/>
      <c r="R514" s="89"/>
      <c r="S514" s="89"/>
      <c r="T514" s="89"/>
      <c r="U514" s="193"/>
    </row>
    <row r="515" spans="1:23" ht="15.75" thickBot="1">
      <c r="A515" s="227"/>
      <c r="B515" s="41"/>
      <c r="C515" s="158" t="s">
        <v>103</v>
      </c>
      <c r="D515" s="161"/>
      <c r="E515" s="22"/>
      <c r="F515" s="164" t="s">
        <v>104</v>
      </c>
      <c r="G515" s="165"/>
      <c r="H515" s="166"/>
      <c r="I515" s="20"/>
      <c r="J515" s="164" t="s">
        <v>105</v>
      </c>
      <c r="K515" s="165"/>
      <c r="L515" s="166"/>
      <c r="M515" s="20"/>
      <c r="N515" s="167" t="s">
        <v>106</v>
      </c>
      <c r="O515" s="168"/>
      <c r="P515" s="48"/>
      <c r="Q515" s="164" t="s">
        <v>107</v>
      </c>
      <c r="R515" s="165"/>
      <c r="S515" s="166"/>
      <c r="T515" s="22"/>
      <c r="U515" s="193"/>
    </row>
    <row r="516" spans="1:23" ht="6" customHeight="1" thickBot="1">
      <c r="A516" s="227"/>
      <c r="B516" s="89"/>
      <c r="C516" s="89"/>
      <c r="D516" s="89"/>
      <c r="E516" s="89"/>
      <c r="F516" s="89"/>
      <c r="G516" s="89"/>
      <c r="H516" s="89"/>
      <c r="I516" s="89"/>
      <c r="J516" s="89"/>
      <c r="K516" s="89"/>
      <c r="L516" s="89"/>
      <c r="M516" s="89"/>
      <c r="N516" s="89"/>
      <c r="O516" s="89"/>
      <c r="P516" s="89"/>
      <c r="Q516" s="89"/>
      <c r="R516" s="89"/>
      <c r="S516" s="89"/>
      <c r="T516" s="89"/>
      <c r="U516" s="193"/>
    </row>
    <row r="517" spans="1:23" ht="15.75" thickBot="1">
      <c r="A517" s="227"/>
      <c r="B517" s="41"/>
      <c r="C517" s="158" t="s">
        <v>108</v>
      </c>
      <c r="D517" s="158"/>
      <c r="E517" s="161"/>
      <c r="F517" s="49"/>
      <c r="G517" s="164" t="s">
        <v>109</v>
      </c>
      <c r="H517" s="165"/>
      <c r="I517" s="166"/>
      <c r="J517" s="20"/>
      <c r="K517" s="164" t="s">
        <v>110</v>
      </c>
      <c r="L517" s="165"/>
      <c r="M517" s="166"/>
      <c r="N517" s="20"/>
      <c r="O517" s="164" t="s">
        <v>111</v>
      </c>
      <c r="P517" s="165"/>
      <c r="Q517" s="166"/>
      <c r="R517" s="20"/>
      <c r="S517" s="51"/>
      <c r="T517" s="41"/>
      <c r="U517" s="193"/>
    </row>
    <row r="518" spans="1:23" ht="6" customHeight="1" thickBot="1">
      <c r="A518" s="227"/>
      <c r="B518" s="89"/>
      <c r="C518" s="89"/>
      <c r="D518" s="89"/>
      <c r="E518" s="89"/>
      <c r="F518" s="89"/>
      <c r="G518" s="89"/>
      <c r="H518" s="89"/>
      <c r="I518" s="89"/>
      <c r="J518" s="89"/>
      <c r="K518" s="89"/>
      <c r="L518" s="89"/>
      <c r="M518" s="89"/>
      <c r="N518" s="89"/>
      <c r="O518" s="89"/>
      <c r="P518" s="89"/>
      <c r="Q518" s="89"/>
      <c r="R518" s="89"/>
      <c r="S518" s="89"/>
      <c r="T518" s="89"/>
      <c r="U518" s="193"/>
    </row>
    <row r="519" spans="1:23" ht="15.75" thickBot="1">
      <c r="A519" s="227"/>
      <c r="B519" s="41" t="s">
        <v>139</v>
      </c>
      <c r="C519" s="160" t="s">
        <v>138</v>
      </c>
      <c r="D519" s="160"/>
      <c r="E519" s="160"/>
      <c r="F519" s="160"/>
      <c r="G519" s="160"/>
      <c r="H519" s="165" t="s">
        <v>134</v>
      </c>
      <c r="I519" s="89"/>
      <c r="J519" s="44" t="str">
        <f>IF(W519="N","","Yes")</f>
        <v>Yes</v>
      </c>
      <c r="K519" s="147"/>
      <c r="L519" s="89"/>
      <c r="M519" s="165" t="s">
        <v>135</v>
      </c>
      <c r="N519" s="89"/>
      <c r="O519" s="44" t="str">
        <f>IF(W519="Y","","Yes")</f>
        <v>Yes</v>
      </c>
      <c r="P519" s="147"/>
      <c r="Q519" s="89"/>
      <c r="R519" s="89"/>
      <c r="S519" s="89"/>
      <c r="T519" s="89"/>
      <c r="U519" s="193"/>
      <c r="W519" s="1">
        <f>VLOOKUP(A467,'Deta From Shala Dar. Class-10'!$A$2:$AE$201,27,0)</f>
        <v>0</v>
      </c>
    </row>
    <row r="520" spans="1:23" ht="6.75" customHeight="1" thickBot="1">
      <c r="A520" s="227"/>
      <c r="B520" s="89"/>
      <c r="C520" s="89"/>
      <c r="D520" s="89"/>
      <c r="E520" s="89"/>
      <c r="F520" s="89"/>
      <c r="G520" s="89"/>
      <c r="H520" s="89"/>
      <c r="I520" s="89"/>
      <c r="J520" s="89"/>
      <c r="K520" s="89"/>
      <c r="L520" s="89"/>
      <c r="M520" s="89"/>
      <c r="N520" s="89"/>
      <c r="O520" s="89"/>
      <c r="P520" s="89"/>
      <c r="Q520" s="89"/>
      <c r="R520" s="89"/>
      <c r="S520" s="89"/>
      <c r="T520" s="89"/>
      <c r="U520" s="193"/>
    </row>
    <row r="521" spans="1:23" ht="15.75" thickBot="1">
      <c r="A521" s="227"/>
      <c r="B521" s="41" t="s">
        <v>141</v>
      </c>
      <c r="C521" s="169" t="s">
        <v>137</v>
      </c>
      <c r="D521" s="160"/>
      <c r="E521" s="160"/>
      <c r="F521" s="160"/>
      <c r="G521" s="160"/>
      <c r="H521" s="165" t="s">
        <v>134</v>
      </c>
      <c r="I521" s="89"/>
      <c r="J521" s="20"/>
      <c r="K521" s="147"/>
      <c r="L521" s="89"/>
      <c r="M521" s="165" t="s">
        <v>135</v>
      </c>
      <c r="N521" s="89"/>
      <c r="O521" s="20"/>
      <c r="P521" s="147"/>
      <c r="Q521" s="89"/>
      <c r="R521" s="89"/>
      <c r="S521" s="89"/>
      <c r="T521" s="89"/>
      <c r="U521" s="193"/>
    </row>
    <row r="522" spans="1:23" ht="6.75" customHeight="1" thickBot="1">
      <c r="A522" s="227"/>
      <c r="B522" s="89"/>
      <c r="C522" s="89"/>
      <c r="D522" s="89"/>
      <c r="E522" s="89"/>
      <c r="F522" s="89"/>
      <c r="G522" s="89"/>
      <c r="H522" s="89"/>
      <c r="I522" s="89"/>
      <c r="J522" s="89"/>
      <c r="K522" s="89"/>
      <c r="L522" s="89"/>
      <c r="M522" s="89"/>
      <c r="N522" s="89"/>
      <c r="O522" s="89"/>
      <c r="P522" s="89"/>
      <c r="Q522" s="89"/>
      <c r="R522" s="89"/>
      <c r="S522" s="89"/>
      <c r="T522" s="89"/>
      <c r="U522" s="193"/>
    </row>
    <row r="523" spans="1:23" ht="15.75" thickBot="1">
      <c r="A523" s="227"/>
      <c r="B523" s="41" t="s">
        <v>157</v>
      </c>
      <c r="C523" s="160" t="s">
        <v>140</v>
      </c>
      <c r="D523" s="160"/>
      <c r="E523" s="160"/>
      <c r="F523" s="160"/>
      <c r="G523" s="160"/>
      <c r="H523" s="165" t="s">
        <v>134</v>
      </c>
      <c r="I523" s="89"/>
      <c r="J523" s="20"/>
      <c r="K523" s="147"/>
      <c r="L523" s="89"/>
      <c r="M523" s="165" t="s">
        <v>135</v>
      </c>
      <c r="N523" s="89"/>
      <c r="O523" s="20"/>
      <c r="P523" s="147"/>
      <c r="Q523" s="89"/>
      <c r="R523" s="89"/>
      <c r="S523" s="89"/>
      <c r="T523" s="89"/>
      <c r="U523" s="193"/>
    </row>
    <row r="524" spans="1:23" ht="6.75" customHeight="1" thickBot="1">
      <c r="A524" s="227"/>
      <c r="B524" s="89"/>
      <c r="C524" s="89"/>
      <c r="D524" s="89"/>
      <c r="E524" s="89"/>
      <c r="F524" s="89"/>
      <c r="G524" s="89"/>
      <c r="H524" s="89"/>
      <c r="I524" s="89"/>
      <c r="J524" s="89"/>
      <c r="K524" s="89"/>
      <c r="L524" s="89"/>
      <c r="M524" s="89"/>
      <c r="N524" s="89"/>
      <c r="O524" s="89"/>
      <c r="P524" s="89"/>
      <c r="Q524" s="89"/>
      <c r="R524" s="89"/>
      <c r="S524" s="89"/>
      <c r="T524" s="89"/>
      <c r="U524" s="193"/>
    </row>
    <row r="525" spans="1:23" ht="15.75" thickBot="1">
      <c r="A525" s="227"/>
      <c r="B525" s="41" t="s">
        <v>155</v>
      </c>
      <c r="C525" s="160" t="s">
        <v>142</v>
      </c>
      <c r="D525" s="160"/>
      <c r="E525" s="160"/>
      <c r="F525" s="127" t="s">
        <v>148</v>
      </c>
      <c r="G525" s="127"/>
      <c r="H525" s="128"/>
      <c r="I525" s="44" t="str">
        <f>IF($W$60="GEN","YES","")</f>
        <v/>
      </c>
      <c r="J525" s="157" t="s">
        <v>143</v>
      </c>
      <c r="K525" s="158"/>
      <c r="L525" s="158"/>
      <c r="M525" s="161"/>
      <c r="N525" s="44" t="str">
        <f>IF($W$60="MIN","YES","")</f>
        <v/>
      </c>
      <c r="O525" s="157" t="s">
        <v>144</v>
      </c>
      <c r="P525" s="158"/>
      <c r="Q525" s="158"/>
      <c r="R525" s="158"/>
      <c r="S525" s="161"/>
      <c r="T525" s="44" t="str">
        <f>IF($W$60="SC","YES","")</f>
        <v/>
      </c>
      <c r="U525" s="193"/>
      <c r="W525" s="1">
        <f>VLOOKUP(A467,'Deta From Shala Dar. Class-10'!$A$2:$AE$201,16,0)</f>
        <v>0</v>
      </c>
    </row>
    <row r="526" spans="1:23" ht="6.75" customHeight="1" thickBot="1">
      <c r="A526" s="227"/>
      <c r="B526" s="89"/>
      <c r="C526" s="89"/>
      <c r="D526" s="89"/>
      <c r="E526" s="89"/>
      <c r="F526" s="89"/>
      <c r="G526" s="89"/>
      <c r="H526" s="89"/>
      <c r="I526" s="89"/>
      <c r="J526" s="89"/>
      <c r="K526" s="89"/>
      <c r="L526" s="89"/>
      <c r="M526" s="89"/>
      <c r="N526" s="89"/>
      <c r="O526" s="89"/>
      <c r="P526" s="89"/>
      <c r="Q526" s="89"/>
      <c r="R526" s="89"/>
      <c r="S526" s="89"/>
      <c r="T526" s="89"/>
      <c r="U526" s="193"/>
    </row>
    <row r="527" spans="1:23" ht="15.75" thickBot="1">
      <c r="A527" s="227"/>
      <c r="B527" s="41"/>
      <c r="C527" s="41"/>
      <c r="D527" s="41"/>
      <c r="E527" s="41"/>
      <c r="F527" s="158" t="s">
        <v>145</v>
      </c>
      <c r="G527" s="158"/>
      <c r="H527" s="161"/>
      <c r="I527" s="44" t="str">
        <f>IF($W$60="ST","YES","")</f>
        <v/>
      </c>
      <c r="J527" s="157" t="s">
        <v>146</v>
      </c>
      <c r="K527" s="158"/>
      <c r="L527" s="158"/>
      <c r="M527" s="161"/>
      <c r="N527" s="44" t="str">
        <f>IF($W$60="OBC","YES","")</f>
        <v/>
      </c>
      <c r="O527" s="157" t="s">
        <v>147</v>
      </c>
      <c r="P527" s="158"/>
      <c r="Q527" s="158"/>
      <c r="R527" s="158"/>
      <c r="S527" s="161"/>
      <c r="T527" s="44" t="str">
        <f>IF(OR($W$60="MBC",$W$60="SBC"),"YES","")</f>
        <v/>
      </c>
      <c r="U527" s="193"/>
    </row>
    <row r="528" spans="1:23">
      <c r="A528" s="227"/>
      <c r="B528" s="175" t="s">
        <v>149</v>
      </c>
      <c r="C528" s="175"/>
      <c r="D528" s="175"/>
      <c r="E528" s="175"/>
      <c r="F528" s="175"/>
      <c r="G528" s="175"/>
      <c r="H528" s="175"/>
      <c r="I528" s="175"/>
      <c r="J528" s="175"/>
      <c r="K528" s="175"/>
      <c r="L528" s="175"/>
      <c r="M528" s="175"/>
      <c r="N528" s="175"/>
      <c r="O528" s="175"/>
      <c r="P528" s="175"/>
      <c r="Q528" s="175"/>
      <c r="R528" s="175"/>
      <c r="S528" s="175"/>
      <c r="T528" s="175"/>
      <c r="U528" s="193"/>
    </row>
    <row r="529" spans="1:22" ht="6.75" customHeight="1">
      <c r="A529" s="227"/>
      <c r="B529" s="89"/>
      <c r="C529" s="89"/>
      <c r="D529" s="89"/>
      <c r="E529" s="89"/>
      <c r="F529" s="89"/>
      <c r="G529" s="89"/>
      <c r="H529" s="89"/>
      <c r="I529" s="89"/>
      <c r="J529" s="89"/>
      <c r="K529" s="89"/>
      <c r="L529" s="89"/>
      <c r="M529" s="89"/>
      <c r="N529" s="89"/>
      <c r="O529" s="89"/>
      <c r="P529" s="89"/>
      <c r="Q529" s="89"/>
      <c r="R529" s="89"/>
      <c r="S529" s="89"/>
      <c r="T529" s="89"/>
      <c r="U529" s="193"/>
    </row>
    <row r="530" spans="1:22">
      <c r="A530" s="227"/>
      <c r="B530" s="41" t="s">
        <v>166</v>
      </c>
      <c r="C530" s="178" t="s">
        <v>156</v>
      </c>
      <c r="D530" s="178"/>
      <c r="E530" s="178"/>
      <c r="F530" s="178"/>
      <c r="G530" s="178"/>
      <c r="H530" s="178"/>
      <c r="I530" s="178"/>
      <c r="J530" s="178"/>
      <c r="K530" s="178"/>
      <c r="L530" s="178"/>
      <c r="M530" s="178"/>
      <c r="N530" s="178"/>
      <c r="O530" s="178"/>
      <c r="P530" s="178"/>
      <c r="Q530" s="178"/>
      <c r="R530" s="178"/>
      <c r="S530" s="178"/>
      <c r="T530" s="178"/>
      <c r="U530" s="193"/>
    </row>
    <row r="531" spans="1:22">
      <c r="A531" s="227"/>
      <c r="B531" s="41"/>
      <c r="C531" s="176" t="s">
        <v>150</v>
      </c>
      <c r="D531" s="176"/>
      <c r="E531" s="176"/>
      <c r="F531" s="176"/>
      <c r="G531" s="176"/>
      <c r="H531" s="176"/>
      <c r="I531" s="176"/>
      <c r="J531" s="176"/>
      <c r="K531" s="89">
        <f>VLOOKUP(A467,'Deta From Shala Dar. Class-12'!$A$2:$AE$201,24,0)</f>
        <v>0</v>
      </c>
      <c r="L531" s="89"/>
      <c r="M531" s="89"/>
      <c r="N531" s="89"/>
      <c r="O531" s="89"/>
      <c r="P531" s="89"/>
      <c r="Q531" s="89"/>
      <c r="R531" s="89"/>
      <c r="S531" s="89"/>
      <c r="T531" s="89"/>
      <c r="U531" s="193"/>
    </row>
    <row r="532" spans="1:22">
      <c r="A532" s="227"/>
      <c r="B532" s="41"/>
      <c r="C532" s="176" t="s">
        <v>151</v>
      </c>
      <c r="D532" s="176"/>
      <c r="E532" s="176"/>
      <c r="F532" s="176"/>
      <c r="G532" s="176"/>
      <c r="H532" s="176"/>
      <c r="I532" s="176"/>
      <c r="J532" s="176"/>
      <c r="K532" s="89"/>
      <c r="L532" s="89"/>
      <c r="M532" s="89"/>
      <c r="N532" s="89"/>
      <c r="O532" s="89"/>
      <c r="P532" s="89"/>
      <c r="Q532" s="89"/>
      <c r="R532" s="89"/>
      <c r="S532" s="89"/>
      <c r="T532" s="89"/>
      <c r="U532" s="193"/>
    </row>
    <row r="533" spans="1:22">
      <c r="A533" s="227"/>
      <c r="B533" s="41"/>
      <c r="C533" s="176" t="s">
        <v>152</v>
      </c>
      <c r="D533" s="176"/>
      <c r="E533" s="176"/>
      <c r="F533" s="89" t="s">
        <v>163</v>
      </c>
      <c r="G533" s="89"/>
      <c r="H533" s="89"/>
      <c r="I533" s="176" t="s">
        <v>153</v>
      </c>
      <c r="J533" s="176"/>
      <c r="K533" s="176"/>
      <c r="L533" s="89" t="s">
        <v>161</v>
      </c>
      <c r="M533" s="89"/>
      <c r="N533" s="89"/>
      <c r="O533" s="89"/>
      <c r="P533" s="158" t="s">
        <v>154</v>
      </c>
      <c r="Q533" s="158"/>
      <c r="R533" s="158"/>
      <c r="S533" s="89" t="s">
        <v>162</v>
      </c>
      <c r="T533" s="89"/>
      <c r="U533" s="193"/>
      <c r="V533" s="62"/>
    </row>
    <row r="534" spans="1:22" ht="6.75" customHeight="1">
      <c r="A534" s="227"/>
      <c r="B534" s="89"/>
      <c r="C534" s="89"/>
      <c r="D534" s="89"/>
      <c r="E534" s="89"/>
      <c r="F534" s="89"/>
      <c r="G534" s="89"/>
      <c r="H534" s="89"/>
      <c r="I534" s="89"/>
      <c r="J534" s="89"/>
      <c r="K534" s="89"/>
      <c r="L534" s="89"/>
      <c r="M534" s="89"/>
      <c r="N534" s="89"/>
      <c r="O534" s="89"/>
      <c r="P534" s="89"/>
      <c r="Q534" s="89"/>
      <c r="R534" s="89"/>
      <c r="S534" s="89"/>
      <c r="T534" s="89"/>
      <c r="U534" s="193"/>
    </row>
    <row r="535" spans="1:22">
      <c r="A535" s="227"/>
      <c r="B535" s="41" t="s">
        <v>178</v>
      </c>
      <c r="C535" s="165" t="s">
        <v>158</v>
      </c>
      <c r="D535" s="165"/>
      <c r="E535" s="165"/>
      <c r="F535" s="165"/>
      <c r="G535" s="179">
        <f>VLOOKUP(A467,'Deta From Shala Dar. Class-12'!$A$2:$AE$201,21,0)</f>
        <v>0</v>
      </c>
      <c r="H535" s="179"/>
      <c r="I535" s="179"/>
      <c r="J535" s="179"/>
      <c r="K535" s="180" t="s">
        <v>159</v>
      </c>
      <c r="L535" s="180"/>
      <c r="M535" s="189">
        <f>VLOOKUP(A467,'Deta From Shala Dar. Class-12'!$A$2:$AE$201,22,0)</f>
        <v>0</v>
      </c>
      <c r="N535" s="165"/>
      <c r="O535" s="165"/>
      <c r="P535" s="165" t="s">
        <v>160</v>
      </c>
      <c r="Q535" s="165"/>
      <c r="R535" s="165"/>
      <c r="S535" s="230">
        <f>VLOOKUP(A467,'Deta From Shala Dar. Class-12'!$A$2:$AE$201,25,0)</f>
        <v>0</v>
      </c>
      <c r="T535" s="230"/>
      <c r="U535" s="193"/>
    </row>
    <row r="536" spans="1:22" ht="6.75" customHeight="1">
      <c r="A536" s="227"/>
      <c r="B536" s="89"/>
      <c r="C536" s="89"/>
      <c r="D536" s="89"/>
      <c r="E536" s="89"/>
      <c r="F536" s="89"/>
      <c r="G536" s="89"/>
      <c r="H536" s="89"/>
      <c r="I536" s="89"/>
      <c r="J536" s="89"/>
      <c r="K536" s="89"/>
      <c r="L536" s="89"/>
      <c r="M536" s="89"/>
      <c r="N536" s="89"/>
      <c r="O536" s="89"/>
      <c r="P536" s="89"/>
      <c r="Q536" s="89"/>
      <c r="R536" s="89"/>
      <c r="S536" s="89"/>
      <c r="T536" s="89"/>
      <c r="U536" s="193"/>
    </row>
    <row r="537" spans="1:22">
      <c r="A537" s="227"/>
      <c r="B537" s="41"/>
      <c r="C537" s="176" t="s">
        <v>164</v>
      </c>
      <c r="D537" s="176"/>
      <c r="E537" s="176"/>
      <c r="F537" s="176"/>
      <c r="G537" s="176"/>
      <c r="H537" s="176"/>
      <c r="I537" s="176"/>
      <c r="J537" s="176"/>
      <c r="K537" s="176"/>
      <c r="L537" s="176"/>
      <c r="M537" s="229">
        <f>VLOOKUP(A467,'Deta From Shala Dar. Class-12'!$A$2:$AE$201,23,0)</f>
        <v>0</v>
      </c>
      <c r="N537" s="229"/>
      <c r="O537" s="229"/>
      <c r="P537" s="229"/>
      <c r="Q537" s="229"/>
      <c r="R537" s="229"/>
      <c r="S537" s="229"/>
      <c r="T537" s="229"/>
      <c r="U537" s="193"/>
    </row>
    <row r="538" spans="1:22" ht="6.75" customHeight="1">
      <c r="A538" s="227"/>
      <c r="B538" s="89"/>
      <c r="C538" s="89"/>
      <c r="D538" s="89"/>
      <c r="E538" s="89"/>
      <c r="F538" s="89"/>
      <c r="G538" s="89"/>
      <c r="H538" s="89"/>
      <c r="I538" s="89"/>
      <c r="J538" s="89"/>
      <c r="K538" s="89"/>
      <c r="L538" s="89"/>
      <c r="M538" s="89"/>
      <c r="N538" s="89"/>
      <c r="O538" s="89"/>
      <c r="P538" s="89"/>
      <c r="Q538" s="89"/>
      <c r="R538" s="89"/>
      <c r="S538" s="89"/>
      <c r="T538" s="89"/>
      <c r="U538" s="193"/>
    </row>
    <row r="539" spans="1:22">
      <c r="A539" s="227"/>
      <c r="B539" s="41" t="s">
        <v>229</v>
      </c>
      <c r="C539" s="176" t="s">
        <v>167</v>
      </c>
      <c r="D539" s="176"/>
      <c r="E539" s="176"/>
      <c r="F539" s="176"/>
      <c r="G539" s="176"/>
      <c r="H539" s="176"/>
      <c r="I539" s="176"/>
      <c r="J539" s="176"/>
      <c r="K539" s="176"/>
      <c r="L539" s="176"/>
      <c r="M539" s="189" t="s">
        <v>165</v>
      </c>
      <c r="N539" s="189"/>
      <c r="O539" s="189"/>
      <c r="P539" s="189"/>
      <c r="Q539" s="189"/>
      <c r="R539" s="189"/>
      <c r="S539" s="189"/>
      <c r="T539" s="189"/>
      <c r="U539" s="193"/>
    </row>
    <row r="540" spans="1:22" ht="6.75" customHeight="1" thickBot="1">
      <c r="A540" s="227"/>
      <c r="B540" s="89"/>
      <c r="C540" s="89"/>
      <c r="D540" s="89"/>
      <c r="E540" s="89"/>
      <c r="F540" s="89"/>
      <c r="G540" s="89"/>
      <c r="H540" s="89"/>
      <c r="I540" s="89"/>
      <c r="J540" s="89"/>
      <c r="K540" s="89"/>
      <c r="L540" s="89"/>
      <c r="M540" s="89"/>
      <c r="N540" s="89"/>
      <c r="O540" s="89"/>
      <c r="P540" s="89"/>
      <c r="Q540" s="89"/>
      <c r="R540" s="89"/>
      <c r="S540" s="89"/>
      <c r="T540" s="89"/>
      <c r="U540" s="193"/>
    </row>
    <row r="541" spans="1:22" ht="20.25" customHeight="1">
      <c r="A541" s="227"/>
      <c r="B541" s="190" t="s">
        <v>168</v>
      </c>
      <c r="C541" s="191"/>
      <c r="D541" s="191"/>
      <c r="E541" s="191" t="s">
        <v>169</v>
      </c>
      <c r="F541" s="191"/>
      <c r="G541" s="191" t="s">
        <v>170</v>
      </c>
      <c r="H541" s="191"/>
      <c r="I541" s="191"/>
      <c r="J541" s="191" t="s">
        <v>171</v>
      </c>
      <c r="K541" s="191"/>
      <c r="L541" s="191"/>
      <c r="M541" s="191" t="s">
        <v>172</v>
      </c>
      <c r="N541" s="191"/>
      <c r="O541" s="191"/>
      <c r="P541" s="191"/>
      <c r="Q541" s="191"/>
      <c r="R541" s="191"/>
      <c r="S541" s="191"/>
      <c r="T541" s="192"/>
      <c r="U541" s="193"/>
    </row>
    <row r="542" spans="1:22" ht="20.25" customHeight="1">
      <c r="A542" s="227"/>
      <c r="B542" s="186" t="s">
        <v>230</v>
      </c>
      <c r="C542" s="187"/>
      <c r="D542" s="187"/>
      <c r="E542" s="187"/>
      <c r="F542" s="187"/>
      <c r="G542" s="187"/>
      <c r="H542" s="187"/>
      <c r="I542" s="187"/>
      <c r="J542" s="187"/>
      <c r="K542" s="187"/>
      <c r="L542" s="187"/>
      <c r="M542" s="187"/>
      <c r="N542" s="187"/>
      <c r="O542" s="187"/>
      <c r="P542" s="187"/>
      <c r="Q542" s="187"/>
      <c r="R542" s="187"/>
      <c r="S542" s="187"/>
      <c r="T542" s="188"/>
      <c r="U542" s="193"/>
    </row>
    <row r="543" spans="1:22" ht="20.25" customHeight="1">
      <c r="A543" s="227"/>
      <c r="B543" s="186" t="s">
        <v>231</v>
      </c>
      <c r="C543" s="187"/>
      <c r="D543" s="187"/>
      <c r="E543" s="187"/>
      <c r="F543" s="187"/>
      <c r="G543" s="187"/>
      <c r="H543" s="187"/>
      <c r="I543" s="187"/>
      <c r="J543" s="187"/>
      <c r="K543" s="187"/>
      <c r="L543" s="187"/>
      <c r="M543" s="187"/>
      <c r="N543" s="187"/>
      <c r="O543" s="187"/>
      <c r="P543" s="187"/>
      <c r="Q543" s="187"/>
      <c r="R543" s="187"/>
      <c r="S543" s="187"/>
      <c r="T543" s="188"/>
      <c r="U543" s="193"/>
    </row>
    <row r="544" spans="1:22" ht="20.25" customHeight="1" thickBot="1">
      <c r="A544" s="227"/>
      <c r="B544" s="183" t="s">
        <v>173</v>
      </c>
      <c r="C544" s="184"/>
      <c r="D544" s="184"/>
      <c r="E544" s="184"/>
      <c r="F544" s="184"/>
      <c r="G544" s="184"/>
      <c r="H544" s="184"/>
      <c r="I544" s="184"/>
      <c r="J544" s="184"/>
      <c r="K544" s="184"/>
      <c r="L544" s="184"/>
      <c r="M544" s="184"/>
      <c r="N544" s="184"/>
      <c r="O544" s="184"/>
      <c r="P544" s="184"/>
      <c r="Q544" s="184"/>
      <c r="R544" s="184"/>
      <c r="S544" s="184"/>
      <c r="T544" s="185"/>
      <c r="U544" s="193"/>
    </row>
    <row r="545" spans="1:21" ht="6.75" customHeight="1">
      <c r="A545" s="227"/>
      <c r="B545" s="89"/>
      <c r="C545" s="89"/>
      <c r="D545" s="89"/>
      <c r="E545" s="89"/>
      <c r="F545" s="89"/>
      <c r="G545" s="89"/>
      <c r="H545" s="89"/>
      <c r="I545" s="89"/>
      <c r="J545" s="89"/>
      <c r="K545" s="89"/>
      <c r="L545" s="89"/>
      <c r="M545" s="89"/>
      <c r="N545" s="89"/>
      <c r="O545" s="89"/>
      <c r="P545" s="89"/>
      <c r="Q545" s="89"/>
      <c r="R545" s="89"/>
      <c r="S545" s="89"/>
      <c r="T545" s="89"/>
      <c r="U545" s="193"/>
    </row>
    <row r="546" spans="1:21">
      <c r="A546" s="227"/>
      <c r="B546" s="41" t="s">
        <v>232</v>
      </c>
      <c r="C546" s="176" t="s">
        <v>183</v>
      </c>
      <c r="D546" s="176"/>
      <c r="E546" s="176"/>
      <c r="F546" s="176"/>
      <c r="G546" s="176"/>
      <c r="H546" s="176"/>
      <c r="I546" s="176"/>
      <c r="J546" s="176"/>
      <c r="K546" s="176"/>
      <c r="L546" s="176"/>
      <c r="M546" s="165" t="s">
        <v>179</v>
      </c>
      <c r="N546" s="165"/>
      <c r="O546" s="165"/>
      <c r="P546" s="165"/>
      <c r="Q546" s="165"/>
      <c r="R546" s="165"/>
      <c r="S546" s="165"/>
      <c r="T546" s="165"/>
      <c r="U546" s="193"/>
    </row>
    <row r="547" spans="1:21" ht="15.75" thickBot="1">
      <c r="A547" s="227"/>
      <c r="B547" s="200"/>
      <c r="C547" s="201"/>
      <c r="D547" s="201"/>
      <c r="E547" s="201"/>
      <c r="F547" s="201"/>
      <c r="G547" s="201"/>
      <c r="H547" s="201"/>
      <c r="I547" s="201"/>
      <c r="J547" s="202"/>
      <c r="K547" s="204" t="s">
        <v>180</v>
      </c>
      <c r="L547" s="89"/>
      <c r="M547" s="89"/>
      <c r="N547" s="89"/>
      <c r="O547" s="89"/>
      <c r="P547" s="89"/>
      <c r="Q547" s="89"/>
      <c r="R547" s="89"/>
      <c r="S547" s="89"/>
      <c r="T547" s="89"/>
      <c r="U547" s="193"/>
    </row>
    <row r="548" spans="1:21" ht="26.25" customHeight="1">
      <c r="A548" s="227"/>
      <c r="B548" s="204"/>
      <c r="C548" s="152"/>
      <c r="D548" s="203" t="s">
        <v>182</v>
      </c>
      <c r="E548" s="91"/>
      <c r="F548" s="91"/>
      <c r="G548" s="92"/>
      <c r="H548" s="147"/>
      <c r="I548" s="89"/>
      <c r="J548" s="214"/>
      <c r="K548" s="204"/>
      <c r="L548" s="90"/>
      <c r="M548" s="91"/>
      <c r="N548" s="91"/>
      <c r="O548" s="91"/>
      <c r="P548" s="91"/>
      <c r="Q548" s="91"/>
      <c r="R548" s="91"/>
      <c r="S548" s="92"/>
      <c r="T548" s="143"/>
      <c r="U548" s="193"/>
    </row>
    <row r="549" spans="1:21" ht="26.25" customHeight="1">
      <c r="A549" s="227"/>
      <c r="B549" s="204"/>
      <c r="C549" s="152"/>
      <c r="D549" s="147"/>
      <c r="E549" s="89"/>
      <c r="F549" s="89"/>
      <c r="G549" s="152"/>
      <c r="H549" s="147"/>
      <c r="I549" s="89"/>
      <c r="J549" s="214"/>
      <c r="K549" s="204"/>
      <c r="L549" s="147"/>
      <c r="M549" s="89"/>
      <c r="N549" s="89"/>
      <c r="O549" s="89"/>
      <c r="P549" s="89"/>
      <c r="Q549" s="89"/>
      <c r="R549" s="89"/>
      <c r="S549" s="152"/>
      <c r="T549" s="143"/>
      <c r="U549" s="193"/>
    </row>
    <row r="550" spans="1:21" ht="26.25" customHeight="1">
      <c r="A550" s="227"/>
      <c r="B550" s="204"/>
      <c r="C550" s="152"/>
      <c r="D550" s="147"/>
      <c r="E550" s="89"/>
      <c r="F550" s="89"/>
      <c r="G550" s="152"/>
      <c r="H550" s="147"/>
      <c r="I550" s="89"/>
      <c r="J550" s="214"/>
      <c r="K550" s="204"/>
      <c r="L550" s="147"/>
      <c r="M550" s="89"/>
      <c r="N550" s="89"/>
      <c r="O550" s="89"/>
      <c r="P550" s="89"/>
      <c r="Q550" s="89"/>
      <c r="R550" s="89"/>
      <c r="S550" s="152"/>
      <c r="T550" s="143"/>
      <c r="U550" s="193"/>
    </row>
    <row r="551" spans="1:21" ht="26.25" customHeight="1" thickBot="1">
      <c r="A551" s="227"/>
      <c r="B551" s="204"/>
      <c r="C551" s="152"/>
      <c r="D551" s="147"/>
      <c r="E551" s="89"/>
      <c r="F551" s="89"/>
      <c r="G551" s="152"/>
      <c r="H551" s="147"/>
      <c r="I551" s="89"/>
      <c r="J551" s="214"/>
      <c r="K551" s="204"/>
      <c r="L551" s="86"/>
      <c r="M551" s="87"/>
      <c r="N551" s="87"/>
      <c r="O551" s="87"/>
      <c r="P551" s="87"/>
      <c r="Q551" s="87"/>
      <c r="R551" s="87"/>
      <c r="S551" s="88"/>
      <c r="T551" s="143"/>
      <c r="U551" s="193"/>
    </row>
    <row r="552" spans="1:21" ht="26.25" customHeight="1" thickBot="1">
      <c r="A552" s="227"/>
      <c r="B552" s="204"/>
      <c r="C552" s="152"/>
      <c r="D552" s="147"/>
      <c r="E552" s="89"/>
      <c r="F552" s="89"/>
      <c r="G552" s="152"/>
      <c r="H552" s="147"/>
      <c r="I552" s="89"/>
      <c r="J552" s="214"/>
      <c r="K552" s="204"/>
      <c r="L552" s="89"/>
      <c r="M552" s="89"/>
      <c r="N552" s="89"/>
      <c r="O552" s="89"/>
      <c r="P552" s="89"/>
      <c r="Q552" s="89"/>
      <c r="R552" s="89"/>
      <c r="S552" s="89"/>
      <c r="T552" s="143"/>
      <c r="U552" s="193"/>
    </row>
    <row r="553" spans="1:21" ht="26.25" customHeight="1">
      <c r="A553" s="227"/>
      <c r="B553" s="204"/>
      <c r="C553" s="152"/>
      <c r="D553" s="147"/>
      <c r="E553" s="89"/>
      <c r="F553" s="89"/>
      <c r="G553" s="152"/>
      <c r="H553" s="147"/>
      <c r="I553" s="89"/>
      <c r="J553" s="214"/>
      <c r="K553" s="204"/>
      <c r="L553" s="205" t="s">
        <v>181</v>
      </c>
      <c r="M553" s="206"/>
      <c r="N553" s="206"/>
      <c r="O553" s="206"/>
      <c r="P553" s="206"/>
      <c r="Q553" s="206"/>
      <c r="R553" s="206"/>
      <c r="S553" s="207"/>
      <c r="T553" s="143"/>
      <c r="U553" s="193"/>
    </row>
    <row r="554" spans="1:21" ht="26.25" customHeight="1">
      <c r="A554" s="227"/>
      <c r="B554" s="204"/>
      <c r="C554" s="152"/>
      <c r="D554" s="147"/>
      <c r="E554" s="89"/>
      <c r="F554" s="89"/>
      <c r="G554" s="152"/>
      <c r="H554" s="147"/>
      <c r="I554" s="89"/>
      <c r="J554" s="214"/>
      <c r="K554" s="204"/>
      <c r="L554" s="208"/>
      <c r="M554" s="209"/>
      <c r="N554" s="209"/>
      <c r="O554" s="209"/>
      <c r="P554" s="209"/>
      <c r="Q554" s="209"/>
      <c r="R554" s="209"/>
      <c r="S554" s="210"/>
      <c r="T554" s="143"/>
      <c r="U554" s="193"/>
    </row>
    <row r="555" spans="1:21" ht="26.25" customHeight="1" thickBot="1">
      <c r="A555" s="227"/>
      <c r="B555" s="204"/>
      <c r="C555" s="152"/>
      <c r="D555" s="86"/>
      <c r="E555" s="87"/>
      <c r="F555" s="87"/>
      <c r="G555" s="88"/>
      <c r="H555" s="147"/>
      <c r="I555" s="89"/>
      <c r="J555" s="214"/>
      <c r="K555" s="204"/>
      <c r="L555" s="208"/>
      <c r="M555" s="209"/>
      <c r="N555" s="209"/>
      <c r="O555" s="209"/>
      <c r="P555" s="209"/>
      <c r="Q555" s="209"/>
      <c r="R555" s="209"/>
      <c r="S555" s="210"/>
      <c r="T555" s="143"/>
      <c r="U555" s="193"/>
    </row>
    <row r="556" spans="1:21" ht="15.75" thickBot="1">
      <c r="A556" s="227"/>
      <c r="B556" s="215"/>
      <c r="C556" s="216"/>
      <c r="D556" s="216"/>
      <c r="E556" s="216"/>
      <c r="F556" s="216"/>
      <c r="G556" s="216"/>
      <c r="H556" s="216"/>
      <c r="I556" s="216"/>
      <c r="J556" s="217"/>
      <c r="K556" s="204"/>
      <c r="L556" s="211"/>
      <c r="M556" s="212"/>
      <c r="N556" s="212"/>
      <c r="O556" s="212"/>
      <c r="P556" s="212"/>
      <c r="Q556" s="212"/>
      <c r="R556" s="212"/>
      <c r="S556" s="213"/>
      <c r="T556" s="143"/>
      <c r="U556" s="193"/>
    </row>
    <row r="557" spans="1:21" ht="6.75" customHeight="1" thickBot="1">
      <c r="A557" s="227"/>
      <c r="B557" s="89"/>
      <c r="C557" s="89"/>
      <c r="D557" s="89"/>
      <c r="E557" s="89"/>
      <c r="F557" s="89"/>
      <c r="G557" s="89"/>
      <c r="H557" s="89"/>
      <c r="I557" s="89"/>
      <c r="J557" s="89"/>
      <c r="K557" s="89"/>
      <c r="L557" s="89"/>
      <c r="M557" s="89"/>
      <c r="N557" s="89"/>
      <c r="O557" s="89"/>
      <c r="P557" s="89"/>
      <c r="Q557" s="89"/>
      <c r="R557" s="89"/>
      <c r="S557" s="89"/>
      <c r="T557" s="89"/>
      <c r="U557" s="193"/>
    </row>
    <row r="558" spans="1:21" ht="23.25" customHeight="1" thickBot="1">
      <c r="A558" s="227"/>
      <c r="B558" s="165" t="s">
        <v>184</v>
      </c>
      <c r="C558" s="165"/>
      <c r="D558" s="165"/>
      <c r="E558" s="127" t="str">
        <f>Info!$C$7</f>
        <v>Govt. Sr. Sec. School Raimalwada</v>
      </c>
      <c r="F558" s="127"/>
      <c r="G558" s="127"/>
      <c r="H558" s="127"/>
      <c r="I558" s="127"/>
      <c r="J558" s="127"/>
      <c r="K558" s="127"/>
      <c r="L558" s="165" t="s">
        <v>185</v>
      </c>
      <c r="M558" s="199"/>
      <c r="N558" s="15">
        <f>Info!$C$10</f>
        <v>1</v>
      </c>
      <c r="O558" s="16">
        <f>Info!$D$10</f>
        <v>7</v>
      </c>
      <c r="P558" s="16">
        <f>Info!$E$10</f>
        <v>0</v>
      </c>
      <c r="Q558" s="16">
        <f>Info!$F$10</f>
        <v>1</v>
      </c>
      <c r="R558" s="16">
        <f>Info!$G$10</f>
        <v>7</v>
      </c>
      <c r="S558" s="16">
        <f>Info!$H$10</f>
        <v>5</v>
      </c>
      <c r="T558" s="17">
        <f>Info!$I$10</f>
        <v>1</v>
      </c>
      <c r="U558" s="193"/>
    </row>
    <row r="559" spans="1:21" ht="15.75" thickBot="1">
      <c r="A559" s="228"/>
      <c r="B559" s="87"/>
      <c r="C559" s="87"/>
      <c r="D559" s="87"/>
      <c r="E559" s="87"/>
      <c r="F559" s="87"/>
      <c r="G559" s="87"/>
      <c r="H559" s="87"/>
      <c r="I559" s="87"/>
      <c r="J559" s="87"/>
      <c r="K559" s="87"/>
      <c r="L559" s="87"/>
      <c r="M559" s="87"/>
      <c r="N559" s="87"/>
      <c r="O559" s="87"/>
      <c r="P559" s="87"/>
      <c r="Q559" s="87"/>
      <c r="R559" s="87"/>
      <c r="S559" s="87"/>
      <c r="T559" s="87"/>
      <c r="U559" s="88"/>
    </row>
    <row r="560" spans="1:21">
      <c r="A560" s="224">
        <f>A467+1</f>
        <v>7</v>
      </c>
      <c r="B560" s="225"/>
      <c r="C560" s="225"/>
      <c r="D560" s="225"/>
      <c r="E560" s="225"/>
      <c r="F560" s="225"/>
      <c r="G560" s="225"/>
      <c r="H560" s="225"/>
      <c r="I560" s="225"/>
      <c r="J560" s="225"/>
      <c r="K560" s="225"/>
      <c r="L560" s="225"/>
      <c r="M560" s="225"/>
      <c r="N560" s="225"/>
      <c r="O560" s="225"/>
      <c r="P560" s="225"/>
      <c r="Q560" s="225"/>
      <c r="R560" s="225"/>
      <c r="S560" s="225"/>
      <c r="T560" s="225"/>
      <c r="U560" s="226"/>
    </row>
    <row r="561" spans="1:23" ht="24.75" customHeight="1" thickBot="1">
      <c r="A561" s="227"/>
      <c r="B561" s="194" t="str">
        <f>CONCATENATE(Info!$B$7,Info!$C$7)</f>
        <v>School Name :-Govt. Sr. Sec. School Raimalwada</v>
      </c>
      <c r="C561" s="194"/>
      <c r="D561" s="194"/>
      <c r="E561" s="194"/>
      <c r="F561" s="194"/>
      <c r="G561" s="194"/>
      <c r="H561" s="194"/>
      <c r="I561" s="194"/>
      <c r="J561" s="194"/>
      <c r="K561" s="194"/>
      <c r="L561" s="194"/>
      <c r="M561" s="194"/>
      <c r="N561" s="194"/>
      <c r="O561" s="194"/>
      <c r="P561" s="194"/>
      <c r="Q561" s="194"/>
      <c r="R561" s="194"/>
      <c r="S561" s="194"/>
      <c r="T561" s="194"/>
      <c r="U561" s="193"/>
    </row>
    <row r="562" spans="1:23" ht="28.5" customHeight="1" thickBot="1">
      <c r="A562" s="227"/>
      <c r="B562" s="89"/>
      <c r="C562" s="89"/>
      <c r="D562" s="116" t="s">
        <v>37</v>
      </c>
      <c r="E562" s="116"/>
      <c r="F562" s="116"/>
      <c r="G562" s="116"/>
      <c r="H562" s="116"/>
      <c r="I562" s="116"/>
      <c r="J562" s="116"/>
      <c r="K562" s="116"/>
      <c r="L562" s="116"/>
      <c r="M562" s="116"/>
      <c r="N562" s="116"/>
      <c r="O562" s="116"/>
      <c r="P562" s="116"/>
      <c r="Q562" s="93" t="s">
        <v>233</v>
      </c>
      <c r="R562" s="94"/>
      <c r="S562" s="94"/>
      <c r="T562" s="95"/>
      <c r="U562" s="193"/>
    </row>
    <row r="563" spans="1:23" ht="21.75" customHeight="1" thickBot="1">
      <c r="A563" s="227"/>
      <c r="B563" s="89"/>
      <c r="C563" s="89"/>
      <c r="D563" s="117" t="s">
        <v>201</v>
      </c>
      <c r="E563" s="117"/>
      <c r="F563" s="117"/>
      <c r="G563" s="117"/>
      <c r="H563" s="117"/>
      <c r="I563" s="117"/>
      <c r="J563" s="117"/>
      <c r="K563" s="117"/>
      <c r="L563" s="117"/>
      <c r="M563" s="117"/>
      <c r="N563" s="117"/>
      <c r="O563" s="117"/>
      <c r="P563" s="117"/>
      <c r="Q563" s="113" t="s">
        <v>44</v>
      </c>
      <c r="R563" s="114"/>
      <c r="S563" s="114"/>
      <c r="T563" s="115"/>
      <c r="U563" s="193"/>
    </row>
    <row r="564" spans="1:23" ht="21.75" customHeight="1" thickBot="1">
      <c r="A564" s="227"/>
      <c r="B564" s="107" t="s">
        <v>200</v>
      </c>
      <c r="C564" s="108"/>
      <c r="D564" s="108"/>
      <c r="E564" s="109"/>
      <c r="F564" s="104" t="s">
        <v>40</v>
      </c>
      <c r="G564" s="105"/>
      <c r="H564" s="105"/>
      <c r="I564" s="105"/>
      <c r="J564" s="105"/>
      <c r="K564" s="105"/>
      <c r="L564" s="105"/>
      <c r="M564" s="106"/>
      <c r="N564" s="15">
        <f>Info!$C$10</f>
        <v>1</v>
      </c>
      <c r="O564" s="16">
        <f>Info!$D$10</f>
        <v>7</v>
      </c>
      <c r="P564" s="16">
        <f>Info!$E$10</f>
        <v>0</v>
      </c>
      <c r="Q564" s="16">
        <f>Info!$F$10</f>
        <v>1</v>
      </c>
      <c r="R564" s="16">
        <f>Info!$G$10</f>
        <v>7</v>
      </c>
      <c r="S564" s="16">
        <f>Info!$H$10</f>
        <v>5</v>
      </c>
      <c r="T564" s="17">
        <f>Info!$I$10</f>
        <v>1</v>
      </c>
      <c r="U564" s="193"/>
    </row>
    <row r="565" spans="1:23" ht="21.75" customHeight="1" thickBot="1">
      <c r="A565" s="227"/>
      <c r="B565" s="110"/>
      <c r="C565" s="111"/>
      <c r="D565" s="111"/>
      <c r="E565" s="112"/>
      <c r="F565" s="102" t="s">
        <v>199</v>
      </c>
      <c r="G565" s="103"/>
      <c r="H565" s="103"/>
      <c r="I565" s="103"/>
      <c r="J565" s="103"/>
      <c r="K565" s="103"/>
      <c r="L565" s="103"/>
      <c r="M565" s="103"/>
      <c r="N565" s="103"/>
      <c r="O565" s="103"/>
      <c r="P565" s="103"/>
      <c r="Q565" s="18"/>
      <c r="R565" s="18"/>
      <c r="S565" s="18"/>
      <c r="T565" s="18"/>
      <c r="U565" s="193"/>
    </row>
    <row r="566" spans="1:23" ht="21.75" customHeight="1" thickBot="1">
      <c r="A566" s="227"/>
      <c r="B566" s="89"/>
      <c r="C566" s="89"/>
      <c r="D566" s="89"/>
      <c r="E566" s="89"/>
      <c r="F566" s="89"/>
      <c r="G566" s="89"/>
      <c r="H566" s="89"/>
      <c r="I566" s="89"/>
      <c r="J566" s="89"/>
      <c r="K566" s="89"/>
      <c r="L566" s="89"/>
      <c r="M566" s="89"/>
      <c r="N566" s="97" t="s">
        <v>195</v>
      </c>
      <c r="O566" s="97"/>
      <c r="P566" s="97"/>
      <c r="Q566" s="98"/>
      <c r="R566" s="99">
        <f>Info!$C$9</f>
        <v>12345</v>
      </c>
      <c r="S566" s="100"/>
      <c r="T566" s="101"/>
      <c r="U566" s="193"/>
    </row>
    <row r="567" spans="1:23" ht="21.75" customHeight="1" thickBot="1">
      <c r="A567" s="227"/>
      <c r="B567" s="119" t="s">
        <v>42</v>
      </c>
      <c r="C567" s="119"/>
      <c r="D567" s="119"/>
      <c r="E567" s="119"/>
      <c r="F567" s="119"/>
      <c r="G567" s="119"/>
      <c r="H567" s="120">
        <f>VLOOKUP(A560,'Deta From Shala Dar. Class-10'!$A$2:$AE$201,4,0)</f>
        <v>0</v>
      </c>
      <c r="I567" s="121"/>
      <c r="J567" s="122"/>
      <c r="K567" s="123"/>
      <c r="L567" s="124"/>
      <c r="M567" s="124"/>
      <c r="N567" s="124"/>
      <c r="O567" s="124"/>
      <c r="P567" s="124"/>
      <c r="Q567" s="124"/>
      <c r="R567" s="124"/>
      <c r="S567" s="124"/>
      <c r="T567" s="124"/>
      <c r="U567" s="193"/>
    </row>
    <row r="568" spans="1:23" ht="21.75" customHeight="1">
      <c r="A568" s="227"/>
      <c r="B568" s="118" t="s">
        <v>116</v>
      </c>
      <c r="C568" s="118"/>
      <c r="D568" s="118"/>
      <c r="E568" s="118"/>
      <c r="F568" s="118"/>
      <c r="G568" s="118"/>
      <c r="H568" s="96">
        <f>VLOOKUP(A560,'Deta From Shala Dar. Class-10'!$A$2:$AE$201,6,0)</f>
        <v>0</v>
      </c>
      <c r="I568" s="96"/>
      <c r="J568" s="96"/>
      <c r="K568" s="96"/>
      <c r="L568" s="96"/>
      <c r="M568" s="96"/>
      <c r="N568" s="96"/>
      <c r="O568" s="96"/>
      <c r="P568" s="96"/>
      <c r="Q568" s="96"/>
      <c r="R568" s="96"/>
      <c r="S568" s="96"/>
      <c r="T568" s="96"/>
      <c r="U568" s="193"/>
    </row>
    <row r="569" spans="1:23" ht="21.75" customHeight="1">
      <c r="A569" s="227"/>
      <c r="B569" s="118" t="s">
        <v>115</v>
      </c>
      <c r="C569" s="118"/>
      <c r="D569" s="118"/>
      <c r="E569" s="118"/>
      <c r="F569" s="118"/>
      <c r="G569" s="118"/>
      <c r="H569" s="96">
        <f>VLOOKUP(A560,'Deta From Shala Dar. Class-10'!$A$2:$AE$201,8,0)</f>
        <v>0</v>
      </c>
      <c r="I569" s="96"/>
      <c r="J569" s="96"/>
      <c r="K569" s="96"/>
      <c r="L569" s="96"/>
      <c r="M569" s="96"/>
      <c r="N569" s="96"/>
      <c r="O569" s="96"/>
      <c r="P569" s="96"/>
      <c r="Q569" s="96"/>
      <c r="R569" s="96"/>
      <c r="S569" s="96"/>
      <c r="T569" s="96"/>
      <c r="U569" s="193"/>
    </row>
    <row r="570" spans="1:23" ht="21.75" customHeight="1">
      <c r="A570" s="227"/>
      <c r="B570" s="118" t="s">
        <v>114</v>
      </c>
      <c r="C570" s="118"/>
      <c r="D570" s="118"/>
      <c r="E570" s="118"/>
      <c r="F570" s="118"/>
      <c r="G570" s="118"/>
      <c r="H570" s="96">
        <f>VLOOKUP(A560,'Deta From Shala Dar. Class-10'!$A$2:$AE$201,9,0)</f>
        <v>0</v>
      </c>
      <c r="I570" s="96"/>
      <c r="J570" s="96"/>
      <c r="K570" s="96"/>
      <c r="L570" s="96"/>
      <c r="M570" s="96"/>
      <c r="N570" s="96"/>
      <c r="O570" s="96"/>
      <c r="P570" s="96"/>
      <c r="Q570" s="96"/>
      <c r="R570" s="96"/>
      <c r="S570" s="96"/>
      <c r="T570" s="96"/>
      <c r="U570" s="193"/>
    </row>
    <row r="571" spans="1:23" ht="21.75" customHeight="1">
      <c r="A571" s="227"/>
      <c r="B571" s="118" t="s">
        <v>203</v>
      </c>
      <c r="C571" s="118"/>
      <c r="D571" s="118"/>
      <c r="E571" s="118"/>
      <c r="F571" s="250">
        <f>W571</f>
        <v>0</v>
      </c>
      <c r="G571" s="251"/>
      <c r="H571" s="251"/>
      <c r="I571" s="251"/>
      <c r="J571" s="251"/>
      <c r="K571" s="252"/>
      <c r="L571" s="253"/>
      <c r="M571" s="254"/>
      <c r="N571" s="254"/>
      <c r="O571" s="254"/>
      <c r="P571" s="254"/>
      <c r="Q571" s="254"/>
      <c r="R571" s="254"/>
      <c r="S571" s="254"/>
      <c r="T571" s="254"/>
      <c r="U571" s="193"/>
      <c r="W571" s="57">
        <f>VLOOKUP(A560,'Deta From Shala Dar. Class-10'!$A$2:$AE$201,11,0)</f>
        <v>0</v>
      </c>
    </row>
    <row r="572" spans="1:23" ht="21.75" customHeight="1" thickBot="1">
      <c r="A572" s="227"/>
      <c r="B572" s="255" t="s">
        <v>202</v>
      </c>
      <c r="C572" s="255"/>
      <c r="D572" s="255"/>
      <c r="E572" s="255"/>
      <c r="F572" s="255"/>
      <c r="G572" s="255"/>
      <c r="H572" s="96" t="s">
        <v>204</v>
      </c>
      <c r="I572" s="96"/>
      <c r="J572" s="96"/>
      <c r="K572" s="96"/>
      <c r="L572" s="96"/>
      <c r="M572" s="96"/>
      <c r="N572" s="96"/>
      <c r="O572" s="96"/>
      <c r="P572" s="96"/>
      <c r="Q572" s="96"/>
      <c r="R572" s="96"/>
      <c r="S572" s="96"/>
      <c r="T572" s="96"/>
      <c r="U572" s="193"/>
    </row>
    <row r="573" spans="1:23" ht="21.75" customHeight="1" thickBot="1">
      <c r="A573" s="227"/>
      <c r="B573" s="118" t="s">
        <v>205</v>
      </c>
      <c r="C573" s="118"/>
      <c r="D573" s="118"/>
      <c r="E573" s="118"/>
      <c r="F573" s="118"/>
      <c r="G573" s="118"/>
      <c r="H573" s="118"/>
      <c r="I573" s="118"/>
      <c r="J573" s="118"/>
      <c r="K573" s="143" t="s">
        <v>190</v>
      </c>
      <c r="L573" s="143"/>
      <c r="M573" s="143"/>
      <c r="N573" s="143"/>
      <c r="O573" s="143"/>
      <c r="P573" s="143"/>
      <c r="Q573" s="195" t="s">
        <v>188</v>
      </c>
      <c r="R573" s="196"/>
      <c r="S573" s="197"/>
      <c r="T573" s="198"/>
      <c r="U573" s="193"/>
    </row>
    <row r="574" spans="1:23" ht="21.75" customHeight="1">
      <c r="A574" s="227"/>
      <c r="B574" s="118" t="s">
        <v>206</v>
      </c>
      <c r="C574" s="118"/>
      <c r="D574" s="118"/>
      <c r="E574" s="118"/>
      <c r="F574" s="118"/>
      <c r="G574" s="118"/>
      <c r="H574" s="118"/>
      <c r="I574" s="118"/>
      <c r="J574" s="118"/>
      <c r="K574" s="118"/>
      <c r="L574" s="118"/>
      <c r="M574" s="118"/>
      <c r="N574" s="118"/>
      <c r="O574" s="118"/>
      <c r="P574" s="118"/>
      <c r="Q574" s="118"/>
      <c r="R574" s="118"/>
      <c r="S574" s="118"/>
      <c r="T574" s="118"/>
      <c r="U574" s="193"/>
    </row>
    <row r="575" spans="1:23" ht="32.25" customHeight="1" thickBot="1">
      <c r="A575" s="227"/>
      <c r="B575" s="125" t="s">
        <v>192</v>
      </c>
      <c r="C575" s="125"/>
      <c r="D575" s="125"/>
      <c r="E575" s="125"/>
      <c r="F575" s="125"/>
      <c r="G575" s="125"/>
      <c r="H575" s="125"/>
      <c r="I575" s="125"/>
      <c r="J575" s="125"/>
      <c r="K575" s="125"/>
      <c r="L575" s="125"/>
      <c r="M575" s="125"/>
      <c r="N575" s="125"/>
      <c r="O575" s="125"/>
      <c r="P575" s="125"/>
      <c r="Q575" s="125"/>
      <c r="R575" s="125"/>
      <c r="S575" s="125"/>
      <c r="T575" s="125"/>
      <c r="U575" s="193"/>
    </row>
    <row r="576" spans="1:23" ht="6.75" customHeight="1" thickBot="1">
      <c r="A576" s="227"/>
      <c r="B576" s="90"/>
      <c r="C576" s="91"/>
      <c r="D576" s="91"/>
      <c r="E576" s="91"/>
      <c r="F576" s="91"/>
      <c r="G576" s="91"/>
      <c r="H576" s="91"/>
      <c r="I576" s="91"/>
      <c r="J576" s="91"/>
      <c r="K576" s="91"/>
      <c r="L576" s="91"/>
      <c r="M576" s="91"/>
      <c r="N576" s="91"/>
      <c r="O576" s="91"/>
      <c r="P576" s="91"/>
      <c r="Q576" s="91"/>
      <c r="R576" s="91"/>
      <c r="S576" s="91"/>
      <c r="T576" s="92"/>
      <c r="U576" s="193"/>
    </row>
    <row r="577" spans="1:21" ht="15.75" thickBot="1">
      <c r="A577" s="227"/>
      <c r="B577" s="19"/>
      <c r="C577" s="22"/>
      <c r="D577" s="147" t="s">
        <v>60</v>
      </c>
      <c r="E577" s="89"/>
      <c r="F577" s="89"/>
      <c r="G577" s="20"/>
      <c r="H577" s="27"/>
      <c r="I577" s="148" t="s">
        <v>59</v>
      </c>
      <c r="J577" s="148"/>
      <c r="K577" s="148"/>
      <c r="L577" s="90"/>
      <c r="M577" s="248" t="s">
        <v>211</v>
      </c>
      <c r="N577" s="248"/>
      <c r="O577" s="248"/>
      <c r="P577" s="248"/>
      <c r="Q577" s="248"/>
      <c r="R577" s="248"/>
      <c r="S577" s="248"/>
      <c r="T577" s="249"/>
      <c r="U577" s="193"/>
    </row>
    <row r="578" spans="1:21" ht="4.5" customHeight="1" thickBot="1">
      <c r="A578" s="227"/>
      <c r="B578" s="24"/>
      <c r="C578" s="27"/>
      <c r="D578" s="27"/>
      <c r="E578" s="27"/>
      <c r="F578" s="27"/>
      <c r="G578" s="27"/>
      <c r="H578" s="27"/>
      <c r="I578" s="27"/>
      <c r="J578" s="27"/>
      <c r="K578" s="41"/>
      <c r="L578" s="147"/>
      <c r="M578" s="27"/>
      <c r="N578" s="27"/>
      <c r="O578" s="27"/>
      <c r="P578" s="37"/>
      <c r="Q578" s="27"/>
      <c r="R578" s="27"/>
      <c r="S578" s="27"/>
      <c r="T578" s="58"/>
      <c r="U578" s="193"/>
    </row>
    <row r="579" spans="1:21" ht="15.75" thickBot="1">
      <c r="A579" s="227"/>
      <c r="B579" s="24"/>
      <c r="C579" s="20"/>
      <c r="D579" s="147" t="s">
        <v>207</v>
      </c>
      <c r="E579" s="89"/>
      <c r="F579" s="89"/>
      <c r="G579" s="89"/>
      <c r="H579" s="27"/>
      <c r="I579" s="175" t="s">
        <v>209</v>
      </c>
      <c r="J579" s="175"/>
      <c r="K579" s="175"/>
      <c r="L579" s="147"/>
      <c r="M579" s="127" t="s">
        <v>212</v>
      </c>
      <c r="N579" s="127"/>
      <c r="O579" s="127"/>
      <c r="P579" s="127"/>
      <c r="Q579" s="127"/>
      <c r="R579" s="127"/>
      <c r="S579" s="127"/>
      <c r="T579" s="128"/>
      <c r="U579" s="193"/>
    </row>
    <row r="580" spans="1:21" ht="5.25" customHeight="1" thickBot="1">
      <c r="A580" s="227"/>
      <c r="B580" s="24"/>
      <c r="C580" s="27"/>
      <c r="D580" s="27"/>
      <c r="E580" s="27"/>
      <c r="F580" s="27"/>
      <c r="G580" s="27"/>
      <c r="H580" s="27"/>
      <c r="I580" s="27"/>
      <c r="J580" s="27"/>
      <c r="K580" s="41"/>
      <c r="L580" s="147"/>
      <c r="M580" s="27"/>
      <c r="N580" s="27"/>
      <c r="O580" s="27"/>
      <c r="P580" s="41"/>
      <c r="Q580" s="27"/>
      <c r="R580" s="27"/>
      <c r="S580" s="27"/>
      <c r="T580" s="29"/>
      <c r="U580" s="193"/>
    </row>
    <row r="581" spans="1:21" ht="15.75" thickBot="1">
      <c r="A581" s="227"/>
      <c r="B581" s="24"/>
      <c r="C581" s="20"/>
      <c r="D581" s="147" t="s">
        <v>208</v>
      </c>
      <c r="E581" s="89"/>
      <c r="F581" s="89"/>
      <c r="G581" s="89"/>
      <c r="H581" s="27"/>
      <c r="I581" s="175" t="s">
        <v>210</v>
      </c>
      <c r="J581" s="175"/>
      <c r="K581" s="175"/>
      <c r="L581" s="86"/>
      <c r="M581" s="130" t="s">
        <v>213</v>
      </c>
      <c r="N581" s="130"/>
      <c r="O581" s="130"/>
      <c r="P581" s="130"/>
      <c r="Q581" s="130"/>
      <c r="R581" s="130"/>
      <c r="S581" s="130"/>
      <c r="T581" s="131"/>
      <c r="U581" s="193"/>
    </row>
    <row r="582" spans="1:21" ht="6.75" customHeight="1" thickBot="1">
      <c r="A582" s="227"/>
      <c r="B582" s="86"/>
      <c r="C582" s="87"/>
      <c r="D582" s="87"/>
      <c r="E582" s="87"/>
      <c r="F582" s="87"/>
      <c r="G582" s="87"/>
      <c r="H582" s="87"/>
      <c r="I582" s="87"/>
      <c r="J582" s="87"/>
      <c r="K582" s="87"/>
      <c r="L582" s="87"/>
      <c r="M582" s="87"/>
      <c r="N582" s="87"/>
      <c r="O582" s="87"/>
      <c r="P582" s="87"/>
      <c r="Q582" s="87"/>
      <c r="R582" s="87"/>
      <c r="S582" s="87"/>
      <c r="T582" s="88"/>
      <c r="U582" s="193"/>
    </row>
    <row r="583" spans="1:21" ht="6.75" customHeight="1" thickBot="1">
      <c r="A583" s="227"/>
      <c r="B583" s="89"/>
      <c r="C583" s="89"/>
      <c r="D583" s="89"/>
      <c r="E583" s="89"/>
      <c r="F583" s="89"/>
      <c r="G583" s="89"/>
      <c r="H583" s="89"/>
      <c r="I583" s="89"/>
      <c r="J583" s="89"/>
      <c r="K583" s="89"/>
      <c r="L583" s="89"/>
      <c r="M583" s="89"/>
      <c r="N583" s="89"/>
      <c r="O583" s="89"/>
      <c r="P583" s="89"/>
      <c r="Q583" s="89"/>
      <c r="R583" s="89"/>
      <c r="S583" s="89"/>
      <c r="T583" s="89"/>
      <c r="U583" s="193"/>
    </row>
    <row r="584" spans="1:21" ht="15.75" thickBot="1">
      <c r="A584" s="227"/>
      <c r="B584" s="41"/>
      <c r="C584" s="59" t="s">
        <v>216</v>
      </c>
      <c r="D584" s="147" t="s">
        <v>215</v>
      </c>
      <c r="E584" s="89"/>
      <c r="F584" s="89"/>
      <c r="G584" s="89"/>
      <c r="H584" s="89"/>
      <c r="I584" s="89"/>
      <c r="J584" s="89"/>
      <c r="K584" s="89"/>
      <c r="L584" s="89"/>
      <c r="M584" s="59" t="s">
        <v>216</v>
      </c>
      <c r="N584" s="47" t="s">
        <v>80</v>
      </c>
      <c r="O584" s="143"/>
      <c r="P584" s="143"/>
      <c r="Q584" s="143"/>
      <c r="R584" s="143"/>
      <c r="S584" s="143"/>
      <c r="T584" s="143"/>
      <c r="U584" s="193"/>
    </row>
    <row r="585" spans="1:21" ht="8.25" customHeight="1">
      <c r="A585" s="227"/>
      <c r="B585" s="89"/>
      <c r="C585" s="89"/>
      <c r="D585" s="89"/>
      <c r="E585" s="89"/>
      <c r="F585" s="89"/>
      <c r="G585" s="89"/>
      <c r="H585" s="89"/>
      <c r="I585" s="89"/>
      <c r="J585" s="89"/>
      <c r="K585" s="89"/>
      <c r="L585" s="89"/>
      <c r="M585" s="89"/>
      <c r="N585" s="89"/>
      <c r="O585" s="89"/>
      <c r="P585" s="89"/>
      <c r="Q585" s="89"/>
      <c r="R585" s="89"/>
      <c r="S585" s="89"/>
      <c r="T585" s="89"/>
      <c r="U585" s="193"/>
    </row>
    <row r="586" spans="1:21" ht="29.25" customHeight="1">
      <c r="A586" s="227"/>
      <c r="B586" s="41" t="s">
        <v>87</v>
      </c>
      <c r="C586" s="243" t="s">
        <v>217</v>
      </c>
      <c r="D586" s="119"/>
      <c r="E586" s="119"/>
      <c r="F586" s="119"/>
      <c r="G586" s="119"/>
      <c r="H586" s="119"/>
      <c r="I586" s="119"/>
      <c r="J586" s="119"/>
      <c r="K586" s="119"/>
      <c r="L586" s="119"/>
      <c r="M586" s="119"/>
      <c r="N586" s="119"/>
      <c r="O586" s="119"/>
      <c r="P586" s="119"/>
      <c r="Q586" s="119"/>
      <c r="R586" s="119"/>
      <c r="S586" s="119"/>
      <c r="T586" s="119"/>
      <c r="U586" s="193"/>
    </row>
    <row r="587" spans="1:21" ht="6.75" customHeight="1" thickBot="1">
      <c r="A587" s="227"/>
      <c r="B587" s="89"/>
      <c r="C587" s="89"/>
      <c r="D587" s="89"/>
      <c r="E587" s="89"/>
      <c r="F587" s="89"/>
      <c r="G587" s="89"/>
      <c r="H587" s="89"/>
      <c r="I587" s="89"/>
      <c r="J587" s="89"/>
      <c r="K587" s="89"/>
      <c r="L587" s="89"/>
      <c r="M587" s="89"/>
      <c r="N587" s="89"/>
      <c r="O587" s="89"/>
      <c r="P587" s="89"/>
      <c r="Q587" s="89"/>
      <c r="R587" s="89"/>
      <c r="S587" s="89"/>
      <c r="T587" s="89"/>
      <c r="U587" s="193"/>
    </row>
    <row r="588" spans="1:21" ht="15.75" thickBot="1">
      <c r="A588" s="227"/>
      <c r="B588" s="41"/>
      <c r="C588" s="158" t="s">
        <v>219</v>
      </c>
      <c r="D588" s="158"/>
      <c r="E588" s="158"/>
      <c r="F588" s="158"/>
      <c r="G588" s="158"/>
      <c r="H588" s="158"/>
      <c r="I588" s="197"/>
      <c r="J588" s="219"/>
      <c r="K588" s="198"/>
      <c r="L588" s="244" t="s">
        <v>218</v>
      </c>
      <c r="M588" s="245"/>
      <c r="N588" s="246"/>
      <c r="O588" s="247"/>
      <c r="P588" s="60"/>
      <c r="Q588" s="41"/>
      <c r="R588" s="61"/>
      <c r="S588" s="61"/>
      <c r="T588" s="41"/>
      <c r="U588" s="193"/>
    </row>
    <row r="589" spans="1:21" ht="6" customHeight="1" thickBot="1">
      <c r="A589" s="227"/>
      <c r="B589" s="89"/>
      <c r="C589" s="89"/>
      <c r="D589" s="89"/>
      <c r="E589" s="89"/>
      <c r="F589" s="89"/>
      <c r="G589" s="89"/>
      <c r="H589" s="89"/>
      <c r="I589" s="89"/>
      <c r="J589" s="89"/>
      <c r="K589" s="89"/>
      <c r="L589" s="89"/>
      <c r="M589" s="89"/>
      <c r="N589" s="89"/>
      <c r="O589" s="89"/>
      <c r="P589" s="89"/>
      <c r="Q589" s="89"/>
      <c r="R589" s="89"/>
      <c r="S589" s="89"/>
      <c r="T589" s="89"/>
      <c r="U589" s="193"/>
    </row>
    <row r="590" spans="1:21" ht="15.75" thickBot="1">
      <c r="A590" s="227"/>
      <c r="B590" s="41" t="s">
        <v>98</v>
      </c>
      <c r="C590" s="89" t="s">
        <v>119</v>
      </c>
      <c r="D590" s="89"/>
      <c r="E590" s="89"/>
      <c r="F590" s="89"/>
      <c r="G590" s="89"/>
      <c r="H590" s="89"/>
      <c r="I590" s="89"/>
      <c r="J590" s="158" t="s">
        <v>117</v>
      </c>
      <c r="K590" s="158"/>
      <c r="L590" s="158"/>
      <c r="M590" s="158"/>
      <c r="N590" s="158"/>
      <c r="O590" s="46"/>
      <c r="P590" s="169" t="s">
        <v>118</v>
      </c>
      <c r="Q590" s="169"/>
      <c r="R590" s="169"/>
      <c r="S590" s="169"/>
      <c r="T590" s="169"/>
      <c r="U590" s="193"/>
    </row>
    <row r="591" spans="1:21" ht="15.75" thickBot="1">
      <c r="A591" s="227"/>
      <c r="B591" s="41"/>
      <c r="C591" s="165" t="s">
        <v>120</v>
      </c>
      <c r="D591" s="165"/>
      <c r="E591" s="165"/>
      <c r="F591" s="165"/>
      <c r="G591" s="165"/>
      <c r="H591" s="165"/>
      <c r="I591" s="165"/>
      <c r="J591" s="165"/>
      <c r="K591" s="165"/>
      <c r="L591" s="165"/>
      <c r="M591" s="165"/>
      <c r="N591" s="165"/>
      <c r="O591" s="165"/>
      <c r="P591" s="165"/>
      <c r="Q591" s="165"/>
      <c r="R591" s="165"/>
      <c r="S591" s="165"/>
      <c r="T591" s="165"/>
      <c r="U591" s="193"/>
    </row>
    <row r="592" spans="1:21" ht="15.75" thickBot="1">
      <c r="A592" s="227"/>
      <c r="B592" s="41"/>
      <c r="C592" s="119" t="s">
        <v>129</v>
      </c>
      <c r="D592" s="119"/>
      <c r="E592" s="170"/>
      <c r="F592" s="46"/>
      <c r="G592" s="159" t="s">
        <v>122</v>
      </c>
      <c r="H592" s="159"/>
      <c r="I592" s="159"/>
      <c r="J592" s="20"/>
      <c r="K592" s="171" t="s">
        <v>123</v>
      </c>
      <c r="L592" s="159"/>
      <c r="M592" s="172"/>
      <c r="N592" s="20"/>
      <c r="O592" s="171" t="s">
        <v>124</v>
      </c>
      <c r="P592" s="159"/>
      <c r="Q592" s="20"/>
      <c r="R592" s="171" t="s">
        <v>125</v>
      </c>
      <c r="S592" s="159"/>
      <c r="T592" s="20"/>
      <c r="U592" s="193"/>
    </row>
    <row r="593" spans="1:24" ht="6" customHeight="1" thickBot="1">
      <c r="A593" s="227"/>
      <c r="B593" s="89"/>
      <c r="C593" s="89"/>
      <c r="D593" s="89"/>
      <c r="E593" s="89"/>
      <c r="F593" s="89"/>
      <c r="G593" s="89"/>
      <c r="H593" s="89"/>
      <c r="I593" s="89"/>
      <c r="J593" s="89"/>
      <c r="K593" s="89"/>
      <c r="L593" s="89"/>
      <c r="M593" s="89"/>
      <c r="N593" s="89"/>
      <c r="O593" s="89"/>
      <c r="P593" s="89"/>
      <c r="Q593" s="89"/>
      <c r="R593" s="89"/>
      <c r="S593" s="89"/>
      <c r="T593" s="89"/>
      <c r="U593" s="193"/>
    </row>
    <row r="594" spans="1:24" ht="15.75" thickBot="1">
      <c r="A594" s="227"/>
      <c r="B594" s="41"/>
      <c r="C594" s="119" t="s">
        <v>214</v>
      </c>
      <c r="D594" s="119"/>
      <c r="E594" s="119"/>
      <c r="F594" s="170"/>
      <c r="G594" s="46"/>
      <c r="H594" s="173" t="s">
        <v>220</v>
      </c>
      <c r="I594" s="163"/>
      <c r="J594" s="36"/>
      <c r="K594" s="171" t="s">
        <v>221</v>
      </c>
      <c r="L594" s="159"/>
      <c r="M594" s="159"/>
      <c r="N594" s="172"/>
      <c r="O594" s="46"/>
      <c r="P594" s="157" t="s">
        <v>222</v>
      </c>
      <c r="Q594" s="158"/>
      <c r="R594" s="158"/>
      <c r="S594" s="161"/>
      <c r="T594" s="20"/>
      <c r="U594" s="193"/>
    </row>
    <row r="595" spans="1:24" ht="6" customHeight="1" thickBot="1">
      <c r="A595" s="227"/>
      <c r="B595" s="89"/>
      <c r="C595" s="89"/>
      <c r="D595" s="89"/>
      <c r="E595" s="89"/>
      <c r="F595" s="89"/>
      <c r="G595" s="89"/>
      <c r="H595" s="89"/>
      <c r="I595" s="89"/>
      <c r="J595" s="89"/>
      <c r="K595" s="89"/>
      <c r="L595" s="89"/>
      <c r="M595" s="89"/>
      <c r="N595" s="89"/>
      <c r="O595" s="89"/>
      <c r="P595" s="89"/>
      <c r="Q595" s="89"/>
      <c r="R595" s="89"/>
      <c r="S595" s="89"/>
      <c r="T595" s="89"/>
      <c r="U595" s="193"/>
    </row>
    <row r="596" spans="1:24" ht="15.75" thickBot="1">
      <c r="A596" s="227"/>
      <c r="B596" s="41"/>
      <c r="C596" s="119" t="s">
        <v>223</v>
      </c>
      <c r="D596" s="119"/>
      <c r="E596" s="170"/>
      <c r="F596" s="46"/>
      <c r="G596" s="158" t="s">
        <v>224</v>
      </c>
      <c r="H596" s="158"/>
      <c r="I596" s="158"/>
      <c r="J596" s="20"/>
      <c r="K596" s="158" t="s">
        <v>225</v>
      </c>
      <c r="L596" s="158"/>
      <c r="M596" s="158"/>
      <c r="N596" s="20"/>
      <c r="O596" s="173" t="s">
        <v>226</v>
      </c>
      <c r="P596" s="163"/>
      <c r="Q596" s="163"/>
      <c r="R596" s="163"/>
      <c r="S596" s="242"/>
      <c r="T596" s="20"/>
      <c r="U596" s="193"/>
    </row>
    <row r="597" spans="1:24" ht="6" customHeight="1" thickBot="1">
      <c r="A597" s="227"/>
      <c r="B597" s="89"/>
      <c r="C597" s="89"/>
      <c r="D597" s="89"/>
      <c r="E597" s="89"/>
      <c r="F597" s="89"/>
      <c r="G597" s="89"/>
      <c r="H597" s="89"/>
      <c r="I597" s="89"/>
      <c r="J597" s="89"/>
      <c r="K597" s="89"/>
      <c r="L597" s="89"/>
      <c r="M597" s="89"/>
      <c r="N597" s="89"/>
      <c r="O597" s="89"/>
      <c r="P597" s="89"/>
      <c r="Q597" s="89"/>
      <c r="R597" s="89"/>
      <c r="S597" s="89"/>
      <c r="T597" s="89"/>
      <c r="U597" s="193"/>
    </row>
    <row r="598" spans="1:24" ht="15.75" thickBot="1">
      <c r="A598" s="227"/>
      <c r="B598" s="41"/>
      <c r="C598" s="119" t="s">
        <v>227</v>
      </c>
      <c r="D598" s="119"/>
      <c r="E598" s="170"/>
      <c r="F598" s="46"/>
      <c r="G598" s="158" t="s">
        <v>228</v>
      </c>
      <c r="H598" s="158"/>
      <c r="I598" s="158"/>
      <c r="J598" s="20"/>
      <c r="K598" s="158"/>
      <c r="L598" s="158"/>
      <c r="M598" s="158"/>
      <c r="N598" s="158"/>
      <c r="O598" s="158"/>
      <c r="P598" s="158"/>
      <c r="Q598" s="158"/>
      <c r="R598" s="158"/>
      <c r="S598" s="158"/>
      <c r="T598" s="158"/>
      <c r="U598" s="193"/>
    </row>
    <row r="599" spans="1:24" ht="6" customHeight="1" thickBot="1">
      <c r="A599" s="227"/>
      <c r="B599" s="89"/>
      <c r="C599" s="89"/>
      <c r="D599" s="89"/>
      <c r="E599" s="89"/>
      <c r="F599" s="89"/>
      <c r="G599" s="89"/>
      <c r="H599" s="89"/>
      <c r="I599" s="89"/>
      <c r="J599" s="89"/>
      <c r="K599" s="89"/>
      <c r="L599" s="89"/>
      <c r="M599" s="89"/>
      <c r="N599" s="89"/>
      <c r="O599" s="89"/>
      <c r="P599" s="89"/>
      <c r="Q599" s="89"/>
      <c r="R599" s="89"/>
      <c r="S599" s="89"/>
      <c r="T599" s="89"/>
      <c r="U599" s="193"/>
    </row>
    <row r="600" spans="1:24" ht="15.75" thickBot="1">
      <c r="A600" s="227"/>
      <c r="B600" s="41" t="s">
        <v>112</v>
      </c>
      <c r="C600" s="160" t="s">
        <v>86</v>
      </c>
      <c r="D600" s="160"/>
      <c r="E600" s="160"/>
      <c r="F600" s="162"/>
      <c r="G600" s="22" t="str">
        <f>IF(W600="F","","Yes")</f>
        <v>Yes</v>
      </c>
      <c r="H600" s="147" t="s">
        <v>83</v>
      </c>
      <c r="I600" s="89"/>
      <c r="J600" s="89"/>
      <c r="K600" s="44" t="str">
        <f>IF(AA600="F","","Yes")</f>
        <v>Yes</v>
      </c>
      <c r="L600" s="163" t="s">
        <v>85</v>
      </c>
      <c r="M600" s="163"/>
      <c r="N600" s="163"/>
      <c r="O600" s="163"/>
      <c r="P600" s="22" t="str">
        <f>IF(X600="Hindi","Yes","")</f>
        <v>Yes</v>
      </c>
      <c r="Q600" s="147" t="s">
        <v>84</v>
      </c>
      <c r="R600" s="89"/>
      <c r="S600" s="89"/>
      <c r="T600" s="22" t="str">
        <f>IF(X600="english","Yes","")</f>
        <v/>
      </c>
      <c r="U600" s="193"/>
      <c r="W600" s="1">
        <f>VLOOKUP(A560,'Deta From Shala Dar. Class-10'!$A$2:$AE$201,10,0)</f>
        <v>0</v>
      </c>
      <c r="X600" s="1" t="str">
        <f>Info!$C$8</f>
        <v>Hindi</v>
      </c>
    </row>
    <row r="601" spans="1:24" ht="6" customHeight="1" thickBot="1">
      <c r="A601" s="227"/>
      <c r="B601" s="89"/>
      <c r="C601" s="89"/>
      <c r="D601" s="89"/>
      <c r="E601" s="89"/>
      <c r="F601" s="89"/>
      <c r="G601" s="89"/>
      <c r="H601" s="89"/>
      <c r="I601" s="89"/>
      <c r="J601" s="89"/>
      <c r="K601" s="89"/>
      <c r="L601" s="89"/>
      <c r="M601" s="89"/>
      <c r="N601" s="89"/>
      <c r="O601" s="89"/>
      <c r="P601" s="89"/>
      <c r="Q601" s="89"/>
      <c r="R601" s="89"/>
      <c r="S601" s="89"/>
      <c r="T601" s="89"/>
      <c r="U601" s="193"/>
    </row>
    <row r="602" spans="1:24" ht="15.75" thickBot="1">
      <c r="A602" s="227"/>
      <c r="B602" s="41" t="s">
        <v>133</v>
      </c>
      <c r="C602" s="160" t="s">
        <v>88</v>
      </c>
      <c r="D602" s="160"/>
      <c r="E602" s="160"/>
      <c r="F602" s="160"/>
      <c r="G602" s="22"/>
      <c r="H602" s="147" t="s">
        <v>89</v>
      </c>
      <c r="I602" s="89"/>
      <c r="J602" s="20"/>
      <c r="K602" s="157" t="s">
        <v>90</v>
      </c>
      <c r="L602" s="158"/>
      <c r="M602" s="20"/>
      <c r="N602" s="157" t="s">
        <v>91</v>
      </c>
      <c r="O602" s="158"/>
      <c r="P602" s="20"/>
      <c r="Q602" s="157" t="s">
        <v>92</v>
      </c>
      <c r="R602" s="158"/>
      <c r="S602" s="161"/>
      <c r="T602" s="45"/>
      <c r="U602" s="193"/>
    </row>
    <row r="603" spans="1:24" ht="6.75" customHeight="1" thickBot="1">
      <c r="A603" s="227"/>
      <c r="B603" s="89"/>
      <c r="C603" s="89"/>
      <c r="D603" s="89"/>
      <c r="E603" s="89"/>
      <c r="F603" s="89"/>
      <c r="G603" s="89"/>
      <c r="H603" s="89"/>
      <c r="I603" s="89"/>
      <c r="J603" s="89"/>
      <c r="K603" s="89"/>
      <c r="L603" s="89"/>
      <c r="M603" s="89"/>
      <c r="N603" s="89"/>
      <c r="O603" s="89"/>
      <c r="P603" s="89"/>
      <c r="Q603" s="89"/>
      <c r="R603" s="89"/>
      <c r="S603" s="89"/>
      <c r="T603" s="89"/>
      <c r="U603" s="193"/>
    </row>
    <row r="604" spans="1:24" ht="15.75" thickBot="1">
      <c r="A604" s="227"/>
      <c r="B604" s="41"/>
      <c r="C604" s="158" t="s">
        <v>93</v>
      </c>
      <c r="D604" s="158"/>
      <c r="E604" s="22"/>
      <c r="F604" s="147" t="s">
        <v>94</v>
      </c>
      <c r="G604" s="89"/>
      <c r="H604" s="89"/>
      <c r="I604" s="152"/>
      <c r="J604" s="20"/>
      <c r="K604" s="147" t="s">
        <v>95</v>
      </c>
      <c r="L604" s="89"/>
      <c r="M604" s="152"/>
      <c r="N604" s="46"/>
      <c r="O604" s="159" t="s">
        <v>96</v>
      </c>
      <c r="P604" s="159"/>
      <c r="Q604" s="22"/>
      <c r="R604" s="158" t="s">
        <v>97</v>
      </c>
      <c r="S604" s="158"/>
      <c r="T604" s="22"/>
      <c r="U604" s="193"/>
    </row>
    <row r="605" spans="1:24" ht="6" customHeight="1" thickBot="1">
      <c r="A605" s="227"/>
      <c r="B605" s="89"/>
      <c r="C605" s="89"/>
      <c r="D605" s="89"/>
      <c r="E605" s="89"/>
      <c r="F605" s="89"/>
      <c r="G605" s="89"/>
      <c r="H605" s="89"/>
      <c r="I605" s="89"/>
      <c r="J605" s="89"/>
      <c r="K605" s="89"/>
      <c r="L605" s="89"/>
      <c r="M605" s="89"/>
      <c r="N605" s="89"/>
      <c r="O605" s="89"/>
      <c r="P605" s="89"/>
      <c r="Q605" s="89"/>
      <c r="R605" s="89"/>
      <c r="S605" s="89"/>
      <c r="T605" s="89"/>
      <c r="U605" s="193"/>
    </row>
    <row r="606" spans="1:24" ht="15.75" thickBot="1">
      <c r="A606" s="227"/>
      <c r="B606" s="41" t="s">
        <v>136</v>
      </c>
      <c r="C606" s="160" t="s">
        <v>99</v>
      </c>
      <c r="D606" s="160"/>
      <c r="E606" s="160"/>
      <c r="F606" s="162"/>
      <c r="G606" s="22"/>
      <c r="H606" s="147" t="s">
        <v>121</v>
      </c>
      <c r="I606" s="152"/>
      <c r="J606" s="20"/>
      <c r="K606" s="157" t="s">
        <v>100</v>
      </c>
      <c r="L606" s="161"/>
      <c r="M606" s="20"/>
      <c r="N606" s="157" t="s">
        <v>101</v>
      </c>
      <c r="O606" s="161"/>
      <c r="P606" s="20"/>
      <c r="Q606" s="157" t="s">
        <v>102</v>
      </c>
      <c r="R606" s="158"/>
      <c r="S606" s="161"/>
      <c r="T606" s="45"/>
      <c r="U606" s="193"/>
    </row>
    <row r="607" spans="1:24" ht="6.75" customHeight="1" thickBot="1">
      <c r="A607" s="227"/>
      <c r="B607" s="89"/>
      <c r="C607" s="89"/>
      <c r="D607" s="89"/>
      <c r="E607" s="89"/>
      <c r="F607" s="89"/>
      <c r="G607" s="89"/>
      <c r="H607" s="89"/>
      <c r="I607" s="89"/>
      <c r="J607" s="89"/>
      <c r="K607" s="89"/>
      <c r="L607" s="89"/>
      <c r="M607" s="89"/>
      <c r="N607" s="89"/>
      <c r="O607" s="89"/>
      <c r="P607" s="89"/>
      <c r="Q607" s="89"/>
      <c r="R607" s="89"/>
      <c r="S607" s="89"/>
      <c r="T607" s="89"/>
      <c r="U607" s="193"/>
    </row>
    <row r="608" spans="1:24" ht="15.75" thickBot="1">
      <c r="A608" s="227"/>
      <c r="B608" s="41"/>
      <c r="C608" s="158" t="s">
        <v>103</v>
      </c>
      <c r="D608" s="161"/>
      <c r="E608" s="22"/>
      <c r="F608" s="164" t="s">
        <v>104</v>
      </c>
      <c r="G608" s="165"/>
      <c r="H608" s="166"/>
      <c r="I608" s="20"/>
      <c r="J608" s="164" t="s">
        <v>105</v>
      </c>
      <c r="K608" s="165"/>
      <c r="L608" s="166"/>
      <c r="M608" s="20"/>
      <c r="N608" s="167" t="s">
        <v>106</v>
      </c>
      <c r="O608" s="168"/>
      <c r="P608" s="48"/>
      <c r="Q608" s="164" t="s">
        <v>107</v>
      </c>
      <c r="R608" s="165"/>
      <c r="S608" s="166"/>
      <c r="T608" s="22"/>
      <c r="U608" s="193"/>
    </row>
    <row r="609" spans="1:23" ht="6" customHeight="1" thickBot="1">
      <c r="A609" s="227"/>
      <c r="B609" s="89"/>
      <c r="C609" s="89"/>
      <c r="D609" s="89"/>
      <c r="E609" s="89"/>
      <c r="F609" s="89"/>
      <c r="G609" s="89"/>
      <c r="H609" s="89"/>
      <c r="I609" s="89"/>
      <c r="J609" s="89"/>
      <c r="K609" s="89"/>
      <c r="L609" s="89"/>
      <c r="M609" s="89"/>
      <c r="N609" s="89"/>
      <c r="O609" s="89"/>
      <c r="P609" s="89"/>
      <c r="Q609" s="89"/>
      <c r="R609" s="89"/>
      <c r="S609" s="89"/>
      <c r="T609" s="89"/>
      <c r="U609" s="193"/>
    </row>
    <row r="610" spans="1:23" ht="15.75" thickBot="1">
      <c r="A610" s="227"/>
      <c r="B610" s="41"/>
      <c r="C610" s="158" t="s">
        <v>108</v>
      </c>
      <c r="D610" s="158"/>
      <c r="E610" s="161"/>
      <c r="F610" s="49"/>
      <c r="G610" s="164" t="s">
        <v>109</v>
      </c>
      <c r="H610" s="165"/>
      <c r="I610" s="166"/>
      <c r="J610" s="20"/>
      <c r="K610" s="164" t="s">
        <v>110</v>
      </c>
      <c r="L610" s="165"/>
      <c r="M610" s="166"/>
      <c r="N610" s="20"/>
      <c r="O610" s="164" t="s">
        <v>111</v>
      </c>
      <c r="P610" s="165"/>
      <c r="Q610" s="166"/>
      <c r="R610" s="20"/>
      <c r="S610" s="51"/>
      <c r="T610" s="41"/>
      <c r="U610" s="193"/>
    </row>
    <row r="611" spans="1:23" ht="6" customHeight="1" thickBot="1">
      <c r="A611" s="227"/>
      <c r="B611" s="89"/>
      <c r="C611" s="89"/>
      <c r="D611" s="89"/>
      <c r="E611" s="89"/>
      <c r="F611" s="89"/>
      <c r="G611" s="89"/>
      <c r="H611" s="89"/>
      <c r="I611" s="89"/>
      <c r="J611" s="89"/>
      <c r="K611" s="89"/>
      <c r="L611" s="89"/>
      <c r="M611" s="89"/>
      <c r="N611" s="89"/>
      <c r="O611" s="89"/>
      <c r="P611" s="89"/>
      <c r="Q611" s="89"/>
      <c r="R611" s="89"/>
      <c r="S611" s="89"/>
      <c r="T611" s="89"/>
      <c r="U611" s="193"/>
    </row>
    <row r="612" spans="1:23" ht="15.75" thickBot="1">
      <c r="A612" s="227"/>
      <c r="B612" s="41" t="s">
        <v>139</v>
      </c>
      <c r="C612" s="160" t="s">
        <v>138</v>
      </c>
      <c r="D612" s="160"/>
      <c r="E612" s="160"/>
      <c r="F612" s="160"/>
      <c r="G612" s="160"/>
      <c r="H612" s="165" t="s">
        <v>134</v>
      </c>
      <c r="I612" s="89"/>
      <c r="J612" s="44" t="str">
        <f>IF(W612="N","","Yes")</f>
        <v>Yes</v>
      </c>
      <c r="K612" s="147"/>
      <c r="L612" s="89"/>
      <c r="M612" s="165" t="s">
        <v>135</v>
      </c>
      <c r="N612" s="89"/>
      <c r="O612" s="44" t="str">
        <f>IF(W612="Y","","Yes")</f>
        <v>Yes</v>
      </c>
      <c r="P612" s="147"/>
      <c r="Q612" s="89"/>
      <c r="R612" s="89"/>
      <c r="S612" s="89"/>
      <c r="T612" s="89"/>
      <c r="U612" s="193"/>
      <c r="W612" s="1">
        <f>VLOOKUP(A560,'Deta From Shala Dar. Class-10'!$A$2:$AE$201,27,0)</f>
        <v>0</v>
      </c>
    </row>
    <row r="613" spans="1:23" ht="6.75" customHeight="1" thickBot="1">
      <c r="A613" s="227"/>
      <c r="B613" s="89"/>
      <c r="C613" s="89"/>
      <c r="D613" s="89"/>
      <c r="E613" s="89"/>
      <c r="F613" s="89"/>
      <c r="G613" s="89"/>
      <c r="H613" s="89"/>
      <c r="I613" s="89"/>
      <c r="J613" s="89"/>
      <c r="K613" s="89"/>
      <c r="L613" s="89"/>
      <c r="M613" s="89"/>
      <c r="N613" s="89"/>
      <c r="O613" s="89"/>
      <c r="P613" s="89"/>
      <c r="Q613" s="89"/>
      <c r="R613" s="89"/>
      <c r="S613" s="89"/>
      <c r="T613" s="89"/>
      <c r="U613" s="193"/>
    </row>
    <row r="614" spans="1:23" ht="15.75" thickBot="1">
      <c r="A614" s="227"/>
      <c r="B614" s="41" t="s">
        <v>141</v>
      </c>
      <c r="C614" s="169" t="s">
        <v>137</v>
      </c>
      <c r="D614" s="160"/>
      <c r="E614" s="160"/>
      <c r="F614" s="160"/>
      <c r="G614" s="160"/>
      <c r="H614" s="165" t="s">
        <v>134</v>
      </c>
      <c r="I614" s="89"/>
      <c r="J614" s="20"/>
      <c r="K614" s="147"/>
      <c r="L614" s="89"/>
      <c r="M614" s="165" t="s">
        <v>135</v>
      </c>
      <c r="N614" s="89"/>
      <c r="O614" s="20"/>
      <c r="P614" s="147"/>
      <c r="Q614" s="89"/>
      <c r="R614" s="89"/>
      <c r="S614" s="89"/>
      <c r="T614" s="89"/>
      <c r="U614" s="193"/>
    </row>
    <row r="615" spans="1:23" ht="6.75" customHeight="1" thickBot="1">
      <c r="A615" s="227"/>
      <c r="B615" s="89"/>
      <c r="C615" s="89"/>
      <c r="D615" s="89"/>
      <c r="E615" s="89"/>
      <c r="F615" s="89"/>
      <c r="G615" s="89"/>
      <c r="H615" s="89"/>
      <c r="I615" s="89"/>
      <c r="J615" s="89"/>
      <c r="K615" s="89"/>
      <c r="L615" s="89"/>
      <c r="M615" s="89"/>
      <c r="N615" s="89"/>
      <c r="O615" s="89"/>
      <c r="P615" s="89"/>
      <c r="Q615" s="89"/>
      <c r="R615" s="89"/>
      <c r="S615" s="89"/>
      <c r="T615" s="89"/>
      <c r="U615" s="193"/>
    </row>
    <row r="616" spans="1:23" ht="15.75" thickBot="1">
      <c r="A616" s="227"/>
      <c r="B616" s="41" t="s">
        <v>157</v>
      </c>
      <c r="C616" s="160" t="s">
        <v>140</v>
      </c>
      <c r="D616" s="160"/>
      <c r="E616" s="160"/>
      <c r="F616" s="160"/>
      <c r="G616" s="160"/>
      <c r="H616" s="165" t="s">
        <v>134</v>
      </c>
      <c r="I616" s="89"/>
      <c r="J616" s="20"/>
      <c r="K616" s="147"/>
      <c r="L616" s="89"/>
      <c r="M616" s="165" t="s">
        <v>135</v>
      </c>
      <c r="N616" s="89"/>
      <c r="O616" s="20"/>
      <c r="P616" s="147"/>
      <c r="Q616" s="89"/>
      <c r="R616" s="89"/>
      <c r="S616" s="89"/>
      <c r="T616" s="89"/>
      <c r="U616" s="193"/>
    </row>
    <row r="617" spans="1:23" ht="6.75" customHeight="1" thickBot="1">
      <c r="A617" s="227"/>
      <c r="B617" s="89"/>
      <c r="C617" s="89"/>
      <c r="D617" s="89"/>
      <c r="E617" s="89"/>
      <c r="F617" s="89"/>
      <c r="G617" s="89"/>
      <c r="H617" s="89"/>
      <c r="I617" s="89"/>
      <c r="J617" s="89"/>
      <c r="K617" s="89"/>
      <c r="L617" s="89"/>
      <c r="M617" s="89"/>
      <c r="N617" s="89"/>
      <c r="O617" s="89"/>
      <c r="P617" s="89"/>
      <c r="Q617" s="89"/>
      <c r="R617" s="89"/>
      <c r="S617" s="89"/>
      <c r="T617" s="89"/>
      <c r="U617" s="193"/>
    </row>
    <row r="618" spans="1:23" ht="15.75" thickBot="1">
      <c r="A618" s="227"/>
      <c r="B618" s="41" t="s">
        <v>155</v>
      </c>
      <c r="C618" s="160" t="s">
        <v>142</v>
      </c>
      <c r="D618" s="160"/>
      <c r="E618" s="160"/>
      <c r="F618" s="127" t="s">
        <v>148</v>
      </c>
      <c r="G618" s="127"/>
      <c r="H618" s="128"/>
      <c r="I618" s="44" t="str">
        <f>IF($W$60="GEN","YES","")</f>
        <v/>
      </c>
      <c r="J618" s="157" t="s">
        <v>143</v>
      </c>
      <c r="K618" s="158"/>
      <c r="L618" s="158"/>
      <c r="M618" s="161"/>
      <c r="N618" s="44" t="str">
        <f>IF($W$60="MIN","YES","")</f>
        <v/>
      </c>
      <c r="O618" s="157" t="s">
        <v>144</v>
      </c>
      <c r="P618" s="158"/>
      <c r="Q618" s="158"/>
      <c r="R618" s="158"/>
      <c r="S618" s="161"/>
      <c r="T618" s="44" t="str">
        <f>IF($W$60="SC","YES","")</f>
        <v/>
      </c>
      <c r="U618" s="193"/>
      <c r="W618" s="1">
        <f>VLOOKUP(A560,'Deta From Shala Dar. Class-10'!$A$2:$AE$201,16,0)</f>
        <v>0</v>
      </c>
    </row>
    <row r="619" spans="1:23" ht="6.75" customHeight="1" thickBot="1">
      <c r="A619" s="227"/>
      <c r="B619" s="89"/>
      <c r="C619" s="89"/>
      <c r="D619" s="89"/>
      <c r="E619" s="89"/>
      <c r="F619" s="89"/>
      <c r="G619" s="89"/>
      <c r="H619" s="89"/>
      <c r="I619" s="89"/>
      <c r="J619" s="89"/>
      <c r="K619" s="89"/>
      <c r="L619" s="89"/>
      <c r="M619" s="89"/>
      <c r="N619" s="89"/>
      <c r="O619" s="89"/>
      <c r="P619" s="89"/>
      <c r="Q619" s="89"/>
      <c r="R619" s="89"/>
      <c r="S619" s="89"/>
      <c r="T619" s="89"/>
      <c r="U619" s="193"/>
    </row>
    <row r="620" spans="1:23" ht="15.75" thickBot="1">
      <c r="A620" s="227"/>
      <c r="B620" s="41"/>
      <c r="C620" s="41"/>
      <c r="D620" s="41"/>
      <c r="E620" s="41"/>
      <c r="F620" s="158" t="s">
        <v>145</v>
      </c>
      <c r="G620" s="158"/>
      <c r="H620" s="161"/>
      <c r="I620" s="44" t="str">
        <f>IF($W$60="ST","YES","")</f>
        <v/>
      </c>
      <c r="J620" s="157" t="s">
        <v>146</v>
      </c>
      <c r="K620" s="158"/>
      <c r="L620" s="158"/>
      <c r="M620" s="161"/>
      <c r="N620" s="44" t="str">
        <f>IF($W$60="OBC","YES","")</f>
        <v/>
      </c>
      <c r="O620" s="157" t="s">
        <v>147</v>
      </c>
      <c r="P620" s="158"/>
      <c r="Q620" s="158"/>
      <c r="R620" s="158"/>
      <c r="S620" s="161"/>
      <c r="T620" s="44" t="str">
        <f>IF(OR($W$60="MBC",$W$60="SBC"),"YES","")</f>
        <v/>
      </c>
      <c r="U620" s="193"/>
    </row>
    <row r="621" spans="1:23">
      <c r="A621" s="227"/>
      <c r="B621" s="175" t="s">
        <v>149</v>
      </c>
      <c r="C621" s="175"/>
      <c r="D621" s="175"/>
      <c r="E621" s="175"/>
      <c r="F621" s="175"/>
      <c r="G621" s="175"/>
      <c r="H621" s="175"/>
      <c r="I621" s="175"/>
      <c r="J621" s="175"/>
      <c r="K621" s="175"/>
      <c r="L621" s="175"/>
      <c r="M621" s="175"/>
      <c r="N621" s="175"/>
      <c r="O621" s="175"/>
      <c r="P621" s="175"/>
      <c r="Q621" s="175"/>
      <c r="R621" s="175"/>
      <c r="S621" s="175"/>
      <c r="T621" s="175"/>
      <c r="U621" s="193"/>
    </row>
    <row r="622" spans="1:23" ht="6.75" customHeight="1">
      <c r="A622" s="227"/>
      <c r="B622" s="89"/>
      <c r="C622" s="89"/>
      <c r="D622" s="89"/>
      <c r="E622" s="89"/>
      <c r="F622" s="89"/>
      <c r="G622" s="89"/>
      <c r="H622" s="89"/>
      <c r="I622" s="89"/>
      <c r="J622" s="89"/>
      <c r="K622" s="89"/>
      <c r="L622" s="89"/>
      <c r="M622" s="89"/>
      <c r="N622" s="89"/>
      <c r="O622" s="89"/>
      <c r="P622" s="89"/>
      <c r="Q622" s="89"/>
      <c r="R622" s="89"/>
      <c r="S622" s="89"/>
      <c r="T622" s="89"/>
      <c r="U622" s="193"/>
    </row>
    <row r="623" spans="1:23">
      <c r="A623" s="227"/>
      <c r="B623" s="41" t="s">
        <v>166</v>
      </c>
      <c r="C623" s="178" t="s">
        <v>156</v>
      </c>
      <c r="D623" s="178"/>
      <c r="E623" s="178"/>
      <c r="F623" s="178"/>
      <c r="G623" s="178"/>
      <c r="H623" s="178"/>
      <c r="I623" s="178"/>
      <c r="J623" s="178"/>
      <c r="K623" s="178"/>
      <c r="L623" s="178"/>
      <c r="M623" s="178"/>
      <c r="N623" s="178"/>
      <c r="O623" s="178"/>
      <c r="P623" s="178"/>
      <c r="Q623" s="178"/>
      <c r="R623" s="178"/>
      <c r="S623" s="178"/>
      <c r="T623" s="178"/>
      <c r="U623" s="193"/>
    </row>
    <row r="624" spans="1:23">
      <c r="A624" s="227"/>
      <c r="B624" s="41"/>
      <c r="C624" s="176" t="s">
        <v>150</v>
      </c>
      <c r="D624" s="176"/>
      <c r="E624" s="176"/>
      <c r="F624" s="176"/>
      <c r="G624" s="176"/>
      <c r="H624" s="176"/>
      <c r="I624" s="176"/>
      <c r="J624" s="176"/>
      <c r="K624" s="89">
        <f>VLOOKUP(A560,'Deta From Shala Dar. Class-12'!$A$2:$AE$201,24,0)</f>
        <v>0</v>
      </c>
      <c r="L624" s="89"/>
      <c r="M624" s="89"/>
      <c r="N624" s="89"/>
      <c r="O624" s="89"/>
      <c r="P624" s="89"/>
      <c r="Q624" s="89"/>
      <c r="R624" s="89"/>
      <c r="S624" s="89"/>
      <c r="T624" s="89"/>
      <c r="U624" s="193"/>
    </row>
    <row r="625" spans="1:22">
      <c r="A625" s="227"/>
      <c r="B625" s="41"/>
      <c r="C625" s="176" t="s">
        <v>151</v>
      </c>
      <c r="D625" s="176"/>
      <c r="E625" s="176"/>
      <c r="F625" s="176"/>
      <c r="G625" s="176"/>
      <c r="H625" s="176"/>
      <c r="I625" s="176"/>
      <c r="J625" s="176"/>
      <c r="K625" s="89"/>
      <c r="L625" s="89"/>
      <c r="M625" s="89"/>
      <c r="N625" s="89"/>
      <c r="O625" s="89"/>
      <c r="P625" s="89"/>
      <c r="Q625" s="89"/>
      <c r="R625" s="89"/>
      <c r="S625" s="89"/>
      <c r="T625" s="89"/>
      <c r="U625" s="193"/>
    </row>
    <row r="626" spans="1:22">
      <c r="A626" s="227"/>
      <c r="B626" s="41"/>
      <c r="C626" s="176" t="s">
        <v>152</v>
      </c>
      <c r="D626" s="176"/>
      <c r="E626" s="176"/>
      <c r="F626" s="89" t="s">
        <v>163</v>
      </c>
      <c r="G626" s="89"/>
      <c r="H626" s="89"/>
      <c r="I626" s="176" t="s">
        <v>153</v>
      </c>
      <c r="J626" s="176"/>
      <c r="K626" s="176"/>
      <c r="L626" s="89" t="s">
        <v>161</v>
      </c>
      <c r="M626" s="89"/>
      <c r="N626" s="89"/>
      <c r="O626" s="89"/>
      <c r="P626" s="158" t="s">
        <v>154</v>
      </c>
      <c r="Q626" s="158"/>
      <c r="R626" s="158"/>
      <c r="S626" s="89" t="s">
        <v>162</v>
      </c>
      <c r="T626" s="89"/>
      <c r="U626" s="193"/>
      <c r="V626" s="62"/>
    </row>
    <row r="627" spans="1:22" ht="6.75" customHeight="1">
      <c r="A627" s="227"/>
      <c r="B627" s="89"/>
      <c r="C627" s="89"/>
      <c r="D627" s="89"/>
      <c r="E627" s="89"/>
      <c r="F627" s="89"/>
      <c r="G627" s="89"/>
      <c r="H627" s="89"/>
      <c r="I627" s="89"/>
      <c r="J627" s="89"/>
      <c r="K627" s="89"/>
      <c r="L627" s="89"/>
      <c r="M627" s="89"/>
      <c r="N627" s="89"/>
      <c r="O627" s="89"/>
      <c r="P627" s="89"/>
      <c r="Q627" s="89"/>
      <c r="R627" s="89"/>
      <c r="S627" s="89"/>
      <c r="T627" s="89"/>
      <c r="U627" s="193"/>
    </row>
    <row r="628" spans="1:22">
      <c r="A628" s="227"/>
      <c r="B628" s="41" t="s">
        <v>178</v>
      </c>
      <c r="C628" s="165" t="s">
        <v>158</v>
      </c>
      <c r="D628" s="165"/>
      <c r="E628" s="165"/>
      <c r="F628" s="165"/>
      <c r="G628" s="179">
        <f>VLOOKUP(A560,'Deta From Shala Dar. Class-12'!$A$2:$AE$201,21,0)</f>
        <v>0</v>
      </c>
      <c r="H628" s="179"/>
      <c r="I628" s="179"/>
      <c r="J628" s="179"/>
      <c r="K628" s="180" t="s">
        <v>159</v>
      </c>
      <c r="L628" s="180"/>
      <c r="M628" s="189">
        <f>VLOOKUP(A560,'Deta From Shala Dar. Class-12'!$A$2:$AE$201,22,0)</f>
        <v>0</v>
      </c>
      <c r="N628" s="165"/>
      <c r="O628" s="165"/>
      <c r="P628" s="165" t="s">
        <v>160</v>
      </c>
      <c r="Q628" s="165"/>
      <c r="R628" s="165"/>
      <c r="S628" s="230">
        <f>VLOOKUP(A560,'Deta From Shala Dar. Class-12'!$A$2:$AE$201,25,0)</f>
        <v>0</v>
      </c>
      <c r="T628" s="230"/>
      <c r="U628" s="193"/>
    </row>
    <row r="629" spans="1:22" ht="6.75" customHeight="1">
      <c r="A629" s="227"/>
      <c r="B629" s="89"/>
      <c r="C629" s="89"/>
      <c r="D629" s="89"/>
      <c r="E629" s="89"/>
      <c r="F629" s="89"/>
      <c r="G629" s="89"/>
      <c r="H629" s="89"/>
      <c r="I629" s="89"/>
      <c r="J629" s="89"/>
      <c r="K629" s="89"/>
      <c r="L629" s="89"/>
      <c r="M629" s="89"/>
      <c r="N629" s="89"/>
      <c r="O629" s="89"/>
      <c r="P629" s="89"/>
      <c r="Q629" s="89"/>
      <c r="R629" s="89"/>
      <c r="S629" s="89"/>
      <c r="T629" s="89"/>
      <c r="U629" s="193"/>
    </row>
    <row r="630" spans="1:22">
      <c r="A630" s="227"/>
      <c r="B630" s="41"/>
      <c r="C630" s="176" t="s">
        <v>164</v>
      </c>
      <c r="D630" s="176"/>
      <c r="E630" s="176"/>
      <c r="F630" s="176"/>
      <c r="G630" s="176"/>
      <c r="H630" s="176"/>
      <c r="I630" s="176"/>
      <c r="J630" s="176"/>
      <c r="K630" s="176"/>
      <c r="L630" s="176"/>
      <c r="M630" s="229">
        <f>VLOOKUP(A560,'Deta From Shala Dar. Class-12'!$A$2:$AE$201,23,0)</f>
        <v>0</v>
      </c>
      <c r="N630" s="229"/>
      <c r="O630" s="229"/>
      <c r="P630" s="229"/>
      <c r="Q630" s="229"/>
      <c r="R630" s="229"/>
      <c r="S630" s="229"/>
      <c r="T630" s="229"/>
      <c r="U630" s="193"/>
    </row>
    <row r="631" spans="1:22" ht="6.75" customHeight="1">
      <c r="A631" s="227"/>
      <c r="B631" s="89"/>
      <c r="C631" s="89"/>
      <c r="D631" s="89"/>
      <c r="E631" s="89"/>
      <c r="F631" s="89"/>
      <c r="G631" s="89"/>
      <c r="H631" s="89"/>
      <c r="I631" s="89"/>
      <c r="J631" s="89"/>
      <c r="K631" s="89"/>
      <c r="L631" s="89"/>
      <c r="M631" s="89"/>
      <c r="N631" s="89"/>
      <c r="O631" s="89"/>
      <c r="P631" s="89"/>
      <c r="Q631" s="89"/>
      <c r="R631" s="89"/>
      <c r="S631" s="89"/>
      <c r="T631" s="89"/>
      <c r="U631" s="193"/>
    </row>
    <row r="632" spans="1:22">
      <c r="A632" s="227"/>
      <c r="B632" s="41" t="s">
        <v>229</v>
      </c>
      <c r="C632" s="176" t="s">
        <v>167</v>
      </c>
      <c r="D632" s="176"/>
      <c r="E632" s="176"/>
      <c r="F632" s="176"/>
      <c r="G632" s="176"/>
      <c r="H632" s="176"/>
      <c r="I632" s="176"/>
      <c r="J632" s="176"/>
      <c r="K632" s="176"/>
      <c r="L632" s="176"/>
      <c r="M632" s="189" t="s">
        <v>165</v>
      </c>
      <c r="N632" s="189"/>
      <c r="O632" s="189"/>
      <c r="P632" s="189"/>
      <c r="Q632" s="189"/>
      <c r="R632" s="189"/>
      <c r="S632" s="189"/>
      <c r="T632" s="189"/>
      <c r="U632" s="193"/>
    </row>
    <row r="633" spans="1:22" ht="6.75" customHeight="1" thickBot="1">
      <c r="A633" s="227"/>
      <c r="B633" s="89"/>
      <c r="C633" s="89"/>
      <c r="D633" s="89"/>
      <c r="E633" s="89"/>
      <c r="F633" s="89"/>
      <c r="G633" s="89"/>
      <c r="H633" s="89"/>
      <c r="I633" s="89"/>
      <c r="J633" s="89"/>
      <c r="K633" s="89"/>
      <c r="L633" s="89"/>
      <c r="M633" s="89"/>
      <c r="N633" s="89"/>
      <c r="O633" s="89"/>
      <c r="P633" s="89"/>
      <c r="Q633" s="89"/>
      <c r="R633" s="89"/>
      <c r="S633" s="89"/>
      <c r="T633" s="89"/>
      <c r="U633" s="193"/>
    </row>
    <row r="634" spans="1:22" ht="20.25" customHeight="1">
      <c r="A634" s="227"/>
      <c r="B634" s="190" t="s">
        <v>168</v>
      </c>
      <c r="C634" s="191"/>
      <c r="D634" s="191"/>
      <c r="E634" s="191" t="s">
        <v>169</v>
      </c>
      <c r="F634" s="191"/>
      <c r="G634" s="191" t="s">
        <v>170</v>
      </c>
      <c r="H634" s="191"/>
      <c r="I634" s="191"/>
      <c r="J634" s="191" t="s">
        <v>171</v>
      </c>
      <c r="K634" s="191"/>
      <c r="L634" s="191"/>
      <c r="M634" s="191" t="s">
        <v>172</v>
      </c>
      <c r="N634" s="191"/>
      <c r="O634" s="191"/>
      <c r="P634" s="191"/>
      <c r="Q634" s="191"/>
      <c r="R634" s="191"/>
      <c r="S634" s="191"/>
      <c r="T634" s="192"/>
      <c r="U634" s="193"/>
    </row>
    <row r="635" spans="1:22" ht="20.25" customHeight="1">
      <c r="A635" s="227"/>
      <c r="B635" s="186" t="s">
        <v>230</v>
      </c>
      <c r="C635" s="187"/>
      <c r="D635" s="187"/>
      <c r="E635" s="187"/>
      <c r="F635" s="187"/>
      <c r="G635" s="187"/>
      <c r="H635" s="187"/>
      <c r="I635" s="187"/>
      <c r="J635" s="187"/>
      <c r="K635" s="187"/>
      <c r="L635" s="187"/>
      <c r="M635" s="187"/>
      <c r="N635" s="187"/>
      <c r="O635" s="187"/>
      <c r="P635" s="187"/>
      <c r="Q635" s="187"/>
      <c r="R635" s="187"/>
      <c r="S635" s="187"/>
      <c r="T635" s="188"/>
      <c r="U635" s="193"/>
    </row>
    <row r="636" spans="1:22" ht="20.25" customHeight="1">
      <c r="A636" s="227"/>
      <c r="B636" s="186" t="s">
        <v>231</v>
      </c>
      <c r="C636" s="187"/>
      <c r="D636" s="187"/>
      <c r="E636" s="187"/>
      <c r="F636" s="187"/>
      <c r="G636" s="187"/>
      <c r="H636" s="187"/>
      <c r="I636" s="187"/>
      <c r="J636" s="187"/>
      <c r="K636" s="187"/>
      <c r="L636" s="187"/>
      <c r="M636" s="187"/>
      <c r="N636" s="187"/>
      <c r="O636" s="187"/>
      <c r="P636" s="187"/>
      <c r="Q636" s="187"/>
      <c r="R636" s="187"/>
      <c r="S636" s="187"/>
      <c r="T636" s="188"/>
      <c r="U636" s="193"/>
    </row>
    <row r="637" spans="1:22" ht="20.25" customHeight="1" thickBot="1">
      <c r="A637" s="227"/>
      <c r="B637" s="183" t="s">
        <v>173</v>
      </c>
      <c r="C637" s="184"/>
      <c r="D637" s="184"/>
      <c r="E637" s="184"/>
      <c r="F637" s="184"/>
      <c r="G637" s="184"/>
      <c r="H637" s="184"/>
      <c r="I637" s="184"/>
      <c r="J637" s="184"/>
      <c r="K637" s="184"/>
      <c r="L637" s="184"/>
      <c r="M637" s="184"/>
      <c r="N637" s="184"/>
      <c r="O637" s="184"/>
      <c r="P637" s="184"/>
      <c r="Q637" s="184"/>
      <c r="R637" s="184"/>
      <c r="S637" s="184"/>
      <c r="T637" s="185"/>
      <c r="U637" s="193"/>
    </row>
    <row r="638" spans="1:22" ht="6.75" customHeight="1">
      <c r="A638" s="227"/>
      <c r="B638" s="89"/>
      <c r="C638" s="89"/>
      <c r="D638" s="89"/>
      <c r="E638" s="89"/>
      <c r="F638" s="89"/>
      <c r="G638" s="89"/>
      <c r="H638" s="89"/>
      <c r="I638" s="89"/>
      <c r="J638" s="89"/>
      <c r="K638" s="89"/>
      <c r="L638" s="89"/>
      <c r="M638" s="89"/>
      <c r="N638" s="89"/>
      <c r="O638" s="89"/>
      <c r="P638" s="89"/>
      <c r="Q638" s="89"/>
      <c r="R638" s="89"/>
      <c r="S638" s="89"/>
      <c r="T638" s="89"/>
      <c r="U638" s="193"/>
    </row>
    <row r="639" spans="1:22">
      <c r="A639" s="227"/>
      <c r="B639" s="41" t="s">
        <v>232</v>
      </c>
      <c r="C639" s="176" t="s">
        <v>183</v>
      </c>
      <c r="D639" s="176"/>
      <c r="E639" s="176"/>
      <c r="F639" s="176"/>
      <c r="G639" s="176"/>
      <c r="H639" s="176"/>
      <c r="I639" s="176"/>
      <c r="J639" s="176"/>
      <c r="K639" s="176"/>
      <c r="L639" s="176"/>
      <c r="M639" s="165" t="s">
        <v>179</v>
      </c>
      <c r="N639" s="165"/>
      <c r="O639" s="165"/>
      <c r="P639" s="165"/>
      <c r="Q639" s="165"/>
      <c r="R639" s="165"/>
      <c r="S639" s="165"/>
      <c r="T639" s="165"/>
      <c r="U639" s="193"/>
    </row>
    <row r="640" spans="1:22" ht="15.75" thickBot="1">
      <c r="A640" s="227"/>
      <c r="B640" s="200"/>
      <c r="C640" s="201"/>
      <c r="D640" s="201"/>
      <c r="E640" s="201"/>
      <c r="F640" s="201"/>
      <c r="G640" s="201"/>
      <c r="H640" s="201"/>
      <c r="I640" s="201"/>
      <c r="J640" s="202"/>
      <c r="K640" s="204" t="s">
        <v>180</v>
      </c>
      <c r="L640" s="89"/>
      <c r="M640" s="89"/>
      <c r="N640" s="89"/>
      <c r="O640" s="89"/>
      <c r="P640" s="89"/>
      <c r="Q640" s="89"/>
      <c r="R640" s="89"/>
      <c r="S640" s="89"/>
      <c r="T640" s="89"/>
      <c r="U640" s="193"/>
    </row>
    <row r="641" spans="1:21" ht="26.25" customHeight="1">
      <c r="A641" s="227"/>
      <c r="B641" s="204"/>
      <c r="C641" s="152"/>
      <c r="D641" s="203" t="s">
        <v>182</v>
      </c>
      <c r="E641" s="91"/>
      <c r="F641" s="91"/>
      <c r="G641" s="92"/>
      <c r="H641" s="147"/>
      <c r="I641" s="89"/>
      <c r="J641" s="214"/>
      <c r="K641" s="204"/>
      <c r="L641" s="90"/>
      <c r="M641" s="91"/>
      <c r="N641" s="91"/>
      <c r="O641" s="91"/>
      <c r="P641" s="91"/>
      <c r="Q641" s="91"/>
      <c r="R641" s="91"/>
      <c r="S641" s="92"/>
      <c r="T641" s="143"/>
      <c r="U641" s="193"/>
    </row>
    <row r="642" spans="1:21" ht="26.25" customHeight="1">
      <c r="A642" s="227"/>
      <c r="B642" s="204"/>
      <c r="C642" s="152"/>
      <c r="D642" s="147"/>
      <c r="E642" s="89"/>
      <c r="F642" s="89"/>
      <c r="G642" s="152"/>
      <c r="H642" s="147"/>
      <c r="I642" s="89"/>
      <c r="J642" s="214"/>
      <c r="K642" s="204"/>
      <c r="L642" s="147"/>
      <c r="M642" s="89"/>
      <c r="N642" s="89"/>
      <c r="O642" s="89"/>
      <c r="P642" s="89"/>
      <c r="Q642" s="89"/>
      <c r="R642" s="89"/>
      <c r="S642" s="152"/>
      <c r="T642" s="143"/>
      <c r="U642" s="193"/>
    </row>
    <row r="643" spans="1:21" ht="26.25" customHeight="1">
      <c r="A643" s="227"/>
      <c r="B643" s="204"/>
      <c r="C643" s="152"/>
      <c r="D643" s="147"/>
      <c r="E643" s="89"/>
      <c r="F643" s="89"/>
      <c r="G643" s="152"/>
      <c r="H643" s="147"/>
      <c r="I643" s="89"/>
      <c r="J643" s="214"/>
      <c r="K643" s="204"/>
      <c r="L643" s="147"/>
      <c r="M643" s="89"/>
      <c r="N643" s="89"/>
      <c r="O643" s="89"/>
      <c r="P643" s="89"/>
      <c r="Q643" s="89"/>
      <c r="R643" s="89"/>
      <c r="S643" s="152"/>
      <c r="T643" s="143"/>
      <c r="U643" s="193"/>
    </row>
    <row r="644" spans="1:21" ht="26.25" customHeight="1" thickBot="1">
      <c r="A644" s="227"/>
      <c r="B644" s="204"/>
      <c r="C644" s="152"/>
      <c r="D644" s="147"/>
      <c r="E644" s="89"/>
      <c r="F644" s="89"/>
      <c r="G644" s="152"/>
      <c r="H644" s="147"/>
      <c r="I644" s="89"/>
      <c r="J644" s="214"/>
      <c r="K644" s="204"/>
      <c r="L644" s="86"/>
      <c r="M644" s="87"/>
      <c r="N644" s="87"/>
      <c r="O644" s="87"/>
      <c r="P644" s="87"/>
      <c r="Q644" s="87"/>
      <c r="R644" s="87"/>
      <c r="S644" s="88"/>
      <c r="T644" s="143"/>
      <c r="U644" s="193"/>
    </row>
    <row r="645" spans="1:21" ht="26.25" customHeight="1" thickBot="1">
      <c r="A645" s="227"/>
      <c r="B645" s="204"/>
      <c r="C645" s="152"/>
      <c r="D645" s="147"/>
      <c r="E645" s="89"/>
      <c r="F645" s="89"/>
      <c r="G645" s="152"/>
      <c r="H645" s="147"/>
      <c r="I645" s="89"/>
      <c r="J645" s="214"/>
      <c r="K645" s="204"/>
      <c r="L645" s="89"/>
      <c r="M645" s="89"/>
      <c r="N645" s="89"/>
      <c r="O645" s="89"/>
      <c r="P645" s="89"/>
      <c r="Q645" s="89"/>
      <c r="R645" s="89"/>
      <c r="S645" s="89"/>
      <c r="T645" s="143"/>
      <c r="U645" s="193"/>
    </row>
    <row r="646" spans="1:21" ht="26.25" customHeight="1">
      <c r="A646" s="227"/>
      <c r="B646" s="204"/>
      <c r="C646" s="152"/>
      <c r="D646" s="147"/>
      <c r="E646" s="89"/>
      <c r="F646" s="89"/>
      <c r="G646" s="152"/>
      <c r="H646" s="147"/>
      <c r="I646" s="89"/>
      <c r="J646" s="214"/>
      <c r="K646" s="204"/>
      <c r="L646" s="205" t="s">
        <v>181</v>
      </c>
      <c r="M646" s="206"/>
      <c r="N646" s="206"/>
      <c r="O646" s="206"/>
      <c r="P646" s="206"/>
      <c r="Q646" s="206"/>
      <c r="R646" s="206"/>
      <c r="S646" s="207"/>
      <c r="T646" s="143"/>
      <c r="U646" s="193"/>
    </row>
    <row r="647" spans="1:21" ht="26.25" customHeight="1">
      <c r="A647" s="227"/>
      <c r="B647" s="204"/>
      <c r="C647" s="152"/>
      <c r="D647" s="147"/>
      <c r="E647" s="89"/>
      <c r="F647" s="89"/>
      <c r="G647" s="152"/>
      <c r="H647" s="147"/>
      <c r="I647" s="89"/>
      <c r="J647" s="214"/>
      <c r="K647" s="204"/>
      <c r="L647" s="208"/>
      <c r="M647" s="209"/>
      <c r="N647" s="209"/>
      <c r="O647" s="209"/>
      <c r="P647" s="209"/>
      <c r="Q647" s="209"/>
      <c r="R647" s="209"/>
      <c r="S647" s="210"/>
      <c r="T647" s="143"/>
      <c r="U647" s="193"/>
    </row>
    <row r="648" spans="1:21" ht="26.25" customHeight="1" thickBot="1">
      <c r="A648" s="227"/>
      <c r="B648" s="204"/>
      <c r="C648" s="152"/>
      <c r="D648" s="86"/>
      <c r="E648" s="87"/>
      <c r="F648" s="87"/>
      <c r="G648" s="88"/>
      <c r="H648" s="147"/>
      <c r="I648" s="89"/>
      <c r="J648" s="214"/>
      <c r="K648" s="204"/>
      <c r="L648" s="208"/>
      <c r="M648" s="209"/>
      <c r="N648" s="209"/>
      <c r="O648" s="209"/>
      <c r="P648" s="209"/>
      <c r="Q648" s="209"/>
      <c r="R648" s="209"/>
      <c r="S648" s="210"/>
      <c r="T648" s="143"/>
      <c r="U648" s="193"/>
    </row>
    <row r="649" spans="1:21" ht="15.75" thickBot="1">
      <c r="A649" s="227"/>
      <c r="B649" s="215"/>
      <c r="C649" s="216"/>
      <c r="D649" s="216"/>
      <c r="E649" s="216"/>
      <c r="F649" s="216"/>
      <c r="G649" s="216"/>
      <c r="H649" s="216"/>
      <c r="I649" s="216"/>
      <c r="J649" s="217"/>
      <c r="K649" s="204"/>
      <c r="L649" s="211"/>
      <c r="M649" s="212"/>
      <c r="N649" s="212"/>
      <c r="O649" s="212"/>
      <c r="P649" s="212"/>
      <c r="Q649" s="212"/>
      <c r="R649" s="212"/>
      <c r="S649" s="213"/>
      <c r="T649" s="143"/>
      <c r="U649" s="193"/>
    </row>
    <row r="650" spans="1:21" ht="6.75" customHeight="1" thickBot="1">
      <c r="A650" s="227"/>
      <c r="B650" s="89"/>
      <c r="C650" s="89"/>
      <c r="D650" s="89"/>
      <c r="E650" s="89"/>
      <c r="F650" s="89"/>
      <c r="G650" s="89"/>
      <c r="H650" s="89"/>
      <c r="I650" s="89"/>
      <c r="J650" s="89"/>
      <c r="K650" s="89"/>
      <c r="L650" s="89"/>
      <c r="M650" s="89"/>
      <c r="N650" s="89"/>
      <c r="O650" s="89"/>
      <c r="P650" s="89"/>
      <c r="Q650" s="89"/>
      <c r="R650" s="89"/>
      <c r="S650" s="89"/>
      <c r="T650" s="89"/>
      <c r="U650" s="193"/>
    </row>
    <row r="651" spans="1:21" ht="23.25" customHeight="1" thickBot="1">
      <c r="A651" s="227"/>
      <c r="B651" s="165" t="s">
        <v>184</v>
      </c>
      <c r="C651" s="165"/>
      <c r="D651" s="165"/>
      <c r="E651" s="127" t="str">
        <f>Info!$C$7</f>
        <v>Govt. Sr. Sec. School Raimalwada</v>
      </c>
      <c r="F651" s="127"/>
      <c r="G651" s="127"/>
      <c r="H651" s="127"/>
      <c r="I651" s="127"/>
      <c r="J651" s="127"/>
      <c r="K651" s="127"/>
      <c r="L651" s="165" t="s">
        <v>185</v>
      </c>
      <c r="M651" s="199"/>
      <c r="N651" s="15">
        <f>Info!$C$10</f>
        <v>1</v>
      </c>
      <c r="O651" s="16">
        <f>Info!$D$10</f>
        <v>7</v>
      </c>
      <c r="P651" s="16">
        <f>Info!$E$10</f>
        <v>0</v>
      </c>
      <c r="Q651" s="16">
        <f>Info!$F$10</f>
        <v>1</v>
      </c>
      <c r="R651" s="16">
        <f>Info!$G$10</f>
        <v>7</v>
      </c>
      <c r="S651" s="16">
        <f>Info!$H$10</f>
        <v>5</v>
      </c>
      <c r="T651" s="17">
        <f>Info!$I$10</f>
        <v>1</v>
      </c>
      <c r="U651" s="193"/>
    </row>
    <row r="652" spans="1:21" ht="15.75" thickBot="1">
      <c r="A652" s="228"/>
      <c r="B652" s="87"/>
      <c r="C652" s="87"/>
      <c r="D652" s="87"/>
      <c r="E652" s="87"/>
      <c r="F652" s="87"/>
      <c r="G652" s="87"/>
      <c r="H652" s="87"/>
      <c r="I652" s="87"/>
      <c r="J652" s="87"/>
      <c r="K652" s="87"/>
      <c r="L652" s="87"/>
      <c r="M652" s="87"/>
      <c r="N652" s="87"/>
      <c r="O652" s="87"/>
      <c r="P652" s="87"/>
      <c r="Q652" s="87"/>
      <c r="R652" s="87"/>
      <c r="S652" s="87"/>
      <c r="T652" s="87"/>
      <c r="U652" s="88"/>
    </row>
    <row r="653" spans="1:21">
      <c r="A653" s="224">
        <f>A560+1</f>
        <v>8</v>
      </c>
      <c r="B653" s="225"/>
      <c r="C653" s="225"/>
      <c r="D653" s="225"/>
      <c r="E653" s="225"/>
      <c r="F653" s="225"/>
      <c r="G653" s="225"/>
      <c r="H653" s="225"/>
      <c r="I653" s="225"/>
      <c r="J653" s="225"/>
      <c r="K653" s="225"/>
      <c r="L653" s="225"/>
      <c r="M653" s="225"/>
      <c r="N653" s="225"/>
      <c r="O653" s="225"/>
      <c r="P653" s="225"/>
      <c r="Q653" s="225"/>
      <c r="R653" s="225"/>
      <c r="S653" s="225"/>
      <c r="T653" s="225"/>
      <c r="U653" s="226"/>
    </row>
    <row r="654" spans="1:21" ht="24.75" customHeight="1" thickBot="1">
      <c r="A654" s="227"/>
      <c r="B654" s="194" t="str">
        <f>CONCATENATE(Info!$B$7,Info!$C$7)</f>
        <v>School Name :-Govt. Sr. Sec. School Raimalwada</v>
      </c>
      <c r="C654" s="194"/>
      <c r="D654" s="194"/>
      <c r="E654" s="194"/>
      <c r="F654" s="194"/>
      <c r="G654" s="194"/>
      <c r="H654" s="194"/>
      <c r="I654" s="194"/>
      <c r="J654" s="194"/>
      <c r="K654" s="194"/>
      <c r="L654" s="194"/>
      <c r="M654" s="194"/>
      <c r="N654" s="194"/>
      <c r="O654" s="194"/>
      <c r="P654" s="194"/>
      <c r="Q654" s="194"/>
      <c r="R654" s="194"/>
      <c r="S654" s="194"/>
      <c r="T654" s="194"/>
      <c r="U654" s="193"/>
    </row>
    <row r="655" spans="1:21" ht="28.5" customHeight="1" thickBot="1">
      <c r="A655" s="227"/>
      <c r="B655" s="89"/>
      <c r="C655" s="89"/>
      <c r="D655" s="116" t="s">
        <v>37</v>
      </c>
      <c r="E655" s="116"/>
      <c r="F655" s="116"/>
      <c r="G655" s="116"/>
      <c r="H655" s="116"/>
      <c r="I655" s="116"/>
      <c r="J655" s="116"/>
      <c r="K655" s="116"/>
      <c r="L655" s="116"/>
      <c r="M655" s="116"/>
      <c r="N655" s="116"/>
      <c r="O655" s="116"/>
      <c r="P655" s="116"/>
      <c r="Q655" s="93" t="s">
        <v>233</v>
      </c>
      <c r="R655" s="94"/>
      <c r="S655" s="94"/>
      <c r="T655" s="95"/>
      <c r="U655" s="193"/>
    </row>
    <row r="656" spans="1:21" ht="21.75" customHeight="1" thickBot="1">
      <c r="A656" s="227"/>
      <c r="B656" s="89"/>
      <c r="C656" s="89"/>
      <c r="D656" s="117" t="s">
        <v>201</v>
      </c>
      <c r="E656" s="117"/>
      <c r="F656" s="117"/>
      <c r="G656" s="117"/>
      <c r="H656" s="117"/>
      <c r="I656" s="117"/>
      <c r="J656" s="117"/>
      <c r="K656" s="117"/>
      <c r="L656" s="117"/>
      <c r="M656" s="117"/>
      <c r="N656" s="117"/>
      <c r="O656" s="117"/>
      <c r="P656" s="117"/>
      <c r="Q656" s="113" t="s">
        <v>44</v>
      </c>
      <c r="R656" s="114"/>
      <c r="S656" s="114"/>
      <c r="T656" s="115"/>
      <c r="U656" s="193"/>
    </row>
    <row r="657" spans="1:23" ht="21.75" customHeight="1" thickBot="1">
      <c r="A657" s="227"/>
      <c r="B657" s="107" t="s">
        <v>200</v>
      </c>
      <c r="C657" s="108"/>
      <c r="D657" s="108"/>
      <c r="E657" s="109"/>
      <c r="F657" s="104" t="s">
        <v>40</v>
      </c>
      <c r="G657" s="105"/>
      <c r="H657" s="105"/>
      <c r="I657" s="105"/>
      <c r="J657" s="105"/>
      <c r="K657" s="105"/>
      <c r="L657" s="105"/>
      <c r="M657" s="106"/>
      <c r="N657" s="15">
        <f>Info!$C$10</f>
        <v>1</v>
      </c>
      <c r="O657" s="16">
        <f>Info!$D$10</f>
        <v>7</v>
      </c>
      <c r="P657" s="16">
        <f>Info!$E$10</f>
        <v>0</v>
      </c>
      <c r="Q657" s="16">
        <f>Info!$F$10</f>
        <v>1</v>
      </c>
      <c r="R657" s="16">
        <f>Info!$G$10</f>
        <v>7</v>
      </c>
      <c r="S657" s="16">
        <f>Info!$H$10</f>
        <v>5</v>
      </c>
      <c r="T657" s="17">
        <f>Info!$I$10</f>
        <v>1</v>
      </c>
      <c r="U657" s="193"/>
    </row>
    <row r="658" spans="1:23" ht="21.75" customHeight="1" thickBot="1">
      <c r="A658" s="227"/>
      <c r="B658" s="110"/>
      <c r="C658" s="111"/>
      <c r="D658" s="111"/>
      <c r="E658" s="112"/>
      <c r="F658" s="102" t="s">
        <v>199</v>
      </c>
      <c r="G658" s="103"/>
      <c r="H658" s="103"/>
      <c r="I658" s="103"/>
      <c r="J658" s="103"/>
      <c r="K658" s="103"/>
      <c r="L658" s="103"/>
      <c r="M658" s="103"/>
      <c r="N658" s="103"/>
      <c r="O658" s="103"/>
      <c r="P658" s="103"/>
      <c r="Q658" s="18"/>
      <c r="R658" s="18"/>
      <c r="S658" s="18"/>
      <c r="T658" s="18"/>
      <c r="U658" s="193"/>
    </row>
    <row r="659" spans="1:23" ht="21.75" customHeight="1" thickBot="1">
      <c r="A659" s="227"/>
      <c r="B659" s="89"/>
      <c r="C659" s="89"/>
      <c r="D659" s="89"/>
      <c r="E659" s="89"/>
      <c r="F659" s="89"/>
      <c r="G659" s="89"/>
      <c r="H659" s="89"/>
      <c r="I659" s="89"/>
      <c r="J659" s="89"/>
      <c r="K659" s="89"/>
      <c r="L659" s="89"/>
      <c r="M659" s="89"/>
      <c r="N659" s="97" t="s">
        <v>195</v>
      </c>
      <c r="O659" s="97"/>
      <c r="P659" s="97"/>
      <c r="Q659" s="98"/>
      <c r="R659" s="99">
        <f>Info!$C$9</f>
        <v>12345</v>
      </c>
      <c r="S659" s="100"/>
      <c r="T659" s="101"/>
      <c r="U659" s="193"/>
    </row>
    <row r="660" spans="1:23" ht="21.75" customHeight="1" thickBot="1">
      <c r="A660" s="227"/>
      <c r="B660" s="119" t="s">
        <v>42</v>
      </c>
      <c r="C660" s="119"/>
      <c r="D660" s="119"/>
      <c r="E660" s="119"/>
      <c r="F660" s="119"/>
      <c r="G660" s="119"/>
      <c r="H660" s="120">
        <f>VLOOKUP(A653,'Deta From Shala Dar. Class-10'!$A$2:$AE$201,4,0)</f>
        <v>0</v>
      </c>
      <c r="I660" s="121"/>
      <c r="J660" s="122"/>
      <c r="K660" s="123"/>
      <c r="L660" s="124"/>
      <c r="M660" s="124"/>
      <c r="N660" s="124"/>
      <c r="O660" s="124"/>
      <c r="P660" s="124"/>
      <c r="Q660" s="124"/>
      <c r="R660" s="124"/>
      <c r="S660" s="124"/>
      <c r="T660" s="124"/>
      <c r="U660" s="193"/>
    </row>
    <row r="661" spans="1:23" ht="21.75" customHeight="1">
      <c r="A661" s="227"/>
      <c r="B661" s="118" t="s">
        <v>116</v>
      </c>
      <c r="C661" s="118"/>
      <c r="D661" s="118"/>
      <c r="E661" s="118"/>
      <c r="F661" s="118"/>
      <c r="G661" s="118"/>
      <c r="H661" s="96">
        <f>VLOOKUP(A653,'Deta From Shala Dar. Class-10'!$A$2:$AE$201,6,0)</f>
        <v>0</v>
      </c>
      <c r="I661" s="96"/>
      <c r="J661" s="96"/>
      <c r="K661" s="96"/>
      <c r="L661" s="96"/>
      <c r="M661" s="96"/>
      <c r="N661" s="96"/>
      <c r="O661" s="96"/>
      <c r="P661" s="96"/>
      <c r="Q661" s="96"/>
      <c r="R661" s="96"/>
      <c r="S661" s="96"/>
      <c r="T661" s="96"/>
      <c r="U661" s="193"/>
    </row>
    <row r="662" spans="1:23" ht="21.75" customHeight="1">
      <c r="A662" s="227"/>
      <c r="B662" s="118" t="s">
        <v>115</v>
      </c>
      <c r="C662" s="118"/>
      <c r="D662" s="118"/>
      <c r="E662" s="118"/>
      <c r="F662" s="118"/>
      <c r="G662" s="118"/>
      <c r="H662" s="96">
        <f>VLOOKUP(A653,'Deta From Shala Dar. Class-10'!$A$2:$AE$201,8,0)</f>
        <v>0</v>
      </c>
      <c r="I662" s="96"/>
      <c r="J662" s="96"/>
      <c r="K662" s="96"/>
      <c r="L662" s="96"/>
      <c r="M662" s="96"/>
      <c r="N662" s="96"/>
      <c r="O662" s="96"/>
      <c r="P662" s="96"/>
      <c r="Q662" s="96"/>
      <c r="R662" s="96"/>
      <c r="S662" s="96"/>
      <c r="T662" s="96"/>
      <c r="U662" s="193"/>
    </row>
    <row r="663" spans="1:23" ht="21.75" customHeight="1">
      <c r="A663" s="227"/>
      <c r="B663" s="118" t="s">
        <v>114</v>
      </c>
      <c r="C663" s="118"/>
      <c r="D663" s="118"/>
      <c r="E663" s="118"/>
      <c r="F663" s="118"/>
      <c r="G663" s="118"/>
      <c r="H663" s="96">
        <f>VLOOKUP(A653,'Deta From Shala Dar. Class-10'!$A$2:$AE$201,9,0)</f>
        <v>0</v>
      </c>
      <c r="I663" s="96"/>
      <c r="J663" s="96"/>
      <c r="K663" s="96"/>
      <c r="L663" s="96"/>
      <c r="M663" s="96"/>
      <c r="N663" s="96"/>
      <c r="O663" s="96"/>
      <c r="P663" s="96"/>
      <c r="Q663" s="96"/>
      <c r="R663" s="96"/>
      <c r="S663" s="96"/>
      <c r="T663" s="96"/>
      <c r="U663" s="193"/>
    </row>
    <row r="664" spans="1:23" ht="21.75" customHeight="1">
      <c r="A664" s="227"/>
      <c r="B664" s="118" t="s">
        <v>203</v>
      </c>
      <c r="C664" s="118"/>
      <c r="D664" s="118"/>
      <c r="E664" s="118"/>
      <c r="F664" s="250">
        <f>W664</f>
        <v>0</v>
      </c>
      <c r="G664" s="251"/>
      <c r="H664" s="251"/>
      <c r="I664" s="251"/>
      <c r="J664" s="251"/>
      <c r="K664" s="252"/>
      <c r="L664" s="253"/>
      <c r="M664" s="254"/>
      <c r="N664" s="254"/>
      <c r="O664" s="254"/>
      <c r="P664" s="254"/>
      <c r="Q664" s="254"/>
      <c r="R664" s="254"/>
      <c r="S664" s="254"/>
      <c r="T664" s="254"/>
      <c r="U664" s="193"/>
      <c r="W664" s="57">
        <f>VLOOKUP(A653,'Deta From Shala Dar. Class-10'!$A$2:$AE$201,11,0)</f>
        <v>0</v>
      </c>
    </row>
    <row r="665" spans="1:23" ht="21.75" customHeight="1" thickBot="1">
      <c r="A665" s="227"/>
      <c r="B665" s="255" t="s">
        <v>202</v>
      </c>
      <c r="C665" s="255"/>
      <c r="D665" s="255"/>
      <c r="E665" s="255"/>
      <c r="F665" s="255"/>
      <c r="G665" s="255"/>
      <c r="H665" s="96" t="s">
        <v>204</v>
      </c>
      <c r="I665" s="96"/>
      <c r="J665" s="96"/>
      <c r="K665" s="96"/>
      <c r="L665" s="96"/>
      <c r="M665" s="96"/>
      <c r="N665" s="96"/>
      <c r="O665" s="96"/>
      <c r="P665" s="96"/>
      <c r="Q665" s="96"/>
      <c r="R665" s="96"/>
      <c r="S665" s="96"/>
      <c r="T665" s="96"/>
      <c r="U665" s="193"/>
    </row>
    <row r="666" spans="1:23" ht="21.75" customHeight="1" thickBot="1">
      <c r="A666" s="227"/>
      <c r="B666" s="118" t="s">
        <v>205</v>
      </c>
      <c r="C666" s="118"/>
      <c r="D666" s="118"/>
      <c r="E666" s="118"/>
      <c r="F666" s="118"/>
      <c r="G666" s="118"/>
      <c r="H666" s="118"/>
      <c r="I666" s="118"/>
      <c r="J666" s="118"/>
      <c r="K666" s="143" t="s">
        <v>190</v>
      </c>
      <c r="L666" s="143"/>
      <c r="M666" s="143"/>
      <c r="N666" s="143"/>
      <c r="O666" s="143"/>
      <c r="P666" s="143"/>
      <c r="Q666" s="195" t="s">
        <v>188</v>
      </c>
      <c r="R666" s="196"/>
      <c r="S666" s="197"/>
      <c r="T666" s="198"/>
      <c r="U666" s="193"/>
    </row>
    <row r="667" spans="1:23" ht="21.75" customHeight="1">
      <c r="A667" s="227"/>
      <c r="B667" s="118" t="s">
        <v>206</v>
      </c>
      <c r="C667" s="118"/>
      <c r="D667" s="118"/>
      <c r="E667" s="118"/>
      <c r="F667" s="118"/>
      <c r="G667" s="118"/>
      <c r="H667" s="118"/>
      <c r="I667" s="118"/>
      <c r="J667" s="118"/>
      <c r="K667" s="118"/>
      <c r="L667" s="118"/>
      <c r="M667" s="118"/>
      <c r="N667" s="118"/>
      <c r="O667" s="118"/>
      <c r="P667" s="118"/>
      <c r="Q667" s="118"/>
      <c r="R667" s="118"/>
      <c r="S667" s="118"/>
      <c r="T667" s="118"/>
      <c r="U667" s="193"/>
    </row>
    <row r="668" spans="1:23" ht="32.25" customHeight="1" thickBot="1">
      <c r="A668" s="227"/>
      <c r="B668" s="125" t="s">
        <v>192</v>
      </c>
      <c r="C668" s="125"/>
      <c r="D668" s="125"/>
      <c r="E668" s="125"/>
      <c r="F668" s="125"/>
      <c r="G668" s="125"/>
      <c r="H668" s="125"/>
      <c r="I668" s="125"/>
      <c r="J668" s="125"/>
      <c r="K668" s="125"/>
      <c r="L668" s="125"/>
      <c r="M668" s="125"/>
      <c r="N668" s="125"/>
      <c r="O668" s="125"/>
      <c r="P668" s="125"/>
      <c r="Q668" s="125"/>
      <c r="R668" s="125"/>
      <c r="S668" s="125"/>
      <c r="T668" s="125"/>
      <c r="U668" s="193"/>
    </row>
    <row r="669" spans="1:23" ht="6.75" customHeight="1" thickBot="1">
      <c r="A669" s="227"/>
      <c r="B669" s="90"/>
      <c r="C669" s="91"/>
      <c r="D669" s="91"/>
      <c r="E669" s="91"/>
      <c r="F669" s="91"/>
      <c r="G669" s="91"/>
      <c r="H669" s="91"/>
      <c r="I669" s="91"/>
      <c r="J669" s="91"/>
      <c r="K669" s="91"/>
      <c r="L669" s="91"/>
      <c r="M669" s="91"/>
      <c r="N669" s="91"/>
      <c r="O669" s="91"/>
      <c r="P669" s="91"/>
      <c r="Q669" s="91"/>
      <c r="R669" s="91"/>
      <c r="S669" s="91"/>
      <c r="T669" s="92"/>
      <c r="U669" s="193"/>
    </row>
    <row r="670" spans="1:23" ht="15.75" thickBot="1">
      <c r="A670" s="227"/>
      <c r="B670" s="19"/>
      <c r="C670" s="22"/>
      <c r="D670" s="147" t="s">
        <v>60</v>
      </c>
      <c r="E670" s="89"/>
      <c r="F670" s="89"/>
      <c r="G670" s="20"/>
      <c r="H670" s="27"/>
      <c r="I670" s="148" t="s">
        <v>59</v>
      </c>
      <c r="J670" s="148"/>
      <c r="K670" s="148"/>
      <c r="L670" s="90"/>
      <c r="M670" s="248" t="s">
        <v>211</v>
      </c>
      <c r="N670" s="248"/>
      <c r="O670" s="248"/>
      <c r="P670" s="248"/>
      <c r="Q670" s="248"/>
      <c r="R670" s="248"/>
      <c r="S670" s="248"/>
      <c r="T670" s="249"/>
      <c r="U670" s="193"/>
    </row>
    <row r="671" spans="1:23" ht="4.5" customHeight="1" thickBot="1">
      <c r="A671" s="227"/>
      <c r="B671" s="24"/>
      <c r="C671" s="27"/>
      <c r="D671" s="27"/>
      <c r="E671" s="27"/>
      <c r="F671" s="27"/>
      <c r="G671" s="27"/>
      <c r="H671" s="27"/>
      <c r="I671" s="27"/>
      <c r="J671" s="27"/>
      <c r="K671" s="41"/>
      <c r="L671" s="147"/>
      <c r="M671" s="27"/>
      <c r="N671" s="27"/>
      <c r="O671" s="27"/>
      <c r="P671" s="37"/>
      <c r="Q671" s="27"/>
      <c r="R671" s="27"/>
      <c r="S671" s="27"/>
      <c r="T671" s="58"/>
      <c r="U671" s="193"/>
    </row>
    <row r="672" spans="1:23" ht="15.75" thickBot="1">
      <c r="A672" s="227"/>
      <c r="B672" s="24"/>
      <c r="C672" s="20"/>
      <c r="D672" s="147" t="s">
        <v>207</v>
      </c>
      <c r="E672" s="89"/>
      <c r="F672" s="89"/>
      <c r="G672" s="89"/>
      <c r="H672" s="27"/>
      <c r="I672" s="175" t="s">
        <v>209</v>
      </c>
      <c r="J672" s="175"/>
      <c r="K672" s="175"/>
      <c r="L672" s="147"/>
      <c r="M672" s="127" t="s">
        <v>212</v>
      </c>
      <c r="N672" s="127"/>
      <c r="O672" s="127"/>
      <c r="P672" s="127"/>
      <c r="Q672" s="127"/>
      <c r="R672" s="127"/>
      <c r="S672" s="127"/>
      <c r="T672" s="128"/>
      <c r="U672" s="193"/>
    </row>
    <row r="673" spans="1:21" ht="5.25" customHeight="1" thickBot="1">
      <c r="A673" s="227"/>
      <c r="B673" s="24"/>
      <c r="C673" s="27"/>
      <c r="D673" s="27"/>
      <c r="E673" s="27"/>
      <c r="F673" s="27"/>
      <c r="G673" s="27"/>
      <c r="H673" s="27"/>
      <c r="I673" s="27"/>
      <c r="J673" s="27"/>
      <c r="K673" s="41"/>
      <c r="L673" s="147"/>
      <c r="M673" s="27"/>
      <c r="N673" s="27"/>
      <c r="O673" s="27"/>
      <c r="P673" s="41"/>
      <c r="Q673" s="27"/>
      <c r="R673" s="27"/>
      <c r="S673" s="27"/>
      <c r="T673" s="29"/>
      <c r="U673" s="193"/>
    </row>
    <row r="674" spans="1:21" ht="15.75" thickBot="1">
      <c r="A674" s="227"/>
      <c r="B674" s="24"/>
      <c r="C674" s="20"/>
      <c r="D674" s="147" t="s">
        <v>208</v>
      </c>
      <c r="E674" s="89"/>
      <c r="F674" s="89"/>
      <c r="G674" s="89"/>
      <c r="H674" s="27"/>
      <c r="I674" s="175" t="s">
        <v>210</v>
      </c>
      <c r="J674" s="175"/>
      <c r="K674" s="175"/>
      <c r="L674" s="86"/>
      <c r="M674" s="130" t="s">
        <v>213</v>
      </c>
      <c r="N674" s="130"/>
      <c r="O674" s="130"/>
      <c r="P674" s="130"/>
      <c r="Q674" s="130"/>
      <c r="R674" s="130"/>
      <c r="S674" s="130"/>
      <c r="T674" s="131"/>
      <c r="U674" s="193"/>
    </row>
    <row r="675" spans="1:21" ht="6.75" customHeight="1" thickBot="1">
      <c r="A675" s="227"/>
      <c r="B675" s="86"/>
      <c r="C675" s="87"/>
      <c r="D675" s="87"/>
      <c r="E675" s="87"/>
      <c r="F675" s="87"/>
      <c r="G675" s="87"/>
      <c r="H675" s="87"/>
      <c r="I675" s="87"/>
      <c r="J675" s="87"/>
      <c r="K675" s="87"/>
      <c r="L675" s="87"/>
      <c r="M675" s="87"/>
      <c r="N675" s="87"/>
      <c r="O675" s="87"/>
      <c r="P675" s="87"/>
      <c r="Q675" s="87"/>
      <c r="R675" s="87"/>
      <c r="S675" s="87"/>
      <c r="T675" s="88"/>
      <c r="U675" s="193"/>
    </row>
    <row r="676" spans="1:21" ht="6.75" customHeight="1" thickBot="1">
      <c r="A676" s="227"/>
      <c r="B676" s="89"/>
      <c r="C676" s="89"/>
      <c r="D676" s="89"/>
      <c r="E676" s="89"/>
      <c r="F676" s="89"/>
      <c r="G676" s="89"/>
      <c r="H676" s="89"/>
      <c r="I676" s="89"/>
      <c r="J676" s="89"/>
      <c r="K676" s="89"/>
      <c r="L676" s="89"/>
      <c r="M676" s="89"/>
      <c r="N676" s="89"/>
      <c r="O676" s="89"/>
      <c r="P676" s="89"/>
      <c r="Q676" s="89"/>
      <c r="R676" s="89"/>
      <c r="S676" s="89"/>
      <c r="T676" s="89"/>
      <c r="U676" s="193"/>
    </row>
    <row r="677" spans="1:21" ht="15.75" thickBot="1">
      <c r="A677" s="227"/>
      <c r="B677" s="41"/>
      <c r="C677" s="59" t="s">
        <v>216</v>
      </c>
      <c r="D677" s="147" t="s">
        <v>215</v>
      </c>
      <c r="E677" s="89"/>
      <c r="F677" s="89"/>
      <c r="G677" s="89"/>
      <c r="H677" s="89"/>
      <c r="I677" s="89"/>
      <c r="J677" s="89"/>
      <c r="K677" s="89"/>
      <c r="L677" s="89"/>
      <c r="M677" s="59" t="s">
        <v>216</v>
      </c>
      <c r="N677" s="47" t="s">
        <v>80</v>
      </c>
      <c r="O677" s="143"/>
      <c r="P677" s="143"/>
      <c r="Q677" s="143"/>
      <c r="R677" s="143"/>
      <c r="S677" s="143"/>
      <c r="T677" s="143"/>
      <c r="U677" s="193"/>
    </row>
    <row r="678" spans="1:21" ht="8.25" customHeight="1">
      <c r="A678" s="227"/>
      <c r="B678" s="89"/>
      <c r="C678" s="89"/>
      <c r="D678" s="89"/>
      <c r="E678" s="89"/>
      <c r="F678" s="89"/>
      <c r="G678" s="89"/>
      <c r="H678" s="89"/>
      <c r="I678" s="89"/>
      <c r="J678" s="89"/>
      <c r="K678" s="89"/>
      <c r="L678" s="89"/>
      <c r="M678" s="89"/>
      <c r="N678" s="89"/>
      <c r="O678" s="89"/>
      <c r="P678" s="89"/>
      <c r="Q678" s="89"/>
      <c r="R678" s="89"/>
      <c r="S678" s="89"/>
      <c r="T678" s="89"/>
      <c r="U678" s="193"/>
    </row>
    <row r="679" spans="1:21" ht="29.25" customHeight="1">
      <c r="A679" s="227"/>
      <c r="B679" s="41" t="s">
        <v>87</v>
      </c>
      <c r="C679" s="243" t="s">
        <v>217</v>
      </c>
      <c r="D679" s="119"/>
      <c r="E679" s="119"/>
      <c r="F679" s="119"/>
      <c r="G679" s="119"/>
      <c r="H679" s="119"/>
      <c r="I679" s="119"/>
      <c r="J679" s="119"/>
      <c r="K679" s="119"/>
      <c r="L679" s="119"/>
      <c r="M679" s="119"/>
      <c r="N679" s="119"/>
      <c r="O679" s="119"/>
      <c r="P679" s="119"/>
      <c r="Q679" s="119"/>
      <c r="R679" s="119"/>
      <c r="S679" s="119"/>
      <c r="T679" s="119"/>
      <c r="U679" s="193"/>
    </row>
    <row r="680" spans="1:21" ht="6.75" customHeight="1" thickBot="1">
      <c r="A680" s="227"/>
      <c r="B680" s="89"/>
      <c r="C680" s="89"/>
      <c r="D680" s="89"/>
      <c r="E680" s="89"/>
      <c r="F680" s="89"/>
      <c r="G680" s="89"/>
      <c r="H680" s="89"/>
      <c r="I680" s="89"/>
      <c r="J680" s="89"/>
      <c r="K680" s="89"/>
      <c r="L680" s="89"/>
      <c r="M680" s="89"/>
      <c r="N680" s="89"/>
      <c r="O680" s="89"/>
      <c r="P680" s="89"/>
      <c r="Q680" s="89"/>
      <c r="R680" s="89"/>
      <c r="S680" s="89"/>
      <c r="T680" s="89"/>
      <c r="U680" s="193"/>
    </row>
    <row r="681" spans="1:21" ht="15.75" thickBot="1">
      <c r="A681" s="227"/>
      <c r="B681" s="41"/>
      <c r="C681" s="158" t="s">
        <v>219</v>
      </c>
      <c r="D681" s="158"/>
      <c r="E681" s="158"/>
      <c r="F681" s="158"/>
      <c r="G681" s="158"/>
      <c r="H681" s="158"/>
      <c r="I681" s="197"/>
      <c r="J681" s="219"/>
      <c r="K681" s="198"/>
      <c r="L681" s="244" t="s">
        <v>218</v>
      </c>
      <c r="M681" s="245"/>
      <c r="N681" s="246"/>
      <c r="O681" s="247"/>
      <c r="P681" s="60"/>
      <c r="Q681" s="41"/>
      <c r="R681" s="61"/>
      <c r="S681" s="61"/>
      <c r="T681" s="41"/>
      <c r="U681" s="193"/>
    </row>
    <row r="682" spans="1:21" ht="6" customHeight="1" thickBot="1">
      <c r="A682" s="227"/>
      <c r="B682" s="89"/>
      <c r="C682" s="89"/>
      <c r="D682" s="89"/>
      <c r="E682" s="89"/>
      <c r="F682" s="89"/>
      <c r="G682" s="89"/>
      <c r="H682" s="89"/>
      <c r="I682" s="89"/>
      <c r="J682" s="89"/>
      <c r="K682" s="89"/>
      <c r="L682" s="89"/>
      <c r="M682" s="89"/>
      <c r="N682" s="89"/>
      <c r="O682" s="89"/>
      <c r="P682" s="89"/>
      <c r="Q682" s="89"/>
      <c r="R682" s="89"/>
      <c r="S682" s="89"/>
      <c r="T682" s="89"/>
      <c r="U682" s="193"/>
    </row>
    <row r="683" spans="1:21" ht="15.75" thickBot="1">
      <c r="A683" s="227"/>
      <c r="B683" s="41" t="s">
        <v>98</v>
      </c>
      <c r="C683" s="89" t="s">
        <v>119</v>
      </c>
      <c r="D683" s="89"/>
      <c r="E683" s="89"/>
      <c r="F683" s="89"/>
      <c r="G683" s="89"/>
      <c r="H683" s="89"/>
      <c r="I683" s="89"/>
      <c r="J683" s="158" t="s">
        <v>117</v>
      </c>
      <c r="K683" s="158"/>
      <c r="L683" s="158"/>
      <c r="M683" s="158"/>
      <c r="N683" s="158"/>
      <c r="O683" s="46"/>
      <c r="P683" s="169" t="s">
        <v>118</v>
      </c>
      <c r="Q683" s="169"/>
      <c r="R683" s="169"/>
      <c r="S683" s="169"/>
      <c r="T683" s="169"/>
      <c r="U683" s="193"/>
    </row>
    <row r="684" spans="1:21" ht="15.75" thickBot="1">
      <c r="A684" s="227"/>
      <c r="B684" s="41"/>
      <c r="C684" s="165" t="s">
        <v>120</v>
      </c>
      <c r="D684" s="165"/>
      <c r="E684" s="165"/>
      <c r="F684" s="165"/>
      <c r="G684" s="165"/>
      <c r="H684" s="165"/>
      <c r="I684" s="165"/>
      <c r="J684" s="165"/>
      <c r="K684" s="165"/>
      <c r="L684" s="165"/>
      <c r="M684" s="165"/>
      <c r="N684" s="165"/>
      <c r="O684" s="165"/>
      <c r="P684" s="165"/>
      <c r="Q684" s="165"/>
      <c r="R684" s="165"/>
      <c r="S684" s="165"/>
      <c r="T684" s="165"/>
      <c r="U684" s="193"/>
    </row>
    <row r="685" spans="1:21" ht="15.75" thickBot="1">
      <c r="A685" s="227"/>
      <c r="B685" s="41"/>
      <c r="C685" s="119" t="s">
        <v>129</v>
      </c>
      <c r="D685" s="119"/>
      <c r="E685" s="170"/>
      <c r="F685" s="46"/>
      <c r="G685" s="159" t="s">
        <v>122</v>
      </c>
      <c r="H685" s="159"/>
      <c r="I685" s="159"/>
      <c r="J685" s="20"/>
      <c r="K685" s="171" t="s">
        <v>123</v>
      </c>
      <c r="L685" s="159"/>
      <c r="M685" s="172"/>
      <c r="N685" s="20"/>
      <c r="O685" s="171" t="s">
        <v>124</v>
      </c>
      <c r="P685" s="159"/>
      <c r="Q685" s="20"/>
      <c r="R685" s="171" t="s">
        <v>125</v>
      </c>
      <c r="S685" s="159"/>
      <c r="T685" s="20"/>
      <c r="U685" s="193"/>
    </row>
    <row r="686" spans="1:21" ht="6" customHeight="1" thickBot="1">
      <c r="A686" s="227"/>
      <c r="B686" s="89"/>
      <c r="C686" s="89"/>
      <c r="D686" s="89"/>
      <c r="E686" s="89"/>
      <c r="F686" s="89"/>
      <c r="G686" s="89"/>
      <c r="H686" s="89"/>
      <c r="I686" s="89"/>
      <c r="J686" s="89"/>
      <c r="K686" s="89"/>
      <c r="L686" s="89"/>
      <c r="M686" s="89"/>
      <c r="N686" s="89"/>
      <c r="O686" s="89"/>
      <c r="P686" s="89"/>
      <c r="Q686" s="89"/>
      <c r="R686" s="89"/>
      <c r="S686" s="89"/>
      <c r="T686" s="89"/>
      <c r="U686" s="193"/>
    </row>
    <row r="687" spans="1:21" ht="15.75" thickBot="1">
      <c r="A687" s="227"/>
      <c r="B687" s="41"/>
      <c r="C687" s="119" t="s">
        <v>214</v>
      </c>
      <c r="D687" s="119"/>
      <c r="E687" s="119"/>
      <c r="F687" s="170"/>
      <c r="G687" s="46"/>
      <c r="H687" s="173" t="s">
        <v>220</v>
      </c>
      <c r="I687" s="163"/>
      <c r="J687" s="36"/>
      <c r="K687" s="171" t="s">
        <v>221</v>
      </c>
      <c r="L687" s="159"/>
      <c r="M687" s="159"/>
      <c r="N687" s="172"/>
      <c r="O687" s="46"/>
      <c r="P687" s="157" t="s">
        <v>222</v>
      </c>
      <c r="Q687" s="158"/>
      <c r="R687" s="158"/>
      <c r="S687" s="161"/>
      <c r="T687" s="20"/>
      <c r="U687" s="193"/>
    </row>
    <row r="688" spans="1:21" ht="6" customHeight="1" thickBot="1">
      <c r="A688" s="227"/>
      <c r="B688" s="89"/>
      <c r="C688" s="89"/>
      <c r="D688" s="89"/>
      <c r="E688" s="89"/>
      <c r="F688" s="89"/>
      <c r="G688" s="89"/>
      <c r="H688" s="89"/>
      <c r="I688" s="89"/>
      <c r="J688" s="89"/>
      <c r="K688" s="89"/>
      <c r="L688" s="89"/>
      <c r="M688" s="89"/>
      <c r="N688" s="89"/>
      <c r="O688" s="89"/>
      <c r="P688" s="89"/>
      <c r="Q688" s="89"/>
      <c r="R688" s="89"/>
      <c r="S688" s="89"/>
      <c r="T688" s="89"/>
      <c r="U688" s="193"/>
    </row>
    <row r="689" spans="1:24" ht="15.75" thickBot="1">
      <c r="A689" s="227"/>
      <c r="B689" s="41"/>
      <c r="C689" s="119" t="s">
        <v>223</v>
      </c>
      <c r="D689" s="119"/>
      <c r="E689" s="170"/>
      <c r="F689" s="46"/>
      <c r="G689" s="158" t="s">
        <v>224</v>
      </c>
      <c r="H689" s="158"/>
      <c r="I689" s="158"/>
      <c r="J689" s="20"/>
      <c r="K689" s="158" t="s">
        <v>225</v>
      </c>
      <c r="L689" s="158"/>
      <c r="M689" s="158"/>
      <c r="N689" s="20"/>
      <c r="O689" s="173" t="s">
        <v>226</v>
      </c>
      <c r="P689" s="163"/>
      <c r="Q689" s="163"/>
      <c r="R689" s="163"/>
      <c r="S689" s="242"/>
      <c r="T689" s="20"/>
      <c r="U689" s="193"/>
    </row>
    <row r="690" spans="1:24" ht="6" customHeight="1" thickBot="1">
      <c r="A690" s="227"/>
      <c r="B690" s="89"/>
      <c r="C690" s="89"/>
      <c r="D690" s="89"/>
      <c r="E690" s="89"/>
      <c r="F690" s="89"/>
      <c r="G690" s="89"/>
      <c r="H690" s="89"/>
      <c r="I690" s="89"/>
      <c r="J690" s="89"/>
      <c r="K690" s="89"/>
      <c r="L690" s="89"/>
      <c r="M690" s="89"/>
      <c r="N690" s="89"/>
      <c r="O690" s="89"/>
      <c r="P690" s="89"/>
      <c r="Q690" s="89"/>
      <c r="R690" s="89"/>
      <c r="S690" s="89"/>
      <c r="T690" s="89"/>
      <c r="U690" s="193"/>
    </row>
    <row r="691" spans="1:24" ht="15.75" thickBot="1">
      <c r="A691" s="227"/>
      <c r="B691" s="41"/>
      <c r="C691" s="119" t="s">
        <v>227</v>
      </c>
      <c r="D691" s="119"/>
      <c r="E691" s="170"/>
      <c r="F691" s="46"/>
      <c r="G691" s="158" t="s">
        <v>228</v>
      </c>
      <c r="H691" s="158"/>
      <c r="I691" s="158"/>
      <c r="J691" s="20"/>
      <c r="K691" s="158"/>
      <c r="L691" s="158"/>
      <c r="M691" s="158"/>
      <c r="N691" s="158"/>
      <c r="O691" s="158"/>
      <c r="P691" s="158"/>
      <c r="Q691" s="158"/>
      <c r="R691" s="158"/>
      <c r="S691" s="158"/>
      <c r="T691" s="158"/>
      <c r="U691" s="193"/>
    </row>
    <row r="692" spans="1:24" ht="6" customHeight="1" thickBot="1">
      <c r="A692" s="227"/>
      <c r="B692" s="89"/>
      <c r="C692" s="89"/>
      <c r="D692" s="89"/>
      <c r="E692" s="89"/>
      <c r="F692" s="89"/>
      <c r="G692" s="89"/>
      <c r="H692" s="89"/>
      <c r="I692" s="89"/>
      <c r="J692" s="89"/>
      <c r="K692" s="89"/>
      <c r="L692" s="89"/>
      <c r="M692" s="89"/>
      <c r="N692" s="89"/>
      <c r="O692" s="89"/>
      <c r="P692" s="89"/>
      <c r="Q692" s="89"/>
      <c r="R692" s="89"/>
      <c r="S692" s="89"/>
      <c r="T692" s="89"/>
      <c r="U692" s="193"/>
    </row>
    <row r="693" spans="1:24" ht="15.75" thickBot="1">
      <c r="A693" s="227"/>
      <c r="B693" s="41" t="s">
        <v>112</v>
      </c>
      <c r="C693" s="160" t="s">
        <v>86</v>
      </c>
      <c r="D693" s="160"/>
      <c r="E693" s="160"/>
      <c r="F693" s="162"/>
      <c r="G693" s="22" t="str">
        <f>IF(W693="F","","Yes")</f>
        <v>Yes</v>
      </c>
      <c r="H693" s="147" t="s">
        <v>83</v>
      </c>
      <c r="I693" s="89"/>
      <c r="J693" s="89"/>
      <c r="K693" s="44" t="str">
        <f>IF(AA693="F","","Yes")</f>
        <v>Yes</v>
      </c>
      <c r="L693" s="163" t="s">
        <v>85</v>
      </c>
      <c r="M693" s="163"/>
      <c r="N693" s="163"/>
      <c r="O693" s="163"/>
      <c r="P693" s="22" t="str">
        <f>IF(X693="Hindi","Yes","")</f>
        <v>Yes</v>
      </c>
      <c r="Q693" s="147" t="s">
        <v>84</v>
      </c>
      <c r="R693" s="89"/>
      <c r="S693" s="89"/>
      <c r="T693" s="22" t="str">
        <f>IF(X693="english","Yes","")</f>
        <v/>
      </c>
      <c r="U693" s="193"/>
      <c r="W693" s="1">
        <f>VLOOKUP(A653,'Deta From Shala Dar. Class-10'!$A$2:$AE$201,10,0)</f>
        <v>0</v>
      </c>
      <c r="X693" s="1" t="str">
        <f>Info!$C$8</f>
        <v>Hindi</v>
      </c>
    </row>
    <row r="694" spans="1:24" ht="6" customHeight="1" thickBot="1">
      <c r="A694" s="227"/>
      <c r="B694" s="89"/>
      <c r="C694" s="89"/>
      <c r="D694" s="89"/>
      <c r="E694" s="89"/>
      <c r="F694" s="89"/>
      <c r="G694" s="89"/>
      <c r="H694" s="89"/>
      <c r="I694" s="89"/>
      <c r="J694" s="89"/>
      <c r="K694" s="89"/>
      <c r="L694" s="89"/>
      <c r="M694" s="89"/>
      <c r="N694" s="89"/>
      <c r="O694" s="89"/>
      <c r="P694" s="89"/>
      <c r="Q694" s="89"/>
      <c r="R694" s="89"/>
      <c r="S694" s="89"/>
      <c r="T694" s="89"/>
      <c r="U694" s="193"/>
    </row>
    <row r="695" spans="1:24" ht="15.75" thickBot="1">
      <c r="A695" s="227"/>
      <c r="B695" s="41" t="s">
        <v>133</v>
      </c>
      <c r="C695" s="160" t="s">
        <v>88</v>
      </c>
      <c r="D695" s="160"/>
      <c r="E695" s="160"/>
      <c r="F695" s="160"/>
      <c r="G695" s="22"/>
      <c r="H695" s="147" t="s">
        <v>89</v>
      </c>
      <c r="I695" s="89"/>
      <c r="J695" s="20"/>
      <c r="K695" s="157" t="s">
        <v>90</v>
      </c>
      <c r="L695" s="158"/>
      <c r="M695" s="20"/>
      <c r="N695" s="157" t="s">
        <v>91</v>
      </c>
      <c r="O695" s="158"/>
      <c r="P695" s="20"/>
      <c r="Q695" s="157" t="s">
        <v>92</v>
      </c>
      <c r="R695" s="158"/>
      <c r="S695" s="161"/>
      <c r="T695" s="45"/>
      <c r="U695" s="193"/>
    </row>
    <row r="696" spans="1:24" ht="6.75" customHeight="1" thickBot="1">
      <c r="A696" s="227"/>
      <c r="B696" s="89"/>
      <c r="C696" s="89"/>
      <c r="D696" s="89"/>
      <c r="E696" s="89"/>
      <c r="F696" s="89"/>
      <c r="G696" s="89"/>
      <c r="H696" s="89"/>
      <c r="I696" s="89"/>
      <c r="J696" s="89"/>
      <c r="K696" s="89"/>
      <c r="L696" s="89"/>
      <c r="M696" s="89"/>
      <c r="N696" s="89"/>
      <c r="O696" s="89"/>
      <c r="P696" s="89"/>
      <c r="Q696" s="89"/>
      <c r="R696" s="89"/>
      <c r="S696" s="89"/>
      <c r="T696" s="89"/>
      <c r="U696" s="193"/>
    </row>
    <row r="697" spans="1:24" ht="15.75" thickBot="1">
      <c r="A697" s="227"/>
      <c r="B697" s="41"/>
      <c r="C697" s="158" t="s">
        <v>93</v>
      </c>
      <c r="D697" s="158"/>
      <c r="E697" s="22"/>
      <c r="F697" s="147" t="s">
        <v>94</v>
      </c>
      <c r="G697" s="89"/>
      <c r="H697" s="89"/>
      <c r="I697" s="152"/>
      <c r="J697" s="20"/>
      <c r="K697" s="147" t="s">
        <v>95</v>
      </c>
      <c r="L697" s="89"/>
      <c r="M697" s="152"/>
      <c r="N697" s="46"/>
      <c r="O697" s="159" t="s">
        <v>96</v>
      </c>
      <c r="P697" s="159"/>
      <c r="Q697" s="22"/>
      <c r="R697" s="158" t="s">
        <v>97</v>
      </c>
      <c r="S697" s="158"/>
      <c r="T697" s="22"/>
      <c r="U697" s="193"/>
    </row>
    <row r="698" spans="1:24" ht="6" customHeight="1" thickBot="1">
      <c r="A698" s="227"/>
      <c r="B698" s="89"/>
      <c r="C698" s="89"/>
      <c r="D698" s="89"/>
      <c r="E698" s="89"/>
      <c r="F698" s="89"/>
      <c r="G698" s="89"/>
      <c r="H698" s="89"/>
      <c r="I698" s="89"/>
      <c r="J698" s="89"/>
      <c r="K698" s="89"/>
      <c r="L698" s="89"/>
      <c r="M698" s="89"/>
      <c r="N698" s="89"/>
      <c r="O698" s="89"/>
      <c r="P698" s="89"/>
      <c r="Q698" s="89"/>
      <c r="R698" s="89"/>
      <c r="S698" s="89"/>
      <c r="T698" s="89"/>
      <c r="U698" s="193"/>
    </row>
    <row r="699" spans="1:24" ht="15.75" thickBot="1">
      <c r="A699" s="227"/>
      <c r="B699" s="41" t="s">
        <v>136</v>
      </c>
      <c r="C699" s="160" t="s">
        <v>99</v>
      </c>
      <c r="D699" s="160"/>
      <c r="E699" s="160"/>
      <c r="F699" s="162"/>
      <c r="G699" s="22"/>
      <c r="H699" s="147" t="s">
        <v>121</v>
      </c>
      <c r="I699" s="152"/>
      <c r="J699" s="20"/>
      <c r="K699" s="157" t="s">
        <v>100</v>
      </c>
      <c r="L699" s="161"/>
      <c r="M699" s="20"/>
      <c r="N699" s="157" t="s">
        <v>101</v>
      </c>
      <c r="O699" s="161"/>
      <c r="P699" s="20"/>
      <c r="Q699" s="157" t="s">
        <v>102</v>
      </c>
      <c r="R699" s="158"/>
      <c r="S699" s="161"/>
      <c r="T699" s="45"/>
      <c r="U699" s="193"/>
    </row>
    <row r="700" spans="1:24" ht="6.75" customHeight="1" thickBot="1">
      <c r="A700" s="227"/>
      <c r="B700" s="89"/>
      <c r="C700" s="89"/>
      <c r="D700" s="89"/>
      <c r="E700" s="89"/>
      <c r="F700" s="89"/>
      <c r="G700" s="89"/>
      <c r="H700" s="89"/>
      <c r="I700" s="89"/>
      <c r="J700" s="89"/>
      <c r="K700" s="89"/>
      <c r="L700" s="89"/>
      <c r="M700" s="89"/>
      <c r="N700" s="89"/>
      <c r="O700" s="89"/>
      <c r="P700" s="89"/>
      <c r="Q700" s="89"/>
      <c r="R700" s="89"/>
      <c r="S700" s="89"/>
      <c r="T700" s="89"/>
      <c r="U700" s="193"/>
    </row>
    <row r="701" spans="1:24" ht="15.75" thickBot="1">
      <c r="A701" s="227"/>
      <c r="B701" s="41"/>
      <c r="C701" s="158" t="s">
        <v>103</v>
      </c>
      <c r="D701" s="161"/>
      <c r="E701" s="22"/>
      <c r="F701" s="164" t="s">
        <v>104</v>
      </c>
      <c r="G701" s="165"/>
      <c r="H701" s="166"/>
      <c r="I701" s="20"/>
      <c r="J701" s="164" t="s">
        <v>105</v>
      </c>
      <c r="K701" s="165"/>
      <c r="L701" s="166"/>
      <c r="M701" s="20"/>
      <c r="N701" s="167" t="s">
        <v>106</v>
      </c>
      <c r="O701" s="168"/>
      <c r="P701" s="48"/>
      <c r="Q701" s="164" t="s">
        <v>107</v>
      </c>
      <c r="R701" s="165"/>
      <c r="S701" s="166"/>
      <c r="T701" s="22"/>
      <c r="U701" s="193"/>
    </row>
    <row r="702" spans="1:24" ht="6" customHeight="1" thickBot="1">
      <c r="A702" s="227"/>
      <c r="B702" s="89"/>
      <c r="C702" s="89"/>
      <c r="D702" s="89"/>
      <c r="E702" s="89"/>
      <c r="F702" s="89"/>
      <c r="G702" s="89"/>
      <c r="H702" s="89"/>
      <c r="I702" s="89"/>
      <c r="J702" s="89"/>
      <c r="K702" s="89"/>
      <c r="L702" s="89"/>
      <c r="M702" s="89"/>
      <c r="N702" s="89"/>
      <c r="O702" s="89"/>
      <c r="P702" s="89"/>
      <c r="Q702" s="89"/>
      <c r="R702" s="89"/>
      <c r="S702" s="89"/>
      <c r="T702" s="89"/>
      <c r="U702" s="193"/>
    </row>
    <row r="703" spans="1:24" ht="15.75" thickBot="1">
      <c r="A703" s="227"/>
      <c r="B703" s="41"/>
      <c r="C703" s="158" t="s">
        <v>108</v>
      </c>
      <c r="D703" s="158"/>
      <c r="E703" s="161"/>
      <c r="F703" s="49"/>
      <c r="G703" s="164" t="s">
        <v>109</v>
      </c>
      <c r="H703" s="165"/>
      <c r="I703" s="166"/>
      <c r="J703" s="20"/>
      <c r="K703" s="164" t="s">
        <v>110</v>
      </c>
      <c r="L703" s="165"/>
      <c r="M703" s="166"/>
      <c r="N703" s="20"/>
      <c r="O703" s="164" t="s">
        <v>111</v>
      </c>
      <c r="P703" s="165"/>
      <c r="Q703" s="166"/>
      <c r="R703" s="20"/>
      <c r="S703" s="51"/>
      <c r="T703" s="41"/>
      <c r="U703" s="193"/>
    </row>
    <row r="704" spans="1:24" ht="6" customHeight="1" thickBot="1">
      <c r="A704" s="227"/>
      <c r="B704" s="89"/>
      <c r="C704" s="89"/>
      <c r="D704" s="89"/>
      <c r="E704" s="89"/>
      <c r="F704" s="89"/>
      <c r="G704" s="89"/>
      <c r="H704" s="89"/>
      <c r="I704" s="89"/>
      <c r="J704" s="89"/>
      <c r="K704" s="89"/>
      <c r="L704" s="89"/>
      <c r="M704" s="89"/>
      <c r="N704" s="89"/>
      <c r="O704" s="89"/>
      <c r="P704" s="89"/>
      <c r="Q704" s="89"/>
      <c r="R704" s="89"/>
      <c r="S704" s="89"/>
      <c r="T704" s="89"/>
      <c r="U704" s="193"/>
    </row>
    <row r="705" spans="1:23" ht="15.75" thickBot="1">
      <c r="A705" s="227"/>
      <c r="B705" s="41" t="s">
        <v>139</v>
      </c>
      <c r="C705" s="160" t="s">
        <v>138</v>
      </c>
      <c r="D705" s="160"/>
      <c r="E705" s="160"/>
      <c r="F705" s="160"/>
      <c r="G705" s="160"/>
      <c r="H705" s="165" t="s">
        <v>134</v>
      </c>
      <c r="I705" s="89"/>
      <c r="J705" s="44" t="str">
        <f>IF(W705="N","","Yes")</f>
        <v>Yes</v>
      </c>
      <c r="K705" s="147"/>
      <c r="L705" s="89"/>
      <c r="M705" s="165" t="s">
        <v>135</v>
      </c>
      <c r="N705" s="89"/>
      <c r="O705" s="44" t="str">
        <f>IF(W705="Y","","Yes")</f>
        <v>Yes</v>
      </c>
      <c r="P705" s="147"/>
      <c r="Q705" s="89"/>
      <c r="R705" s="89"/>
      <c r="S705" s="89"/>
      <c r="T705" s="89"/>
      <c r="U705" s="193"/>
      <c r="W705" s="1">
        <f>VLOOKUP(A653,'Deta From Shala Dar. Class-10'!$A$2:$AE$201,27,0)</f>
        <v>0</v>
      </c>
    </row>
    <row r="706" spans="1:23" ht="6.75" customHeight="1" thickBot="1">
      <c r="A706" s="227"/>
      <c r="B706" s="89"/>
      <c r="C706" s="89"/>
      <c r="D706" s="89"/>
      <c r="E706" s="89"/>
      <c r="F706" s="89"/>
      <c r="G706" s="89"/>
      <c r="H706" s="89"/>
      <c r="I706" s="89"/>
      <c r="J706" s="89"/>
      <c r="K706" s="89"/>
      <c r="L706" s="89"/>
      <c r="M706" s="89"/>
      <c r="N706" s="89"/>
      <c r="O706" s="89"/>
      <c r="P706" s="89"/>
      <c r="Q706" s="89"/>
      <c r="R706" s="89"/>
      <c r="S706" s="89"/>
      <c r="T706" s="89"/>
      <c r="U706" s="193"/>
    </row>
    <row r="707" spans="1:23" ht="15.75" thickBot="1">
      <c r="A707" s="227"/>
      <c r="B707" s="41" t="s">
        <v>141</v>
      </c>
      <c r="C707" s="169" t="s">
        <v>137</v>
      </c>
      <c r="D707" s="160"/>
      <c r="E707" s="160"/>
      <c r="F707" s="160"/>
      <c r="G707" s="160"/>
      <c r="H707" s="165" t="s">
        <v>134</v>
      </c>
      <c r="I707" s="89"/>
      <c r="J707" s="20"/>
      <c r="K707" s="147"/>
      <c r="L707" s="89"/>
      <c r="M707" s="165" t="s">
        <v>135</v>
      </c>
      <c r="N707" s="89"/>
      <c r="O707" s="20"/>
      <c r="P707" s="147"/>
      <c r="Q707" s="89"/>
      <c r="R707" s="89"/>
      <c r="S707" s="89"/>
      <c r="T707" s="89"/>
      <c r="U707" s="193"/>
    </row>
    <row r="708" spans="1:23" ht="6.75" customHeight="1" thickBot="1">
      <c r="A708" s="227"/>
      <c r="B708" s="89"/>
      <c r="C708" s="89"/>
      <c r="D708" s="89"/>
      <c r="E708" s="89"/>
      <c r="F708" s="89"/>
      <c r="G708" s="89"/>
      <c r="H708" s="89"/>
      <c r="I708" s="89"/>
      <c r="J708" s="89"/>
      <c r="K708" s="89"/>
      <c r="L708" s="89"/>
      <c r="M708" s="89"/>
      <c r="N708" s="89"/>
      <c r="O708" s="89"/>
      <c r="P708" s="89"/>
      <c r="Q708" s="89"/>
      <c r="R708" s="89"/>
      <c r="S708" s="89"/>
      <c r="T708" s="89"/>
      <c r="U708" s="193"/>
    </row>
    <row r="709" spans="1:23" ht="15.75" thickBot="1">
      <c r="A709" s="227"/>
      <c r="B709" s="41" t="s">
        <v>157</v>
      </c>
      <c r="C709" s="160" t="s">
        <v>140</v>
      </c>
      <c r="D709" s="160"/>
      <c r="E709" s="160"/>
      <c r="F709" s="160"/>
      <c r="G709" s="160"/>
      <c r="H709" s="165" t="s">
        <v>134</v>
      </c>
      <c r="I709" s="89"/>
      <c r="J709" s="20"/>
      <c r="K709" s="147"/>
      <c r="L709" s="89"/>
      <c r="M709" s="165" t="s">
        <v>135</v>
      </c>
      <c r="N709" s="89"/>
      <c r="O709" s="20"/>
      <c r="P709" s="147"/>
      <c r="Q709" s="89"/>
      <c r="R709" s="89"/>
      <c r="S709" s="89"/>
      <c r="T709" s="89"/>
      <c r="U709" s="193"/>
    </row>
    <row r="710" spans="1:23" ht="6.75" customHeight="1" thickBot="1">
      <c r="A710" s="227"/>
      <c r="B710" s="89"/>
      <c r="C710" s="89"/>
      <c r="D710" s="89"/>
      <c r="E710" s="89"/>
      <c r="F710" s="89"/>
      <c r="G710" s="89"/>
      <c r="H710" s="89"/>
      <c r="I710" s="89"/>
      <c r="J710" s="89"/>
      <c r="K710" s="89"/>
      <c r="L710" s="89"/>
      <c r="M710" s="89"/>
      <c r="N710" s="89"/>
      <c r="O710" s="89"/>
      <c r="P710" s="89"/>
      <c r="Q710" s="89"/>
      <c r="R710" s="89"/>
      <c r="S710" s="89"/>
      <c r="T710" s="89"/>
      <c r="U710" s="193"/>
    </row>
    <row r="711" spans="1:23" ht="15.75" thickBot="1">
      <c r="A711" s="227"/>
      <c r="B711" s="41" t="s">
        <v>155</v>
      </c>
      <c r="C711" s="160" t="s">
        <v>142</v>
      </c>
      <c r="D711" s="160"/>
      <c r="E711" s="160"/>
      <c r="F711" s="127" t="s">
        <v>148</v>
      </c>
      <c r="G711" s="127"/>
      <c r="H711" s="128"/>
      <c r="I711" s="44" t="str">
        <f>IF($W$60="GEN","YES","")</f>
        <v/>
      </c>
      <c r="J711" s="157" t="s">
        <v>143</v>
      </c>
      <c r="K711" s="158"/>
      <c r="L711" s="158"/>
      <c r="M711" s="161"/>
      <c r="N711" s="44" t="str">
        <f>IF($W$60="MIN","YES","")</f>
        <v/>
      </c>
      <c r="O711" s="157" t="s">
        <v>144</v>
      </c>
      <c r="P711" s="158"/>
      <c r="Q711" s="158"/>
      <c r="R711" s="158"/>
      <c r="S711" s="161"/>
      <c r="T711" s="44" t="str">
        <f>IF($W$60="SC","YES","")</f>
        <v/>
      </c>
      <c r="U711" s="193"/>
      <c r="W711" s="1">
        <f>VLOOKUP(A653,'Deta From Shala Dar. Class-10'!$A$2:$AE$201,16,0)</f>
        <v>0</v>
      </c>
    </row>
    <row r="712" spans="1:23" ht="6.75" customHeight="1" thickBot="1">
      <c r="A712" s="227"/>
      <c r="B712" s="89"/>
      <c r="C712" s="89"/>
      <c r="D712" s="89"/>
      <c r="E712" s="89"/>
      <c r="F712" s="89"/>
      <c r="G712" s="89"/>
      <c r="H712" s="89"/>
      <c r="I712" s="89"/>
      <c r="J712" s="89"/>
      <c r="K712" s="89"/>
      <c r="L712" s="89"/>
      <c r="M712" s="89"/>
      <c r="N712" s="89"/>
      <c r="O712" s="89"/>
      <c r="P712" s="89"/>
      <c r="Q712" s="89"/>
      <c r="R712" s="89"/>
      <c r="S712" s="89"/>
      <c r="T712" s="89"/>
      <c r="U712" s="193"/>
    </row>
    <row r="713" spans="1:23" ht="15.75" thickBot="1">
      <c r="A713" s="227"/>
      <c r="B713" s="41"/>
      <c r="C713" s="41"/>
      <c r="D713" s="41"/>
      <c r="E713" s="41"/>
      <c r="F713" s="158" t="s">
        <v>145</v>
      </c>
      <c r="G713" s="158"/>
      <c r="H713" s="161"/>
      <c r="I713" s="44" t="str">
        <f>IF($W$60="ST","YES","")</f>
        <v/>
      </c>
      <c r="J713" s="157" t="s">
        <v>146</v>
      </c>
      <c r="K713" s="158"/>
      <c r="L713" s="158"/>
      <c r="M713" s="161"/>
      <c r="N713" s="44" t="str">
        <f>IF($W$60="OBC","YES","")</f>
        <v/>
      </c>
      <c r="O713" s="157" t="s">
        <v>147</v>
      </c>
      <c r="P713" s="158"/>
      <c r="Q713" s="158"/>
      <c r="R713" s="158"/>
      <c r="S713" s="161"/>
      <c r="T713" s="44" t="str">
        <f>IF(OR($W$60="MBC",$W$60="SBC"),"YES","")</f>
        <v/>
      </c>
      <c r="U713" s="193"/>
    </row>
    <row r="714" spans="1:23">
      <c r="A714" s="227"/>
      <c r="B714" s="175" t="s">
        <v>149</v>
      </c>
      <c r="C714" s="175"/>
      <c r="D714" s="175"/>
      <c r="E714" s="175"/>
      <c r="F714" s="175"/>
      <c r="G714" s="175"/>
      <c r="H714" s="175"/>
      <c r="I714" s="175"/>
      <c r="J714" s="175"/>
      <c r="K714" s="175"/>
      <c r="L714" s="175"/>
      <c r="M714" s="175"/>
      <c r="N714" s="175"/>
      <c r="O714" s="175"/>
      <c r="P714" s="175"/>
      <c r="Q714" s="175"/>
      <c r="R714" s="175"/>
      <c r="S714" s="175"/>
      <c r="T714" s="175"/>
      <c r="U714" s="193"/>
    </row>
    <row r="715" spans="1:23" ht="6.75" customHeight="1">
      <c r="A715" s="227"/>
      <c r="B715" s="89"/>
      <c r="C715" s="89"/>
      <c r="D715" s="89"/>
      <c r="E715" s="89"/>
      <c r="F715" s="89"/>
      <c r="G715" s="89"/>
      <c r="H715" s="89"/>
      <c r="I715" s="89"/>
      <c r="J715" s="89"/>
      <c r="K715" s="89"/>
      <c r="L715" s="89"/>
      <c r="M715" s="89"/>
      <c r="N715" s="89"/>
      <c r="O715" s="89"/>
      <c r="P715" s="89"/>
      <c r="Q715" s="89"/>
      <c r="R715" s="89"/>
      <c r="S715" s="89"/>
      <c r="T715" s="89"/>
      <c r="U715" s="193"/>
    </row>
    <row r="716" spans="1:23">
      <c r="A716" s="227"/>
      <c r="B716" s="41" t="s">
        <v>166</v>
      </c>
      <c r="C716" s="178" t="s">
        <v>156</v>
      </c>
      <c r="D716" s="178"/>
      <c r="E716" s="178"/>
      <c r="F716" s="178"/>
      <c r="G716" s="178"/>
      <c r="H716" s="178"/>
      <c r="I716" s="178"/>
      <c r="J716" s="178"/>
      <c r="K716" s="178"/>
      <c r="L716" s="178"/>
      <c r="M716" s="178"/>
      <c r="N716" s="178"/>
      <c r="O716" s="178"/>
      <c r="P716" s="178"/>
      <c r="Q716" s="178"/>
      <c r="R716" s="178"/>
      <c r="S716" s="178"/>
      <c r="T716" s="178"/>
      <c r="U716" s="193"/>
    </row>
    <row r="717" spans="1:23">
      <c r="A717" s="227"/>
      <c r="B717" s="41"/>
      <c r="C717" s="176" t="s">
        <v>150</v>
      </c>
      <c r="D717" s="176"/>
      <c r="E717" s="176"/>
      <c r="F717" s="176"/>
      <c r="G717" s="176"/>
      <c r="H717" s="176"/>
      <c r="I717" s="176"/>
      <c r="J717" s="176"/>
      <c r="K717" s="89">
        <f>VLOOKUP(A653,'Deta From Shala Dar. Class-12'!$A$2:$AE$201,24,0)</f>
        <v>0</v>
      </c>
      <c r="L717" s="89"/>
      <c r="M717" s="89"/>
      <c r="N717" s="89"/>
      <c r="O717" s="89"/>
      <c r="P717" s="89"/>
      <c r="Q717" s="89"/>
      <c r="R717" s="89"/>
      <c r="S717" s="89"/>
      <c r="T717" s="89"/>
      <c r="U717" s="193"/>
    </row>
    <row r="718" spans="1:23">
      <c r="A718" s="227"/>
      <c r="B718" s="41"/>
      <c r="C718" s="176" t="s">
        <v>151</v>
      </c>
      <c r="D718" s="176"/>
      <c r="E718" s="176"/>
      <c r="F718" s="176"/>
      <c r="G718" s="176"/>
      <c r="H718" s="176"/>
      <c r="I718" s="176"/>
      <c r="J718" s="176"/>
      <c r="K718" s="89"/>
      <c r="L718" s="89"/>
      <c r="M718" s="89"/>
      <c r="N718" s="89"/>
      <c r="O718" s="89"/>
      <c r="P718" s="89"/>
      <c r="Q718" s="89"/>
      <c r="R718" s="89"/>
      <c r="S718" s="89"/>
      <c r="T718" s="89"/>
      <c r="U718" s="193"/>
    </row>
    <row r="719" spans="1:23">
      <c r="A719" s="227"/>
      <c r="B719" s="41"/>
      <c r="C719" s="176" t="s">
        <v>152</v>
      </c>
      <c r="D719" s="176"/>
      <c r="E719" s="176"/>
      <c r="F719" s="89" t="s">
        <v>163</v>
      </c>
      <c r="G719" s="89"/>
      <c r="H719" s="89"/>
      <c r="I719" s="176" t="s">
        <v>153</v>
      </c>
      <c r="J719" s="176"/>
      <c r="K719" s="176"/>
      <c r="L719" s="89" t="s">
        <v>161</v>
      </c>
      <c r="M719" s="89"/>
      <c r="N719" s="89"/>
      <c r="O719" s="89"/>
      <c r="P719" s="158" t="s">
        <v>154</v>
      </c>
      <c r="Q719" s="158"/>
      <c r="R719" s="158"/>
      <c r="S719" s="89" t="s">
        <v>162</v>
      </c>
      <c r="T719" s="89"/>
      <c r="U719" s="193"/>
      <c r="V719" s="62"/>
    </row>
    <row r="720" spans="1:23" ht="6.75" customHeight="1">
      <c r="A720" s="227"/>
      <c r="B720" s="89"/>
      <c r="C720" s="89"/>
      <c r="D720" s="89"/>
      <c r="E720" s="89"/>
      <c r="F720" s="89"/>
      <c r="G720" s="89"/>
      <c r="H720" s="89"/>
      <c r="I720" s="89"/>
      <c r="J720" s="89"/>
      <c r="K720" s="89"/>
      <c r="L720" s="89"/>
      <c r="M720" s="89"/>
      <c r="N720" s="89"/>
      <c r="O720" s="89"/>
      <c r="P720" s="89"/>
      <c r="Q720" s="89"/>
      <c r="R720" s="89"/>
      <c r="S720" s="89"/>
      <c r="T720" s="89"/>
      <c r="U720" s="193"/>
    </row>
    <row r="721" spans="1:21">
      <c r="A721" s="227"/>
      <c r="B721" s="41" t="s">
        <v>178</v>
      </c>
      <c r="C721" s="165" t="s">
        <v>158</v>
      </c>
      <c r="D721" s="165"/>
      <c r="E721" s="165"/>
      <c r="F721" s="165"/>
      <c r="G721" s="179">
        <f>VLOOKUP(A653,'Deta From Shala Dar. Class-12'!$A$2:$AE$201,21,0)</f>
        <v>0</v>
      </c>
      <c r="H721" s="179"/>
      <c r="I721" s="179"/>
      <c r="J721" s="179"/>
      <c r="K721" s="180" t="s">
        <v>159</v>
      </c>
      <c r="L721" s="180"/>
      <c r="M721" s="189">
        <f>VLOOKUP(A653,'Deta From Shala Dar. Class-12'!$A$2:$AE$201,22,0)</f>
        <v>0</v>
      </c>
      <c r="N721" s="165"/>
      <c r="O721" s="165"/>
      <c r="P721" s="165" t="s">
        <v>160</v>
      </c>
      <c r="Q721" s="165"/>
      <c r="R721" s="165"/>
      <c r="S721" s="230">
        <f>VLOOKUP(A653,'Deta From Shala Dar. Class-12'!$A$2:$AE$201,25,0)</f>
        <v>0</v>
      </c>
      <c r="T721" s="230"/>
      <c r="U721" s="193"/>
    </row>
    <row r="722" spans="1:21" ht="6.75" customHeight="1">
      <c r="A722" s="227"/>
      <c r="B722" s="89"/>
      <c r="C722" s="89"/>
      <c r="D722" s="89"/>
      <c r="E722" s="89"/>
      <c r="F722" s="89"/>
      <c r="G722" s="89"/>
      <c r="H722" s="89"/>
      <c r="I722" s="89"/>
      <c r="J722" s="89"/>
      <c r="K722" s="89"/>
      <c r="L722" s="89"/>
      <c r="M722" s="89"/>
      <c r="N722" s="89"/>
      <c r="O722" s="89"/>
      <c r="P722" s="89"/>
      <c r="Q722" s="89"/>
      <c r="R722" s="89"/>
      <c r="S722" s="89"/>
      <c r="T722" s="89"/>
      <c r="U722" s="193"/>
    </row>
    <row r="723" spans="1:21">
      <c r="A723" s="227"/>
      <c r="B723" s="41"/>
      <c r="C723" s="176" t="s">
        <v>164</v>
      </c>
      <c r="D723" s="176"/>
      <c r="E723" s="176"/>
      <c r="F723" s="176"/>
      <c r="G723" s="176"/>
      <c r="H723" s="176"/>
      <c r="I723" s="176"/>
      <c r="J723" s="176"/>
      <c r="K723" s="176"/>
      <c r="L723" s="176"/>
      <c r="M723" s="229">
        <f>VLOOKUP(A653,'Deta From Shala Dar. Class-12'!$A$2:$AE$201,23,0)</f>
        <v>0</v>
      </c>
      <c r="N723" s="229"/>
      <c r="O723" s="229"/>
      <c r="P723" s="229"/>
      <c r="Q723" s="229"/>
      <c r="R723" s="229"/>
      <c r="S723" s="229"/>
      <c r="T723" s="229"/>
      <c r="U723" s="193"/>
    </row>
    <row r="724" spans="1:21" ht="6.75" customHeight="1">
      <c r="A724" s="227"/>
      <c r="B724" s="89"/>
      <c r="C724" s="89"/>
      <c r="D724" s="89"/>
      <c r="E724" s="89"/>
      <c r="F724" s="89"/>
      <c r="G724" s="89"/>
      <c r="H724" s="89"/>
      <c r="I724" s="89"/>
      <c r="J724" s="89"/>
      <c r="K724" s="89"/>
      <c r="L724" s="89"/>
      <c r="M724" s="89"/>
      <c r="N724" s="89"/>
      <c r="O724" s="89"/>
      <c r="P724" s="89"/>
      <c r="Q724" s="89"/>
      <c r="R724" s="89"/>
      <c r="S724" s="89"/>
      <c r="T724" s="89"/>
      <c r="U724" s="193"/>
    </row>
    <row r="725" spans="1:21">
      <c r="A725" s="227"/>
      <c r="B725" s="41" t="s">
        <v>229</v>
      </c>
      <c r="C725" s="176" t="s">
        <v>167</v>
      </c>
      <c r="D725" s="176"/>
      <c r="E725" s="176"/>
      <c r="F725" s="176"/>
      <c r="G725" s="176"/>
      <c r="H725" s="176"/>
      <c r="I725" s="176"/>
      <c r="J725" s="176"/>
      <c r="K725" s="176"/>
      <c r="L725" s="176"/>
      <c r="M725" s="189" t="s">
        <v>165</v>
      </c>
      <c r="N725" s="189"/>
      <c r="O725" s="189"/>
      <c r="P725" s="189"/>
      <c r="Q725" s="189"/>
      <c r="R725" s="189"/>
      <c r="S725" s="189"/>
      <c r="T725" s="189"/>
      <c r="U725" s="193"/>
    </row>
    <row r="726" spans="1:21" ht="6.75" customHeight="1" thickBot="1">
      <c r="A726" s="227"/>
      <c r="B726" s="89"/>
      <c r="C726" s="89"/>
      <c r="D726" s="89"/>
      <c r="E726" s="89"/>
      <c r="F726" s="89"/>
      <c r="G726" s="89"/>
      <c r="H726" s="89"/>
      <c r="I726" s="89"/>
      <c r="J726" s="89"/>
      <c r="K726" s="89"/>
      <c r="L726" s="89"/>
      <c r="M726" s="89"/>
      <c r="N726" s="89"/>
      <c r="O726" s="89"/>
      <c r="P726" s="89"/>
      <c r="Q726" s="89"/>
      <c r="R726" s="89"/>
      <c r="S726" s="89"/>
      <c r="T726" s="89"/>
      <c r="U726" s="193"/>
    </row>
    <row r="727" spans="1:21" ht="20.25" customHeight="1">
      <c r="A727" s="227"/>
      <c r="B727" s="190" t="s">
        <v>168</v>
      </c>
      <c r="C727" s="191"/>
      <c r="D727" s="191"/>
      <c r="E727" s="191" t="s">
        <v>169</v>
      </c>
      <c r="F727" s="191"/>
      <c r="G727" s="191" t="s">
        <v>170</v>
      </c>
      <c r="H727" s="191"/>
      <c r="I727" s="191"/>
      <c r="J727" s="191" t="s">
        <v>171</v>
      </c>
      <c r="K727" s="191"/>
      <c r="L727" s="191"/>
      <c r="M727" s="191" t="s">
        <v>172</v>
      </c>
      <c r="N727" s="191"/>
      <c r="O727" s="191"/>
      <c r="P727" s="191"/>
      <c r="Q727" s="191"/>
      <c r="R727" s="191"/>
      <c r="S727" s="191"/>
      <c r="T727" s="192"/>
      <c r="U727" s="193"/>
    </row>
    <row r="728" spans="1:21" ht="20.25" customHeight="1">
      <c r="A728" s="227"/>
      <c r="B728" s="186" t="s">
        <v>230</v>
      </c>
      <c r="C728" s="187"/>
      <c r="D728" s="187"/>
      <c r="E728" s="187"/>
      <c r="F728" s="187"/>
      <c r="G728" s="187"/>
      <c r="H728" s="187"/>
      <c r="I728" s="187"/>
      <c r="J728" s="187"/>
      <c r="K728" s="187"/>
      <c r="L728" s="187"/>
      <c r="M728" s="187"/>
      <c r="N728" s="187"/>
      <c r="O728" s="187"/>
      <c r="P728" s="187"/>
      <c r="Q728" s="187"/>
      <c r="R728" s="187"/>
      <c r="S728" s="187"/>
      <c r="T728" s="188"/>
      <c r="U728" s="193"/>
    </row>
    <row r="729" spans="1:21" ht="20.25" customHeight="1">
      <c r="A729" s="227"/>
      <c r="B729" s="186" t="s">
        <v>231</v>
      </c>
      <c r="C729" s="187"/>
      <c r="D729" s="187"/>
      <c r="E729" s="187"/>
      <c r="F729" s="187"/>
      <c r="G729" s="187"/>
      <c r="H729" s="187"/>
      <c r="I729" s="187"/>
      <c r="J729" s="187"/>
      <c r="K729" s="187"/>
      <c r="L729" s="187"/>
      <c r="M729" s="187"/>
      <c r="N729" s="187"/>
      <c r="O729" s="187"/>
      <c r="P729" s="187"/>
      <c r="Q729" s="187"/>
      <c r="R729" s="187"/>
      <c r="S729" s="187"/>
      <c r="T729" s="188"/>
      <c r="U729" s="193"/>
    </row>
    <row r="730" spans="1:21" ht="20.25" customHeight="1" thickBot="1">
      <c r="A730" s="227"/>
      <c r="B730" s="183" t="s">
        <v>173</v>
      </c>
      <c r="C730" s="184"/>
      <c r="D730" s="184"/>
      <c r="E730" s="184"/>
      <c r="F730" s="184"/>
      <c r="G730" s="184"/>
      <c r="H730" s="184"/>
      <c r="I730" s="184"/>
      <c r="J730" s="184"/>
      <c r="K730" s="184"/>
      <c r="L730" s="184"/>
      <c r="M730" s="184"/>
      <c r="N730" s="184"/>
      <c r="O730" s="184"/>
      <c r="P730" s="184"/>
      <c r="Q730" s="184"/>
      <c r="R730" s="184"/>
      <c r="S730" s="184"/>
      <c r="T730" s="185"/>
      <c r="U730" s="193"/>
    </row>
    <row r="731" spans="1:21" ht="6.75" customHeight="1">
      <c r="A731" s="227"/>
      <c r="B731" s="89"/>
      <c r="C731" s="89"/>
      <c r="D731" s="89"/>
      <c r="E731" s="89"/>
      <c r="F731" s="89"/>
      <c r="G731" s="89"/>
      <c r="H731" s="89"/>
      <c r="I731" s="89"/>
      <c r="J731" s="89"/>
      <c r="K731" s="89"/>
      <c r="L731" s="89"/>
      <c r="M731" s="89"/>
      <c r="N731" s="89"/>
      <c r="O731" s="89"/>
      <c r="P731" s="89"/>
      <c r="Q731" s="89"/>
      <c r="R731" s="89"/>
      <c r="S731" s="89"/>
      <c r="T731" s="89"/>
      <c r="U731" s="193"/>
    </row>
    <row r="732" spans="1:21">
      <c r="A732" s="227"/>
      <c r="B732" s="41" t="s">
        <v>232</v>
      </c>
      <c r="C732" s="176" t="s">
        <v>183</v>
      </c>
      <c r="D732" s="176"/>
      <c r="E732" s="176"/>
      <c r="F732" s="176"/>
      <c r="G732" s="176"/>
      <c r="H732" s="176"/>
      <c r="I732" s="176"/>
      <c r="J732" s="176"/>
      <c r="K732" s="176"/>
      <c r="L732" s="176"/>
      <c r="M732" s="165" t="s">
        <v>179</v>
      </c>
      <c r="N732" s="165"/>
      <c r="O732" s="165"/>
      <c r="P732" s="165"/>
      <c r="Q732" s="165"/>
      <c r="R732" s="165"/>
      <c r="S732" s="165"/>
      <c r="T732" s="165"/>
      <c r="U732" s="193"/>
    </row>
    <row r="733" spans="1:21" ht="15.75" thickBot="1">
      <c r="A733" s="227"/>
      <c r="B733" s="200"/>
      <c r="C733" s="201"/>
      <c r="D733" s="201"/>
      <c r="E733" s="201"/>
      <c r="F733" s="201"/>
      <c r="G733" s="201"/>
      <c r="H733" s="201"/>
      <c r="I733" s="201"/>
      <c r="J733" s="202"/>
      <c r="K733" s="204" t="s">
        <v>180</v>
      </c>
      <c r="L733" s="89"/>
      <c r="M733" s="89"/>
      <c r="N733" s="89"/>
      <c r="O733" s="89"/>
      <c r="P733" s="89"/>
      <c r="Q733" s="89"/>
      <c r="R733" s="89"/>
      <c r="S733" s="89"/>
      <c r="T733" s="89"/>
      <c r="U733" s="193"/>
    </row>
    <row r="734" spans="1:21" ht="26.25" customHeight="1">
      <c r="A734" s="227"/>
      <c r="B734" s="204"/>
      <c r="C734" s="152"/>
      <c r="D734" s="203" t="s">
        <v>182</v>
      </c>
      <c r="E734" s="91"/>
      <c r="F734" s="91"/>
      <c r="G734" s="92"/>
      <c r="H734" s="147"/>
      <c r="I734" s="89"/>
      <c r="J734" s="214"/>
      <c r="K734" s="204"/>
      <c r="L734" s="90"/>
      <c r="M734" s="91"/>
      <c r="N734" s="91"/>
      <c r="O734" s="91"/>
      <c r="P734" s="91"/>
      <c r="Q734" s="91"/>
      <c r="R734" s="91"/>
      <c r="S734" s="92"/>
      <c r="T734" s="143"/>
      <c r="U734" s="193"/>
    </row>
    <row r="735" spans="1:21" ht="26.25" customHeight="1">
      <c r="A735" s="227"/>
      <c r="B735" s="204"/>
      <c r="C735" s="152"/>
      <c r="D735" s="147"/>
      <c r="E735" s="89"/>
      <c r="F735" s="89"/>
      <c r="G735" s="152"/>
      <c r="H735" s="147"/>
      <c r="I735" s="89"/>
      <c r="J735" s="214"/>
      <c r="K735" s="204"/>
      <c r="L735" s="147"/>
      <c r="M735" s="89"/>
      <c r="N735" s="89"/>
      <c r="O735" s="89"/>
      <c r="P735" s="89"/>
      <c r="Q735" s="89"/>
      <c r="R735" s="89"/>
      <c r="S735" s="152"/>
      <c r="T735" s="143"/>
      <c r="U735" s="193"/>
    </row>
    <row r="736" spans="1:21" ht="26.25" customHeight="1">
      <c r="A736" s="227"/>
      <c r="B736" s="204"/>
      <c r="C736" s="152"/>
      <c r="D736" s="147"/>
      <c r="E736" s="89"/>
      <c r="F736" s="89"/>
      <c r="G736" s="152"/>
      <c r="H736" s="147"/>
      <c r="I736" s="89"/>
      <c r="J736" s="214"/>
      <c r="K736" s="204"/>
      <c r="L736" s="147"/>
      <c r="M736" s="89"/>
      <c r="N736" s="89"/>
      <c r="O736" s="89"/>
      <c r="P736" s="89"/>
      <c r="Q736" s="89"/>
      <c r="R736" s="89"/>
      <c r="S736" s="152"/>
      <c r="T736" s="143"/>
      <c r="U736" s="193"/>
    </row>
    <row r="737" spans="1:21" ht="26.25" customHeight="1" thickBot="1">
      <c r="A737" s="227"/>
      <c r="B737" s="204"/>
      <c r="C737" s="152"/>
      <c r="D737" s="147"/>
      <c r="E737" s="89"/>
      <c r="F737" s="89"/>
      <c r="G737" s="152"/>
      <c r="H737" s="147"/>
      <c r="I737" s="89"/>
      <c r="J737" s="214"/>
      <c r="K737" s="204"/>
      <c r="L737" s="86"/>
      <c r="M737" s="87"/>
      <c r="N737" s="87"/>
      <c r="O737" s="87"/>
      <c r="P737" s="87"/>
      <c r="Q737" s="87"/>
      <c r="R737" s="87"/>
      <c r="S737" s="88"/>
      <c r="T737" s="143"/>
      <c r="U737" s="193"/>
    </row>
    <row r="738" spans="1:21" ht="26.25" customHeight="1" thickBot="1">
      <c r="A738" s="227"/>
      <c r="B738" s="204"/>
      <c r="C738" s="152"/>
      <c r="D738" s="147"/>
      <c r="E738" s="89"/>
      <c r="F738" s="89"/>
      <c r="G738" s="152"/>
      <c r="H738" s="147"/>
      <c r="I738" s="89"/>
      <c r="J738" s="214"/>
      <c r="K738" s="204"/>
      <c r="L738" s="89"/>
      <c r="M738" s="89"/>
      <c r="N738" s="89"/>
      <c r="O738" s="89"/>
      <c r="P738" s="89"/>
      <c r="Q738" s="89"/>
      <c r="R738" s="89"/>
      <c r="S738" s="89"/>
      <c r="T738" s="143"/>
      <c r="U738" s="193"/>
    </row>
    <row r="739" spans="1:21" ht="26.25" customHeight="1">
      <c r="A739" s="227"/>
      <c r="B739" s="204"/>
      <c r="C739" s="152"/>
      <c r="D739" s="147"/>
      <c r="E739" s="89"/>
      <c r="F739" s="89"/>
      <c r="G739" s="152"/>
      <c r="H739" s="147"/>
      <c r="I739" s="89"/>
      <c r="J739" s="214"/>
      <c r="K739" s="204"/>
      <c r="L739" s="205" t="s">
        <v>181</v>
      </c>
      <c r="M739" s="206"/>
      <c r="N739" s="206"/>
      <c r="O739" s="206"/>
      <c r="P739" s="206"/>
      <c r="Q739" s="206"/>
      <c r="R739" s="206"/>
      <c r="S739" s="207"/>
      <c r="T739" s="143"/>
      <c r="U739" s="193"/>
    </row>
    <row r="740" spans="1:21" ht="26.25" customHeight="1">
      <c r="A740" s="227"/>
      <c r="B740" s="204"/>
      <c r="C740" s="152"/>
      <c r="D740" s="147"/>
      <c r="E740" s="89"/>
      <c r="F740" s="89"/>
      <c r="G740" s="152"/>
      <c r="H740" s="147"/>
      <c r="I740" s="89"/>
      <c r="J740" s="214"/>
      <c r="K740" s="204"/>
      <c r="L740" s="208"/>
      <c r="M740" s="209"/>
      <c r="N740" s="209"/>
      <c r="O740" s="209"/>
      <c r="P740" s="209"/>
      <c r="Q740" s="209"/>
      <c r="R740" s="209"/>
      <c r="S740" s="210"/>
      <c r="T740" s="143"/>
      <c r="U740" s="193"/>
    </row>
    <row r="741" spans="1:21" ht="26.25" customHeight="1" thickBot="1">
      <c r="A741" s="227"/>
      <c r="B741" s="204"/>
      <c r="C741" s="152"/>
      <c r="D741" s="86"/>
      <c r="E741" s="87"/>
      <c r="F741" s="87"/>
      <c r="G741" s="88"/>
      <c r="H741" s="147"/>
      <c r="I741" s="89"/>
      <c r="J741" s="214"/>
      <c r="K741" s="204"/>
      <c r="L741" s="208"/>
      <c r="M741" s="209"/>
      <c r="N741" s="209"/>
      <c r="O741" s="209"/>
      <c r="P741" s="209"/>
      <c r="Q741" s="209"/>
      <c r="R741" s="209"/>
      <c r="S741" s="210"/>
      <c r="T741" s="143"/>
      <c r="U741" s="193"/>
    </row>
    <row r="742" spans="1:21" ht="15.75" thickBot="1">
      <c r="A742" s="227"/>
      <c r="B742" s="215"/>
      <c r="C742" s="216"/>
      <c r="D742" s="216"/>
      <c r="E742" s="216"/>
      <c r="F742" s="216"/>
      <c r="G742" s="216"/>
      <c r="H742" s="216"/>
      <c r="I742" s="216"/>
      <c r="J742" s="217"/>
      <c r="K742" s="204"/>
      <c r="L742" s="211"/>
      <c r="M742" s="212"/>
      <c r="N742" s="212"/>
      <c r="O742" s="212"/>
      <c r="P742" s="212"/>
      <c r="Q742" s="212"/>
      <c r="R742" s="212"/>
      <c r="S742" s="213"/>
      <c r="T742" s="143"/>
      <c r="U742" s="193"/>
    </row>
    <row r="743" spans="1:21" ht="6.75" customHeight="1" thickBot="1">
      <c r="A743" s="227"/>
      <c r="B743" s="89"/>
      <c r="C743" s="89"/>
      <c r="D743" s="89"/>
      <c r="E743" s="89"/>
      <c r="F743" s="89"/>
      <c r="G743" s="89"/>
      <c r="H743" s="89"/>
      <c r="I743" s="89"/>
      <c r="J743" s="89"/>
      <c r="K743" s="89"/>
      <c r="L743" s="89"/>
      <c r="M743" s="89"/>
      <c r="N743" s="89"/>
      <c r="O743" s="89"/>
      <c r="P743" s="89"/>
      <c r="Q743" s="89"/>
      <c r="R743" s="89"/>
      <c r="S743" s="89"/>
      <c r="T743" s="89"/>
      <c r="U743" s="193"/>
    </row>
    <row r="744" spans="1:21" ht="23.25" customHeight="1" thickBot="1">
      <c r="A744" s="227"/>
      <c r="B744" s="165" t="s">
        <v>184</v>
      </c>
      <c r="C744" s="165"/>
      <c r="D744" s="165"/>
      <c r="E744" s="127" t="str">
        <f>Info!$C$7</f>
        <v>Govt. Sr. Sec. School Raimalwada</v>
      </c>
      <c r="F744" s="127"/>
      <c r="G744" s="127"/>
      <c r="H744" s="127"/>
      <c r="I744" s="127"/>
      <c r="J744" s="127"/>
      <c r="K744" s="127"/>
      <c r="L744" s="165" t="s">
        <v>185</v>
      </c>
      <c r="M744" s="199"/>
      <c r="N744" s="15">
        <f>Info!$C$10</f>
        <v>1</v>
      </c>
      <c r="O744" s="16">
        <f>Info!$D$10</f>
        <v>7</v>
      </c>
      <c r="P744" s="16">
        <f>Info!$E$10</f>
        <v>0</v>
      </c>
      <c r="Q744" s="16">
        <f>Info!$F$10</f>
        <v>1</v>
      </c>
      <c r="R744" s="16">
        <f>Info!$G$10</f>
        <v>7</v>
      </c>
      <c r="S744" s="16">
        <f>Info!$H$10</f>
        <v>5</v>
      </c>
      <c r="T744" s="17">
        <f>Info!$I$10</f>
        <v>1</v>
      </c>
      <c r="U744" s="193"/>
    </row>
    <row r="745" spans="1:21" ht="15.75" thickBot="1">
      <c r="A745" s="228"/>
      <c r="B745" s="87"/>
      <c r="C745" s="87"/>
      <c r="D745" s="87"/>
      <c r="E745" s="87"/>
      <c r="F745" s="87"/>
      <c r="G745" s="87"/>
      <c r="H745" s="87"/>
      <c r="I745" s="87"/>
      <c r="J745" s="87"/>
      <c r="K745" s="87"/>
      <c r="L745" s="87"/>
      <c r="M745" s="87"/>
      <c r="N745" s="87"/>
      <c r="O745" s="87"/>
      <c r="P745" s="87"/>
      <c r="Q745" s="87"/>
      <c r="R745" s="87"/>
      <c r="S745" s="87"/>
      <c r="T745" s="87"/>
      <c r="U745" s="88"/>
    </row>
    <row r="746" spans="1:21">
      <c r="A746" s="224">
        <f>A653+1</f>
        <v>9</v>
      </c>
      <c r="B746" s="225"/>
      <c r="C746" s="225"/>
      <c r="D746" s="225"/>
      <c r="E746" s="225"/>
      <c r="F746" s="225"/>
      <c r="G746" s="225"/>
      <c r="H746" s="225"/>
      <c r="I746" s="225"/>
      <c r="J746" s="225"/>
      <c r="K746" s="225"/>
      <c r="L746" s="225"/>
      <c r="M746" s="225"/>
      <c r="N746" s="225"/>
      <c r="O746" s="225"/>
      <c r="P746" s="225"/>
      <c r="Q746" s="225"/>
      <c r="R746" s="225"/>
      <c r="S746" s="225"/>
      <c r="T746" s="225"/>
      <c r="U746" s="226"/>
    </row>
    <row r="747" spans="1:21" ht="24.75" customHeight="1" thickBot="1">
      <c r="A747" s="227"/>
      <c r="B747" s="194" t="str">
        <f>CONCATENATE(Info!$B$7,Info!$C$7)</f>
        <v>School Name :-Govt. Sr. Sec. School Raimalwada</v>
      </c>
      <c r="C747" s="194"/>
      <c r="D747" s="194"/>
      <c r="E747" s="194"/>
      <c r="F747" s="194"/>
      <c r="G747" s="194"/>
      <c r="H747" s="194"/>
      <c r="I747" s="194"/>
      <c r="J747" s="194"/>
      <c r="K747" s="194"/>
      <c r="L747" s="194"/>
      <c r="M747" s="194"/>
      <c r="N747" s="194"/>
      <c r="O747" s="194"/>
      <c r="P747" s="194"/>
      <c r="Q747" s="194"/>
      <c r="R747" s="194"/>
      <c r="S747" s="194"/>
      <c r="T747" s="194"/>
      <c r="U747" s="193"/>
    </row>
    <row r="748" spans="1:21" ht="28.5" customHeight="1" thickBot="1">
      <c r="A748" s="227"/>
      <c r="B748" s="89"/>
      <c r="C748" s="89"/>
      <c r="D748" s="116" t="s">
        <v>37</v>
      </c>
      <c r="E748" s="116"/>
      <c r="F748" s="116"/>
      <c r="G748" s="116"/>
      <c r="H748" s="116"/>
      <c r="I748" s="116"/>
      <c r="J748" s="116"/>
      <c r="K748" s="116"/>
      <c r="L748" s="116"/>
      <c r="M748" s="116"/>
      <c r="N748" s="116"/>
      <c r="O748" s="116"/>
      <c r="P748" s="116"/>
      <c r="Q748" s="93" t="s">
        <v>233</v>
      </c>
      <c r="R748" s="94"/>
      <c r="S748" s="94"/>
      <c r="T748" s="95"/>
      <c r="U748" s="193"/>
    </row>
    <row r="749" spans="1:21" ht="21.75" customHeight="1" thickBot="1">
      <c r="A749" s="227"/>
      <c r="B749" s="89"/>
      <c r="C749" s="89"/>
      <c r="D749" s="117" t="s">
        <v>201</v>
      </c>
      <c r="E749" s="117"/>
      <c r="F749" s="117"/>
      <c r="G749" s="117"/>
      <c r="H749" s="117"/>
      <c r="I749" s="117"/>
      <c r="J749" s="117"/>
      <c r="K749" s="117"/>
      <c r="L749" s="117"/>
      <c r="M749" s="117"/>
      <c r="N749" s="117"/>
      <c r="O749" s="117"/>
      <c r="P749" s="117"/>
      <c r="Q749" s="113" t="s">
        <v>44</v>
      </c>
      <c r="R749" s="114"/>
      <c r="S749" s="114"/>
      <c r="T749" s="115"/>
      <c r="U749" s="193"/>
    </row>
    <row r="750" spans="1:21" ht="21.75" customHeight="1" thickBot="1">
      <c r="A750" s="227"/>
      <c r="B750" s="107" t="s">
        <v>200</v>
      </c>
      <c r="C750" s="108"/>
      <c r="D750" s="108"/>
      <c r="E750" s="109"/>
      <c r="F750" s="104" t="s">
        <v>40</v>
      </c>
      <c r="G750" s="105"/>
      <c r="H750" s="105"/>
      <c r="I750" s="105"/>
      <c r="J750" s="105"/>
      <c r="K750" s="105"/>
      <c r="L750" s="105"/>
      <c r="M750" s="106"/>
      <c r="N750" s="15">
        <f>Info!$C$10</f>
        <v>1</v>
      </c>
      <c r="O750" s="16">
        <f>Info!$D$10</f>
        <v>7</v>
      </c>
      <c r="P750" s="16">
        <f>Info!$E$10</f>
        <v>0</v>
      </c>
      <c r="Q750" s="16">
        <f>Info!$F$10</f>
        <v>1</v>
      </c>
      <c r="R750" s="16">
        <f>Info!$G$10</f>
        <v>7</v>
      </c>
      <c r="S750" s="16">
        <f>Info!$H$10</f>
        <v>5</v>
      </c>
      <c r="T750" s="17">
        <f>Info!$I$10</f>
        <v>1</v>
      </c>
      <c r="U750" s="193"/>
    </row>
    <row r="751" spans="1:21" ht="21.75" customHeight="1" thickBot="1">
      <c r="A751" s="227"/>
      <c r="B751" s="110"/>
      <c r="C751" s="111"/>
      <c r="D751" s="111"/>
      <c r="E751" s="112"/>
      <c r="F751" s="102" t="s">
        <v>199</v>
      </c>
      <c r="G751" s="103"/>
      <c r="H751" s="103"/>
      <c r="I751" s="103"/>
      <c r="J751" s="103"/>
      <c r="K751" s="103"/>
      <c r="L751" s="103"/>
      <c r="M751" s="103"/>
      <c r="N751" s="103"/>
      <c r="O751" s="103"/>
      <c r="P751" s="103"/>
      <c r="Q751" s="18"/>
      <c r="R751" s="18"/>
      <c r="S751" s="18"/>
      <c r="T751" s="18"/>
      <c r="U751" s="193"/>
    </row>
    <row r="752" spans="1:21" ht="21.75" customHeight="1" thickBot="1">
      <c r="A752" s="227"/>
      <c r="B752" s="89"/>
      <c r="C752" s="89"/>
      <c r="D752" s="89"/>
      <c r="E752" s="89"/>
      <c r="F752" s="89"/>
      <c r="G752" s="89"/>
      <c r="H752" s="89"/>
      <c r="I752" s="89"/>
      <c r="J752" s="89"/>
      <c r="K752" s="89"/>
      <c r="L752" s="89"/>
      <c r="M752" s="89"/>
      <c r="N752" s="97" t="s">
        <v>195</v>
      </c>
      <c r="O752" s="97"/>
      <c r="P752" s="97"/>
      <c r="Q752" s="98"/>
      <c r="R752" s="99">
        <f>Info!$C$9</f>
        <v>12345</v>
      </c>
      <c r="S752" s="100"/>
      <c r="T752" s="101"/>
      <c r="U752" s="193"/>
    </row>
    <row r="753" spans="1:23" ht="21.75" customHeight="1" thickBot="1">
      <c r="A753" s="227"/>
      <c r="B753" s="119" t="s">
        <v>42</v>
      </c>
      <c r="C753" s="119"/>
      <c r="D753" s="119"/>
      <c r="E753" s="119"/>
      <c r="F753" s="119"/>
      <c r="G753" s="119"/>
      <c r="H753" s="120">
        <f>VLOOKUP(A746,'Deta From Shala Dar. Class-10'!$A$2:$AE$201,4,0)</f>
        <v>0</v>
      </c>
      <c r="I753" s="121"/>
      <c r="J753" s="122"/>
      <c r="K753" s="123"/>
      <c r="L753" s="124"/>
      <c r="M753" s="124"/>
      <c r="N753" s="124"/>
      <c r="O753" s="124"/>
      <c r="P753" s="124"/>
      <c r="Q753" s="124"/>
      <c r="R753" s="124"/>
      <c r="S753" s="124"/>
      <c r="T753" s="124"/>
      <c r="U753" s="193"/>
    </row>
    <row r="754" spans="1:23" ht="21.75" customHeight="1">
      <c r="A754" s="227"/>
      <c r="B754" s="118" t="s">
        <v>116</v>
      </c>
      <c r="C754" s="118"/>
      <c r="D754" s="118"/>
      <c r="E754" s="118"/>
      <c r="F754" s="118"/>
      <c r="G754" s="118"/>
      <c r="H754" s="96">
        <f>VLOOKUP(A746,'Deta From Shala Dar. Class-10'!$A$2:$AE$201,6,0)</f>
        <v>0</v>
      </c>
      <c r="I754" s="96"/>
      <c r="J754" s="96"/>
      <c r="K754" s="96"/>
      <c r="L754" s="96"/>
      <c r="M754" s="96"/>
      <c r="N754" s="96"/>
      <c r="O754" s="96"/>
      <c r="P754" s="96"/>
      <c r="Q754" s="96"/>
      <c r="R754" s="96"/>
      <c r="S754" s="96"/>
      <c r="T754" s="96"/>
      <c r="U754" s="193"/>
    </row>
    <row r="755" spans="1:23" ht="21.75" customHeight="1">
      <c r="A755" s="227"/>
      <c r="B755" s="118" t="s">
        <v>115</v>
      </c>
      <c r="C755" s="118"/>
      <c r="D755" s="118"/>
      <c r="E755" s="118"/>
      <c r="F755" s="118"/>
      <c r="G755" s="118"/>
      <c r="H755" s="96">
        <f>VLOOKUP(A746,'Deta From Shala Dar. Class-10'!$A$2:$AE$201,8,0)</f>
        <v>0</v>
      </c>
      <c r="I755" s="96"/>
      <c r="J755" s="96"/>
      <c r="K755" s="96"/>
      <c r="L755" s="96"/>
      <c r="M755" s="96"/>
      <c r="N755" s="96"/>
      <c r="O755" s="96"/>
      <c r="P755" s="96"/>
      <c r="Q755" s="96"/>
      <c r="R755" s="96"/>
      <c r="S755" s="96"/>
      <c r="T755" s="96"/>
      <c r="U755" s="193"/>
    </row>
    <row r="756" spans="1:23" ht="21.75" customHeight="1">
      <c r="A756" s="227"/>
      <c r="B756" s="118" t="s">
        <v>114</v>
      </c>
      <c r="C756" s="118"/>
      <c r="D756" s="118"/>
      <c r="E756" s="118"/>
      <c r="F756" s="118"/>
      <c r="G756" s="118"/>
      <c r="H756" s="96">
        <f>VLOOKUP(A746,'Deta From Shala Dar. Class-10'!$A$2:$AE$201,9,0)</f>
        <v>0</v>
      </c>
      <c r="I756" s="96"/>
      <c r="J756" s="96"/>
      <c r="K756" s="96"/>
      <c r="L756" s="96"/>
      <c r="M756" s="96"/>
      <c r="N756" s="96"/>
      <c r="O756" s="96"/>
      <c r="P756" s="96"/>
      <c r="Q756" s="96"/>
      <c r="R756" s="96"/>
      <c r="S756" s="96"/>
      <c r="T756" s="96"/>
      <c r="U756" s="193"/>
    </row>
    <row r="757" spans="1:23" ht="21.75" customHeight="1">
      <c r="A757" s="227"/>
      <c r="B757" s="118" t="s">
        <v>203</v>
      </c>
      <c r="C757" s="118"/>
      <c r="D757" s="118"/>
      <c r="E757" s="118"/>
      <c r="F757" s="250">
        <f>W757</f>
        <v>0</v>
      </c>
      <c r="G757" s="251"/>
      <c r="H757" s="251"/>
      <c r="I757" s="251"/>
      <c r="J757" s="251"/>
      <c r="K757" s="252"/>
      <c r="L757" s="253"/>
      <c r="M757" s="254"/>
      <c r="N757" s="254"/>
      <c r="O757" s="254"/>
      <c r="P757" s="254"/>
      <c r="Q757" s="254"/>
      <c r="R757" s="254"/>
      <c r="S757" s="254"/>
      <c r="T757" s="254"/>
      <c r="U757" s="193"/>
      <c r="W757" s="57">
        <f>VLOOKUP(A746,'Deta From Shala Dar. Class-10'!$A$2:$AE$201,11,0)</f>
        <v>0</v>
      </c>
    </row>
    <row r="758" spans="1:23" ht="21.75" customHeight="1" thickBot="1">
      <c r="A758" s="227"/>
      <c r="B758" s="255" t="s">
        <v>202</v>
      </c>
      <c r="C758" s="255"/>
      <c r="D758" s="255"/>
      <c r="E758" s="255"/>
      <c r="F758" s="255"/>
      <c r="G758" s="255"/>
      <c r="H758" s="96" t="s">
        <v>204</v>
      </c>
      <c r="I758" s="96"/>
      <c r="J758" s="96"/>
      <c r="K758" s="96"/>
      <c r="L758" s="96"/>
      <c r="M758" s="96"/>
      <c r="N758" s="96"/>
      <c r="O758" s="96"/>
      <c r="P758" s="96"/>
      <c r="Q758" s="96"/>
      <c r="R758" s="96"/>
      <c r="S758" s="96"/>
      <c r="T758" s="96"/>
      <c r="U758" s="193"/>
    </row>
    <row r="759" spans="1:23" ht="21.75" customHeight="1" thickBot="1">
      <c r="A759" s="227"/>
      <c r="B759" s="118" t="s">
        <v>205</v>
      </c>
      <c r="C759" s="118"/>
      <c r="D759" s="118"/>
      <c r="E759" s="118"/>
      <c r="F759" s="118"/>
      <c r="G759" s="118"/>
      <c r="H759" s="118"/>
      <c r="I759" s="118"/>
      <c r="J759" s="118"/>
      <c r="K759" s="143" t="s">
        <v>190</v>
      </c>
      <c r="L759" s="143"/>
      <c r="M759" s="143"/>
      <c r="N759" s="143"/>
      <c r="O759" s="143"/>
      <c r="P759" s="143"/>
      <c r="Q759" s="195" t="s">
        <v>188</v>
      </c>
      <c r="R759" s="196"/>
      <c r="S759" s="197"/>
      <c r="T759" s="198"/>
      <c r="U759" s="193"/>
    </row>
    <row r="760" spans="1:23" ht="21.75" customHeight="1">
      <c r="A760" s="227"/>
      <c r="B760" s="118" t="s">
        <v>206</v>
      </c>
      <c r="C760" s="118"/>
      <c r="D760" s="118"/>
      <c r="E760" s="118"/>
      <c r="F760" s="118"/>
      <c r="G760" s="118"/>
      <c r="H760" s="118"/>
      <c r="I760" s="118"/>
      <c r="J760" s="118"/>
      <c r="K760" s="118"/>
      <c r="L760" s="118"/>
      <c r="M760" s="118"/>
      <c r="N760" s="118"/>
      <c r="O760" s="118"/>
      <c r="P760" s="118"/>
      <c r="Q760" s="118"/>
      <c r="R760" s="118"/>
      <c r="S760" s="118"/>
      <c r="T760" s="118"/>
      <c r="U760" s="193"/>
    </row>
    <row r="761" spans="1:23" ht="32.25" customHeight="1" thickBot="1">
      <c r="A761" s="227"/>
      <c r="B761" s="125" t="s">
        <v>192</v>
      </c>
      <c r="C761" s="125"/>
      <c r="D761" s="125"/>
      <c r="E761" s="125"/>
      <c r="F761" s="125"/>
      <c r="G761" s="125"/>
      <c r="H761" s="125"/>
      <c r="I761" s="125"/>
      <c r="J761" s="125"/>
      <c r="K761" s="125"/>
      <c r="L761" s="125"/>
      <c r="M761" s="125"/>
      <c r="N761" s="125"/>
      <c r="O761" s="125"/>
      <c r="P761" s="125"/>
      <c r="Q761" s="125"/>
      <c r="R761" s="125"/>
      <c r="S761" s="125"/>
      <c r="T761" s="125"/>
      <c r="U761" s="193"/>
    </row>
    <row r="762" spans="1:23" ht="6.75" customHeight="1" thickBot="1">
      <c r="A762" s="227"/>
      <c r="B762" s="90"/>
      <c r="C762" s="91"/>
      <c r="D762" s="91"/>
      <c r="E762" s="91"/>
      <c r="F762" s="91"/>
      <c r="G762" s="91"/>
      <c r="H762" s="91"/>
      <c r="I762" s="91"/>
      <c r="J762" s="91"/>
      <c r="K762" s="91"/>
      <c r="L762" s="91"/>
      <c r="M762" s="91"/>
      <c r="N762" s="91"/>
      <c r="O762" s="91"/>
      <c r="P762" s="91"/>
      <c r="Q762" s="91"/>
      <c r="R762" s="91"/>
      <c r="S762" s="91"/>
      <c r="T762" s="92"/>
      <c r="U762" s="193"/>
    </row>
    <row r="763" spans="1:23" ht="15.75" thickBot="1">
      <c r="A763" s="227"/>
      <c r="B763" s="19"/>
      <c r="C763" s="22"/>
      <c r="D763" s="147" t="s">
        <v>60</v>
      </c>
      <c r="E763" s="89"/>
      <c r="F763" s="89"/>
      <c r="G763" s="20"/>
      <c r="H763" s="27"/>
      <c r="I763" s="148" t="s">
        <v>59</v>
      </c>
      <c r="J763" s="148"/>
      <c r="K763" s="148"/>
      <c r="L763" s="90"/>
      <c r="M763" s="248" t="s">
        <v>211</v>
      </c>
      <c r="N763" s="248"/>
      <c r="O763" s="248"/>
      <c r="P763" s="248"/>
      <c r="Q763" s="248"/>
      <c r="R763" s="248"/>
      <c r="S763" s="248"/>
      <c r="T763" s="249"/>
      <c r="U763" s="193"/>
    </row>
    <row r="764" spans="1:23" ht="4.5" customHeight="1" thickBot="1">
      <c r="A764" s="227"/>
      <c r="B764" s="24"/>
      <c r="C764" s="27"/>
      <c r="D764" s="27"/>
      <c r="E764" s="27"/>
      <c r="F764" s="27"/>
      <c r="G764" s="27"/>
      <c r="H764" s="27"/>
      <c r="I764" s="27"/>
      <c r="J764" s="27"/>
      <c r="K764" s="41"/>
      <c r="L764" s="147"/>
      <c r="M764" s="27"/>
      <c r="N764" s="27"/>
      <c r="O764" s="27"/>
      <c r="P764" s="37"/>
      <c r="Q764" s="27"/>
      <c r="R764" s="27"/>
      <c r="S764" s="27"/>
      <c r="T764" s="58"/>
      <c r="U764" s="193"/>
    </row>
    <row r="765" spans="1:23" ht="15.75" thickBot="1">
      <c r="A765" s="227"/>
      <c r="B765" s="24"/>
      <c r="C765" s="20"/>
      <c r="D765" s="147" t="s">
        <v>207</v>
      </c>
      <c r="E765" s="89"/>
      <c r="F765" s="89"/>
      <c r="G765" s="89"/>
      <c r="H765" s="27"/>
      <c r="I765" s="175" t="s">
        <v>209</v>
      </c>
      <c r="J765" s="175"/>
      <c r="K765" s="175"/>
      <c r="L765" s="147"/>
      <c r="M765" s="127" t="s">
        <v>212</v>
      </c>
      <c r="N765" s="127"/>
      <c r="O765" s="127"/>
      <c r="P765" s="127"/>
      <c r="Q765" s="127"/>
      <c r="R765" s="127"/>
      <c r="S765" s="127"/>
      <c r="T765" s="128"/>
      <c r="U765" s="193"/>
    </row>
    <row r="766" spans="1:23" ht="5.25" customHeight="1" thickBot="1">
      <c r="A766" s="227"/>
      <c r="B766" s="24"/>
      <c r="C766" s="27"/>
      <c r="D766" s="27"/>
      <c r="E766" s="27"/>
      <c r="F766" s="27"/>
      <c r="G766" s="27"/>
      <c r="H766" s="27"/>
      <c r="I766" s="27"/>
      <c r="J766" s="27"/>
      <c r="K766" s="41"/>
      <c r="L766" s="147"/>
      <c r="M766" s="27"/>
      <c r="N766" s="27"/>
      <c r="O766" s="27"/>
      <c r="P766" s="41"/>
      <c r="Q766" s="27"/>
      <c r="R766" s="27"/>
      <c r="S766" s="27"/>
      <c r="T766" s="29"/>
      <c r="U766" s="193"/>
    </row>
    <row r="767" spans="1:23" ht="15.75" thickBot="1">
      <c r="A767" s="227"/>
      <c r="B767" s="24"/>
      <c r="C767" s="20"/>
      <c r="D767" s="147" t="s">
        <v>208</v>
      </c>
      <c r="E767" s="89"/>
      <c r="F767" s="89"/>
      <c r="G767" s="89"/>
      <c r="H767" s="27"/>
      <c r="I767" s="175" t="s">
        <v>210</v>
      </c>
      <c r="J767" s="175"/>
      <c r="K767" s="175"/>
      <c r="L767" s="86"/>
      <c r="M767" s="130" t="s">
        <v>213</v>
      </c>
      <c r="N767" s="130"/>
      <c r="O767" s="130"/>
      <c r="P767" s="130"/>
      <c r="Q767" s="130"/>
      <c r="R767" s="130"/>
      <c r="S767" s="130"/>
      <c r="T767" s="131"/>
      <c r="U767" s="193"/>
    </row>
    <row r="768" spans="1:23" ht="6.75" customHeight="1" thickBot="1">
      <c r="A768" s="227"/>
      <c r="B768" s="86"/>
      <c r="C768" s="87"/>
      <c r="D768" s="87"/>
      <c r="E768" s="87"/>
      <c r="F768" s="87"/>
      <c r="G768" s="87"/>
      <c r="H768" s="87"/>
      <c r="I768" s="87"/>
      <c r="J768" s="87"/>
      <c r="K768" s="87"/>
      <c r="L768" s="87"/>
      <c r="M768" s="87"/>
      <c r="N768" s="87"/>
      <c r="O768" s="87"/>
      <c r="P768" s="87"/>
      <c r="Q768" s="87"/>
      <c r="R768" s="87"/>
      <c r="S768" s="87"/>
      <c r="T768" s="88"/>
      <c r="U768" s="193"/>
    </row>
    <row r="769" spans="1:21" ht="6.75" customHeight="1" thickBot="1">
      <c r="A769" s="227"/>
      <c r="B769" s="89"/>
      <c r="C769" s="89"/>
      <c r="D769" s="89"/>
      <c r="E769" s="89"/>
      <c r="F769" s="89"/>
      <c r="G769" s="89"/>
      <c r="H769" s="89"/>
      <c r="I769" s="89"/>
      <c r="J769" s="89"/>
      <c r="K769" s="89"/>
      <c r="L769" s="89"/>
      <c r="M769" s="89"/>
      <c r="N769" s="89"/>
      <c r="O769" s="89"/>
      <c r="P769" s="89"/>
      <c r="Q769" s="89"/>
      <c r="R769" s="89"/>
      <c r="S769" s="89"/>
      <c r="T769" s="89"/>
      <c r="U769" s="193"/>
    </row>
    <row r="770" spans="1:21" ht="15.75" thickBot="1">
      <c r="A770" s="227"/>
      <c r="B770" s="41"/>
      <c r="C770" s="59" t="s">
        <v>216</v>
      </c>
      <c r="D770" s="147" t="s">
        <v>215</v>
      </c>
      <c r="E770" s="89"/>
      <c r="F770" s="89"/>
      <c r="G770" s="89"/>
      <c r="H770" s="89"/>
      <c r="I770" s="89"/>
      <c r="J770" s="89"/>
      <c r="K770" s="89"/>
      <c r="L770" s="89"/>
      <c r="M770" s="59" t="s">
        <v>216</v>
      </c>
      <c r="N770" s="47" t="s">
        <v>80</v>
      </c>
      <c r="O770" s="143"/>
      <c r="P770" s="143"/>
      <c r="Q770" s="143"/>
      <c r="R770" s="143"/>
      <c r="S770" s="143"/>
      <c r="T770" s="143"/>
      <c r="U770" s="193"/>
    </row>
    <row r="771" spans="1:21" ht="8.25" customHeight="1">
      <c r="A771" s="227"/>
      <c r="B771" s="89"/>
      <c r="C771" s="89"/>
      <c r="D771" s="89"/>
      <c r="E771" s="89"/>
      <c r="F771" s="89"/>
      <c r="G771" s="89"/>
      <c r="H771" s="89"/>
      <c r="I771" s="89"/>
      <c r="J771" s="89"/>
      <c r="K771" s="89"/>
      <c r="L771" s="89"/>
      <c r="M771" s="89"/>
      <c r="N771" s="89"/>
      <c r="O771" s="89"/>
      <c r="P771" s="89"/>
      <c r="Q771" s="89"/>
      <c r="R771" s="89"/>
      <c r="S771" s="89"/>
      <c r="T771" s="89"/>
      <c r="U771" s="193"/>
    </row>
    <row r="772" spans="1:21" ht="29.25" customHeight="1">
      <c r="A772" s="227"/>
      <c r="B772" s="41" t="s">
        <v>87</v>
      </c>
      <c r="C772" s="243" t="s">
        <v>217</v>
      </c>
      <c r="D772" s="119"/>
      <c r="E772" s="119"/>
      <c r="F772" s="119"/>
      <c r="G772" s="119"/>
      <c r="H772" s="119"/>
      <c r="I772" s="119"/>
      <c r="J772" s="119"/>
      <c r="K772" s="119"/>
      <c r="L772" s="119"/>
      <c r="M772" s="119"/>
      <c r="N772" s="119"/>
      <c r="O772" s="119"/>
      <c r="P772" s="119"/>
      <c r="Q772" s="119"/>
      <c r="R772" s="119"/>
      <c r="S772" s="119"/>
      <c r="T772" s="119"/>
      <c r="U772" s="193"/>
    </row>
    <row r="773" spans="1:21" ht="6.75" customHeight="1" thickBot="1">
      <c r="A773" s="227"/>
      <c r="B773" s="89"/>
      <c r="C773" s="89"/>
      <c r="D773" s="89"/>
      <c r="E773" s="89"/>
      <c r="F773" s="89"/>
      <c r="G773" s="89"/>
      <c r="H773" s="89"/>
      <c r="I773" s="89"/>
      <c r="J773" s="89"/>
      <c r="K773" s="89"/>
      <c r="L773" s="89"/>
      <c r="M773" s="89"/>
      <c r="N773" s="89"/>
      <c r="O773" s="89"/>
      <c r="P773" s="89"/>
      <c r="Q773" s="89"/>
      <c r="R773" s="89"/>
      <c r="S773" s="89"/>
      <c r="T773" s="89"/>
      <c r="U773" s="193"/>
    </row>
    <row r="774" spans="1:21" ht="15.75" thickBot="1">
      <c r="A774" s="227"/>
      <c r="B774" s="41"/>
      <c r="C774" s="158" t="s">
        <v>219</v>
      </c>
      <c r="D774" s="158"/>
      <c r="E774" s="158"/>
      <c r="F774" s="158"/>
      <c r="G774" s="158"/>
      <c r="H774" s="158"/>
      <c r="I774" s="197"/>
      <c r="J774" s="219"/>
      <c r="K774" s="198"/>
      <c r="L774" s="244" t="s">
        <v>218</v>
      </c>
      <c r="M774" s="245"/>
      <c r="N774" s="246"/>
      <c r="O774" s="247"/>
      <c r="P774" s="60"/>
      <c r="Q774" s="41"/>
      <c r="R774" s="61"/>
      <c r="S774" s="61"/>
      <c r="T774" s="41"/>
      <c r="U774" s="193"/>
    </row>
    <row r="775" spans="1:21" ht="6" customHeight="1" thickBot="1">
      <c r="A775" s="227"/>
      <c r="B775" s="89"/>
      <c r="C775" s="89"/>
      <c r="D775" s="89"/>
      <c r="E775" s="89"/>
      <c r="F775" s="89"/>
      <c r="G775" s="89"/>
      <c r="H775" s="89"/>
      <c r="I775" s="89"/>
      <c r="J775" s="89"/>
      <c r="K775" s="89"/>
      <c r="L775" s="89"/>
      <c r="M775" s="89"/>
      <c r="N775" s="89"/>
      <c r="O775" s="89"/>
      <c r="P775" s="89"/>
      <c r="Q775" s="89"/>
      <c r="R775" s="89"/>
      <c r="S775" s="89"/>
      <c r="T775" s="89"/>
      <c r="U775" s="193"/>
    </row>
    <row r="776" spans="1:21" ht="15.75" thickBot="1">
      <c r="A776" s="227"/>
      <c r="B776" s="41" t="s">
        <v>98</v>
      </c>
      <c r="C776" s="89" t="s">
        <v>119</v>
      </c>
      <c r="D776" s="89"/>
      <c r="E776" s="89"/>
      <c r="F776" s="89"/>
      <c r="G776" s="89"/>
      <c r="H776" s="89"/>
      <c r="I776" s="89"/>
      <c r="J776" s="158" t="s">
        <v>117</v>
      </c>
      <c r="K776" s="158"/>
      <c r="L776" s="158"/>
      <c r="M776" s="158"/>
      <c r="N776" s="158"/>
      <c r="O776" s="46"/>
      <c r="P776" s="169" t="s">
        <v>118</v>
      </c>
      <c r="Q776" s="169"/>
      <c r="R776" s="169"/>
      <c r="S776" s="169"/>
      <c r="T776" s="169"/>
      <c r="U776" s="193"/>
    </row>
    <row r="777" spans="1:21" ht="15.75" thickBot="1">
      <c r="A777" s="227"/>
      <c r="B777" s="41"/>
      <c r="C777" s="165" t="s">
        <v>120</v>
      </c>
      <c r="D777" s="165"/>
      <c r="E777" s="165"/>
      <c r="F777" s="165"/>
      <c r="G777" s="165"/>
      <c r="H777" s="165"/>
      <c r="I777" s="165"/>
      <c r="J777" s="165"/>
      <c r="K777" s="165"/>
      <c r="L777" s="165"/>
      <c r="M777" s="165"/>
      <c r="N777" s="165"/>
      <c r="O777" s="165"/>
      <c r="P777" s="165"/>
      <c r="Q777" s="165"/>
      <c r="R777" s="165"/>
      <c r="S777" s="165"/>
      <c r="T777" s="165"/>
      <c r="U777" s="193"/>
    </row>
    <row r="778" spans="1:21" ht="15.75" thickBot="1">
      <c r="A778" s="227"/>
      <c r="B778" s="41"/>
      <c r="C778" s="119" t="s">
        <v>129</v>
      </c>
      <c r="D778" s="119"/>
      <c r="E778" s="170"/>
      <c r="F778" s="46"/>
      <c r="G778" s="159" t="s">
        <v>122</v>
      </c>
      <c r="H778" s="159"/>
      <c r="I778" s="159"/>
      <c r="J778" s="20"/>
      <c r="K778" s="171" t="s">
        <v>123</v>
      </c>
      <c r="L778" s="159"/>
      <c r="M778" s="172"/>
      <c r="N778" s="20"/>
      <c r="O778" s="171" t="s">
        <v>124</v>
      </c>
      <c r="P778" s="159"/>
      <c r="Q778" s="20"/>
      <c r="R778" s="171" t="s">
        <v>125</v>
      </c>
      <c r="S778" s="159"/>
      <c r="T778" s="20"/>
      <c r="U778" s="193"/>
    </row>
    <row r="779" spans="1:21" ht="6" customHeight="1" thickBot="1">
      <c r="A779" s="227"/>
      <c r="B779" s="89"/>
      <c r="C779" s="89"/>
      <c r="D779" s="89"/>
      <c r="E779" s="89"/>
      <c r="F779" s="89"/>
      <c r="G779" s="89"/>
      <c r="H779" s="89"/>
      <c r="I779" s="89"/>
      <c r="J779" s="89"/>
      <c r="K779" s="89"/>
      <c r="L779" s="89"/>
      <c r="M779" s="89"/>
      <c r="N779" s="89"/>
      <c r="O779" s="89"/>
      <c r="P779" s="89"/>
      <c r="Q779" s="89"/>
      <c r="R779" s="89"/>
      <c r="S779" s="89"/>
      <c r="T779" s="89"/>
      <c r="U779" s="193"/>
    </row>
    <row r="780" spans="1:21" ht="15.75" thickBot="1">
      <c r="A780" s="227"/>
      <c r="B780" s="41"/>
      <c r="C780" s="119" t="s">
        <v>214</v>
      </c>
      <c r="D780" s="119"/>
      <c r="E780" s="119"/>
      <c r="F780" s="170"/>
      <c r="G780" s="46"/>
      <c r="H780" s="173" t="s">
        <v>220</v>
      </c>
      <c r="I780" s="163"/>
      <c r="J780" s="36"/>
      <c r="K780" s="171" t="s">
        <v>221</v>
      </c>
      <c r="L780" s="159"/>
      <c r="M780" s="159"/>
      <c r="N780" s="172"/>
      <c r="O780" s="46"/>
      <c r="P780" s="157" t="s">
        <v>222</v>
      </c>
      <c r="Q780" s="158"/>
      <c r="R780" s="158"/>
      <c r="S780" s="161"/>
      <c r="T780" s="20"/>
      <c r="U780" s="193"/>
    </row>
    <row r="781" spans="1:21" ht="6" customHeight="1" thickBot="1">
      <c r="A781" s="227"/>
      <c r="B781" s="89"/>
      <c r="C781" s="89"/>
      <c r="D781" s="89"/>
      <c r="E781" s="89"/>
      <c r="F781" s="89"/>
      <c r="G781" s="89"/>
      <c r="H781" s="89"/>
      <c r="I781" s="89"/>
      <c r="J781" s="89"/>
      <c r="K781" s="89"/>
      <c r="L781" s="89"/>
      <c r="M781" s="89"/>
      <c r="N781" s="89"/>
      <c r="O781" s="89"/>
      <c r="P781" s="89"/>
      <c r="Q781" s="89"/>
      <c r="R781" s="89"/>
      <c r="S781" s="89"/>
      <c r="T781" s="89"/>
      <c r="U781" s="193"/>
    </row>
    <row r="782" spans="1:21" ht="15.75" thickBot="1">
      <c r="A782" s="227"/>
      <c r="B782" s="41"/>
      <c r="C782" s="119" t="s">
        <v>223</v>
      </c>
      <c r="D782" s="119"/>
      <c r="E782" s="170"/>
      <c r="F782" s="46"/>
      <c r="G782" s="158" t="s">
        <v>224</v>
      </c>
      <c r="H782" s="158"/>
      <c r="I782" s="158"/>
      <c r="J782" s="20"/>
      <c r="K782" s="158" t="s">
        <v>225</v>
      </c>
      <c r="L782" s="158"/>
      <c r="M782" s="158"/>
      <c r="N782" s="20"/>
      <c r="O782" s="173" t="s">
        <v>226</v>
      </c>
      <c r="P782" s="163"/>
      <c r="Q782" s="163"/>
      <c r="R782" s="163"/>
      <c r="S782" s="242"/>
      <c r="T782" s="20"/>
      <c r="U782" s="193"/>
    </row>
    <row r="783" spans="1:21" ht="6" customHeight="1" thickBot="1">
      <c r="A783" s="227"/>
      <c r="B783" s="89"/>
      <c r="C783" s="89"/>
      <c r="D783" s="89"/>
      <c r="E783" s="89"/>
      <c r="F783" s="89"/>
      <c r="G783" s="89"/>
      <c r="H783" s="89"/>
      <c r="I783" s="89"/>
      <c r="J783" s="89"/>
      <c r="K783" s="89"/>
      <c r="L783" s="89"/>
      <c r="M783" s="89"/>
      <c r="N783" s="89"/>
      <c r="O783" s="89"/>
      <c r="P783" s="89"/>
      <c r="Q783" s="89"/>
      <c r="R783" s="89"/>
      <c r="S783" s="89"/>
      <c r="T783" s="89"/>
      <c r="U783" s="193"/>
    </row>
    <row r="784" spans="1:21" ht="15.75" thickBot="1">
      <c r="A784" s="227"/>
      <c r="B784" s="41"/>
      <c r="C784" s="119" t="s">
        <v>227</v>
      </c>
      <c r="D784" s="119"/>
      <c r="E784" s="170"/>
      <c r="F784" s="46"/>
      <c r="G784" s="158" t="s">
        <v>228</v>
      </c>
      <c r="H784" s="158"/>
      <c r="I784" s="158"/>
      <c r="J784" s="20"/>
      <c r="K784" s="158"/>
      <c r="L784" s="158"/>
      <c r="M784" s="158"/>
      <c r="N784" s="158"/>
      <c r="O784" s="158"/>
      <c r="P784" s="158"/>
      <c r="Q784" s="158"/>
      <c r="R784" s="158"/>
      <c r="S784" s="158"/>
      <c r="T784" s="158"/>
      <c r="U784" s="193"/>
    </row>
    <row r="785" spans="1:24" ht="6" customHeight="1" thickBot="1">
      <c r="A785" s="227"/>
      <c r="B785" s="89"/>
      <c r="C785" s="89"/>
      <c r="D785" s="89"/>
      <c r="E785" s="89"/>
      <c r="F785" s="89"/>
      <c r="G785" s="89"/>
      <c r="H785" s="89"/>
      <c r="I785" s="89"/>
      <c r="J785" s="89"/>
      <c r="K785" s="89"/>
      <c r="L785" s="89"/>
      <c r="M785" s="89"/>
      <c r="N785" s="89"/>
      <c r="O785" s="89"/>
      <c r="P785" s="89"/>
      <c r="Q785" s="89"/>
      <c r="R785" s="89"/>
      <c r="S785" s="89"/>
      <c r="T785" s="89"/>
      <c r="U785" s="193"/>
    </row>
    <row r="786" spans="1:24" ht="15.75" thickBot="1">
      <c r="A786" s="227"/>
      <c r="B786" s="41" t="s">
        <v>112</v>
      </c>
      <c r="C786" s="160" t="s">
        <v>86</v>
      </c>
      <c r="D786" s="160"/>
      <c r="E786" s="160"/>
      <c r="F786" s="162"/>
      <c r="G786" s="22" t="str">
        <f>IF(W786="F","","Yes")</f>
        <v>Yes</v>
      </c>
      <c r="H786" s="147" t="s">
        <v>83</v>
      </c>
      <c r="I786" s="89"/>
      <c r="J786" s="89"/>
      <c r="K786" s="44" t="str">
        <f>IF(AA786="F","","Yes")</f>
        <v>Yes</v>
      </c>
      <c r="L786" s="163" t="s">
        <v>85</v>
      </c>
      <c r="M786" s="163"/>
      <c r="N786" s="163"/>
      <c r="O786" s="163"/>
      <c r="P786" s="22" t="str">
        <f>IF(X786="Hindi","Yes","")</f>
        <v>Yes</v>
      </c>
      <c r="Q786" s="147" t="s">
        <v>84</v>
      </c>
      <c r="R786" s="89"/>
      <c r="S786" s="89"/>
      <c r="T786" s="22" t="str">
        <f>IF(X786="english","Yes","")</f>
        <v/>
      </c>
      <c r="U786" s="193"/>
      <c r="W786" s="1">
        <f>VLOOKUP(A746,'Deta From Shala Dar. Class-10'!$A$2:$AE$201,10,0)</f>
        <v>0</v>
      </c>
      <c r="X786" s="1" t="str">
        <f>Info!$C$8</f>
        <v>Hindi</v>
      </c>
    </row>
    <row r="787" spans="1:24" ht="6" customHeight="1" thickBot="1">
      <c r="A787" s="227"/>
      <c r="B787" s="89"/>
      <c r="C787" s="89"/>
      <c r="D787" s="89"/>
      <c r="E787" s="89"/>
      <c r="F787" s="89"/>
      <c r="G787" s="89"/>
      <c r="H787" s="89"/>
      <c r="I787" s="89"/>
      <c r="J787" s="89"/>
      <c r="K787" s="89"/>
      <c r="L787" s="89"/>
      <c r="M787" s="89"/>
      <c r="N787" s="89"/>
      <c r="O787" s="89"/>
      <c r="P787" s="89"/>
      <c r="Q787" s="89"/>
      <c r="R787" s="89"/>
      <c r="S787" s="89"/>
      <c r="T787" s="89"/>
      <c r="U787" s="193"/>
    </row>
    <row r="788" spans="1:24" ht="15.75" thickBot="1">
      <c r="A788" s="227"/>
      <c r="B788" s="41" t="s">
        <v>133</v>
      </c>
      <c r="C788" s="160" t="s">
        <v>88</v>
      </c>
      <c r="D788" s="160"/>
      <c r="E788" s="160"/>
      <c r="F788" s="160"/>
      <c r="G788" s="22"/>
      <c r="H788" s="147" t="s">
        <v>89</v>
      </c>
      <c r="I788" s="89"/>
      <c r="J788" s="20"/>
      <c r="K788" s="157" t="s">
        <v>90</v>
      </c>
      <c r="L788" s="158"/>
      <c r="M788" s="20"/>
      <c r="N788" s="157" t="s">
        <v>91</v>
      </c>
      <c r="O788" s="158"/>
      <c r="P788" s="20"/>
      <c r="Q788" s="157" t="s">
        <v>92</v>
      </c>
      <c r="R788" s="158"/>
      <c r="S788" s="161"/>
      <c r="T788" s="45"/>
      <c r="U788" s="193"/>
    </row>
    <row r="789" spans="1:24" ht="6.75" customHeight="1" thickBot="1">
      <c r="A789" s="227"/>
      <c r="B789" s="89"/>
      <c r="C789" s="89"/>
      <c r="D789" s="89"/>
      <c r="E789" s="89"/>
      <c r="F789" s="89"/>
      <c r="G789" s="89"/>
      <c r="H789" s="89"/>
      <c r="I789" s="89"/>
      <c r="J789" s="89"/>
      <c r="K789" s="89"/>
      <c r="L789" s="89"/>
      <c r="M789" s="89"/>
      <c r="N789" s="89"/>
      <c r="O789" s="89"/>
      <c r="P789" s="89"/>
      <c r="Q789" s="89"/>
      <c r="R789" s="89"/>
      <c r="S789" s="89"/>
      <c r="T789" s="89"/>
      <c r="U789" s="193"/>
    </row>
    <row r="790" spans="1:24" ht="15.75" thickBot="1">
      <c r="A790" s="227"/>
      <c r="B790" s="41"/>
      <c r="C790" s="158" t="s">
        <v>93</v>
      </c>
      <c r="D790" s="158"/>
      <c r="E790" s="22"/>
      <c r="F790" s="147" t="s">
        <v>94</v>
      </c>
      <c r="G790" s="89"/>
      <c r="H790" s="89"/>
      <c r="I790" s="152"/>
      <c r="J790" s="20"/>
      <c r="K790" s="147" t="s">
        <v>95</v>
      </c>
      <c r="L790" s="89"/>
      <c r="M790" s="152"/>
      <c r="N790" s="46"/>
      <c r="O790" s="159" t="s">
        <v>96</v>
      </c>
      <c r="P790" s="159"/>
      <c r="Q790" s="22"/>
      <c r="R790" s="158" t="s">
        <v>97</v>
      </c>
      <c r="S790" s="158"/>
      <c r="T790" s="22"/>
      <c r="U790" s="193"/>
    </row>
    <row r="791" spans="1:24" ht="6" customHeight="1" thickBot="1">
      <c r="A791" s="227"/>
      <c r="B791" s="89"/>
      <c r="C791" s="89"/>
      <c r="D791" s="89"/>
      <c r="E791" s="89"/>
      <c r="F791" s="89"/>
      <c r="G791" s="89"/>
      <c r="H791" s="89"/>
      <c r="I791" s="89"/>
      <c r="J791" s="89"/>
      <c r="K791" s="89"/>
      <c r="L791" s="89"/>
      <c r="M791" s="89"/>
      <c r="N791" s="89"/>
      <c r="O791" s="89"/>
      <c r="P791" s="89"/>
      <c r="Q791" s="89"/>
      <c r="R791" s="89"/>
      <c r="S791" s="89"/>
      <c r="T791" s="89"/>
      <c r="U791" s="193"/>
    </row>
    <row r="792" spans="1:24" ht="15.75" thickBot="1">
      <c r="A792" s="227"/>
      <c r="B792" s="41" t="s">
        <v>136</v>
      </c>
      <c r="C792" s="160" t="s">
        <v>99</v>
      </c>
      <c r="D792" s="160"/>
      <c r="E792" s="160"/>
      <c r="F792" s="162"/>
      <c r="G792" s="22"/>
      <c r="H792" s="147" t="s">
        <v>121</v>
      </c>
      <c r="I792" s="152"/>
      <c r="J792" s="20"/>
      <c r="K792" s="157" t="s">
        <v>100</v>
      </c>
      <c r="L792" s="161"/>
      <c r="M792" s="20"/>
      <c r="N792" s="157" t="s">
        <v>101</v>
      </c>
      <c r="O792" s="161"/>
      <c r="P792" s="20"/>
      <c r="Q792" s="157" t="s">
        <v>102</v>
      </c>
      <c r="R792" s="158"/>
      <c r="S792" s="161"/>
      <c r="T792" s="45"/>
      <c r="U792" s="193"/>
    </row>
    <row r="793" spans="1:24" ht="6.75" customHeight="1" thickBot="1">
      <c r="A793" s="227"/>
      <c r="B793" s="89"/>
      <c r="C793" s="89"/>
      <c r="D793" s="89"/>
      <c r="E793" s="89"/>
      <c r="F793" s="89"/>
      <c r="G793" s="89"/>
      <c r="H793" s="89"/>
      <c r="I793" s="89"/>
      <c r="J793" s="89"/>
      <c r="K793" s="89"/>
      <c r="L793" s="89"/>
      <c r="M793" s="89"/>
      <c r="N793" s="89"/>
      <c r="O793" s="89"/>
      <c r="P793" s="89"/>
      <c r="Q793" s="89"/>
      <c r="R793" s="89"/>
      <c r="S793" s="89"/>
      <c r="T793" s="89"/>
      <c r="U793" s="193"/>
    </row>
    <row r="794" spans="1:24" ht="15.75" thickBot="1">
      <c r="A794" s="227"/>
      <c r="B794" s="41"/>
      <c r="C794" s="158" t="s">
        <v>103</v>
      </c>
      <c r="D794" s="161"/>
      <c r="E794" s="22"/>
      <c r="F794" s="164" t="s">
        <v>104</v>
      </c>
      <c r="G794" s="165"/>
      <c r="H794" s="166"/>
      <c r="I794" s="20"/>
      <c r="J794" s="164" t="s">
        <v>105</v>
      </c>
      <c r="K794" s="165"/>
      <c r="L794" s="166"/>
      <c r="M794" s="20"/>
      <c r="N794" s="167" t="s">
        <v>106</v>
      </c>
      <c r="O794" s="168"/>
      <c r="P794" s="48"/>
      <c r="Q794" s="164" t="s">
        <v>107</v>
      </c>
      <c r="R794" s="165"/>
      <c r="S794" s="166"/>
      <c r="T794" s="22"/>
      <c r="U794" s="193"/>
    </row>
    <row r="795" spans="1:24" ht="6" customHeight="1" thickBot="1">
      <c r="A795" s="227"/>
      <c r="B795" s="89"/>
      <c r="C795" s="89"/>
      <c r="D795" s="89"/>
      <c r="E795" s="89"/>
      <c r="F795" s="89"/>
      <c r="G795" s="89"/>
      <c r="H795" s="89"/>
      <c r="I795" s="89"/>
      <c r="J795" s="89"/>
      <c r="K795" s="89"/>
      <c r="L795" s="89"/>
      <c r="M795" s="89"/>
      <c r="N795" s="89"/>
      <c r="O795" s="89"/>
      <c r="P795" s="89"/>
      <c r="Q795" s="89"/>
      <c r="R795" s="89"/>
      <c r="S795" s="89"/>
      <c r="T795" s="89"/>
      <c r="U795" s="193"/>
    </row>
    <row r="796" spans="1:24" ht="15.75" thickBot="1">
      <c r="A796" s="227"/>
      <c r="B796" s="41"/>
      <c r="C796" s="158" t="s">
        <v>108</v>
      </c>
      <c r="D796" s="158"/>
      <c r="E796" s="161"/>
      <c r="F796" s="49"/>
      <c r="G796" s="164" t="s">
        <v>109</v>
      </c>
      <c r="H796" s="165"/>
      <c r="I796" s="166"/>
      <c r="J796" s="20"/>
      <c r="K796" s="164" t="s">
        <v>110</v>
      </c>
      <c r="L796" s="165"/>
      <c r="M796" s="166"/>
      <c r="N796" s="20"/>
      <c r="O796" s="164" t="s">
        <v>111</v>
      </c>
      <c r="P796" s="165"/>
      <c r="Q796" s="166"/>
      <c r="R796" s="20"/>
      <c r="S796" s="51"/>
      <c r="T796" s="41"/>
      <c r="U796" s="193"/>
    </row>
    <row r="797" spans="1:24" ht="6" customHeight="1" thickBot="1">
      <c r="A797" s="227"/>
      <c r="B797" s="89"/>
      <c r="C797" s="89"/>
      <c r="D797" s="89"/>
      <c r="E797" s="89"/>
      <c r="F797" s="89"/>
      <c r="G797" s="89"/>
      <c r="H797" s="89"/>
      <c r="I797" s="89"/>
      <c r="J797" s="89"/>
      <c r="K797" s="89"/>
      <c r="L797" s="89"/>
      <c r="M797" s="89"/>
      <c r="N797" s="89"/>
      <c r="O797" s="89"/>
      <c r="P797" s="89"/>
      <c r="Q797" s="89"/>
      <c r="R797" s="89"/>
      <c r="S797" s="89"/>
      <c r="T797" s="89"/>
      <c r="U797" s="193"/>
    </row>
    <row r="798" spans="1:24" ht="15.75" thickBot="1">
      <c r="A798" s="227"/>
      <c r="B798" s="41" t="s">
        <v>139</v>
      </c>
      <c r="C798" s="160" t="s">
        <v>138</v>
      </c>
      <c r="D798" s="160"/>
      <c r="E798" s="160"/>
      <c r="F798" s="160"/>
      <c r="G798" s="160"/>
      <c r="H798" s="165" t="s">
        <v>134</v>
      </c>
      <c r="I798" s="89"/>
      <c r="J798" s="44" t="str">
        <f>IF(W798="N","","Yes")</f>
        <v>Yes</v>
      </c>
      <c r="K798" s="147"/>
      <c r="L798" s="89"/>
      <c r="M798" s="165" t="s">
        <v>135</v>
      </c>
      <c r="N798" s="89"/>
      <c r="O798" s="44" t="str">
        <f>IF(W798="Y","","Yes")</f>
        <v>Yes</v>
      </c>
      <c r="P798" s="147"/>
      <c r="Q798" s="89"/>
      <c r="R798" s="89"/>
      <c r="S798" s="89"/>
      <c r="T798" s="89"/>
      <c r="U798" s="193"/>
      <c r="W798" s="1">
        <f>VLOOKUP(A746,'Deta From Shala Dar. Class-10'!$A$2:$AE$201,27,0)</f>
        <v>0</v>
      </c>
    </row>
    <row r="799" spans="1:24" ht="6.75" customHeight="1" thickBot="1">
      <c r="A799" s="227"/>
      <c r="B799" s="89"/>
      <c r="C799" s="89"/>
      <c r="D799" s="89"/>
      <c r="E799" s="89"/>
      <c r="F799" s="89"/>
      <c r="G799" s="89"/>
      <c r="H799" s="89"/>
      <c r="I799" s="89"/>
      <c r="J799" s="89"/>
      <c r="K799" s="89"/>
      <c r="L799" s="89"/>
      <c r="M799" s="89"/>
      <c r="N799" s="89"/>
      <c r="O799" s="89"/>
      <c r="P799" s="89"/>
      <c r="Q799" s="89"/>
      <c r="R799" s="89"/>
      <c r="S799" s="89"/>
      <c r="T799" s="89"/>
      <c r="U799" s="193"/>
    </row>
    <row r="800" spans="1:24" ht="15.75" thickBot="1">
      <c r="A800" s="227"/>
      <c r="B800" s="41" t="s">
        <v>141</v>
      </c>
      <c r="C800" s="169" t="s">
        <v>137</v>
      </c>
      <c r="D800" s="160"/>
      <c r="E800" s="160"/>
      <c r="F800" s="160"/>
      <c r="G800" s="160"/>
      <c r="H800" s="165" t="s">
        <v>134</v>
      </c>
      <c r="I800" s="89"/>
      <c r="J800" s="20"/>
      <c r="K800" s="147"/>
      <c r="L800" s="89"/>
      <c r="M800" s="165" t="s">
        <v>135</v>
      </c>
      <c r="N800" s="89"/>
      <c r="O800" s="20"/>
      <c r="P800" s="147"/>
      <c r="Q800" s="89"/>
      <c r="R800" s="89"/>
      <c r="S800" s="89"/>
      <c r="T800" s="89"/>
      <c r="U800" s="193"/>
    </row>
    <row r="801" spans="1:23" ht="6.75" customHeight="1" thickBot="1">
      <c r="A801" s="227"/>
      <c r="B801" s="89"/>
      <c r="C801" s="89"/>
      <c r="D801" s="89"/>
      <c r="E801" s="89"/>
      <c r="F801" s="89"/>
      <c r="G801" s="89"/>
      <c r="H801" s="89"/>
      <c r="I801" s="89"/>
      <c r="J801" s="89"/>
      <c r="K801" s="89"/>
      <c r="L801" s="89"/>
      <c r="M801" s="89"/>
      <c r="N801" s="89"/>
      <c r="O801" s="89"/>
      <c r="P801" s="89"/>
      <c r="Q801" s="89"/>
      <c r="R801" s="89"/>
      <c r="S801" s="89"/>
      <c r="T801" s="89"/>
      <c r="U801" s="193"/>
    </row>
    <row r="802" spans="1:23" ht="15.75" thickBot="1">
      <c r="A802" s="227"/>
      <c r="B802" s="41" t="s">
        <v>157</v>
      </c>
      <c r="C802" s="160" t="s">
        <v>140</v>
      </c>
      <c r="D802" s="160"/>
      <c r="E802" s="160"/>
      <c r="F802" s="160"/>
      <c r="G802" s="160"/>
      <c r="H802" s="165" t="s">
        <v>134</v>
      </c>
      <c r="I802" s="89"/>
      <c r="J802" s="20"/>
      <c r="K802" s="147"/>
      <c r="L802" s="89"/>
      <c r="M802" s="165" t="s">
        <v>135</v>
      </c>
      <c r="N802" s="89"/>
      <c r="O802" s="20"/>
      <c r="P802" s="147"/>
      <c r="Q802" s="89"/>
      <c r="R802" s="89"/>
      <c r="S802" s="89"/>
      <c r="T802" s="89"/>
      <c r="U802" s="193"/>
    </row>
    <row r="803" spans="1:23" ht="6.75" customHeight="1" thickBot="1">
      <c r="A803" s="227"/>
      <c r="B803" s="89"/>
      <c r="C803" s="89"/>
      <c r="D803" s="89"/>
      <c r="E803" s="89"/>
      <c r="F803" s="89"/>
      <c r="G803" s="89"/>
      <c r="H803" s="89"/>
      <c r="I803" s="89"/>
      <c r="J803" s="89"/>
      <c r="K803" s="89"/>
      <c r="L803" s="89"/>
      <c r="M803" s="89"/>
      <c r="N803" s="89"/>
      <c r="O803" s="89"/>
      <c r="P803" s="89"/>
      <c r="Q803" s="89"/>
      <c r="R803" s="89"/>
      <c r="S803" s="89"/>
      <c r="T803" s="89"/>
      <c r="U803" s="193"/>
    </row>
    <row r="804" spans="1:23" ht="15.75" thickBot="1">
      <c r="A804" s="227"/>
      <c r="B804" s="41" t="s">
        <v>155</v>
      </c>
      <c r="C804" s="160" t="s">
        <v>142</v>
      </c>
      <c r="D804" s="160"/>
      <c r="E804" s="160"/>
      <c r="F804" s="127" t="s">
        <v>148</v>
      </c>
      <c r="G804" s="127"/>
      <c r="H804" s="128"/>
      <c r="I804" s="44" t="str">
        <f>IF($W$60="GEN","YES","")</f>
        <v/>
      </c>
      <c r="J804" s="157" t="s">
        <v>143</v>
      </c>
      <c r="K804" s="158"/>
      <c r="L804" s="158"/>
      <c r="M804" s="161"/>
      <c r="N804" s="44" t="str">
        <f>IF($W$60="MIN","YES","")</f>
        <v/>
      </c>
      <c r="O804" s="157" t="s">
        <v>144</v>
      </c>
      <c r="P804" s="158"/>
      <c r="Q804" s="158"/>
      <c r="R804" s="158"/>
      <c r="S804" s="161"/>
      <c r="T804" s="44" t="str">
        <f>IF($W$60="SC","YES","")</f>
        <v/>
      </c>
      <c r="U804" s="193"/>
      <c r="W804" s="1">
        <f>VLOOKUP(A746,'Deta From Shala Dar. Class-10'!$A$2:$AE$201,16,0)</f>
        <v>0</v>
      </c>
    </row>
    <row r="805" spans="1:23" ht="6.75" customHeight="1" thickBot="1">
      <c r="A805" s="227"/>
      <c r="B805" s="89"/>
      <c r="C805" s="89"/>
      <c r="D805" s="89"/>
      <c r="E805" s="89"/>
      <c r="F805" s="89"/>
      <c r="G805" s="89"/>
      <c r="H805" s="89"/>
      <c r="I805" s="89"/>
      <c r="J805" s="89"/>
      <c r="K805" s="89"/>
      <c r="L805" s="89"/>
      <c r="M805" s="89"/>
      <c r="N805" s="89"/>
      <c r="O805" s="89"/>
      <c r="P805" s="89"/>
      <c r="Q805" s="89"/>
      <c r="R805" s="89"/>
      <c r="S805" s="89"/>
      <c r="T805" s="89"/>
      <c r="U805" s="193"/>
    </row>
    <row r="806" spans="1:23" ht="15.75" thickBot="1">
      <c r="A806" s="227"/>
      <c r="B806" s="41"/>
      <c r="C806" s="41"/>
      <c r="D806" s="41"/>
      <c r="E806" s="41"/>
      <c r="F806" s="158" t="s">
        <v>145</v>
      </c>
      <c r="G806" s="158"/>
      <c r="H806" s="161"/>
      <c r="I806" s="44" t="str">
        <f>IF($W$60="ST","YES","")</f>
        <v/>
      </c>
      <c r="J806" s="157" t="s">
        <v>146</v>
      </c>
      <c r="K806" s="158"/>
      <c r="L806" s="158"/>
      <c r="M806" s="161"/>
      <c r="N806" s="44" t="str">
        <f>IF($W$60="OBC","YES","")</f>
        <v/>
      </c>
      <c r="O806" s="157" t="s">
        <v>147</v>
      </c>
      <c r="P806" s="158"/>
      <c r="Q806" s="158"/>
      <c r="R806" s="158"/>
      <c r="S806" s="161"/>
      <c r="T806" s="44" t="str">
        <f>IF(OR($W$60="MBC",$W$60="SBC"),"YES","")</f>
        <v/>
      </c>
      <c r="U806" s="193"/>
    </row>
    <row r="807" spans="1:23">
      <c r="A807" s="227"/>
      <c r="B807" s="175" t="s">
        <v>149</v>
      </c>
      <c r="C807" s="175"/>
      <c r="D807" s="175"/>
      <c r="E807" s="175"/>
      <c r="F807" s="175"/>
      <c r="G807" s="175"/>
      <c r="H807" s="175"/>
      <c r="I807" s="175"/>
      <c r="J807" s="175"/>
      <c r="K807" s="175"/>
      <c r="L807" s="175"/>
      <c r="M807" s="175"/>
      <c r="N807" s="175"/>
      <c r="O807" s="175"/>
      <c r="P807" s="175"/>
      <c r="Q807" s="175"/>
      <c r="R807" s="175"/>
      <c r="S807" s="175"/>
      <c r="T807" s="175"/>
      <c r="U807" s="193"/>
    </row>
    <row r="808" spans="1:23" ht="6.75" customHeight="1">
      <c r="A808" s="227"/>
      <c r="B808" s="89"/>
      <c r="C808" s="89"/>
      <c r="D808" s="89"/>
      <c r="E808" s="89"/>
      <c r="F808" s="89"/>
      <c r="G808" s="89"/>
      <c r="H808" s="89"/>
      <c r="I808" s="89"/>
      <c r="J808" s="89"/>
      <c r="K808" s="89"/>
      <c r="L808" s="89"/>
      <c r="M808" s="89"/>
      <c r="N808" s="89"/>
      <c r="O808" s="89"/>
      <c r="P808" s="89"/>
      <c r="Q808" s="89"/>
      <c r="R808" s="89"/>
      <c r="S808" s="89"/>
      <c r="T808" s="89"/>
      <c r="U808" s="193"/>
    </row>
    <row r="809" spans="1:23">
      <c r="A809" s="227"/>
      <c r="B809" s="41" t="s">
        <v>166</v>
      </c>
      <c r="C809" s="178" t="s">
        <v>156</v>
      </c>
      <c r="D809" s="178"/>
      <c r="E809" s="178"/>
      <c r="F809" s="178"/>
      <c r="G809" s="178"/>
      <c r="H809" s="178"/>
      <c r="I809" s="178"/>
      <c r="J809" s="178"/>
      <c r="K809" s="178"/>
      <c r="L809" s="178"/>
      <c r="M809" s="178"/>
      <c r="N809" s="178"/>
      <c r="O809" s="178"/>
      <c r="P809" s="178"/>
      <c r="Q809" s="178"/>
      <c r="R809" s="178"/>
      <c r="S809" s="178"/>
      <c r="T809" s="178"/>
      <c r="U809" s="193"/>
    </row>
    <row r="810" spans="1:23">
      <c r="A810" s="227"/>
      <c r="B810" s="41"/>
      <c r="C810" s="176" t="s">
        <v>150</v>
      </c>
      <c r="D810" s="176"/>
      <c r="E810" s="176"/>
      <c r="F810" s="176"/>
      <c r="G810" s="176"/>
      <c r="H810" s="176"/>
      <c r="I810" s="176"/>
      <c r="J810" s="176"/>
      <c r="K810" s="89">
        <f>VLOOKUP(A746,'Deta From Shala Dar. Class-12'!$A$2:$AE$201,24,0)</f>
        <v>0</v>
      </c>
      <c r="L810" s="89"/>
      <c r="M810" s="89"/>
      <c r="N810" s="89"/>
      <c r="O810" s="89"/>
      <c r="P810" s="89"/>
      <c r="Q810" s="89"/>
      <c r="R810" s="89"/>
      <c r="S810" s="89"/>
      <c r="T810" s="89"/>
      <c r="U810" s="193"/>
    </row>
    <row r="811" spans="1:23">
      <c r="A811" s="227"/>
      <c r="B811" s="41"/>
      <c r="C811" s="176" t="s">
        <v>151</v>
      </c>
      <c r="D811" s="176"/>
      <c r="E811" s="176"/>
      <c r="F811" s="176"/>
      <c r="G811" s="176"/>
      <c r="H811" s="176"/>
      <c r="I811" s="176"/>
      <c r="J811" s="176"/>
      <c r="K811" s="89"/>
      <c r="L811" s="89"/>
      <c r="M811" s="89"/>
      <c r="N811" s="89"/>
      <c r="O811" s="89"/>
      <c r="P811" s="89"/>
      <c r="Q811" s="89"/>
      <c r="R811" s="89"/>
      <c r="S811" s="89"/>
      <c r="T811" s="89"/>
      <c r="U811" s="193"/>
    </row>
    <row r="812" spans="1:23">
      <c r="A812" s="227"/>
      <c r="B812" s="41"/>
      <c r="C812" s="176" t="s">
        <v>152</v>
      </c>
      <c r="D812" s="176"/>
      <c r="E812" s="176"/>
      <c r="F812" s="89" t="s">
        <v>163</v>
      </c>
      <c r="G812" s="89"/>
      <c r="H812" s="89"/>
      <c r="I812" s="176" t="s">
        <v>153</v>
      </c>
      <c r="J812" s="176"/>
      <c r="K812" s="176"/>
      <c r="L812" s="89" t="s">
        <v>161</v>
      </c>
      <c r="M812" s="89"/>
      <c r="N812" s="89"/>
      <c r="O812" s="89"/>
      <c r="P812" s="158" t="s">
        <v>154</v>
      </c>
      <c r="Q812" s="158"/>
      <c r="R812" s="158"/>
      <c r="S812" s="89" t="s">
        <v>162</v>
      </c>
      <c r="T812" s="89"/>
      <c r="U812" s="193"/>
      <c r="V812" s="62"/>
    </row>
    <row r="813" spans="1:23" ht="6.75" customHeight="1">
      <c r="A813" s="227"/>
      <c r="B813" s="89"/>
      <c r="C813" s="89"/>
      <c r="D813" s="89"/>
      <c r="E813" s="89"/>
      <c r="F813" s="89"/>
      <c r="G813" s="89"/>
      <c r="H813" s="89"/>
      <c r="I813" s="89"/>
      <c r="J813" s="89"/>
      <c r="K813" s="89"/>
      <c r="L813" s="89"/>
      <c r="M813" s="89"/>
      <c r="N813" s="89"/>
      <c r="O813" s="89"/>
      <c r="P813" s="89"/>
      <c r="Q813" s="89"/>
      <c r="R813" s="89"/>
      <c r="S813" s="89"/>
      <c r="T813" s="89"/>
      <c r="U813" s="193"/>
    </row>
    <row r="814" spans="1:23">
      <c r="A814" s="227"/>
      <c r="B814" s="41" t="s">
        <v>178</v>
      </c>
      <c r="C814" s="165" t="s">
        <v>158</v>
      </c>
      <c r="D814" s="165"/>
      <c r="E814" s="165"/>
      <c r="F814" s="165"/>
      <c r="G814" s="179">
        <f>VLOOKUP(A746,'Deta From Shala Dar. Class-12'!$A$2:$AE$201,21,0)</f>
        <v>0</v>
      </c>
      <c r="H814" s="179"/>
      <c r="I814" s="179"/>
      <c r="J814" s="179"/>
      <c r="K814" s="180" t="s">
        <v>159</v>
      </c>
      <c r="L814" s="180"/>
      <c r="M814" s="189">
        <f>VLOOKUP(A746,'Deta From Shala Dar. Class-12'!$A$2:$AE$201,22,0)</f>
        <v>0</v>
      </c>
      <c r="N814" s="165"/>
      <c r="O814" s="165"/>
      <c r="P814" s="165" t="s">
        <v>160</v>
      </c>
      <c r="Q814" s="165"/>
      <c r="R814" s="165"/>
      <c r="S814" s="230">
        <f>VLOOKUP(A746,'Deta From Shala Dar. Class-12'!$A$2:$AE$201,25,0)</f>
        <v>0</v>
      </c>
      <c r="T814" s="230"/>
      <c r="U814" s="193"/>
    </row>
    <row r="815" spans="1:23" ht="6.75" customHeight="1">
      <c r="A815" s="227"/>
      <c r="B815" s="89"/>
      <c r="C815" s="89"/>
      <c r="D815" s="89"/>
      <c r="E815" s="89"/>
      <c r="F815" s="89"/>
      <c r="G815" s="89"/>
      <c r="H815" s="89"/>
      <c r="I815" s="89"/>
      <c r="J815" s="89"/>
      <c r="K815" s="89"/>
      <c r="L815" s="89"/>
      <c r="M815" s="89"/>
      <c r="N815" s="89"/>
      <c r="O815" s="89"/>
      <c r="P815" s="89"/>
      <c r="Q815" s="89"/>
      <c r="R815" s="89"/>
      <c r="S815" s="89"/>
      <c r="T815" s="89"/>
      <c r="U815" s="193"/>
    </row>
    <row r="816" spans="1:23">
      <c r="A816" s="227"/>
      <c r="B816" s="41"/>
      <c r="C816" s="176" t="s">
        <v>164</v>
      </c>
      <c r="D816" s="176"/>
      <c r="E816" s="176"/>
      <c r="F816" s="176"/>
      <c r="G816" s="176"/>
      <c r="H816" s="176"/>
      <c r="I816" s="176"/>
      <c r="J816" s="176"/>
      <c r="K816" s="176"/>
      <c r="L816" s="176"/>
      <c r="M816" s="229">
        <f>VLOOKUP(A746,'Deta From Shala Dar. Class-12'!$A$2:$AE$201,23,0)</f>
        <v>0</v>
      </c>
      <c r="N816" s="229"/>
      <c r="O816" s="229"/>
      <c r="P816" s="229"/>
      <c r="Q816" s="229"/>
      <c r="R816" s="229"/>
      <c r="S816" s="229"/>
      <c r="T816" s="229"/>
      <c r="U816" s="193"/>
    </row>
    <row r="817" spans="1:21" ht="6.75" customHeight="1">
      <c r="A817" s="227"/>
      <c r="B817" s="89"/>
      <c r="C817" s="89"/>
      <c r="D817" s="89"/>
      <c r="E817" s="89"/>
      <c r="F817" s="89"/>
      <c r="G817" s="89"/>
      <c r="H817" s="89"/>
      <c r="I817" s="89"/>
      <c r="J817" s="89"/>
      <c r="K817" s="89"/>
      <c r="L817" s="89"/>
      <c r="M817" s="89"/>
      <c r="N817" s="89"/>
      <c r="O817" s="89"/>
      <c r="P817" s="89"/>
      <c r="Q817" s="89"/>
      <c r="R817" s="89"/>
      <c r="S817" s="89"/>
      <c r="T817" s="89"/>
      <c r="U817" s="193"/>
    </row>
    <row r="818" spans="1:21">
      <c r="A818" s="227"/>
      <c r="B818" s="41" t="s">
        <v>229</v>
      </c>
      <c r="C818" s="176" t="s">
        <v>167</v>
      </c>
      <c r="D818" s="176"/>
      <c r="E818" s="176"/>
      <c r="F818" s="176"/>
      <c r="G818" s="176"/>
      <c r="H818" s="176"/>
      <c r="I818" s="176"/>
      <c r="J818" s="176"/>
      <c r="K818" s="176"/>
      <c r="L818" s="176"/>
      <c r="M818" s="189" t="s">
        <v>165</v>
      </c>
      <c r="N818" s="189"/>
      <c r="O818" s="189"/>
      <c r="P818" s="189"/>
      <c r="Q818" s="189"/>
      <c r="R818" s="189"/>
      <c r="S818" s="189"/>
      <c r="T818" s="189"/>
      <c r="U818" s="193"/>
    </row>
    <row r="819" spans="1:21" ht="6.75" customHeight="1" thickBot="1">
      <c r="A819" s="227"/>
      <c r="B819" s="89"/>
      <c r="C819" s="89"/>
      <c r="D819" s="89"/>
      <c r="E819" s="89"/>
      <c r="F819" s="89"/>
      <c r="G819" s="89"/>
      <c r="H819" s="89"/>
      <c r="I819" s="89"/>
      <c r="J819" s="89"/>
      <c r="K819" s="89"/>
      <c r="L819" s="89"/>
      <c r="M819" s="89"/>
      <c r="N819" s="89"/>
      <c r="O819" s="89"/>
      <c r="P819" s="89"/>
      <c r="Q819" s="89"/>
      <c r="R819" s="89"/>
      <c r="S819" s="89"/>
      <c r="T819" s="89"/>
      <c r="U819" s="193"/>
    </row>
    <row r="820" spans="1:21" ht="20.25" customHeight="1">
      <c r="A820" s="227"/>
      <c r="B820" s="190" t="s">
        <v>168</v>
      </c>
      <c r="C820" s="191"/>
      <c r="D820" s="191"/>
      <c r="E820" s="191" t="s">
        <v>169</v>
      </c>
      <c r="F820" s="191"/>
      <c r="G820" s="191" t="s">
        <v>170</v>
      </c>
      <c r="H820" s="191"/>
      <c r="I820" s="191"/>
      <c r="J820" s="191" t="s">
        <v>171</v>
      </c>
      <c r="K820" s="191"/>
      <c r="L820" s="191"/>
      <c r="M820" s="191" t="s">
        <v>172</v>
      </c>
      <c r="N820" s="191"/>
      <c r="O820" s="191"/>
      <c r="P820" s="191"/>
      <c r="Q820" s="191"/>
      <c r="R820" s="191"/>
      <c r="S820" s="191"/>
      <c r="T820" s="192"/>
      <c r="U820" s="193"/>
    </row>
    <row r="821" spans="1:21" ht="20.25" customHeight="1">
      <c r="A821" s="227"/>
      <c r="B821" s="186" t="s">
        <v>230</v>
      </c>
      <c r="C821" s="187"/>
      <c r="D821" s="187"/>
      <c r="E821" s="187"/>
      <c r="F821" s="187"/>
      <c r="G821" s="187"/>
      <c r="H821" s="187"/>
      <c r="I821" s="187"/>
      <c r="J821" s="187"/>
      <c r="K821" s="187"/>
      <c r="L821" s="187"/>
      <c r="M821" s="187"/>
      <c r="N821" s="187"/>
      <c r="O821" s="187"/>
      <c r="P821" s="187"/>
      <c r="Q821" s="187"/>
      <c r="R821" s="187"/>
      <c r="S821" s="187"/>
      <c r="T821" s="188"/>
      <c r="U821" s="193"/>
    </row>
    <row r="822" spans="1:21" ht="20.25" customHeight="1">
      <c r="A822" s="227"/>
      <c r="B822" s="186" t="s">
        <v>231</v>
      </c>
      <c r="C822" s="187"/>
      <c r="D822" s="187"/>
      <c r="E822" s="187"/>
      <c r="F822" s="187"/>
      <c r="G822" s="187"/>
      <c r="H822" s="187"/>
      <c r="I822" s="187"/>
      <c r="J822" s="187"/>
      <c r="K822" s="187"/>
      <c r="L822" s="187"/>
      <c r="M822" s="187"/>
      <c r="N822" s="187"/>
      <c r="O822" s="187"/>
      <c r="P822" s="187"/>
      <c r="Q822" s="187"/>
      <c r="R822" s="187"/>
      <c r="S822" s="187"/>
      <c r="T822" s="188"/>
      <c r="U822" s="193"/>
    </row>
    <row r="823" spans="1:21" ht="20.25" customHeight="1" thickBot="1">
      <c r="A823" s="227"/>
      <c r="B823" s="183" t="s">
        <v>173</v>
      </c>
      <c r="C823" s="184"/>
      <c r="D823" s="184"/>
      <c r="E823" s="184"/>
      <c r="F823" s="184"/>
      <c r="G823" s="184"/>
      <c r="H823" s="184"/>
      <c r="I823" s="184"/>
      <c r="J823" s="184"/>
      <c r="K823" s="184"/>
      <c r="L823" s="184"/>
      <c r="M823" s="184"/>
      <c r="N823" s="184"/>
      <c r="O823" s="184"/>
      <c r="P823" s="184"/>
      <c r="Q823" s="184"/>
      <c r="R823" s="184"/>
      <c r="S823" s="184"/>
      <c r="T823" s="185"/>
      <c r="U823" s="193"/>
    </row>
    <row r="824" spans="1:21" ht="6.75" customHeight="1">
      <c r="A824" s="227"/>
      <c r="B824" s="89"/>
      <c r="C824" s="89"/>
      <c r="D824" s="89"/>
      <c r="E824" s="89"/>
      <c r="F824" s="89"/>
      <c r="G824" s="89"/>
      <c r="H824" s="89"/>
      <c r="I824" s="89"/>
      <c r="J824" s="89"/>
      <c r="K824" s="89"/>
      <c r="L824" s="89"/>
      <c r="M824" s="89"/>
      <c r="N824" s="89"/>
      <c r="O824" s="89"/>
      <c r="P824" s="89"/>
      <c r="Q824" s="89"/>
      <c r="R824" s="89"/>
      <c r="S824" s="89"/>
      <c r="T824" s="89"/>
      <c r="U824" s="193"/>
    </row>
    <row r="825" spans="1:21">
      <c r="A825" s="227"/>
      <c r="B825" s="41" t="s">
        <v>232</v>
      </c>
      <c r="C825" s="176" t="s">
        <v>183</v>
      </c>
      <c r="D825" s="176"/>
      <c r="E825" s="176"/>
      <c r="F825" s="176"/>
      <c r="G825" s="176"/>
      <c r="H825" s="176"/>
      <c r="I825" s="176"/>
      <c r="J825" s="176"/>
      <c r="K825" s="176"/>
      <c r="L825" s="176"/>
      <c r="M825" s="165" t="s">
        <v>179</v>
      </c>
      <c r="N825" s="165"/>
      <c r="O825" s="165"/>
      <c r="P825" s="165"/>
      <c r="Q825" s="165"/>
      <c r="R825" s="165"/>
      <c r="S825" s="165"/>
      <c r="T825" s="165"/>
      <c r="U825" s="193"/>
    </row>
    <row r="826" spans="1:21" ht="15.75" thickBot="1">
      <c r="A826" s="227"/>
      <c r="B826" s="200"/>
      <c r="C826" s="201"/>
      <c r="D826" s="201"/>
      <c r="E826" s="201"/>
      <c r="F826" s="201"/>
      <c r="G826" s="201"/>
      <c r="H826" s="201"/>
      <c r="I826" s="201"/>
      <c r="J826" s="202"/>
      <c r="K826" s="204" t="s">
        <v>180</v>
      </c>
      <c r="L826" s="89"/>
      <c r="M826" s="89"/>
      <c r="N826" s="89"/>
      <c r="O826" s="89"/>
      <c r="P826" s="89"/>
      <c r="Q826" s="89"/>
      <c r="R826" s="89"/>
      <c r="S826" s="89"/>
      <c r="T826" s="89"/>
      <c r="U826" s="193"/>
    </row>
    <row r="827" spans="1:21" ht="26.25" customHeight="1">
      <c r="A827" s="227"/>
      <c r="B827" s="204"/>
      <c r="C827" s="152"/>
      <c r="D827" s="203" t="s">
        <v>182</v>
      </c>
      <c r="E827" s="91"/>
      <c r="F827" s="91"/>
      <c r="G827" s="92"/>
      <c r="H827" s="147"/>
      <c r="I827" s="89"/>
      <c r="J827" s="214"/>
      <c r="K827" s="204"/>
      <c r="L827" s="90"/>
      <c r="M827" s="91"/>
      <c r="N827" s="91"/>
      <c r="O827" s="91"/>
      <c r="P827" s="91"/>
      <c r="Q827" s="91"/>
      <c r="R827" s="91"/>
      <c r="S827" s="92"/>
      <c r="T827" s="143"/>
      <c r="U827" s="193"/>
    </row>
    <row r="828" spans="1:21" ht="26.25" customHeight="1">
      <c r="A828" s="227"/>
      <c r="B828" s="204"/>
      <c r="C828" s="152"/>
      <c r="D828" s="147"/>
      <c r="E828" s="89"/>
      <c r="F828" s="89"/>
      <c r="G828" s="152"/>
      <c r="H828" s="147"/>
      <c r="I828" s="89"/>
      <c r="J828" s="214"/>
      <c r="K828" s="204"/>
      <c r="L828" s="147"/>
      <c r="M828" s="89"/>
      <c r="N828" s="89"/>
      <c r="O828" s="89"/>
      <c r="P828" s="89"/>
      <c r="Q828" s="89"/>
      <c r="R828" s="89"/>
      <c r="S828" s="152"/>
      <c r="T828" s="143"/>
      <c r="U828" s="193"/>
    </row>
    <row r="829" spans="1:21" ht="26.25" customHeight="1">
      <c r="A829" s="227"/>
      <c r="B829" s="204"/>
      <c r="C829" s="152"/>
      <c r="D829" s="147"/>
      <c r="E829" s="89"/>
      <c r="F829" s="89"/>
      <c r="G829" s="152"/>
      <c r="H829" s="147"/>
      <c r="I829" s="89"/>
      <c r="J829" s="214"/>
      <c r="K829" s="204"/>
      <c r="L829" s="147"/>
      <c r="M829" s="89"/>
      <c r="N829" s="89"/>
      <c r="O829" s="89"/>
      <c r="P829" s="89"/>
      <c r="Q829" s="89"/>
      <c r="R829" s="89"/>
      <c r="S829" s="152"/>
      <c r="T829" s="143"/>
      <c r="U829" s="193"/>
    </row>
    <row r="830" spans="1:21" ht="26.25" customHeight="1" thickBot="1">
      <c r="A830" s="227"/>
      <c r="B830" s="204"/>
      <c r="C830" s="152"/>
      <c r="D830" s="147"/>
      <c r="E830" s="89"/>
      <c r="F830" s="89"/>
      <c r="G830" s="152"/>
      <c r="H830" s="147"/>
      <c r="I830" s="89"/>
      <c r="J830" s="214"/>
      <c r="K830" s="204"/>
      <c r="L830" s="86"/>
      <c r="M830" s="87"/>
      <c r="N830" s="87"/>
      <c r="O830" s="87"/>
      <c r="P830" s="87"/>
      <c r="Q830" s="87"/>
      <c r="R830" s="87"/>
      <c r="S830" s="88"/>
      <c r="T830" s="143"/>
      <c r="U830" s="193"/>
    </row>
    <row r="831" spans="1:21" ht="26.25" customHeight="1" thickBot="1">
      <c r="A831" s="227"/>
      <c r="B831" s="204"/>
      <c r="C831" s="152"/>
      <c r="D831" s="147"/>
      <c r="E831" s="89"/>
      <c r="F831" s="89"/>
      <c r="G831" s="152"/>
      <c r="H831" s="147"/>
      <c r="I831" s="89"/>
      <c r="J831" s="214"/>
      <c r="K831" s="204"/>
      <c r="L831" s="89"/>
      <c r="M831" s="89"/>
      <c r="N831" s="89"/>
      <c r="O831" s="89"/>
      <c r="P831" s="89"/>
      <c r="Q831" s="89"/>
      <c r="R831" s="89"/>
      <c r="S831" s="89"/>
      <c r="T831" s="143"/>
      <c r="U831" s="193"/>
    </row>
    <row r="832" spans="1:21" ht="26.25" customHeight="1">
      <c r="A832" s="227"/>
      <c r="B832" s="204"/>
      <c r="C832" s="152"/>
      <c r="D832" s="147"/>
      <c r="E832" s="89"/>
      <c r="F832" s="89"/>
      <c r="G832" s="152"/>
      <c r="H832" s="147"/>
      <c r="I832" s="89"/>
      <c r="J832" s="214"/>
      <c r="K832" s="204"/>
      <c r="L832" s="205" t="s">
        <v>181</v>
      </c>
      <c r="M832" s="206"/>
      <c r="N832" s="206"/>
      <c r="O832" s="206"/>
      <c r="P832" s="206"/>
      <c r="Q832" s="206"/>
      <c r="R832" s="206"/>
      <c r="S832" s="207"/>
      <c r="T832" s="143"/>
      <c r="U832" s="193"/>
    </row>
    <row r="833" spans="1:21" ht="26.25" customHeight="1">
      <c r="A833" s="227"/>
      <c r="B833" s="204"/>
      <c r="C833" s="152"/>
      <c r="D833" s="147"/>
      <c r="E833" s="89"/>
      <c r="F833" s="89"/>
      <c r="G833" s="152"/>
      <c r="H833" s="147"/>
      <c r="I833" s="89"/>
      <c r="J833" s="214"/>
      <c r="K833" s="204"/>
      <c r="L833" s="208"/>
      <c r="M833" s="209"/>
      <c r="N833" s="209"/>
      <c r="O833" s="209"/>
      <c r="P833" s="209"/>
      <c r="Q833" s="209"/>
      <c r="R833" s="209"/>
      <c r="S833" s="210"/>
      <c r="T833" s="143"/>
      <c r="U833" s="193"/>
    </row>
    <row r="834" spans="1:21" ht="26.25" customHeight="1" thickBot="1">
      <c r="A834" s="227"/>
      <c r="B834" s="204"/>
      <c r="C834" s="152"/>
      <c r="D834" s="86"/>
      <c r="E834" s="87"/>
      <c r="F834" s="87"/>
      <c r="G834" s="88"/>
      <c r="H834" s="147"/>
      <c r="I834" s="89"/>
      <c r="J834" s="214"/>
      <c r="K834" s="204"/>
      <c r="L834" s="208"/>
      <c r="M834" s="209"/>
      <c r="N834" s="209"/>
      <c r="O834" s="209"/>
      <c r="P834" s="209"/>
      <c r="Q834" s="209"/>
      <c r="R834" s="209"/>
      <c r="S834" s="210"/>
      <c r="T834" s="143"/>
      <c r="U834" s="193"/>
    </row>
    <row r="835" spans="1:21" ht="15.75" thickBot="1">
      <c r="A835" s="227"/>
      <c r="B835" s="215"/>
      <c r="C835" s="216"/>
      <c r="D835" s="216"/>
      <c r="E835" s="216"/>
      <c r="F835" s="216"/>
      <c r="G835" s="216"/>
      <c r="H835" s="216"/>
      <c r="I835" s="216"/>
      <c r="J835" s="217"/>
      <c r="K835" s="204"/>
      <c r="L835" s="211"/>
      <c r="M835" s="212"/>
      <c r="N835" s="212"/>
      <c r="O835" s="212"/>
      <c r="P835" s="212"/>
      <c r="Q835" s="212"/>
      <c r="R835" s="212"/>
      <c r="S835" s="213"/>
      <c r="T835" s="143"/>
      <c r="U835" s="193"/>
    </row>
    <row r="836" spans="1:21" ht="6.75" customHeight="1" thickBot="1">
      <c r="A836" s="227"/>
      <c r="B836" s="89"/>
      <c r="C836" s="89"/>
      <c r="D836" s="89"/>
      <c r="E836" s="89"/>
      <c r="F836" s="89"/>
      <c r="G836" s="89"/>
      <c r="H836" s="89"/>
      <c r="I836" s="89"/>
      <c r="J836" s="89"/>
      <c r="K836" s="89"/>
      <c r="L836" s="89"/>
      <c r="M836" s="89"/>
      <c r="N836" s="89"/>
      <c r="O836" s="89"/>
      <c r="P836" s="89"/>
      <c r="Q836" s="89"/>
      <c r="R836" s="89"/>
      <c r="S836" s="89"/>
      <c r="T836" s="89"/>
      <c r="U836" s="193"/>
    </row>
    <row r="837" spans="1:21" ht="23.25" customHeight="1" thickBot="1">
      <c r="A837" s="227"/>
      <c r="B837" s="165" t="s">
        <v>184</v>
      </c>
      <c r="C837" s="165"/>
      <c r="D837" s="165"/>
      <c r="E837" s="127" t="str">
        <f>Info!$C$7</f>
        <v>Govt. Sr. Sec. School Raimalwada</v>
      </c>
      <c r="F837" s="127"/>
      <c r="G837" s="127"/>
      <c r="H837" s="127"/>
      <c r="I837" s="127"/>
      <c r="J837" s="127"/>
      <c r="K837" s="127"/>
      <c r="L837" s="165" t="s">
        <v>185</v>
      </c>
      <c r="M837" s="199"/>
      <c r="N837" s="15">
        <f>Info!$C$10</f>
        <v>1</v>
      </c>
      <c r="O837" s="16">
        <f>Info!$D$10</f>
        <v>7</v>
      </c>
      <c r="P837" s="16">
        <f>Info!$E$10</f>
        <v>0</v>
      </c>
      <c r="Q837" s="16">
        <f>Info!$F$10</f>
        <v>1</v>
      </c>
      <c r="R837" s="16">
        <f>Info!$G$10</f>
        <v>7</v>
      </c>
      <c r="S837" s="16">
        <f>Info!$H$10</f>
        <v>5</v>
      </c>
      <c r="T837" s="17">
        <f>Info!$I$10</f>
        <v>1</v>
      </c>
      <c r="U837" s="193"/>
    </row>
    <row r="838" spans="1:21" ht="15.75" thickBot="1">
      <c r="A838" s="228"/>
      <c r="B838" s="87"/>
      <c r="C838" s="87"/>
      <c r="D838" s="87"/>
      <c r="E838" s="87"/>
      <c r="F838" s="87"/>
      <c r="G838" s="87"/>
      <c r="H838" s="87"/>
      <c r="I838" s="87"/>
      <c r="J838" s="87"/>
      <c r="K838" s="87"/>
      <c r="L838" s="87"/>
      <c r="M838" s="87"/>
      <c r="N838" s="87"/>
      <c r="O838" s="87"/>
      <c r="P838" s="87"/>
      <c r="Q838" s="87"/>
      <c r="R838" s="87"/>
      <c r="S838" s="87"/>
      <c r="T838" s="87"/>
      <c r="U838" s="88"/>
    </row>
    <row r="839" spans="1:21">
      <c r="A839" s="224">
        <f>A746+1</f>
        <v>10</v>
      </c>
      <c r="B839" s="225"/>
      <c r="C839" s="225"/>
      <c r="D839" s="225"/>
      <c r="E839" s="225"/>
      <c r="F839" s="225"/>
      <c r="G839" s="225"/>
      <c r="H839" s="225"/>
      <c r="I839" s="225"/>
      <c r="J839" s="225"/>
      <c r="K839" s="225"/>
      <c r="L839" s="225"/>
      <c r="M839" s="225"/>
      <c r="N839" s="225"/>
      <c r="O839" s="225"/>
      <c r="P839" s="225"/>
      <c r="Q839" s="225"/>
      <c r="R839" s="225"/>
      <c r="S839" s="225"/>
      <c r="T839" s="225"/>
      <c r="U839" s="226"/>
    </row>
    <row r="840" spans="1:21" ht="24.75" customHeight="1" thickBot="1">
      <c r="A840" s="227"/>
      <c r="B840" s="194" t="str">
        <f>CONCATENATE(Info!$B$7,Info!$C$7)</f>
        <v>School Name :-Govt. Sr. Sec. School Raimalwada</v>
      </c>
      <c r="C840" s="194"/>
      <c r="D840" s="194"/>
      <c r="E840" s="194"/>
      <c r="F840" s="194"/>
      <c r="G840" s="194"/>
      <c r="H840" s="194"/>
      <c r="I840" s="194"/>
      <c r="J840" s="194"/>
      <c r="K840" s="194"/>
      <c r="L840" s="194"/>
      <c r="M840" s="194"/>
      <c r="N840" s="194"/>
      <c r="O840" s="194"/>
      <c r="P840" s="194"/>
      <c r="Q840" s="194"/>
      <c r="R840" s="194"/>
      <c r="S840" s="194"/>
      <c r="T840" s="194"/>
      <c r="U840" s="193"/>
    </row>
    <row r="841" spans="1:21" ht="28.5" customHeight="1" thickBot="1">
      <c r="A841" s="227"/>
      <c r="B841" s="89"/>
      <c r="C841" s="89"/>
      <c r="D841" s="116" t="s">
        <v>37</v>
      </c>
      <c r="E841" s="116"/>
      <c r="F841" s="116"/>
      <c r="G841" s="116"/>
      <c r="H841" s="116"/>
      <c r="I841" s="116"/>
      <c r="J841" s="116"/>
      <c r="K841" s="116"/>
      <c r="L841" s="116"/>
      <c r="M841" s="116"/>
      <c r="N841" s="116"/>
      <c r="O841" s="116"/>
      <c r="P841" s="116"/>
      <c r="Q841" s="93" t="s">
        <v>233</v>
      </c>
      <c r="R841" s="94"/>
      <c r="S841" s="94"/>
      <c r="T841" s="95"/>
      <c r="U841" s="193"/>
    </row>
    <row r="842" spans="1:21" ht="21.75" customHeight="1" thickBot="1">
      <c r="A842" s="227"/>
      <c r="B842" s="89"/>
      <c r="C842" s="89"/>
      <c r="D842" s="117" t="s">
        <v>201</v>
      </c>
      <c r="E842" s="117"/>
      <c r="F842" s="117"/>
      <c r="G842" s="117"/>
      <c r="H842" s="117"/>
      <c r="I842" s="117"/>
      <c r="J842" s="117"/>
      <c r="K842" s="117"/>
      <c r="L842" s="117"/>
      <c r="M842" s="117"/>
      <c r="N842" s="117"/>
      <c r="O842" s="117"/>
      <c r="P842" s="117"/>
      <c r="Q842" s="113" t="s">
        <v>44</v>
      </c>
      <c r="R842" s="114"/>
      <c r="S842" s="114"/>
      <c r="T842" s="115"/>
      <c r="U842" s="193"/>
    </row>
    <row r="843" spans="1:21" ht="21.75" customHeight="1" thickBot="1">
      <c r="A843" s="227"/>
      <c r="B843" s="107" t="s">
        <v>200</v>
      </c>
      <c r="C843" s="108"/>
      <c r="D843" s="108"/>
      <c r="E843" s="109"/>
      <c r="F843" s="104" t="s">
        <v>40</v>
      </c>
      <c r="G843" s="105"/>
      <c r="H843" s="105"/>
      <c r="I843" s="105"/>
      <c r="J843" s="105"/>
      <c r="K843" s="105"/>
      <c r="L843" s="105"/>
      <c r="M843" s="106"/>
      <c r="N843" s="15">
        <f>Info!$C$10</f>
        <v>1</v>
      </c>
      <c r="O843" s="16">
        <f>Info!$D$10</f>
        <v>7</v>
      </c>
      <c r="P843" s="16">
        <f>Info!$E$10</f>
        <v>0</v>
      </c>
      <c r="Q843" s="16">
        <f>Info!$F$10</f>
        <v>1</v>
      </c>
      <c r="R843" s="16">
        <f>Info!$G$10</f>
        <v>7</v>
      </c>
      <c r="S843" s="16">
        <f>Info!$H$10</f>
        <v>5</v>
      </c>
      <c r="T843" s="17">
        <f>Info!$I$10</f>
        <v>1</v>
      </c>
      <c r="U843" s="193"/>
    </row>
    <row r="844" spans="1:21" ht="21.75" customHeight="1" thickBot="1">
      <c r="A844" s="227"/>
      <c r="B844" s="110"/>
      <c r="C844" s="111"/>
      <c r="D844" s="111"/>
      <c r="E844" s="112"/>
      <c r="F844" s="102" t="s">
        <v>199</v>
      </c>
      <c r="G844" s="103"/>
      <c r="H844" s="103"/>
      <c r="I844" s="103"/>
      <c r="J844" s="103"/>
      <c r="K844" s="103"/>
      <c r="L844" s="103"/>
      <c r="M844" s="103"/>
      <c r="N844" s="103"/>
      <c r="O844" s="103"/>
      <c r="P844" s="103"/>
      <c r="Q844" s="18"/>
      <c r="R844" s="18"/>
      <c r="S844" s="18"/>
      <c r="T844" s="18"/>
      <c r="U844" s="193"/>
    </row>
    <row r="845" spans="1:21" ht="21.75" customHeight="1" thickBot="1">
      <c r="A845" s="227"/>
      <c r="B845" s="89"/>
      <c r="C845" s="89"/>
      <c r="D845" s="89"/>
      <c r="E845" s="89"/>
      <c r="F845" s="89"/>
      <c r="G845" s="89"/>
      <c r="H845" s="89"/>
      <c r="I845" s="89"/>
      <c r="J845" s="89"/>
      <c r="K845" s="89"/>
      <c r="L845" s="89"/>
      <c r="M845" s="89"/>
      <c r="N845" s="97" t="s">
        <v>195</v>
      </c>
      <c r="O845" s="97"/>
      <c r="P845" s="97"/>
      <c r="Q845" s="98"/>
      <c r="R845" s="99">
        <f>Info!$C$9</f>
        <v>12345</v>
      </c>
      <c r="S845" s="100"/>
      <c r="T845" s="101"/>
      <c r="U845" s="193"/>
    </row>
    <row r="846" spans="1:21" ht="21.75" customHeight="1" thickBot="1">
      <c r="A846" s="227"/>
      <c r="B846" s="119" t="s">
        <v>42</v>
      </c>
      <c r="C846" s="119"/>
      <c r="D846" s="119"/>
      <c r="E846" s="119"/>
      <c r="F846" s="119"/>
      <c r="G846" s="119"/>
      <c r="H846" s="120">
        <f>VLOOKUP(A839,'Deta From Shala Dar. Class-10'!$A$2:$AE$201,4,0)</f>
        <v>0</v>
      </c>
      <c r="I846" s="121"/>
      <c r="J846" s="122"/>
      <c r="K846" s="123"/>
      <c r="L846" s="124"/>
      <c r="M846" s="124"/>
      <c r="N846" s="124"/>
      <c r="O846" s="124"/>
      <c r="P846" s="124"/>
      <c r="Q846" s="124"/>
      <c r="R846" s="124"/>
      <c r="S846" s="124"/>
      <c r="T846" s="124"/>
      <c r="U846" s="193"/>
    </row>
    <row r="847" spans="1:21" ht="21.75" customHeight="1">
      <c r="A847" s="227"/>
      <c r="B847" s="118" t="s">
        <v>116</v>
      </c>
      <c r="C847" s="118"/>
      <c r="D847" s="118"/>
      <c r="E847" s="118"/>
      <c r="F847" s="118"/>
      <c r="G847" s="118"/>
      <c r="H847" s="96">
        <f>VLOOKUP(A839,'Deta From Shala Dar. Class-10'!$A$2:$AE$201,6,0)</f>
        <v>0</v>
      </c>
      <c r="I847" s="96"/>
      <c r="J847" s="96"/>
      <c r="K847" s="96"/>
      <c r="L847" s="96"/>
      <c r="M847" s="96"/>
      <c r="N847" s="96"/>
      <c r="O847" s="96"/>
      <c r="P847" s="96"/>
      <c r="Q847" s="96"/>
      <c r="R847" s="96"/>
      <c r="S847" s="96"/>
      <c r="T847" s="96"/>
      <c r="U847" s="193"/>
    </row>
    <row r="848" spans="1:21" ht="21.75" customHeight="1">
      <c r="A848" s="227"/>
      <c r="B848" s="118" t="s">
        <v>115</v>
      </c>
      <c r="C848" s="118"/>
      <c r="D848" s="118"/>
      <c r="E848" s="118"/>
      <c r="F848" s="118"/>
      <c r="G848" s="118"/>
      <c r="H848" s="96">
        <f>VLOOKUP(A839,'Deta From Shala Dar. Class-10'!$A$2:$AE$201,8,0)</f>
        <v>0</v>
      </c>
      <c r="I848" s="96"/>
      <c r="J848" s="96"/>
      <c r="K848" s="96"/>
      <c r="L848" s="96"/>
      <c r="M848" s="96"/>
      <c r="N848" s="96"/>
      <c r="O848" s="96"/>
      <c r="P848" s="96"/>
      <c r="Q848" s="96"/>
      <c r="R848" s="96"/>
      <c r="S848" s="96"/>
      <c r="T848" s="96"/>
      <c r="U848" s="193"/>
    </row>
    <row r="849" spans="1:23" ht="21.75" customHeight="1">
      <c r="A849" s="227"/>
      <c r="B849" s="118" t="s">
        <v>114</v>
      </c>
      <c r="C849" s="118"/>
      <c r="D849" s="118"/>
      <c r="E849" s="118"/>
      <c r="F849" s="118"/>
      <c r="G849" s="118"/>
      <c r="H849" s="96">
        <f>VLOOKUP(A839,'Deta From Shala Dar. Class-10'!$A$2:$AE$201,9,0)</f>
        <v>0</v>
      </c>
      <c r="I849" s="96"/>
      <c r="J849" s="96"/>
      <c r="K849" s="96"/>
      <c r="L849" s="96"/>
      <c r="M849" s="96"/>
      <c r="N849" s="96"/>
      <c r="O849" s="96"/>
      <c r="P849" s="96"/>
      <c r="Q849" s="96"/>
      <c r="R849" s="96"/>
      <c r="S849" s="96"/>
      <c r="T849" s="96"/>
      <c r="U849" s="193"/>
    </row>
    <row r="850" spans="1:23" ht="21.75" customHeight="1">
      <c r="A850" s="227"/>
      <c r="B850" s="118" t="s">
        <v>203</v>
      </c>
      <c r="C850" s="118"/>
      <c r="D850" s="118"/>
      <c r="E850" s="118"/>
      <c r="F850" s="250">
        <f>W850</f>
        <v>0</v>
      </c>
      <c r="G850" s="251"/>
      <c r="H850" s="251"/>
      <c r="I850" s="251"/>
      <c r="J850" s="251"/>
      <c r="K850" s="252"/>
      <c r="L850" s="253"/>
      <c r="M850" s="254"/>
      <c r="N850" s="254"/>
      <c r="O850" s="254"/>
      <c r="P850" s="254"/>
      <c r="Q850" s="254"/>
      <c r="R850" s="254"/>
      <c r="S850" s="254"/>
      <c r="T850" s="254"/>
      <c r="U850" s="193"/>
      <c r="W850" s="57">
        <f>VLOOKUP(A839,'Deta From Shala Dar. Class-10'!$A$2:$AE$201,11,0)</f>
        <v>0</v>
      </c>
    </row>
    <row r="851" spans="1:23" ht="21.75" customHeight="1" thickBot="1">
      <c r="A851" s="227"/>
      <c r="B851" s="255" t="s">
        <v>202</v>
      </c>
      <c r="C851" s="255"/>
      <c r="D851" s="255"/>
      <c r="E851" s="255"/>
      <c r="F851" s="255"/>
      <c r="G851" s="255"/>
      <c r="H851" s="96" t="s">
        <v>204</v>
      </c>
      <c r="I851" s="96"/>
      <c r="J851" s="96"/>
      <c r="K851" s="96"/>
      <c r="L851" s="96"/>
      <c r="M851" s="96"/>
      <c r="N851" s="96"/>
      <c r="O851" s="96"/>
      <c r="P851" s="96"/>
      <c r="Q851" s="96"/>
      <c r="R851" s="96"/>
      <c r="S851" s="96"/>
      <c r="T851" s="96"/>
      <c r="U851" s="193"/>
    </row>
    <row r="852" spans="1:23" ht="21.75" customHeight="1" thickBot="1">
      <c r="A852" s="227"/>
      <c r="B852" s="118" t="s">
        <v>205</v>
      </c>
      <c r="C852" s="118"/>
      <c r="D852" s="118"/>
      <c r="E852" s="118"/>
      <c r="F852" s="118"/>
      <c r="G852" s="118"/>
      <c r="H852" s="118"/>
      <c r="I852" s="118"/>
      <c r="J852" s="118"/>
      <c r="K852" s="143" t="s">
        <v>190</v>
      </c>
      <c r="L852" s="143"/>
      <c r="M852" s="143"/>
      <c r="N852" s="143"/>
      <c r="O852" s="143"/>
      <c r="P852" s="143"/>
      <c r="Q852" s="195" t="s">
        <v>188</v>
      </c>
      <c r="R852" s="196"/>
      <c r="S852" s="197"/>
      <c r="T852" s="198"/>
      <c r="U852" s="193"/>
    </row>
    <row r="853" spans="1:23" ht="21.75" customHeight="1">
      <c r="A853" s="227"/>
      <c r="B853" s="118" t="s">
        <v>206</v>
      </c>
      <c r="C853" s="118"/>
      <c r="D853" s="118"/>
      <c r="E853" s="118"/>
      <c r="F853" s="118"/>
      <c r="G853" s="118"/>
      <c r="H853" s="118"/>
      <c r="I853" s="118"/>
      <c r="J853" s="118"/>
      <c r="K853" s="118"/>
      <c r="L853" s="118"/>
      <c r="M853" s="118"/>
      <c r="N853" s="118"/>
      <c r="O853" s="118"/>
      <c r="P853" s="118"/>
      <c r="Q853" s="118"/>
      <c r="R853" s="118"/>
      <c r="S853" s="118"/>
      <c r="T853" s="118"/>
      <c r="U853" s="193"/>
    </row>
    <row r="854" spans="1:23" ht="32.25" customHeight="1" thickBot="1">
      <c r="A854" s="227"/>
      <c r="B854" s="125" t="s">
        <v>192</v>
      </c>
      <c r="C854" s="125"/>
      <c r="D854" s="125"/>
      <c r="E854" s="125"/>
      <c r="F854" s="125"/>
      <c r="G854" s="125"/>
      <c r="H854" s="125"/>
      <c r="I854" s="125"/>
      <c r="J854" s="125"/>
      <c r="K854" s="125"/>
      <c r="L854" s="125"/>
      <c r="M854" s="125"/>
      <c r="N854" s="125"/>
      <c r="O854" s="125"/>
      <c r="P854" s="125"/>
      <c r="Q854" s="125"/>
      <c r="R854" s="125"/>
      <c r="S854" s="125"/>
      <c r="T854" s="125"/>
      <c r="U854" s="193"/>
    </row>
    <row r="855" spans="1:23" ht="6.75" customHeight="1" thickBot="1">
      <c r="A855" s="227"/>
      <c r="B855" s="90"/>
      <c r="C855" s="91"/>
      <c r="D855" s="91"/>
      <c r="E855" s="91"/>
      <c r="F855" s="91"/>
      <c r="G855" s="91"/>
      <c r="H855" s="91"/>
      <c r="I855" s="91"/>
      <c r="J855" s="91"/>
      <c r="K855" s="91"/>
      <c r="L855" s="91"/>
      <c r="M855" s="91"/>
      <c r="N855" s="91"/>
      <c r="O855" s="91"/>
      <c r="P855" s="91"/>
      <c r="Q855" s="91"/>
      <c r="R855" s="91"/>
      <c r="S855" s="91"/>
      <c r="T855" s="92"/>
      <c r="U855" s="193"/>
    </row>
    <row r="856" spans="1:23" ht="15.75" thickBot="1">
      <c r="A856" s="227"/>
      <c r="B856" s="19"/>
      <c r="C856" s="22"/>
      <c r="D856" s="147" t="s">
        <v>60</v>
      </c>
      <c r="E856" s="89"/>
      <c r="F856" s="89"/>
      <c r="G856" s="20"/>
      <c r="H856" s="27"/>
      <c r="I856" s="148" t="s">
        <v>59</v>
      </c>
      <c r="J856" s="148"/>
      <c r="K856" s="148"/>
      <c r="L856" s="90"/>
      <c r="M856" s="248" t="s">
        <v>211</v>
      </c>
      <c r="N856" s="248"/>
      <c r="O856" s="248"/>
      <c r="P856" s="248"/>
      <c r="Q856" s="248"/>
      <c r="R856" s="248"/>
      <c r="S856" s="248"/>
      <c r="T856" s="249"/>
      <c r="U856" s="193"/>
    </row>
    <row r="857" spans="1:23" ht="4.5" customHeight="1" thickBot="1">
      <c r="A857" s="227"/>
      <c r="B857" s="24"/>
      <c r="C857" s="27"/>
      <c r="D857" s="27"/>
      <c r="E857" s="27"/>
      <c r="F857" s="27"/>
      <c r="G857" s="27"/>
      <c r="H857" s="27"/>
      <c r="I857" s="27"/>
      <c r="J857" s="27"/>
      <c r="K857" s="41"/>
      <c r="L857" s="147"/>
      <c r="M857" s="27"/>
      <c r="N857" s="27"/>
      <c r="O857" s="27"/>
      <c r="P857" s="37"/>
      <c r="Q857" s="27"/>
      <c r="R857" s="27"/>
      <c r="S857" s="27"/>
      <c r="T857" s="58"/>
      <c r="U857" s="193"/>
    </row>
    <row r="858" spans="1:23" ht="15.75" thickBot="1">
      <c r="A858" s="227"/>
      <c r="B858" s="24"/>
      <c r="C858" s="20"/>
      <c r="D858" s="147" t="s">
        <v>207</v>
      </c>
      <c r="E858" s="89"/>
      <c r="F858" s="89"/>
      <c r="G858" s="89"/>
      <c r="H858" s="27"/>
      <c r="I858" s="175" t="s">
        <v>209</v>
      </c>
      <c r="J858" s="175"/>
      <c r="K858" s="175"/>
      <c r="L858" s="147"/>
      <c r="M858" s="127" t="s">
        <v>212</v>
      </c>
      <c r="N858" s="127"/>
      <c r="O858" s="127"/>
      <c r="P858" s="127"/>
      <c r="Q858" s="127"/>
      <c r="R858" s="127"/>
      <c r="S858" s="127"/>
      <c r="T858" s="128"/>
      <c r="U858" s="193"/>
    </row>
    <row r="859" spans="1:23" ht="5.25" customHeight="1" thickBot="1">
      <c r="A859" s="227"/>
      <c r="B859" s="24"/>
      <c r="C859" s="27"/>
      <c r="D859" s="27"/>
      <c r="E859" s="27"/>
      <c r="F859" s="27"/>
      <c r="G859" s="27"/>
      <c r="H859" s="27"/>
      <c r="I859" s="27"/>
      <c r="J859" s="27"/>
      <c r="K859" s="41"/>
      <c r="L859" s="147"/>
      <c r="M859" s="27"/>
      <c r="N859" s="27"/>
      <c r="O859" s="27"/>
      <c r="P859" s="41"/>
      <c r="Q859" s="27"/>
      <c r="R859" s="27"/>
      <c r="S859" s="27"/>
      <c r="T859" s="29"/>
      <c r="U859" s="193"/>
    </row>
    <row r="860" spans="1:23" ht="15.75" thickBot="1">
      <c r="A860" s="227"/>
      <c r="B860" s="24"/>
      <c r="C860" s="20"/>
      <c r="D860" s="147" t="s">
        <v>208</v>
      </c>
      <c r="E860" s="89"/>
      <c r="F860" s="89"/>
      <c r="G860" s="89"/>
      <c r="H860" s="27"/>
      <c r="I860" s="175" t="s">
        <v>210</v>
      </c>
      <c r="J860" s="175"/>
      <c r="K860" s="175"/>
      <c r="L860" s="86"/>
      <c r="M860" s="130" t="s">
        <v>213</v>
      </c>
      <c r="N860" s="130"/>
      <c r="O860" s="130"/>
      <c r="P860" s="130"/>
      <c r="Q860" s="130"/>
      <c r="R860" s="130"/>
      <c r="S860" s="130"/>
      <c r="T860" s="131"/>
      <c r="U860" s="193"/>
    </row>
    <row r="861" spans="1:23" ht="6.75" customHeight="1" thickBot="1">
      <c r="A861" s="227"/>
      <c r="B861" s="86"/>
      <c r="C861" s="87"/>
      <c r="D861" s="87"/>
      <c r="E861" s="87"/>
      <c r="F861" s="87"/>
      <c r="G861" s="87"/>
      <c r="H861" s="87"/>
      <c r="I861" s="87"/>
      <c r="J861" s="87"/>
      <c r="K861" s="87"/>
      <c r="L861" s="87"/>
      <c r="M861" s="87"/>
      <c r="N861" s="87"/>
      <c r="O861" s="87"/>
      <c r="P861" s="87"/>
      <c r="Q861" s="87"/>
      <c r="R861" s="87"/>
      <c r="S861" s="87"/>
      <c r="T861" s="88"/>
      <c r="U861" s="193"/>
    </row>
    <row r="862" spans="1:23" ht="6.75" customHeight="1" thickBot="1">
      <c r="A862" s="227"/>
      <c r="B862" s="89"/>
      <c r="C862" s="89"/>
      <c r="D862" s="89"/>
      <c r="E862" s="89"/>
      <c r="F862" s="89"/>
      <c r="G862" s="89"/>
      <c r="H862" s="89"/>
      <c r="I862" s="89"/>
      <c r="J862" s="89"/>
      <c r="K862" s="89"/>
      <c r="L862" s="89"/>
      <c r="M862" s="89"/>
      <c r="N862" s="89"/>
      <c r="O862" s="89"/>
      <c r="P862" s="89"/>
      <c r="Q862" s="89"/>
      <c r="R862" s="89"/>
      <c r="S862" s="89"/>
      <c r="T862" s="89"/>
      <c r="U862" s="193"/>
    </row>
    <row r="863" spans="1:23" ht="15.75" thickBot="1">
      <c r="A863" s="227"/>
      <c r="B863" s="41"/>
      <c r="C863" s="59" t="s">
        <v>216</v>
      </c>
      <c r="D863" s="147" t="s">
        <v>215</v>
      </c>
      <c r="E863" s="89"/>
      <c r="F863" s="89"/>
      <c r="G863" s="89"/>
      <c r="H863" s="89"/>
      <c r="I863" s="89"/>
      <c r="J863" s="89"/>
      <c r="K863" s="89"/>
      <c r="L863" s="89"/>
      <c r="M863" s="59" t="s">
        <v>216</v>
      </c>
      <c r="N863" s="47" t="s">
        <v>80</v>
      </c>
      <c r="O863" s="143"/>
      <c r="P863" s="143"/>
      <c r="Q863" s="143"/>
      <c r="R863" s="143"/>
      <c r="S863" s="143"/>
      <c r="T863" s="143"/>
      <c r="U863" s="193"/>
    </row>
    <row r="864" spans="1:23" ht="8.25" customHeight="1">
      <c r="A864" s="227"/>
      <c r="B864" s="89"/>
      <c r="C864" s="89"/>
      <c r="D864" s="89"/>
      <c r="E864" s="89"/>
      <c r="F864" s="89"/>
      <c r="G864" s="89"/>
      <c r="H864" s="89"/>
      <c r="I864" s="89"/>
      <c r="J864" s="89"/>
      <c r="K864" s="89"/>
      <c r="L864" s="89"/>
      <c r="M864" s="89"/>
      <c r="N864" s="89"/>
      <c r="O864" s="89"/>
      <c r="P864" s="89"/>
      <c r="Q864" s="89"/>
      <c r="R864" s="89"/>
      <c r="S864" s="89"/>
      <c r="T864" s="89"/>
      <c r="U864" s="193"/>
    </row>
    <row r="865" spans="1:24" ht="29.25" customHeight="1">
      <c r="A865" s="227"/>
      <c r="B865" s="41" t="s">
        <v>87</v>
      </c>
      <c r="C865" s="243" t="s">
        <v>217</v>
      </c>
      <c r="D865" s="119"/>
      <c r="E865" s="119"/>
      <c r="F865" s="119"/>
      <c r="G865" s="119"/>
      <c r="H865" s="119"/>
      <c r="I865" s="119"/>
      <c r="J865" s="119"/>
      <c r="K865" s="119"/>
      <c r="L865" s="119"/>
      <c r="M865" s="119"/>
      <c r="N865" s="119"/>
      <c r="O865" s="119"/>
      <c r="P865" s="119"/>
      <c r="Q865" s="119"/>
      <c r="R865" s="119"/>
      <c r="S865" s="119"/>
      <c r="T865" s="119"/>
      <c r="U865" s="193"/>
    </row>
    <row r="866" spans="1:24" ht="6.75" customHeight="1" thickBot="1">
      <c r="A866" s="227"/>
      <c r="B866" s="89"/>
      <c r="C866" s="89"/>
      <c r="D866" s="89"/>
      <c r="E866" s="89"/>
      <c r="F866" s="89"/>
      <c r="G866" s="89"/>
      <c r="H866" s="89"/>
      <c r="I866" s="89"/>
      <c r="J866" s="89"/>
      <c r="K866" s="89"/>
      <c r="L866" s="89"/>
      <c r="M866" s="89"/>
      <c r="N866" s="89"/>
      <c r="O866" s="89"/>
      <c r="P866" s="89"/>
      <c r="Q866" s="89"/>
      <c r="R866" s="89"/>
      <c r="S866" s="89"/>
      <c r="T866" s="89"/>
      <c r="U866" s="193"/>
    </row>
    <row r="867" spans="1:24" ht="15.75" thickBot="1">
      <c r="A867" s="227"/>
      <c r="B867" s="41"/>
      <c r="C867" s="158" t="s">
        <v>219</v>
      </c>
      <c r="D867" s="158"/>
      <c r="E867" s="158"/>
      <c r="F867" s="158"/>
      <c r="G867" s="158"/>
      <c r="H867" s="158"/>
      <c r="I867" s="197"/>
      <c r="J867" s="219"/>
      <c r="K867" s="198"/>
      <c r="L867" s="244" t="s">
        <v>218</v>
      </c>
      <c r="M867" s="245"/>
      <c r="N867" s="246"/>
      <c r="O867" s="247"/>
      <c r="P867" s="60"/>
      <c r="Q867" s="41"/>
      <c r="R867" s="61"/>
      <c r="S867" s="61"/>
      <c r="T867" s="41"/>
      <c r="U867" s="193"/>
    </row>
    <row r="868" spans="1:24" ht="6" customHeight="1" thickBot="1">
      <c r="A868" s="227"/>
      <c r="B868" s="89"/>
      <c r="C868" s="89"/>
      <c r="D868" s="89"/>
      <c r="E868" s="89"/>
      <c r="F868" s="89"/>
      <c r="G868" s="89"/>
      <c r="H868" s="89"/>
      <c r="I868" s="89"/>
      <c r="J868" s="89"/>
      <c r="K868" s="89"/>
      <c r="L868" s="89"/>
      <c r="M868" s="89"/>
      <c r="N868" s="89"/>
      <c r="O868" s="89"/>
      <c r="P868" s="89"/>
      <c r="Q868" s="89"/>
      <c r="R868" s="89"/>
      <c r="S868" s="89"/>
      <c r="T868" s="89"/>
      <c r="U868" s="193"/>
    </row>
    <row r="869" spans="1:24" ht="15.75" thickBot="1">
      <c r="A869" s="227"/>
      <c r="B869" s="41" t="s">
        <v>98</v>
      </c>
      <c r="C869" s="89" t="s">
        <v>119</v>
      </c>
      <c r="D869" s="89"/>
      <c r="E869" s="89"/>
      <c r="F869" s="89"/>
      <c r="G869" s="89"/>
      <c r="H869" s="89"/>
      <c r="I869" s="89"/>
      <c r="J869" s="158" t="s">
        <v>117</v>
      </c>
      <c r="K869" s="158"/>
      <c r="L869" s="158"/>
      <c r="M869" s="158"/>
      <c r="N869" s="158"/>
      <c r="O869" s="46"/>
      <c r="P869" s="169" t="s">
        <v>118</v>
      </c>
      <c r="Q869" s="169"/>
      <c r="R869" s="169"/>
      <c r="S869" s="169"/>
      <c r="T869" s="169"/>
      <c r="U869" s="193"/>
    </row>
    <row r="870" spans="1:24" ht="15.75" thickBot="1">
      <c r="A870" s="227"/>
      <c r="B870" s="41"/>
      <c r="C870" s="165" t="s">
        <v>120</v>
      </c>
      <c r="D870" s="165"/>
      <c r="E870" s="165"/>
      <c r="F870" s="165"/>
      <c r="G870" s="165"/>
      <c r="H870" s="165"/>
      <c r="I870" s="165"/>
      <c r="J870" s="165"/>
      <c r="K870" s="165"/>
      <c r="L870" s="165"/>
      <c r="M870" s="165"/>
      <c r="N870" s="165"/>
      <c r="O870" s="165"/>
      <c r="P870" s="165"/>
      <c r="Q870" s="165"/>
      <c r="R870" s="165"/>
      <c r="S870" s="165"/>
      <c r="T870" s="165"/>
      <c r="U870" s="193"/>
    </row>
    <row r="871" spans="1:24" ht="15.75" thickBot="1">
      <c r="A871" s="227"/>
      <c r="B871" s="41"/>
      <c r="C871" s="119" t="s">
        <v>129</v>
      </c>
      <c r="D871" s="119"/>
      <c r="E871" s="170"/>
      <c r="F871" s="46"/>
      <c r="G871" s="159" t="s">
        <v>122</v>
      </c>
      <c r="H871" s="159"/>
      <c r="I871" s="159"/>
      <c r="J871" s="20"/>
      <c r="K871" s="171" t="s">
        <v>123</v>
      </c>
      <c r="L871" s="159"/>
      <c r="M871" s="172"/>
      <c r="N871" s="20"/>
      <c r="O871" s="171" t="s">
        <v>124</v>
      </c>
      <c r="P871" s="159"/>
      <c r="Q871" s="20"/>
      <c r="R871" s="171" t="s">
        <v>125</v>
      </c>
      <c r="S871" s="159"/>
      <c r="T871" s="20"/>
      <c r="U871" s="193"/>
    </row>
    <row r="872" spans="1:24" ht="6" customHeight="1" thickBot="1">
      <c r="A872" s="227"/>
      <c r="B872" s="89"/>
      <c r="C872" s="89"/>
      <c r="D872" s="89"/>
      <c r="E872" s="89"/>
      <c r="F872" s="89"/>
      <c r="G872" s="89"/>
      <c r="H872" s="89"/>
      <c r="I872" s="89"/>
      <c r="J872" s="89"/>
      <c r="K872" s="89"/>
      <c r="L872" s="89"/>
      <c r="M872" s="89"/>
      <c r="N872" s="89"/>
      <c r="O872" s="89"/>
      <c r="P872" s="89"/>
      <c r="Q872" s="89"/>
      <c r="R872" s="89"/>
      <c r="S872" s="89"/>
      <c r="T872" s="89"/>
      <c r="U872" s="193"/>
    </row>
    <row r="873" spans="1:24" ht="15.75" thickBot="1">
      <c r="A873" s="227"/>
      <c r="B873" s="41"/>
      <c r="C873" s="119" t="s">
        <v>214</v>
      </c>
      <c r="D873" s="119"/>
      <c r="E873" s="119"/>
      <c r="F873" s="170"/>
      <c r="G873" s="46"/>
      <c r="H873" s="173" t="s">
        <v>220</v>
      </c>
      <c r="I873" s="163"/>
      <c r="J873" s="36"/>
      <c r="K873" s="171" t="s">
        <v>221</v>
      </c>
      <c r="L873" s="159"/>
      <c r="M873" s="159"/>
      <c r="N873" s="172"/>
      <c r="O873" s="46"/>
      <c r="P873" s="157" t="s">
        <v>222</v>
      </c>
      <c r="Q873" s="158"/>
      <c r="R873" s="158"/>
      <c r="S873" s="161"/>
      <c r="T873" s="20"/>
      <c r="U873" s="193"/>
    </row>
    <row r="874" spans="1:24" ht="6" customHeight="1" thickBot="1">
      <c r="A874" s="227"/>
      <c r="B874" s="89"/>
      <c r="C874" s="89"/>
      <c r="D874" s="89"/>
      <c r="E874" s="89"/>
      <c r="F874" s="89"/>
      <c r="G874" s="89"/>
      <c r="H874" s="89"/>
      <c r="I874" s="89"/>
      <c r="J874" s="89"/>
      <c r="K874" s="89"/>
      <c r="L874" s="89"/>
      <c r="M874" s="89"/>
      <c r="N874" s="89"/>
      <c r="O874" s="89"/>
      <c r="P874" s="89"/>
      <c r="Q874" s="89"/>
      <c r="R874" s="89"/>
      <c r="S874" s="89"/>
      <c r="T874" s="89"/>
      <c r="U874" s="193"/>
    </row>
    <row r="875" spans="1:24" ht="15.75" thickBot="1">
      <c r="A875" s="227"/>
      <c r="B875" s="41"/>
      <c r="C875" s="119" t="s">
        <v>223</v>
      </c>
      <c r="D875" s="119"/>
      <c r="E875" s="170"/>
      <c r="F875" s="46"/>
      <c r="G875" s="158" t="s">
        <v>224</v>
      </c>
      <c r="H875" s="158"/>
      <c r="I875" s="158"/>
      <c r="J875" s="20"/>
      <c r="K875" s="158" t="s">
        <v>225</v>
      </c>
      <c r="L875" s="158"/>
      <c r="M875" s="158"/>
      <c r="N875" s="20"/>
      <c r="O875" s="173" t="s">
        <v>226</v>
      </c>
      <c r="P875" s="163"/>
      <c r="Q875" s="163"/>
      <c r="R875" s="163"/>
      <c r="S875" s="242"/>
      <c r="T875" s="20"/>
      <c r="U875" s="193"/>
    </row>
    <row r="876" spans="1:24" ht="6" customHeight="1" thickBot="1">
      <c r="A876" s="227"/>
      <c r="B876" s="89"/>
      <c r="C876" s="89"/>
      <c r="D876" s="89"/>
      <c r="E876" s="89"/>
      <c r="F876" s="89"/>
      <c r="G876" s="89"/>
      <c r="H876" s="89"/>
      <c r="I876" s="89"/>
      <c r="J876" s="89"/>
      <c r="K876" s="89"/>
      <c r="L876" s="89"/>
      <c r="M876" s="89"/>
      <c r="N876" s="89"/>
      <c r="O876" s="89"/>
      <c r="P876" s="89"/>
      <c r="Q876" s="89"/>
      <c r="R876" s="89"/>
      <c r="S876" s="89"/>
      <c r="T876" s="89"/>
      <c r="U876" s="193"/>
    </row>
    <row r="877" spans="1:24" ht="15.75" thickBot="1">
      <c r="A877" s="227"/>
      <c r="B877" s="41"/>
      <c r="C877" s="119" t="s">
        <v>227</v>
      </c>
      <c r="D877" s="119"/>
      <c r="E877" s="170"/>
      <c r="F877" s="46"/>
      <c r="G877" s="158" t="s">
        <v>228</v>
      </c>
      <c r="H877" s="158"/>
      <c r="I877" s="158"/>
      <c r="J877" s="20"/>
      <c r="K877" s="158"/>
      <c r="L877" s="158"/>
      <c r="M877" s="158"/>
      <c r="N877" s="158"/>
      <c r="O877" s="158"/>
      <c r="P877" s="158"/>
      <c r="Q877" s="158"/>
      <c r="R877" s="158"/>
      <c r="S877" s="158"/>
      <c r="T877" s="158"/>
      <c r="U877" s="193"/>
    </row>
    <row r="878" spans="1:24" ht="6" customHeight="1" thickBot="1">
      <c r="A878" s="227"/>
      <c r="B878" s="89"/>
      <c r="C878" s="89"/>
      <c r="D878" s="89"/>
      <c r="E878" s="89"/>
      <c r="F878" s="89"/>
      <c r="G878" s="89"/>
      <c r="H878" s="89"/>
      <c r="I878" s="89"/>
      <c r="J878" s="89"/>
      <c r="K878" s="89"/>
      <c r="L878" s="89"/>
      <c r="M878" s="89"/>
      <c r="N878" s="89"/>
      <c r="O878" s="89"/>
      <c r="P878" s="89"/>
      <c r="Q878" s="89"/>
      <c r="R878" s="89"/>
      <c r="S878" s="89"/>
      <c r="T878" s="89"/>
      <c r="U878" s="193"/>
    </row>
    <row r="879" spans="1:24" ht="15.75" thickBot="1">
      <c r="A879" s="227"/>
      <c r="B879" s="41" t="s">
        <v>112</v>
      </c>
      <c r="C879" s="160" t="s">
        <v>86</v>
      </c>
      <c r="D879" s="160"/>
      <c r="E879" s="160"/>
      <c r="F879" s="162"/>
      <c r="G879" s="22" t="str">
        <f>IF(W879="F","","Yes")</f>
        <v>Yes</v>
      </c>
      <c r="H879" s="147" t="s">
        <v>83</v>
      </c>
      <c r="I879" s="89"/>
      <c r="J879" s="89"/>
      <c r="K879" s="44" t="str">
        <f>IF(AA879="F","","Yes")</f>
        <v>Yes</v>
      </c>
      <c r="L879" s="163" t="s">
        <v>85</v>
      </c>
      <c r="M879" s="163"/>
      <c r="N879" s="163"/>
      <c r="O879" s="163"/>
      <c r="P879" s="22" t="str">
        <f>IF(X879="Hindi","Yes","")</f>
        <v>Yes</v>
      </c>
      <c r="Q879" s="147" t="s">
        <v>84</v>
      </c>
      <c r="R879" s="89"/>
      <c r="S879" s="89"/>
      <c r="T879" s="22" t="str">
        <f>IF(X879="english","Yes","")</f>
        <v/>
      </c>
      <c r="U879" s="193"/>
      <c r="W879" s="1">
        <f>VLOOKUP(A839,'Deta From Shala Dar. Class-10'!$A$2:$AE$201,10,0)</f>
        <v>0</v>
      </c>
      <c r="X879" s="1" t="str">
        <f>Info!$C$8</f>
        <v>Hindi</v>
      </c>
    </row>
    <row r="880" spans="1:24" ht="6" customHeight="1" thickBot="1">
      <c r="A880" s="227"/>
      <c r="B880" s="89"/>
      <c r="C880" s="89"/>
      <c r="D880" s="89"/>
      <c r="E880" s="89"/>
      <c r="F880" s="89"/>
      <c r="G880" s="89"/>
      <c r="H880" s="89"/>
      <c r="I880" s="89"/>
      <c r="J880" s="89"/>
      <c r="K880" s="89"/>
      <c r="L880" s="89"/>
      <c r="M880" s="89"/>
      <c r="N880" s="89"/>
      <c r="O880" s="89"/>
      <c r="P880" s="89"/>
      <c r="Q880" s="89"/>
      <c r="R880" s="89"/>
      <c r="S880" s="89"/>
      <c r="T880" s="89"/>
      <c r="U880" s="193"/>
    </row>
    <row r="881" spans="1:23" ht="15.75" thickBot="1">
      <c r="A881" s="227"/>
      <c r="B881" s="41" t="s">
        <v>133</v>
      </c>
      <c r="C881" s="160" t="s">
        <v>88</v>
      </c>
      <c r="D881" s="160"/>
      <c r="E881" s="160"/>
      <c r="F881" s="160"/>
      <c r="G881" s="22"/>
      <c r="H881" s="147" t="s">
        <v>89</v>
      </c>
      <c r="I881" s="89"/>
      <c r="J881" s="20"/>
      <c r="K881" s="157" t="s">
        <v>90</v>
      </c>
      <c r="L881" s="158"/>
      <c r="M881" s="20"/>
      <c r="N881" s="157" t="s">
        <v>91</v>
      </c>
      <c r="O881" s="158"/>
      <c r="P881" s="20"/>
      <c r="Q881" s="157" t="s">
        <v>92</v>
      </c>
      <c r="R881" s="158"/>
      <c r="S881" s="161"/>
      <c r="T881" s="45"/>
      <c r="U881" s="193"/>
    </row>
    <row r="882" spans="1:23" ht="6.75" customHeight="1" thickBot="1">
      <c r="A882" s="227"/>
      <c r="B882" s="89"/>
      <c r="C882" s="89"/>
      <c r="D882" s="89"/>
      <c r="E882" s="89"/>
      <c r="F882" s="89"/>
      <c r="G882" s="89"/>
      <c r="H882" s="89"/>
      <c r="I882" s="89"/>
      <c r="J882" s="89"/>
      <c r="K882" s="89"/>
      <c r="L882" s="89"/>
      <c r="M882" s="89"/>
      <c r="N882" s="89"/>
      <c r="O882" s="89"/>
      <c r="P882" s="89"/>
      <c r="Q882" s="89"/>
      <c r="R882" s="89"/>
      <c r="S882" s="89"/>
      <c r="T882" s="89"/>
      <c r="U882" s="193"/>
    </row>
    <row r="883" spans="1:23" ht="15.75" thickBot="1">
      <c r="A883" s="227"/>
      <c r="B883" s="41"/>
      <c r="C883" s="158" t="s">
        <v>93</v>
      </c>
      <c r="D883" s="158"/>
      <c r="E883" s="22"/>
      <c r="F883" s="147" t="s">
        <v>94</v>
      </c>
      <c r="G883" s="89"/>
      <c r="H883" s="89"/>
      <c r="I883" s="152"/>
      <c r="J883" s="20"/>
      <c r="K883" s="147" t="s">
        <v>95</v>
      </c>
      <c r="L883" s="89"/>
      <c r="M883" s="152"/>
      <c r="N883" s="46"/>
      <c r="O883" s="159" t="s">
        <v>96</v>
      </c>
      <c r="P883" s="159"/>
      <c r="Q883" s="22"/>
      <c r="R883" s="158" t="s">
        <v>97</v>
      </c>
      <c r="S883" s="158"/>
      <c r="T883" s="22"/>
      <c r="U883" s="193"/>
    </row>
    <row r="884" spans="1:23" ht="6" customHeight="1" thickBot="1">
      <c r="A884" s="227"/>
      <c r="B884" s="89"/>
      <c r="C884" s="89"/>
      <c r="D884" s="89"/>
      <c r="E884" s="89"/>
      <c r="F884" s="89"/>
      <c r="G884" s="89"/>
      <c r="H884" s="89"/>
      <c r="I884" s="89"/>
      <c r="J884" s="89"/>
      <c r="K884" s="89"/>
      <c r="L884" s="89"/>
      <c r="M884" s="89"/>
      <c r="N884" s="89"/>
      <c r="O884" s="89"/>
      <c r="P884" s="89"/>
      <c r="Q884" s="89"/>
      <c r="R884" s="89"/>
      <c r="S884" s="89"/>
      <c r="T884" s="89"/>
      <c r="U884" s="193"/>
    </row>
    <row r="885" spans="1:23" ht="15.75" thickBot="1">
      <c r="A885" s="227"/>
      <c r="B885" s="41" t="s">
        <v>136</v>
      </c>
      <c r="C885" s="160" t="s">
        <v>99</v>
      </c>
      <c r="D885" s="160"/>
      <c r="E885" s="160"/>
      <c r="F885" s="162"/>
      <c r="G885" s="22"/>
      <c r="H885" s="147" t="s">
        <v>121</v>
      </c>
      <c r="I885" s="152"/>
      <c r="J885" s="20"/>
      <c r="K885" s="157" t="s">
        <v>100</v>
      </c>
      <c r="L885" s="161"/>
      <c r="M885" s="20"/>
      <c r="N885" s="157" t="s">
        <v>101</v>
      </c>
      <c r="O885" s="161"/>
      <c r="P885" s="20"/>
      <c r="Q885" s="157" t="s">
        <v>102</v>
      </c>
      <c r="R885" s="158"/>
      <c r="S885" s="161"/>
      <c r="T885" s="45"/>
      <c r="U885" s="193"/>
    </row>
    <row r="886" spans="1:23" ht="6.75" customHeight="1" thickBot="1">
      <c r="A886" s="227"/>
      <c r="B886" s="89"/>
      <c r="C886" s="89"/>
      <c r="D886" s="89"/>
      <c r="E886" s="89"/>
      <c r="F886" s="89"/>
      <c r="G886" s="89"/>
      <c r="H886" s="89"/>
      <c r="I886" s="89"/>
      <c r="J886" s="89"/>
      <c r="K886" s="89"/>
      <c r="L886" s="89"/>
      <c r="M886" s="89"/>
      <c r="N886" s="89"/>
      <c r="O886" s="89"/>
      <c r="P886" s="89"/>
      <c r="Q886" s="89"/>
      <c r="R886" s="89"/>
      <c r="S886" s="89"/>
      <c r="T886" s="89"/>
      <c r="U886" s="193"/>
    </row>
    <row r="887" spans="1:23" ht="15.75" thickBot="1">
      <c r="A887" s="227"/>
      <c r="B887" s="41"/>
      <c r="C887" s="158" t="s">
        <v>103</v>
      </c>
      <c r="D887" s="161"/>
      <c r="E887" s="22"/>
      <c r="F887" s="164" t="s">
        <v>104</v>
      </c>
      <c r="G887" s="165"/>
      <c r="H887" s="166"/>
      <c r="I887" s="20"/>
      <c r="J887" s="164" t="s">
        <v>105</v>
      </c>
      <c r="K887" s="165"/>
      <c r="L887" s="166"/>
      <c r="M887" s="20"/>
      <c r="N887" s="167" t="s">
        <v>106</v>
      </c>
      <c r="O887" s="168"/>
      <c r="P887" s="48"/>
      <c r="Q887" s="164" t="s">
        <v>107</v>
      </c>
      <c r="R887" s="165"/>
      <c r="S887" s="166"/>
      <c r="T887" s="22"/>
      <c r="U887" s="193"/>
    </row>
    <row r="888" spans="1:23" ht="6" customHeight="1" thickBot="1">
      <c r="A888" s="227"/>
      <c r="B888" s="89"/>
      <c r="C888" s="89"/>
      <c r="D888" s="89"/>
      <c r="E888" s="89"/>
      <c r="F888" s="89"/>
      <c r="G888" s="89"/>
      <c r="H888" s="89"/>
      <c r="I888" s="89"/>
      <c r="J888" s="89"/>
      <c r="K888" s="89"/>
      <c r="L888" s="89"/>
      <c r="M888" s="89"/>
      <c r="N888" s="89"/>
      <c r="O888" s="89"/>
      <c r="P888" s="89"/>
      <c r="Q888" s="89"/>
      <c r="R888" s="89"/>
      <c r="S888" s="89"/>
      <c r="T888" s="89"/>
      <c r="U888" s="193"/>
    </row>
    <row r="889" spans="1:23" ht="15.75" thickBot="1">
      <c r="A889" s="227"/>
      <c r="B889" s="41"/>
      <c r="C889" s="158" t="s">
        <v>108</v>
      </c>
      <c r="D889" s="158"/>
      <c r="E889" s="161"/>
      <c r="F889" s="49"/>
      <c r="G889" s="164" t="s">
        <v>109</v>
      </c>
      <c r="H889" s="165"/>
      <c r="I889" s="166"/>
      <c r="J889" s="20"/>
      <c r="K889" s="164" t="s">
        <v>110</v>
      </c>
      <c r="L889" s="165"/>
      <c r="M889" s="166"/>
      <c r="N889" s="20"/>
      <c r="O889" s="164" t="s">
        <v>111</v>
      </c>
      <c r="P889" s="165"/>
      <c r="Q889" s="166"/>
      <c r="R889" s="20"/>
      <c r="S889" s="51"/>
      <c r="T889" s="41"/>
      <c r="U889" s="193"/>
    </row>
    <row r="890" spans="1:23" ht="6" customHeight="1" thickBot="1">
      <c r="A890" s="227"/>
      <c r="B890" s="89"/>
      <c r="C890" s="89"/>
      <c r="D890" s="89"/>
      <c r="E890" s="89"/>
      <c r="F890" s="89"/>
      <c r="G890" s="89"/>
      <c r="H890" s="89"/>
      <c r="I890" s="89"/>
      <c r="J890" s="89"/>
      <c r="K890" s="89"/>
      <c r="L890" s="89"/>
      <c r="M890" s="89"/>
      <c r="N890" s="89"/>
      <c r="O890" s="89"/>
      <c r="P890" s="89"/>
      <c r="Q890" s="89"/>
      <c r="R890" s="89"/>
      <c r="S890" s="89"/>
      <c r="T890" s="89"/>
      <c r="U890" s="193"/>
    </row>
    <row r="891" spans="1:23" ht="15.75" thickBot="1">
      <c r="A891" s="227"/>
      <c r="B891" s="41" t="s">
        <v>139</v>
      </c>
      <c r="C891" s="160" t="s">
        <v>138</v>
      </c>
      <c r="D891" s="160"/>
      <c r="E891" s="160"/>
      <c r="F891" s="160"/>
      <c r="G891" s="160"/>
      <c r="H891" s="165" t="s">
        <v>134</v>
      </c>
      <c r="I891" s="89"/>
      <c r="J891" s="44" t="str">
        <f>IF(W891="N","","Yes")</f>
        <v>Yes</v>
      </c>
      <c r="K891" s="147"/>
      <c r="L891" s="89"/>
      <c r="M891" s="165" t="s">
        <v>135</v>
      </c>
      <c r="N891" s="89"/>
      <c r="O891" s="44" t="str">
        <f>IF(W891="Y","","Yes")</f>
        <v>Yes</v>
      </c>
      <c r="P891" s="147"/>
      <c r="Q891" s="89"/>
      <c r="R891" s="89"/>
      <c r="S891" s="89"/>
      <c r="T891" s="89"/>
      <c r="U891" s="193"/>
      <c r="W891" s="1">
        <f>VLOOKUP(A839,'Deta From Shala Dar. Class-10'!$A$2:$AE$201,27,0)</f>
        <v>0</v>
      </c>
    </row>
    <row r="892" spans="1:23" ht="6.75" customHeight="1" thickBot="1">
      <c r="A892" s="227"/>
      <c r="B892" s="89"/>
      <c r="C892" s="89"/>
      <c r="D892" s="89"/>
      <c r="E892" s="89"/>
      <c r="F892" s="89"/>
      <c r="G892" s="89"/>
      <c r="H892" s="89"/>
      <c r="I892" s="89"/>
      <c r="J892" s="89"/>
      <c r="K892" s="89"/>
      <c r="L892" s="89"/>
      <c r="M892" s="89"/>
      <c r="N892" s="89"/>
      <c r="O892" s="89"/>
      <c r="P892" s="89"/>
      <c r="Q892" s="89"/>
      <c r="R892" s="89"/>
      <c r="S892" s="89"/>
      <c r="T892" s="89"/>
      <c r="U892" s="193"/>
    </row>
    <row r="893" spans="1:23" ht="15.75" thickBot="1">
      <c r="A893" s="227"/>
      <c r="B893" s="41" t="s">
        <v>141</v>
      </c>
      <c r="C893" s="169" t="s">
        <v>137</v>
      </c>
      <c r="D893" s="160"/>
      <c r="E893" s="160"/>
      <c r="F893" s="160"/>
      <c r="G893" s="160"/>
      <c r="H893" s="165" t="s">
        <v>134</v>
      </c>
      <c r="I893" s="89"/>
      <c r="J893" s="20"/>
      <c r="K893" s="147"/>
      <c r="L893" s="89"/>
      <c r="M893" s="165" t="s">
        <v>135</v>
      </c>
      <c r="N893" s="89"/>
      <c r="O893" s="20"/>
      <c r="P893" s="147"/>
      <c r="Q893" s="89"/>
      <c r="R893" s="89"/>
      <c r="S893" s="89"/>
      <c r="T893" s="89"/>
      <c r="U893" s="193"/>
    </row>
    <row r="894" spans="1:23" ht="6.75" customHeight="1" thickBot="1">
      <c r="A894" s="227"/>
      <c r="B894" s="89"/>
      <c r="C894" s="89"/>
      <c r="D894" s="89"/>
      <c r="E894" s="89"/>
      <c r="F894" s="89"/>
      <c r="G894" s="89"/>
      <c r="H894" s="89"/>
      <c r="I894" s="89"/>
      <c r="J894" s="89"/>
      <c r="K894" s="89"/>
      <c r="L894" s="89"/>
      <c r="M894" s="89"/>
      <c r="N894" s="89"/>
      <c r="O894" s="89"/>
      <c r="P894" s="89"/>
      <c r="Q894" s="89"/>
      <c r="R894" s="89"/>
      <c r="S894" s="89"/>
      <c r="T894" s="89"/>
      <c r="U894" s="193"/>
    </row>
    <row r="895" spans="1:23" ht="15.75" thickBot="1">
      <c r="A895" s="227"/>
      <c r="B895" s="41" t="s">
        <v>157</v>
      </c>
      <c r="C895" s="160" t="s">
        <v>140</v>
      </c>
      <c r="D895" s="160"/>
      <c r="E895" s="160"/>
      <c r="F895" s="160"/>
      <c r="G895" s="160"/>
      <c r="H895" s="165" t="s">
        <v>134</v>
      </c>
      <c r="I895" s="89"/>
      <c r="J895" s="20"/>
      <c r="K895" s="147"/>
      <c r="L895" s="89"/>
      <c r="M895" s="165" t="s">
        <v>135</v>
      </c>
      <c r="N895" s="89"/>
      <c r="O895" s="20"/>
      <c r="P895" s="147"/>
      <c r="Q895" s="89"/>
      <c r="R895" s="89"/>
      <c r="S895" s="89"/>
      <c r="T895" s="89"/>
      <c r="U895" s="193"/>
    </row>
    <row r="896" spans="1:23" ht="6.75" customHeight="1" thickBot="1">
      <c r="A896" s="227"/>
      <c r="B896" s="89"/>
      <c r="C896" s="89"/>
      <c r="D896" s="89"/>
      <c r="E896" s="89"/>
      <c r="F896" s="89"/>
      <c r="G896" s="89"/>
      <c r="H896" s="89"/>
      <c r="I896" s="89"/>
      <c r="J896" s="89"/>
      <c r="K896" s="89"/>
      <c r="L896" s="89"/>
      <c r="M896" s="89"/>
      <c r="N896" s="89"/>
      <c r="O896" s="89"/>
      <c r="P896" s="89"/>
      <c r="Q896" s="89"/>
      <c r="R896" s="89"/>
      <c r="S896" s="89"/>
      <c r="T896" s="89"/>
      <c r="U896" s="193"/>
    </row>
    <row r="897" spans="1:23" ht="15.75" thickBot="1">
      <c r="A897" s="227"/>
      <c r="B897" s="41" t="s">
        <v>155</v>
      </c>
      <c r="C897" s="160" t="s">
        <v>142</v>
      </c>
      <c r="D897" s="160"/>
      <c r="E897" s="160"/>
      <c r="F897" s="127" t="s">
        <v>148</v>
      </c>
      <c r="G897" s="127"/>
      <c r="H897" s="128"/>
      <c r="I897" s="44" t="str">
        <f>IF($W$60="GEN","YES","")</f>
        <v/>
      </c>
      <c r="J897" s="157" t="s">
        <v>143</v>
      </c>
      <c r="K897" s="158"/>
      <c r="L897" s="158"/>
      <c r="M897" s="161"/>
      <c r="N897" s="44" t="str">
        <f>IF($W$60="MIN","YES","")</f>
        <v/>
      </c>
      <c r="O897" s="157" t="s">
        <v>144</v>
      </c>
      <c r="P897" s="158"/>
      <c r="Q897" s="158"/>
      <c r="R897" s="158"/>
      <c r="S897" s="161"/>
      <c r="T897" s="44" t="str">
        <f>IF($W$60="SC","YES","")</f>
        <v/>
      </c>
      <c r="U897" s="193"/>
      <c r="W897" s="1">
        <f>VLOOKUP(A839,'Deta From Shala Dar. Class-10'!$A$2:$AE$201,16,0)</f>
        <v>0</v>
      </c>
    </row>
    <row r="898" spans="1:23" ht="6.75" customHeight="1" thickBot="1">
      <c r="A898" s="227"/>
      <c r="B898" s="89"/>
      <c r="C898" s="89"/>
      <c r="D898" s="89"/>
      <c r="E898" s="89"/>
      <c r="F898" s="89"/>
      <c r="G898" s="89"/>
      <c r="H898" s="89"/>
      <c r="I898" s="89"/>
      <c r="J898" s="89"/>
      <c r="K898" s="89"/>
      <c r="L898" s="89"/>
      <c r="M898" s="89"/>
      <c r="N898" s="89"/>
      <c r="O898" s="89"/>
      <c r="P898" s="89"/>
      <c r="Q898" s="89"/>
      <c r="R898" s="89"/>
      <c r="S898" s="89"/>
      <c r="T898" s="89"/>
      <c r="U898" s="193"/>
    </row>
    <row r="899" spans="1:23" ht="15.75" thickBot="1">
      <c r="A899" s="227"/>
      <c r="B899" s="41"/>
      <c r="C899" s="41"/>
      <c r="D899" s="41"/>
      <c r="E899" s="41"/>
      <c r="F899" s="158" t="s">
        <v>145</v>
      </c>
      <c r="G899" s="158"/>
      <c r="H899" s="161"/>
      <c r="I899" s="44" t="str">
        <f>IF($W$60="ST","YES","")</f>
        <v/>
      </c>
      <c r="J899" s="157" t="s">
        <v>146</v>
      </c>
      <c r="K899" s="158"/>
      <c r="L899" s="158"/>
      <c r="M899" s="161"/>
      <c r="N899" s="44" t="str">
        <f>IF($W$60="OBC","YES","")</f>
        <v/>
      </c>
      <c r="O899" s="157" t="s">
        <v>147</v>
      </c>
      <c r="P899" s="158"/>
      <c r="Q899" s="158"/>
      <c r="R899" s="158"/>
      <c r="S899" s="161"/>
      <c r="T899" s="44" t="str">
        <f>IF(OR($W$60="MBC",$W$60="SBC"),"YES","")</f>
        <v/>
      </c>
      <c r="U899" s="193"/>
    </row>
    <row r="900" spans="1:23">
      <c r="A900" s="227"/>
      <c r="B900" s="175" t="s">
        <v>149</v>
      </c>
      <c r="C900" s="175"/>
      <c r="D900" s="175"/>
      <c r="E900" s="175"/>
      <c r="F900" s="175"/>
      <c r="G900" s="175"/>
      <c r="H900" s="175"/>
      <c r="I900" s="175"/>
      <c r="J900" s="175"/>
      <c r="K900" s="175"/>
      <c r="L900" s="175"/>
      <c r="M900" s="175"/>
      <c r="N900" s="175"/>
      <c r="O900" s="175"/>
      <c r="P900" s="175"/>
      <c r="Q900" s="175"/>
      <c r="R900" s="175"/>
      <c r="S900" s="175"/>
      <c r="T900" s="175"/>
      <c r="U900" s="193"/>
    </row>
    <row r="901" spans="1:23" ht="6.75" customHeight="1">
      <c r="A901" s="227"/>
      <c r="B901" s="89"/>
      <c r="C901" s="89"/>
      <c r="D901" s="89"/>
      <c r="E901" s="89"/>
      <c r="F901" s="89"/>
      <c r="G901" s="89"/>
      <c r="H901" s="89"/>
      <c r="I901" s="89"/>
      <c r="J901" s="89"/>
      <c r="K901" s="89"/>
      <c r="L901" s="89"/>
      <c r="M901" s="89"/>
      <c r="N901" s="89"/>
      <c r="O901" s="89"/>
      <c r="P901" s="89"/>
      <c r="Q901" s="89"/>
      <c r="R901" s="89"/>
      <c r="S901" s="89"/>
      <c r="T901" s="89"/>
      <c r="U901" s="193"/>
    </row>
    <row r="902" spans="1:23">
      <c r="A902" s="227"/>
      <c r="B902" s="41" t="s">
        <v>166</v>
      </c>
      <c r="C902" s="178" t="s">
        <v>156</v>
      </c>
      <c r="D902" s="178"/>
      <c r="E902" s="178"/>
      <c r="F902" s="178"/>
      <c r="G902" s="178"/>
      <c r="H902" s="178"/>
      <c r="I902" s="178"/>
      <c r="J902" s="178"/>
      <c r="K902" s="178"/>
      <c r="L902" s="178"/>
      <c r="M902" s="178"/>
      <c r="N902" s="178"/>
      <c r="O902" s="178"/>
      <c r="P902" s="178"/>
      <c r="Q902" s="178"/>
      <c r="R902" s="178"/>
      <c r="S902" s="178"/>
      <c r="T902" s="178"/>
      <c r="U902" s="193"/>
    </row>
    <row r="903" spans="1:23">
      <c r="A903" s="227"/>
      <c r="B903" s="41"/>
      <c r="C903" s="176" t="s">
        <v>150</v>
      </c>
      <c r="D903" s="176"/>
      <c r="E903" s="176"/>
      <c r="F903" s="176"/>
      <c r="G903" s="176"/>
      <c r="H903" s="176"/>
      <c r="I903" s="176"/>
      <c r="J903" s="176"/>
      <c r="K903" s="89">
        <f>VLOOKUP(A839,'Deta From Shala Dar. Class-12'!$A$2:$AE$201,24,0)</f>
        <v>0</v>
      </c>
      <c r="L903" s="89"/>
      <c r="M903" s="89"/>
      <c r="N903" s="89"/>
      <c r="O903" s="89"/>
      <c r="P903" s="89"/>
      <c r="Q903" s="89"/>
      <c r="R903" s="89"/>
      <c r="S903" s="89"/>
      <c r="T903" s="89"/>
      <c r="U903" s="193"/>
    </row>
    <row r="904" spans="1:23">
      <c r="A904" s="227"/>
      <c r="B904" s="41"/>
      <c r="C904" s="176" t="s">
        <v>151</v>
      </c>
      <c r="D904" s="176"/>
      <c r="E904" s="176"/>
      <c r="F904" s="176"/>
      <c r="G904" s="176"/>
      <c r="H904" s="176"/>
      <c r="I904" s="176"/>
      <c r="J904" s="176"/>
      <c r="K904" s="89"/>
      <c r="L904" s="89"/>
      <c r="M904" s="89"/>
      <c r="N904" s="89"/>
      <c r="O904" s="89"/>
      <c r="P904" s="89"/>
      <c r="Q904" s="89"/>
      <c r="R904" s="89"/>
      <c r="S904" s="89"/>
      <c r="T904" s="89"/>
      <c r="U904" s="193"/>
    </row>
    <row r="905" spans="1:23">
      <c r="A905" s="227"/>
      <c r="B905" s="41"/>
      <c r="C905" s="176" t="s">
        <v>152</v>
      </c>
      <c r="D905" s="176"/>
      <c r="E905" s="176"/>
      <c r="F905" s="89" t="s">
        <v>163</v>
      </c>
      <c r="G905" s="89"/>
      <c r="H905" s="89"/>
      <c r="I905" s="176" t="s">
        <v>153</v>
      </c>
      <c r="J905" s="176"/>
      <c r="K905" s="176"/>
      <c r="L905" s="89" t="s">
        <v>161</v>
      </c>
      <c r="M905" s="89"/>
      <c r="N905" s="89"/>
      <c r="O905" s="89"/>
      <c r="P905" s="158" t="s">
        <v>154</v>
      </c>
      <c r="Q905" s="158"/>
      <c r="R905" s="158"/>
      <c r="S905" s="89" t="s">
        <v>162</v>
      </c>
      <c r="T905" s="89"/>
      <c r="U905" s="193"/>
      <c r="V905" s="62"/>
    </row>
    <row r="906" spans="1:23" ht="6.75" customHeight="1">
      <c r="A906" s="227"/>
      <c r="B906" s="89"/>
      <c r="C906" s="89"/>
      <c r="D906" s="89"/>
      <c r="E906" s="89"/>
      <c r="F906" s="89"/>
      <c r="G906" s="89"/>
      <c r="H906" s="89"/>
      <c r="I906" s="89"/>
      <c r="J906" s="89"/>
      <c r="K906" s="89"/>
      <c r="L906" s="89"/>
      <c r="M906" s="89"/>
      <c r="N906" s="89"/>
      <c r="O906" s="89"/>
      <c r="P906" s="89"/>
      <c r="Q906" s="89"/>
      <c r="R906" s="89"/>
      <c r="S906" s="89"/>
      <c r="T906" s="89"/>
      <c r="U906" s="193"/>
    </row>
    <row r="907" spans="1:23">
      <c r="A907" s="227"/>
      <c r="B907" s="41" t="s">
        <v>178</v>
      </c>
      <c r="C907" s="165" t="s">
        <v>158</v>
      </c>
      <c r="D907" s="165"/>
      <c r="E907" s="165"/>
      <c r="F907" s="165"/>
      <c r="G907" s="179">
        <f>VLOOKUP(A839,'Deta From Shala Dar. Class-12'!$A$2:$AE$201,21,0)</f>
        <v>0</v>
      </c>
      <c r="H907" s="179"/>
      <c r="I907" s="179"/>
      <c r="J907" s="179"/>
      <c r="K907" s="180" t="s">
        <v>159</v>
      </c>
      <c r="L907" s="180"/>
      <c r="M907" s="189">
        <f>VLOOKUP(A839,'Deta From Shala Dar. Class-12'!$A$2:$AE$201,22,0)</f>
        <v>0</v>
      </c>
      <c r="N907" s="165"/>
      <c r="O907" s="165"/>
      <c r="P907" s="165" t="s">
        <v>160</v>
      </c>
      <c r="Q907" s="165"/>
      <c r="R907" s="165"/>
      <c r="S907" s="230">
        <f>VLOOKUP(A839,'Deta From Shala Dar. Class-12'!$A$2:$AE$201,25,0)</f>
        <v>0</v>
      </c>
      <c r="T907" s="230"/>
      <c r="U907" s="193"/>
    </row>
    <row r="908" spans="1:23" ht="6.75" customHeight="1">
      <c r="A908" s="227"/>
      <c r="B908" s="89"/>
      <c r="C908" s="89"/>
      <c r="D908" s="89"/>
      <c r="E908" s="89"/>
      <c r="F908" s="89"/>
      <c r="G908" s="89"/>
      <c r="H908" s="89"/>
      <c r="I908" s="89"/>
      <c r="J908" s="89"/>
      <c r="K908" s="89"/>
      <c r="L908" s="89"/>
      <c r="M908" s="89"/>
      <c r="N908" s="89"/>
      <c r="O908" s="89"/>
      <c r="P908" s="89"/>
      <c r="Q908" s="89"/>
      <c r="R908" s="89"/>
      <c r="S908" s="89"/>
      <c r="T908" s="89"/>
      <c r="U908" s="193"/>
    </row>
    <row r="909" spans="1:23">
      <c r="A909" s="227"/>
      <c r="B909" s="41"/>
      <c r="C909" s="176" t="s">
        <v>164</v>
      </c>
      <c r="D909" s="176"/>
      <c r="E909" s="176"/>
      <c r="F909" s="176"/>
      <c r="G909" s="176"/>
      <c r="H909" s="176"/>
      <c r="I909" s="176"/>
      <c r="J909" s="176"/>
      <c r="K909" s="176"/>
      <c r="L909" s="176"/>
      <c r="M909" s="229">
        <f>VLOOKUP(A839,'Deta From Shala Dar. Class-12'!$A$2:$AE$201,23,0)</f>
        <v>0</v>
      </c>
      <c r="N909" s="229"/>
      <c r="O909" s="229"/>
      <c r="P909" s="229"/>
      <c r="Q909" s="229"/>
      <c r="R909" s="229"/>
      <c r="S909" s="229"/>
      <c r="T909" s="229"/>
      <c r="U909" s="193"/>
    </row>
    <row r="910" spans="1:23" ht="6.75" customHeight="1">
      <c r="A910" s="227"/>
      <c r="B910" s="89"/>
      <c r="C910" s="89"/>
      <c r="D910" s="89"/>
      <c r="E910" s="89"/>
      <c r="F910" s="89"/>
      <c r="G910" s="89"/>
      <c r="H910" s="89"/>
      <c r="I910" s="89"/>
      <c r="J910" s="89"/>
      <c r="K910" s="89"/>
      <c r="L910" s="89"/>
      <c r="M910" s="89"/>
      <c r="N910" s="89"/>
      <c r="O910" s="89"/>
      <c r="P910" s="89"/>
      <c r="Q910" s="89"/>
      <c r="R910" s="89"/>
      <c r="S910" s="89"/>
      <c r="T910" s="89"/>
      <c r="U910" s="193"/>
    </row>
    <row r="911" spans="1:23">
      <c r="A911" s="227"/>
      <c r="B911" s="41" t="s">
        <v>229</v>
      </c>
      <c r="C911" s="176" t="s">
        <v>167</v>
      </c>
      <c r="D911" s="176"/>
      <c r="E911" s="176"/>
      <c r="F911" s="176"/>
      <c r="G911" s="176"/>
      <c r="H911" s="176"/>
      <c r="I911" s="176"/>
      <c r="J911" s="176"/>
      <c r="K911" s="176"/>
      <c r="L911" s="176"/>
      <c r="M911" s="189" t="s">
        <v>165</v>
      </c>
      <c r="N911" s="189"/>
      <c r="O911" s="189"/>
      <c r="P911" s="189"/>
      <c r="Q911" s="189"/>
      <c r="R911" s="189"/>
      <c r="S911" s="189"/>
      <c r="T911" s="189"/>
      <c r="U911" s="193"/>
    </row>
    <row r="912" spans="1:23" ht="6.75" customHeight="1" thickBot="1">
      <c r="A912" s="227"/>
      <c r="B912" s="89"/>
      <c r="C912" s="89"/>
      <c r="D912" s="89"/>
      <c r="E912" s="89"/>
      <c r="F912" s="89"/>
      <c r="G912" s="89"/>
      <c r="H912" s="89"/>
      <c r="I912" s="89"/>
      <c r="J912" s="89"/>
      <c r="K912" s="89"/>
      <c r="L912" s="89"/>
      <c r="M912" s="89"/>
      <c r="N912" s="89"/>
      <c r="O912" s="89"/>
      <c r="P912" s="89"/>
      <c r="Q912" s="89"/>
      <c r="R912" s="89"/>
      <c r="S912" s="89"/>
      <c r="T912" s="89"/>
      <c r="U912" s="193"/>
    </row>
    <row r="913" spans="1:21" ht="20.25" customHeight="1">
      <c r="A913" s="227"/>
      <c r="B913" s="190" t="s">
        <v>168</v>
      </c>
      <c r="C913" s="191"/>
      <c r="D913" s="191"/>
      <c r="E913" s="191" t="s">
        <v>169</v>
      </c>
      <c r="F913" s="191"/>
      <c r="G913" s="191" t="s">
        <v>170</v>
      </c>
      <c r="H913" s="191"/>
      <c r="I913" s="191"/>
      <c r="J913" s="191" t="s">
        <v>171</v>
      </c>
      <c r="K913" s="191"/>
      <c r="L913" s="191"/>
      <c r="M913" s="191" t="s">
        <v>172</v>
      </c>
      <c r="N913" s="191"/>
      <c r="O913" s="191"/>
      <c r="P913" s="191"/>
      <c r="Q913" s="191"/>
      <c r="R913" s="191"/>
      <c r="S913" s="191"/>
      <c r="T913" s="192"/>
      <c r="U913" s="193"/>
    </row>
    <row r="914" spans="1:21" ht="20.25" customHeight="1">
      <c r="A914" s="227"/>
      <c r="B914" s="186" t="s">
        <v>230</v>
      </c>
      <c r="C914" s="187"/>
      <c r="D914" s="187"/>
      <c r="E914" s="187"/>
      <c r="F914" s="187"/>
      <c r="G914" s="187"/>
      <c r="H914" s="187"/>
      <c r="I914" s="187"/>
      <c r="J914" s="187"/>
      <c r="K914" s="187"/>
      <c r="L914" s="187"/>
      <c r="M914" s="187"/>
      <c r="N914" s="187"/>
      <c r="O914" s="187"/>
      <c r="P914" s="187"/>
      <c r="Q914" s="187"/>
      <c r="R914" s="187"/>
      <c r="S914" s="187"/>
      <c r="T914" s="188"/>
      <c r="U914" s="193"/>
    </row>
    <row r="915" spans="1:21" ht="20.25" customHeight="1">
      <c r="A915" s="227"/>
      <c r="B915" s="186" t="s">
        <v>231</v>
      </c>
      <c r="C915" s="187"/>
      <c r="D915" s="187"/>
      <c r="E915" s="187"/>
      <c r="F915" s="187"/>
      <c r="G915" s="187"/>
      <c r="H915" s="187"/>
      <c r="I915" s="187"/>
      <c r="J915" s="187"/>
      <c r="K915" s="187"/>
      <c r="L915" s="187"/>
      <c r="M915" s="187"/>
      <c r="N915" s="187"/>
      <c r="O915" s="187"/>
      <c r="P915" s="187"/>
      <c r="Q915" s="187"/>
      <c r="R915" s="187"/>
      <c r="S915" s="187"/>
      <c r="T915" s="188"/>
      <c r="U915" s="193"/>
    </row>
    <row r="916" spans="1:21" ht="20.25" customHeight="1" thickBot="1">
      <c r="A916" s="227"/>
      <c r="B916" s="183" t="s">
        <v>173</v>
      </c>
      <c r="C916" s="184"/>
      <c r="D916" s="184"/>
      <c r="E916" s="184"/>
      <c r="F916" s="184"/>
      <c r="G916" s="184"/>
      <c r="H916" s="184"/>
      <c r="I916" s="184"/>
      <c r="J916" s="184"/>
      <c r="K916" s="184"/>
      <c r="L916" s="184"/>
      <c r="M916" s="184"/>
      <c r="N916" s="184"/>
      <c r="O916" s="184"/>
      <c r="P916" s="184"/>
      <c r="Q916" s="184"/>
      <c r="R916" s="184"/>
      <c r="S916" s="184"/>
      <c r="T916" s="185"/>
      <c r="U916" s="193"/>
    </row>
    <row r="917" spans="1:21" ht="6.75" customHeight="1">
      <c r="A917" s="227"/>
      <c r="B917" s="89"/>
      <c r="C917" s="89"/>
      <c r="D917" s="89"/>
      <c r="E917" s="89"/>
      <c r="F917" s="89"/>
      <c r="G917" s="89"/>
      <c r="H917" s="89"/>
      <c r="I917" s="89"/>
      <c r="J917" s="89"/>
      <c r="K917" s="89"/>
      <c r="L917" s="89"/>
      <c r="M917" s="89"/>
      <c r="N917" s="89"/>
      <c r="O917" s="89"/>
      <c r="P917" s="89"/>
      <c r="Q917" s="89"/>
      <c r="R917" s="89"/>
      <c r="S917" s="89"/>
      <c r="T917" s="89"/>
      <c r="U917" s="193"/>
    </row>
    <row r="918" spans="1:21">
      <c r="A918" s="227"/>
      <c r="B918" s="41" t="s">
        <v>232</v>
      </c>
      <c r="C918" s="176" t="s">
        <v>183</v>
      </c>
      <c r="D918" s="176"/>
      <c r="E918" s="176"/>
      <c r="F918" s="176"/>
      <c r="G918" s="176"/>
      <c r="H918" s="176"/>
      <c r="I918" s="176"/>
      <c r="J918" s="176"/>
      <c r="K918" s="176"/>
      <c r="L918" s="176"/>
      <c r="M918" s="165" t="s">
        <v>179</v>
      </c>
      <c r="N918" s="165"/>
      <c r="O918" s="165"/>
      <c r="P918" s="165"/>
      <c r="Q918" s="165"/>
      <c r="R918" s="165"/>
      <c r="S918" s="165"/>
      <c r="T918" s="165"/>
      <c r="U918" s="193"/>
    </row>
    <row r="919" spans="1:21" ht="15.75" thickBot="1">
      <c r="A919" s="227"/>
      <c r="B919" s="200"/>
      <c r="C919" s="201"/>
      <c r="D919" s="201"/>
      <c r="E919" s="201"/>
      <c r="F919" s="201"/>
      <c r="G919" s="201"/>
      <c r="H919" s="201"/>
      <c r="I919" s="201"/>
      <c r="J919" s="202"/>
      <c r="K919" s="204" t="s">
        <v>180</v>
      </c>
      <c r="L919" s="89"/>
      <c r="M919" s="89"/>
      <c r="N919" s="89"/>
      <c r="O919" s="89"/>
      <c r="P919" s="89"/>
      <c r="Q919" s="89"/>
      <c r="R919" s="89"/>
      <c r="S919" s="89"/>
      <c r="T919" s="89"/>
      <c r="U919" s="193"/>
    </row>
    <row r="920" spans="1:21" ht="26.25" customHeight="1">
      <c r="A920" s="227"/>
      <c r="B920" s="204"/>
      <c r="C920" s="152"/>
      <c r="D920" s="203" t="s">
        <v>182</v>
      </c>
      <c r="E920" s="91"/>
      <c r="F920" s="91"/>
      <c r="G920" s="92"/>
      <c r="H920" s="147"/>
      <c r="I920" s="89"/>
      <c r="J920" s="214"/>
      <c r="K920" s="204"/>
      <c r="L920" s="90"/>
      <c r="M920" s="91"/>
      <c r="N920" s="91"/>
      <c r="O920" s="91"/>
      <c r="P920" s="91"/>
      <c r="Q920" s="91"/>
      <c r="R920" s="91"/>
      <c r="S920" s="92"/>
      <c r="T920" s="143"/>
      <c r="U920" s="193"/>
    </row>
    <row r="921" spans="1:21" ht="26.25" customHeight="1">
      <c r="A921" s="227"/>
      <c r="B921" s="204"/>
      <c r="C921" s="152"/>
      <c r="D921" s="147"/>
      <c r="E921" s="89"/>
      <c r="F921" s="89"/>
      <c r="G921" s="152"/>
      <c r="H921" s="147"/>
      <c r="I921" s="89"/>
      <c r="J921" s="214"/>
      <c r="K921" s="204"/>
      <c r="L921" s="147"/>
      <c r="M921" s="89"/>
      <c r="N921" s="89"/>
      <c r="O921" s="89"/>
      <c r="P921" s="89"/>
      <c r="Q921" s="89"/>
      <c r="R921" s="89"/>
      <c r="S921" s="152"/>
      <c r="T921" s="143"/>
      <c r="U921" s="193"/>
    </row>
    <row r="922" spans="1:21" ht="26.25" customHeight="1">
      <c r="A922" s="227"/>
      <c r="B922" s="204"/>
      <c r="C922" s="152"/>
      <c r="D922" s="147"/>
      <c r="E922" s="89"/>
      <c r="F922" s="89"/>
      <c r="G922" s="152"/>
      <c r="H922" s="147"/>
      <c r="I922" s="89"/>
      <c r="J922" s="214"/>
      <c r="K922" s="204"/>
      <c r="L922" s="147"/>
      <c r="M922" s="89"/>
      <c r="N922" s="89"/>
      <c r="O922" s="89"/>
      <c r="P922" s="89"/>
      <c r="Q922" s="89"/>
      <c r="R922" s="89"/>
      <c r="S922" s="152"/>
      <c r="T922" s="143"/>
      <c r="U922" s="193"/>
    </row>
    <row r="923" spans="1:21" ht="26.25" customHeight="1" thickBot="1">
      <c r="A923" s="227"/>
      <c r="B923" s="204"/>
      <c r="C923" s="152"/>
      <c r="D923" s="147"/>
      <c r="E923" s="89"/>
      <c r="F923" s="89"/>
      <c r="G923" s="152"/>
      <c r="H923" s="147"/>
      <c r="I923" s="89"/>
      <c r="J923" s="214"/>
      <c r="K923" s="204"/>
      <c r="L923" s="86"/>
      <c r="M923" s="87"/>
      <c r="N923" s="87"/>
      <c r="O923" s="87"/>
      <c r="P923" s="87"/>
      <c r="Q923" s="87"/>
      <c r="R923" s="87"/>
      <c r="S923" s="88"/>
      <c r="T923" s="143"/>
      <c r="U923" s="193"/>
    </row>
    <row r="924" spans="1:21" ht="26.25" customHeight="1" thickBot="1">
      <c r="A924" s="227"/>
      <c r="B924" s="204"/>
      <c r="C924" s="152"/>
      <c r="D924" s="147"/>
      <c r="E924" s="89"/>
      <c r="F924" s="89"/>
      <c r="G924" s="152"/>
      <c r="H924" s="147"/>
      <c r="I924" s="89"/>
      <c r="J924" s="214"/>
      <c r="K924" s="204"/>
      <c r="L924" s="89"/>
      <c r="M924" s="89"/>
      <c r="N924" s="89"/>
      <c r="O924" s="89"/>
      <c r="P924" s="89"/>
      <c r="Q924" s="89"/>
      <c r="R924" s="89"/>
      <c r="S924" s="89"/>
      <c r="T924" s="143"/>
      <c r="U924" s="193"/>
    </row>
    <row r="925" spans="1:21" ht="26.25" customHeight="1">
      <c r="A925" s="227"/>
      <c r="B925" s="204"/>
      <c r="C925" s="152"/>
      <c r="D925" s="147"/>
      <c r="E925" s="89"/>
      <c r="F925" s="89"/>
      <c r="G925" s="152"/>
      <c r="H925" s="147"/>
      <c r="I925" s="89"/>
      <c r="J925" s="214"/>
      <c r="K925" s="204"/>
      <c r="L925" s="205" t="s">
        <v>181</v>
      </c>
      <c r="M925" s="206"/>
      <c r="N925" s="206"/>
      <c r="O925" s="206"/>
      <c r="P925" s="206"/>
      <c r="Q925" s="206"/>
      <c r="R925" s="206"/>
      <c r="S925" s="207"/>
      <c r="T925" s="143"/>
      <c r="U925" s="193"/>
    </row>
    <row r="926" spans="1:21" ht="26.25" customHeight="1">
      <c r="A926" s="227"/>
      <c r="B926" s="204"/>
      <c r="C926" s="152"/>
      <c r="D926" s="147"/>
      <c r="E926" s="89"/>
      <c r="F926" s="89"/>
      <c r="G926" s="152"/>
      <c r="H926" s="147"/>
      <c r="I926" s="89"/>
      <c r="J926" s="214"/>
      <c r="K926" s="204"/>
      <c r="L926" s="208"/>
      <c r="M926" s="209"/>
      <c r="N926" s="209"/>
      <c r="O926" s="209"/>
      <c r="P926" s="209"/>
      <c r="Q926" s="209"/>
      <c r="R926" s="209"/>
      <c r="S926" s="210"/>
      <c r="T926" s="143"/>
      <c r="U926" s="193"/>
    </row>
    <row r="927" spans="1:21" ht="26.25" customHeight="1" thickBot="1">
      <c r="A927" s="227"/>
      <c r="B927" s="204"/>
      <c r="C927" s="152"/>
      <c r="D927" s="86"/>
      <c r="E927" s="87"/>
      <c r="F927" s="87"/>
      <c r="G927" s="88"/>
      <c r="H927" s="147"/>
      <c r="I927" s="89"/>
      <c r="J927" s="214"/>
      <c r="K927" s="204"/>
      <c r="L927" s="208"/>
      <c r="M927" s="209"/>
      <c r="N927" s="209"/>
      <c r="O927" s="209"/>
      <c r="P927" s="209"/>
      <c r="Q927" s="209"/>
      <c r="R927" s="209"/>
      <c r="S927" s="210"/>
      <c r="T927" s="143"/>
      <c r="U927" s="193"/>
    </row>
    <row r="928" spans="1:21" ht="15.75" thickBot="1">
      <c r="A928" s="227"/>
      <c r="B928" s="215"/>
      <c r="C928" s="216"/>
      <c r="D928" s="216"/>
      <c r="E928" s="216"/>
      <c r="F928" s="216"/>
      <c r="G928" s="216"/>
      <c r="H928" s="216"/>
      <c r="I928" s="216"/>
      <c r="J928" s="217"/>
      <c r="K928" s="204"/>
      <c r="L928" s="211"/>
      <c r="M928" s="212"/>
      <c r="N928" s="212"/>
      <c r="O928" s="212"/>
      <c r="P928" s="212"/>
      <c r="Q928" s="212"/>
      <c r="R928" s="212"/>
      <c r="S928" s="213"/>
      <c r="T928" s="143"/>
      <c r="U928" s="193"/>
    </row>
    <row r="929" spans="1:23" ht="6.75" customHeight="1" thickBot="1">
      <c r="A929" s="227"/>
      <c r="B929" s="89"/>
      <c r="C929" s="89"/>
      <c r="D929" s="89"/>
      <c r="E929" s="89"/>
      <c r="F929" s="89"/>
      <c r="G929" s="89"/>
      <c r="H929" s="89"/>
      <c r="I929" s="89"/>
      <c r="J929" s="89"/>
      <c r="K929" s="89"/>
      <c r="L929" s="89"/>
      <c r="M929" s="89"/>
      <c r="N929" s="89"/>
      <c r="O929" s="89"/>
      <c r="P929" s="89"/>
      <c r="Q929" s="89"/>
      <c r="R929" s="89"/>
      <c r="S929" s="89"/>
      <c r="T929" s="89"/>
      <c r="U929" s="193"/>
    </row>
    <row r="930" spans="1:23" ht="23.25" customHeight="1" thickBot="1">
      <c r="A930" s="227"/>
      <c r="B930" s="165" t="s">
        <v>184</v>
      </c>
      <c r="C930" s="165"/>
      <c r="D930" s="165"/>
      <c r="E930" s="127" t="str">
        <f>Info!$C$7</f>
        <v>Govt. Sr. Sec. School Raimalwada</v>
      </c>
      <c r="F930" s="127"/>
      <c r="G930" s="127"/>
      <c r="H930" s="127"/>
      <c r="I930" s="127"/>
      <c r="J930" s="127"/>
      <c r="K930" s="127"/>
      <c r="L930" s="165" t="s">
        <v>185</v>
      </c>
      <c r="M930" s="199"/>
      <c r="N930" s="15">
        <f>Info!$C$10</f>
        <v>1</v>
      </c>
      <c r="O930" s="16">
        <f>Info!$D$10</f>
        <v>7</v>
      </c>
      <c r="P930" s="16">
        <f>Info!$E$10</f>
        <v>0</v>
      </c>
      <c r="Q930" s="16">
        <f>Info!$F$10</f>
        <v>1</v>
      </c>
      <c r="R930" s="16">
        <f>Info!$G$10</f>
        <v>7</v>
      </c>
      <c r="S930" s="16">
        <f>Info!$H$10</f>
        <v>5</v>
      </c>
      <c r="T930" s="17">
        <f>Info!$I$10</f>
        <v>1</v>
      </c>
      <c r="U930" s="193"/>
    </row>
    <row r="931" spans="1:23" ht="15.75" thickBot="1">
      <c r="A931" s="228"/>
      <c r="B931" s="87"/>
      <c r="C931" s="87"/>
      <c r="D931" s="87"/>
      <c r="E931" s="87"/>
      <c r="F931" s="87"/>
      <c r="G931" s="87"/>
      <c r="H931" s="87"/>
      <c r="I931" s="87"/>
      <c r="J931" s="87"/>
      <c r="K931" s="87"/>
      <c r="L931" s="87"/>
      <c r="M931" s="87"/>
      <c r="N931" s="87"/>
      <c r="O931" s="87"/>
      <c r="P931" s="87"/>
      <c r="Q931" s="87"/>
      <c r="R931" s="87"/>
      <c r="S931" s="87"/>
      <c r="T931" s="87"/>
      <c r="U931" s="88"/>
    </row>
    <row r="932" spans="1:23">
      <c r="A932" s="224">
        <f>A839+1</f>
        <v>11</v>
      </c>
      <c r="B932" s="225"/>
      <c r="C932" s="225"/>
      <c r="D932" s="225"/>
      <c r="E932" s="225"/>
      <c r="F932" s="225"/>
      <c r="G932" s="225"/>
      <c r="H932" s="225"/>
      <c r="I932" s="225"/>
      <c r="J932" s="225"/>
      <c r="K932" s="225"/>
      <c r="L932" s="225"/>
      <c r="M932" s="225"/>
      <c r="N932" s="225"/>
      <c r="O932" s="225"/>
      <c r="P932" s="225"/>
      <c r="Q932" s="225"/>
      <c r="R932" s="225"/>
      <c r="S932" s="225"/>
      <c r="T932" s="225"/>
      <c r="U932" s="226"/>
    </row>
    <row r="933" spans="1:23" ht="24.75" customHeight="1" thickBot="1">
      <c r="A933" s="227"/>
      <c r="B933" s="194" t="str">
        <f>CONCATENATE(Info!$B$7,Info!$C$7)</f>
        <v>School Name :-Govt. Sr. Sec. School Raimalwada</v>
      </c>
      <c r="C933" s="194"/>
      <c r="D933" s="194"/>
      <c r="E933" s="194"/>
      <c r="F933" s="194"/>
      <c r="G933" s="194"/>
      <c r="H933" s="194"/>
      <c r="I933" s="194"/>
      <c r="J933" s="194"/>
      <c r="K933" s="194"/>
      <c r="L933" s="194"/>
      <c r="M933" s="194"/>
      <c r="N933" s="194"/>
      <c r="O933" s="194"/>
      <c r="P933" s="194"/>
      <c r="Q933" s="194"/>
      <c r="R933" s="194"/>
      <c r="S933" s="194"/>
      <c r="T933" s="194"/>
      <c r="U933" s="193"/>
    </row>
    <row r="934" spans="1:23" ht="28.5" customHeight="1" thickBot="1">
      <c r="A934" s="227"/>
      <c r="B934" s="89"/>
      <c r="C934" s="89"/>
      <c r="D934" s="116" t="s">
        <v>37</v>
      </c>
      <c r="E934" s="116"/>
      <c r="F934" s="116"/>
      <c r="G934" s="116"/>
      <c r="H934" s="116"/>
      <c r="I934" s="116"/>
      <c r="J934" s="116"/>
      <c r="K934" s="116"/>
      <c r="L934" s="116"/>
      <c r="M934" s="116"/>
      <c r="N934" s="116"/>
      <c r="O934" s="116"/>
      <c r="P934" s="116"/>
      <c r="Q934" s="93" t="s">
        <v>233</v>
      </c>
      <c r="R934" s="94"/>
      <c r="S934" s="94"/>
      <c r="T934" s="95"/>
      <c r="U934" s="193"/>
    </row>
    <row r="935" spans="1:23" ht="21.75" customHeight="1" thickBot="1">
      <c r="A935" s="227"/>
      <c r="B935" s="89"/>
      <c r="C935" s="89"/>
      <c r="D935" s="117" t="s">
        <v>201</v>
      </c>
      <c r="E935" s="117"/>
      <c r="F935" s="117"/>
      <c r="G935" s="117"/>
      <c r="H935" s="117"/>
      <c r="I935" s="117"/>
      <c r="J935" s="117"/>
      <c r="K935" s="117"/>
      <c r="L935" s="117"/>
      <c r="M935" s="117"/>
      <c r="N935" s="117"/>
      <c r="O935" s="117"/>
      <c r="P935" s="117"/>
      <c r="Q935" s="113" t="s">
        <v>44</v>
      </c>
      <c r="R935" s="114"/>
      <c r="S935" s="114"/>
      <c r="T935" s="115"/>
      <c r="U935" s="193"/>
    </row>
    <row r="936" spans="1:23" ht="21.75" customHeight="1" thickBot="1">
      <c r="A936" s="227"/>
      <c r="B936" s="107" t="s">
        <v>200</v>
      </c>
      <c r="C936" s="108"/>
      <c r="D936" s="108"/>
      <c r="E936" s="109"/>
      <c r="F936" s="104" t="s">
        <v>40</v>
      </c>
      <c r="G936" s="105"/>
      <c r="H936" s="105"/>
      <c r="I936" s="105"/>
      <c r="J936" s="105"/>
      <c r="K936" s="105"/>
      <c r="L936" s="105"/>
      <c r="M936" s="106"/>
      <c r="N936" s="15">
        <f>Info!$C$10</f>
        <v>1</v>
      </c>
      <c r="O936" s="16">
        <f>Info!$D$10</f>
        <v>7</v>
      </c>
      <c r="P936" s="16">
        <f>Info!$E$10</f>
        <v>0</v>
      </c>
      <c r="Q936" s="16">
        <f>Info!$F$10</f>
        <v>1</v>
      </c>
      <c r="R936" s="16">
        <f>Info!$G$10</f>
        <v>7</v>
      </c>
      <c r="S936" s="16">
        <f>Info!$H$10</f>
        <v>5</v>
      </c>
      <c r="T936" s="17">
        <f>Info!$I$10</f>
        <v>1</v>
      </c>
      <c r="U936" s="193"/>
    </row>
    <row r="937" spans="1:23" ht="21.75" customHeight="1" thickBot="1">
      <c r="A937" s="227"/>
      <c r="B937" s="110"/>
      <c r="C937" s="111"/>
      <c r="D937" s="111"/>
      <c r="E937" s="112"/>
      <c r="F937" s="102" t="s">
        <v>199</v>
      </c>
      <c r="G937" s="103"/>
      <c r="H937" s="103"/>
      <c r="I937" s="103"/>
      <c r="J937" s="103"/>
      <c r="K937" s="103"/>
      <c r="L937" s="103"/>
      <c r="M937" s="103"/>
      <c r="N937" s="103"/>
      <c r="O937" s="103"/>
      <c r="P937" s="103"/>
      <c r="Q937" s="18"/>
      <c r="R937" s="18"/>
      <c r="S937" s="18"/>
      <c r="T937" s="18"/>
      <c r="U937" s="193"/>
    </row>
    <row r="938" spans="1:23" ht="21.75" customHeight="1" thickBot="1">
      <c r="A938" s="227"/>
      <c r="B938" s="89"/>
      <c r="C938" s="89"/>
      <c r="D938" s="89"/>
      <c r="E938" s="89"/>
      <c r="F938" s="89"/>
      <c r="G938" s="89"/>
      <c r="H938" s="89"/>
      <c r="I938" s="89"/>
      <c r="J938" s="89"/>
      <c r="K938" s="89"/>
      <c r="L938" s="89"/>
      <c r="M938" s="89"/>
      <c r="N938" s="97" t="s">
        <v>195</v>
      </c>
      <c r="O938" s="97"/>
      <c r="P938" s="97"/>
      <c r="Q938" s="98"/>
      <c r="R938" s="99">
        <f>Info!$C$9</f>
        <v>12345</v>
      </c>
      <c r="S938" s="100"/>
      <c r="T938" s="101"/>
      <c r="U938" s="193"/>
    </row>
    <row r="939" spans="1:23" ht="21.75" customHeight="1" thickBot="1">
      <c r="A939" s="227"/>
      <c r="B939" s="119" t="s">
        <v>42</v>
      </c>
      <c r="C939" s="119"/>
      <c r="D939" s="119"/>
      <c r="E939" s="119"/>
      <c r="F939" s="119"/>
      <c r="G939" s="119"/>
      <c r="H939" s="120">
        <f>VLOOKUP(A932,'Deta From Shala Dar. Class-10'!$A$2:$AE$201,4,0)</f>
        <v>0</v>
      </c>
      <c r="I939" s="121"/>
      <c r="J939" s="122"/>
      <c r="K939" s="123"/>
      <c r="L939" s="124"/>
      <c r="M939" s="124"/>
      <c r="N939" s="124"/>
      <c r="O939" s="124"/>
      <c r="P939" s="124"/>
      <c r="Q939" s="124"/>
      <c r="R939" s="124"/>
      <c r="S939" s="124"/>
      <c r="T939" s="124"/>
      <c r="U939" s="193"/>
    </row>
    <row r="940" spans="1:23" ht="21.75" customHeight="1">
      <c r="A940" s="227"/>
      <c r="B940" s="118" t="s">
        <v>116</v>
      </c>
      <c r="C940" s="118"/>
      <c r="D940" s="118"/>
      <c r="E940" s="118"/>
      <c r="F940" s="118"/>
      <c r="G940" s="118"/>
      <c r="H940" s="96">
        <f>VLOOKUP(A932,'Deta From Shala Dar. Class-10'!$A$2:$AE$201,6,0)</f>
        <v>0</v>
      </c>
      <c r="I940" s="96"/>
      <c r="J940" s="96"/>
      <c r="K940" s="96"/>
      <c r="L940" s="96"/>
      <c r="M940" s="96"/>
      <c r="N940" s="96"/>
      <c r="O940" s="96"/>
      <c r="P940" s="96"/>
      <c r="Q940" s="96"/>
      <c r="R940" s="96"/>
      <c r="S940" s="96"/>
      <c r="T940" s="96"/>
      <c r="U940" s="193"/>
    </row>
    <row r="941" spans="1:23" ht="21.75" customHeight="1">
      <c r="A941" s="227"/>
      <c r="B941" s="118" t="s">
        <v>115</v>
      </c>
      <c r="C941" s="118"/>
      <c r="D941" s="118"/>
      <c r="E941" s="118"/>
      <c r="F941" s="118"/>
      <c r="G941" s="118"/>
      <c r="H941" s="96">
        <f>VLOOKUP(A932,'Deta From Shala Dar. Class-10'!$A$2:$AE$201,8,0)</f>
        <v>0</v>
      </c>
      <c r="I941" s="96"/>
      <c r="J941" s="96"/>
      <c r="K941" s="96"/>
      <c r="L941" s="96"/>
      <c r="M941" s="96"/>
      <c r="N941" s="96"/>
      <c r="O941" s="96"/>
      <c r="P941" s="96"/>
      <c r="Q941" s="96"/>
      <c r="R941" s="96"/>
      <c r="S941" s="96"/>
      <c r="T941" s="96"/>
      <c r="U941" s="193"/>
    </row>
    <row r="942" spans="1:23" ht="21.75" customHeight="1">
      <c r="A942" s="227"/>
      <c r="B942" s="118" t="s">
        <v>114</v>
      </c>
      <c r="C942" s="118"/>
      <c r="D942" s="118"/>
      <c r="E942" s="118"/>
      <c r="F942" s="118"/>
      <c r="G942" s="118"/>
      <c r="H942" s="96">
        <f>VLOOKUP(A932,'Deta From Shala Dar. Class-10'!$A$2:$AE$201,9,0)</f>
        <v>0</v>
      </c>
      <c r="I942" s="96"/>
      <c r="J942" s="96"/>
      <c r="K942" s="96"/>
      <c r="L942" s="96"/>
      <c r="M942" s="96"/>
      <c r="N942" s="96"/>
      <c r="O942" s="96"/>
      <c r="P942" s="96"/>
      <c r="Q942" s="96"/>
      <c r="R942" s="96"/>
      <c r="S942" s="96"/>
      <c r="T942" s="96"/>
      <c r="U942" s="193"/>
    </row>
    <row r="943" spans="1:23" ht="21.75" customHeight="1">
      <c r="A943" s="227"/>
      <c r="B943" s="118" t="s">
        <v>203</v>
      </c>
      <c r="C943" s="118"/>
      <c r="D943" s="118"/>
      <c r="E943" s="118"/>
      <c r="F943" s="250">
        <f>W943</f>
        <v>0</v>
      </c>
      <c r="G943" s="251"/>
      <c r="H943" s="251"/>
      <c r="I943" s="251"/>
      <c r="J943" s="251"/>
      <c r="K943" s="252"/>
      <c r="L943" s="253"/>
      <c r="M943" s="254"/>
      <c r="N943" s="254"/>
      <c r="O943" s="254"/>
      <c r="P943" s="254"/>
      <c r="Q943" s="254"/>
      <c r="R943" s="254"/>
      <c r="S943" s="254"/>
      <c r="T943" s="254"/>
      <c r="U943" s="193"/>
      <c r="W943" s="57">
        <f>VLOOKUP(A932,'Deta From Shala Dar. Class-10'!$A$2:$AE$201,11,0)</f>
        <v>0</v>
      </c>
    </row>
    <row r="944" spans="1:23" ht="21.75" customHeight="1" thickBot="1">
      <c r="A944" s="227"/>
      <c r="B944" s="255" t="s">
        <v>202</v>
      </c>
      <c r="C944" s="255"/>
      <c r="D944" s="255"/>
      <c r="E944" s="255"/>
      <c r="F944" s="255"/>
      <c r="G944" s="255"/>
      <c r="H944" s="96" t="s">
        <v>204</v>
      </c>
      <c r="I944" s="96"/>
      <c r="J944" s="96"/>
      <c r="K944" s="96"/>
      <c r="L944" s="96"/>
      <c r="M944" s="96"/>
      <c r="N944" s="96"/>
      <c r="O944" s="96"/>
      <c r="P944" s="96"/>
      <c r="Q944" s="96"/>
      <c r="R944" s="96"/>
      <c r="S944" s="96"/>
      <c r="T944" s="96"/>
      <c r="U944" s="193"/>
    </row>
    <row r="945" spans="1:21" ht="21.75" customHeight="1" thickBot="1">
      <c r="A945" s="227"/>
      <c r="B945" s="118" t="s">
        <v>205</v>
      </c>
      <c r="C945" s="118"/>
      <c r="D945" s="118"/>
      <c r="E945" s="118"/>
      <c r="F945" s="118"/>
      <c r="G945" s="118"/>
      <c r="H945" s="118"/>
      <c r="I945" s="118"/>
      <c r="J945" s="118"/>
      <c r="K945" s="143" t="s">
        <v>190</v>
      </c>
      <c r="L945" s="143"/>
      <c r="M945" s="143"/>
      <c r="N945" s="143"/>
      <c r="O945" s="143"/>
      <c r="P945" s="143"/>
      <c r="Q945" s="195" t="s">
        <v>188</v>
      </c>
      <c r="R945" s="196"/>
      <c r="S945" s="197"/>
      <c r="T945" s="198"/>
      <c r="U945" s="193"/>
    </row>
    <row r="946" spans="1:21" ht="21.75" customHeight="1">
      <c r="A946" s="227"/>
      <c r="B946" s="118" t="s">
        <v>206</v>
      </c>
      <c r="C946" s="118"/>
      <c r="D946" s="118"/>
      <c r="E946" s="118"/>
      <c r="F946" s="118"/>
      <c r="G946" s="118"/>
      <c r="H946" s="118"/>
      <c r="I946" s="118"/>
      <c r="J946" s="118"/>
      <c r="K946" s="118"/>
      <c r="L946" s="118"/>
      <c r="M946" s="118"/>
      <c r="N946" s="118"/>
      <c r="O946" s="118"/>
      <c r="P946" s="118"/>
      <c r="Q946" s="118"/>
      <c r="R946" s="118"/>
      <c r="S946" s="118"/>
      <c r="T946" s="118"/>
      <c r="U946" s="193"/>
    </row>
    <row r="947" spans="1:21" ht="32.25" customHeight="1" thickBot="1">
      <c r="A947" s="227"/>
      <c r="B947" s="125" t="s">
        <v>192</v>
      </c>
      <c r="C947" s="125"/>
      <c r="D947" s="125"/>
      <c r="E947" s="125"/>
      <c r="F947" s="125"/>
      <c r="G947" s="125"/>
      <c r="H947" s="125"/>
      <c r="I947" s="125"/>
      <c r="J947" s="125"/>
      <c r="K947" s="125"/>
      <c r="L947" s="125"/>
      <c r="M947" s="125"/>
      <c r="N947" s="125"/>
      <c r="O947" s="125"/>
      <c r="P947" s="125"/>
      <c r="Q947" s="125"/>
      <c r="R947" s="125"/>
      <c r="S947" s="125"/>
      <c r="T947" s="125"/>
      <c r="U947" s="193"/>
    </row>
    <row r="948" spans="1:21" ht="6.75" customHeight="1" thickBot="1">
      <c r="A948" s="227"/>
      <c r="B948" s="90"/>
      <c r="C948" s="91"/>
      <c r="D948" s="91"/>
      <c r="E948" s="91"/>
      <c r="F948" s="91"/>
      <c r="G948" s="91"/>
      <c r="H948" s="91"/>
      <c r="I948" s="91"/>
      <c r="J948" s="91"/>
      <c r="K948" s="91"/>
      <c r="L948" s="91"/>
      <c r="M948" s="91"/>
      <c r="N948" s="91"/>
      <c r="O948" s="91"/>
      <c r="P948" s="91"/>
      <c r="Q948" s="91"/>
      <c r="R948" s="91"/>
      <c r="S948" s="91"/>
      <c r="T948" s="92"/>
      <c r="U948" s="193"/>
    </row>
    <row r="949" spans="1:21" ht="15.75" thickBot="1">
      <c r="A949" s="227"/>
      <c r="B949" s="19"/>
      <c r="C949" s="22"/>
      <c r="D949" s="147" t="s">
        <v>60</v>
      </c>
      <c r="E949" s="89"/>
      <c r="F949" s="89"/>
      <c r="G949" s="20"/>
      <c r="H949" s="27"/>
      <c r="I949" s="148" t="s">
        <v>59</v>
      </c>
      <c r="J949" s="148"/>
      <c r="K949" s="148"/>
      <c r="L949" s="90"/>
      <c r="M949" s="248" t="s">
        <v>211</v>
      </c>
      <c r="N949" s="248"/>
      <c r="O949" s="248"/>
      <c r="P949" s="248"/>
      <c r="Q949" s="248"/>
      <c r="R949" s="248"/>
      <c r="S949" s="248"/>
      <c r="T949" s="249"/>
      <c r="U949" s="193"/>
    </row>
    <row r="950" spans="1:21" ht="4.5" customHeight="1" thickBot="1">
      <c r="A950" s="227"/>
      <c r="B950" s="24"/>
      <c r="C950" s="27"/>
      <c r="D950" s="27"/>
      <c r="E950" s="27"/>
      <c r="F950" s="27"/>
      <c r="G950" s="27"/>
      <c r="H950" s="27"/>
      <c r="I950" s="27"/>
      <c r="J950" s="27"/>
      <c r="K950" s="41"/>
      <c r="L950" s="147"/>
      <c r="M950" s="27"/>
      <c r="N950" s="27"/>
      <c r="O950" s="27"/>
      <c r="P950" s="37"/>
      <c r="Q950" s="27"/>
      <c r="R950" s="27"/>
      <c r="S950" s="27"/>
      <c r="T950" s="58"/>
      <c r="U950" s="193"/>
    </row>
    <row r="951" spans="1:21" ht="15.75" thickBot="1">
      <c r="A951" s="227"/>
      <c r="B951" s="24"/>
      <c r="C951" s="20"/>
      <c r="D951" s="147" t="s">
        <v>207</v>
      </c>
      <c r="E951" s="89"/>
      <c r="F951" s="89"/>
      <c r="G951" s="89"/>
      <c r="H951" s="27"/>
      <c r="I951" s="175" t="s">
        <v>209</v>
      </c>
      <c r="J951" s="175"/>
      <c r="K951" s="175"/>
      <c r="L951" s="147"/>
      <c r="M951" s="127" t="s">
        <v>212</v>
      </c>
      <c r="N951" s="127"/>
      <c r="O951" s="127"/>
      <c r="P951" s="127"/>
      <c r="Q951" s="127"/>
      <c r="R951" s="127"/>
      <c r="S951" s="127"/>
      <c r="T951" s="128"/>
      <c r="U951" s="193"/>
    </row>
    <row r="952" spans="1:21" ht="5.25" customHeight="1" thickBot="1">
      <c r="A952" s="227"/>
      <c r="B952" s="24"/>
      <c r="C952" s="27"/>
      <c r="D952" s="27"/>
      <c r="E952" s="27"/>
      <c r="F952" s="27"/>
      <c r="G952" s="27"/>
      <c r="H952" s="27"/>
      <c r="I952" s="27"/>
      <c r="J952" s="27"/>
      <c r="K952" s="41"/>
      <c r="L952" s="147"/>
      <c r="M952" s="27"/>
      <c r="N952" s="27"/>
      <c r="O952" s="27"/>
      <c r="P952" s="41"/>
      <c r="Q952" s="27"/>
      <c r="R952" s="27"/>
      <c r="S952" s="27"/>
      <c r="T952" s="29"/>
      <c r="U952" s="193"/>
    </row>
    <row r="953" spans="1:21" ht="15.75" thickBot="1">
      <c r="A953" s="227"/>
      <c r="B953" s="24"/>
      <c r="C953" s="20"/>
      <c r="D953" s="147" t="s">
        <v>208</v>
      </c>
      <c r="E953" s="89"/>
      <c r="F953" s="89"/>
      <c r="G953" s="89"/>
      <c r="H953" s="27"/>
      <c r="I953" s="175" t="s">
        <v>210</v>
      </c>
      <c r="J953" s="175"/>
      <c r="K953" s="175"/>
      <c r="L953" s="86"/>
      <c r="M953" s="130" t="s">
        <v>213</v>
      </c>
      <c r="N953" s="130"/>
      <c r="O953" s="130"/>
      <c r="P953" s="130"/>
      <c r="Q953" s="130"/>
      <c r="R953" s="130"/>
      <c r="S953" s="130"/>
      <c r="T953" s="131"/>
      <c r="U953" s="193"/>
    </row>
    <row r="954" spans="1:21" ht="6.75" customHeight="1" thickBot="1">
      <c r="A954" s="227"/>
      <c r="B954" s="86"/>
      <c r="C954" s="87"/>
      <c r="D954" s="87"/>
      <c r="E954" s="87"/>
      <c r="F954" s="87"/>
      <c r="G954" s="87"/>
      <c r="H954" s="87"/>
      <c r="I954" s="87"/>
      <c r="J954" s="87"/>
      <c r="K954" s="87"/>
      <c r="L954" s="87"/>
      <c r="M954" s="87"/>
      <c r="N954" s="87"/>
      <c r="O954" s="87"/>
      <c r="P954" s="87"/>
      <c r="Q954" s="87"/>
      <c r="R954" s="87"/>
      <c r="S954" s="87"/>
      <c r="T954" s="88"/>
      <c r="U954" s="193"/>
    </row>
    <row r="955" spans="1:21" ht="6.75" customHeight="1" thickBot="1">
      <c r="A955" s="227"/>
      <c r="B955" s="89"/>
      <c r="C955" s="89"/>
      <c r="D955" s="89"/>
      <c r="E955" s="89"/>
      <c r="F955" s="89"/>
      <c r="G955" s="89"/>
      <c r="H955" s="89"/>
      <c r="I955" s="89"/>
      <c r="J955" s="89"/>
      <c r="K955" s="89"/>
      <c r="L955" s="89"/>
      <c r="M955" s="89"/>
      <c r="N955" s="89"/>
      <c r="O955" s="89"/>
      <c r="P955" s="89"/>
      <c r="Q955" s="89"/>
      <c r="R955" s="89"/>
      <c r="S955" s="89"/>
      <c r="T955" s="89"/>
      <c r="U955" s="193"/>
    </row>
    <row r="956" spans="1:21" ht="15.75" thickBot="1">
      <c r="A956" s="227"/>
      <c r="B956" s="41"/>
      <c r="C956" s="59" t="s">
        <v>216</v>
      </c>
      <c r="D956" s="147" t="s">
        <v>215</v>
      </c>
      <c r="E956" s="89"/>
      <c r="F956" s="89"/>
      <c r="G956" s="89"/>
      <c r="H956" s="89"/>
      <c r="I956" s="89"/>
      <c r="J956" s="89"/>
      <c r="K956" s="89"/>
      <c r="L956" s="89"/>
      <c r="M956" s="59" t="s">
        <v>216</v>
      </c>
      <c r="N956" s="47" t="s">
        <v>80</v>
      </c>
      <c r="O956" s="143"/>
      <c r="P956" s="143"/>
      <c r="Q956" s="143"/>
      <c r="R956" s="143"/>
      <c r="S956" s="143"/>
      <c r="T956" s="143"/>
      <c r="U956" s="193"/>
    </row>
    <row r="957" spans="1:21" ht="8.25" customHeight="1">
      <c r="A957" s="227"/>
      <c r="B957" s="89"/>
      <c r="C957" s="89"/>
      <c r="D957" s="89"/>
      <c r="E957" s="89"/>
      <c r="F957" s="89"/>
      <c r="G957" s="89"/>
      <c r="H957" s="89"/>
      <c r="I957" s="89"/>
      <c r="J957" s="89"/>
      <c r="K957" s="89"/>
      <c r="L957" s="89"/>
      <c r="M957" s="89"/>
      <c r="N957" s="89"/>
      <c r="O957" s="89"/>
      <c r="P957" s="89"/>
      <c r="Q957" s="89"/>
      <c r="R957" s="89"/>
      <c r="S957" s="89"/>
      <c r="T957" s="89"/>
      <c r="U957" s="193"/>
    </row>
    <row r="958" spans="1:21" ht="29.25" customHeight="1">
      <c r="A958" s="227"/>
      <c r="B958" s="41" t="s">
        <v>87</v>
      </c>
      <c r="C958" s="243" t="s">
        <v>217</v>
      </c>
      <c r="D958" s="119"/>
      <c r="E958" s="119"/>
      <c r="F958" s="119"/>
      <c r="G958" s="119"/>
      <c r="H958" s="119"/>
      <c r="I958" s="119"/>
      <c r="J958" s="119"/>
      <c r="K958" s="119"/>
      <c r="L958" s="119"/>
      <c r="M958" s="119"/>
      <c r="N958" s="119"/>
      <c r="O958" s="119"/>
      <c r="P958" s="119"/>
      <c r="Q958" s="119"/>
      <c r="R958" s="119"/>
      <c r="S958" s="119"/>
      <c r="T958" s="119"/>
      <c r="U958" s="193"/>
    </row>
    <row r="959" spans="1:21" ht="6.75" customHeight="1" thickBot="1">
      <c r="A959" s="227"/>
      <c r="B959" s="89"/>
      <c r="C959" s="89"/>
      <c r="D959" s="89"/>
      <c r="E959" s="89"/>
      <c r="F959" s="89"/>
      <c r="G959" s="89"/>
      <c r="H959" s="89"/>
      <c r="I959" s="89"/>
      <c r="J959" s="89"/>
      <c r="K959" s="89"/>
      <c r="L959" s="89"/>
      <c r="M959" s="89"/>
      <c r="N959" s="89"/>
      <c r="O959" s="89"/>
      <c r="P959" s="89"/>
      <c r="Q959" s="89"/>
      <c r="R959" s="89"/>
      <c r="S959" s="89"/>
      <c r="T959" s="89"/>
      <c r="U959" s="193"/>
    </row>
    <row r="960" spans="1:21" ht="15.75" thickBot="1">
      <c r="A960" s="227"/>
      <c r="B960" s="41"/>
      <c r="C960" s="158" t="s">
        <v>219</v>
      </c>
      <c r="D960" s="158"/>
      <c r="E960" s="158"/>
      <c r="F960" s="158"/>
      <c r="G960" s="158"/>
      <c r="H960" s="158"/>
      <c r="I960" s="197"/>
      <c r="J960" s="219"/>
      <c r="K960" s="198"/>
      <c r="L960" s="244" t="s">
        <v>218</v>
      </c>
      <c r="M960" s="245"/>
      <c r="N960" s="246"/>
      <c r="O960" s="247"/>
      <c r="P960" s="60"/>
      <c r="Q960" s="41"/>
      <c r="R960" s="61"/>
      <c r="S960" s="61"/>
      <c r="T960" s="41"/>
      <c r="U960" s="193"/>
    </row>
    <row r="961" spans="1:24" ht="6" customHeight="1" thickBot="1">
      <c r="A961" s="227"/>
      <c r="B961" s="89"/>
      <c r="C961" s="89"/>
      <c r="D961" s="89"/>
      <c r="E961" s="89"/>
      <c r="F961" s="89"/>
      <c r="G961" s="89"/>
      <c r="H961" s="89"/>
      <c r="I961" s="89"/>
      <c r="J961" s="89"/>
      <c r="K961" s="89"/>
      <c r="L961" s="89"/>
      <c r="M961" s="89"/>
      <c r="N961" s="89"/>
      <c r="O961" s="89"/>
      <c r="P961" s="89"/>
      <c r="Q961" s="89"/>
      <c r="R961" s="89"/>
      <c r="S961" s="89"/>
      <c r="T961" s="89"/>
      <c r="U961" s="193"/>
    </row>
    <row r="962" spans="1:24" ht="15.75" thickBot="1">
      <c r="A962" s="227"/>
      <c r="B962" s="41" t="s">
        <v>98</v>
      </c>
      <c r="C962" s="89" t="s">
        <v>119</v>
      </c>
      <c r="D962" s="89"/>
      <c r="E962" s="89"/>
      <c r="F962" s="89"/>
      <c r="G962" s="89"/>
      <c r="H962" s="89"/>
      <c r="I962" s="89"/>
      <c r="J962" s="158" t="s">
        <v>117</v>
      </c>
      <c r="K962" s="158"/>
      <c r="L962" s="158"/>
      <c r="M962" s="158"/>
      <c r="N962" s="158"/>
      <c r="O962" s="46"/>
      <c r="P962" s="169" t="s">
        <v>118</v>
      </c>
      <c r="Q962" s="169"/>
      <c r="R962" s="169"/>
      <c r="S962" s="169"/>
      <c r="T962" s="169"/>
      <c r="U962" s="193"/>
    </row>
    <row r="963" spans="1:24" ht="15.75" thickBot="1">
      <c r="A963" s="227"/>
      <c r="B963" s="41"/>
      <c r="C963" s="165" t="s">
        <v>120</v>
      </c>
      <c r="D963" s="165"/>
      <c r="E963" s="165"/>
      <c r="F963" s="165"/>
      <c r="G963" s="165"/>
      <c r="H963" s="165"/>
      <c r="I963" s="165"/>
      <c r="J963" s="165"/>
      <c r="K963" s="165"/>
      <c r="L963" s="165"/>
      <c r="M963" s="165"/>
      <c r="N963" s="165"/>
      <c r="O963" s="165"/>
      <c r="P963" s="165"/>
      <c r="Q963" s="165"/>
      <c r="R963" s="165"/>
      <c r="S963" s="165"/>
      <c r="T963" s="165"/>
      <c r="U963" s="193"/>
    </row>
    <row r="964" spans="1:24" ht="15.75" thickBot="1">
      <c r="A964" s="227"/>
      <c r="B964" s="41"/>
      <c r="C964" s="119" t="s">
        <v>129</v>
      </c>
      <c r="D964" s="119"/>
      <c r="E964" s="170"/>
      <c r="F964" s="46"/>
      <c r="G964" s="159" t="s">
        <v>122</v>
      </c>
      <c r="H964" s="159"/>
      <c r="I964" s="159"/>
      <c r="J964" s="20"/>
      <c r="K964" s="171" t="s">
        <v>123</v>
      </c>
      <c r="L964" s="159"/>
      <c r="M964" s="172"/>
      <c r="N964" s="20"/>
      <c r="O964" s="171" t="s">
        <v>124</v>
      </c>
      <c r="P964" s="159"/>
      <c r="Q964" s="20"/>
      <c r="R964" s="171" t="s">
        <v>125</v>
      </c>
      <c r="S964" s="159"/>
      <c r="T964" s="20"/>
      <c r="U964" s="193"/>
    </row>
    <row r="965" spans="1:24" ht="6" customHeight="1" thickBot="1">
      <c r="A965" s="227"/>
      <c r="B965" s="89"/>
      <c r="C965" s="89"/>
      <c r="D965" s="89"/>
      <c r="E965" s="89"/>
      <c r="F965" s="89"/>
      <c r="G965" s="89"/>
      <c r="H965" s="89"/>
      <c r="I965" s="89"/>
      <c r="J965" s="89"/>
      <c r="K965" s="89"/>
      <c r="L965" s="89"/>
      <c r="M965" s="89"/>
      <c r="N965" s="89"/>
      <c r="O965" s="89"/>
      <c r="P965" s="89"/>
      <c r="Q965" s="89"/>
      <c r="R965" s="89"/>
      <c r="S965" s="89"/>
      <c r="T965" s="89"/>
      <c r="U965" s="193"/>
    </row>
    <row r="966" spans="1:24" ht="15.75" thickBot="1">
      <c r="A966" s="227"/>
      <c r="B966" s="41"/>
      <c r="C966" s="119" t="s">
        <v>214</v>
      </c>
      <c r="D966" s="119"/>
      <c r="E966" s="119"/>
      <c r="F966" s="170"/>
      <c r="G966" s="46"/>
      <c r="H966" s="173" t="s">
        <v>220</v>
      </c>
      <c r="I966" s="163"/>
      <c r="J966" s="36"/>
      <c r="K966" s="171" t="s">
        <v>221</v>
      </c>
      <c r="L966" s="159"/>
      <c r="M966" s="159"/>
      <c r="N966" s="172"/>
      <c r="O966" s="46"/>
      <c r="P966" s="157" t="s">
        <v>222</v>
      </c>
      <c r="Q966" s="158"/>
      <c r="R966" s="158"/>
      <c r="S966" s="161"/>
      <c r="T966" s="20"/>
      <c r="U966" s="193"/>
    </row>
    <row r="967" spans="1:24" ht="6" customHeight="1" thickBot="1">
      <c r="A967" s="227"/>
      <c r="B967" s="89"/>
      <c r="C967" s="89"/>
      <c r="D967" s="89"/>
      <c r="E967" s="89"/>
      <c r="F967" s="89"/>
      <c r="G967" s="89"/>
      <c r="H967" s="89"/>
      <c r="I967" s="89"/>
      <c r="J967" s="89"/>
      <c r="K967" s="89"/>
      <c r="L967" s="89"/>
      <c r="M967" s="89"/>
      <c r="N967" s="89"/>
      <c r="O967" s="89"/>
      <c r="P967" s="89"/>
      <c r="Q967" s="89"/>
      <c r="R967" s="89"/>
      <c r="S967" s="89"/>
      <c r="T967" s="89"/>
      <c r="U967" s="193"/>
    </row>
    <row r="968" spans="1:24" ht="15.75" thickBot="1">
      <c r="A968" s="227"/>
      <c r="B968" s="41"/>
      <c r="C968" s="119" t="s">
        <v>223</v>
      </c>
      <c r="D968" s="119"/>
      <c r="E968" s="170"/>
      <c r="F968" s="46"/>
      <c r="G968" s="158" t="s">
        <v>224</v>
      </c>
      <c r="H968" s="158"/>
      <c r="I968" s="158"/>
      <c r="J968" s="20"/>
      <c r="K968" s="158" t="s">
        <v>225</v>
      </c>
      <c r="L968" s="158"/>
      <c r="M968" s="158"/>
      <c r="N968" s="20"/>
      <c r="O968" s="173" t="s">
        <v>226</v>
      </c>
      <c r="P968" s="163"/>
      <c r="Q968" s="163"/>
      <c r="R968" s="163"/>
      <c r="S968" s="242"/>
      <c r="T968" s="20"/>
      <c r="U968" s="193"/>
    </row>
    <row r="969" spans="1:24" ht="6" customHeight="1" thickBot="1">
      <c r="A969" s="227"/>
      <c r="B969" s="89"/>
      <c r="C969" s="89"/>
      <c r="D969" s="89"/>
      <c r="E969" s="89"/>
      <c r="F969" s="89"/>
      <c r="G969" s="89"/>
      <c r="H969" s="89"/>
      <c r="I969" s="89"/>
      <c r="J969" s="89"/>
      <c r="K969" s="89"/>
      <c r="L969" s="89"/>
      <c r="M969" s="89"/>
      <c r="N969" s="89"/>
      <c r="O969" s="89"/>
      <c r="P969" s="89"/>
      <c r="Q969" s="89"/>
      <c r="R969" s="89"/>
      <c r="S969" s="89"/>
      <c r="T969" s="89"/>
      <c r="U969" s="193"/>
    </row>
    <row r="970" spans="1:24" ht="15.75" thickBot="1">
      <c r="A970" s="227"/>
      <c r="B970" s="41"/>
      <c r="C970" s="119" t="s">
        <v>227</v>
      </c>
      <c r="D970" s="119"/>
      <c r="E970" s="170"/>
      <c r="F970" s="46"/>
      <c r="G970" s="158" t="s">
        <v>228</v>
      </c>
      <c r="H970" s="158"/>
      <c r="I970" s="158"/>
      <c r="J970" s="20"/>
      <c r="K970" s="158"/>
      <c r="L970" s="158"/>
      <c r="M970" s="158"/>
      <c r="N970" s="158"/>
      <c r="O970" s="158"/>
      <c r="P970" s="158"/>
      <c r="Q970" s="158"/>
      <c r="R970" s="158"/>
      <c r="S970" s="158"/>
      <c r="T970" s="158"/>
      <c r="U970" s="193"/>
    </row>
    <row r="971" spans="1:24" ht="6" customHeight="1" thickBot="1">
      <c r="A971" s="227"/>
      <c r="B971" s="89"/>
      <c r="C971" s="89"/>
      <c r="D971" s="89"/>
      <c r="E971" s="89"/>
      <c r="F971" s="89"/>
      <c r="G971" s="89"/>
      <c r="H971" s="89"/>
      <c r="I971" s="89"/>
      <c r="J971" s="89"/>
      <c r="K971" s="89"/>
      <c r="L971" s="89"/>
      <c r="M971" s="89"/>
      <c r="N971" s="89"/>
      <c r="O971" s="89"/>
      <c r="P971" s="89"/>
      <c r="Q971" s="89"/>
      <c r="R971" s="89"/>
      <c r="S971" s="89"/>
      <c r="T971" s="89"/>
      <c r="U971" s="193"/>
    </row>
    <row r="972" spans="1:24" ht="15.75" thickBot="1">
      <c r="A972" s="227"/>
      <c r="B972" s="41" t="s">
        <v>112</v>
      </c>
      <c r="C972" s="160" t="s">
        <v>86</v>
      </c>
      <c r="D972" s="160"/>
      <c r="E972" s="160"/>
      <c r="F972" s="162"/>
      <c r="G972" s="22" t="str">
        <f>IF(W972="F","","Yes")</f>
        <v>Yes</v>
      </c>
      <c r="H972" s="147" t="s">
        <v>83</v>
      </c>
      <c r="I972" s="89"/>
      <c r="J972" s="89"/>
      <c r="K972" s="44" t="str">
        <f>IF(AA972="F","","Yes")</f>
        <v>Yes</v>
      </c>
      <c r="L972" s="163" t="s">
        <v>85</v>
      </c>
      <c r="M972" s="163"/>
      <c r="N972" s="163"/>
      <c r="O972" s="163"/>
      <c r="P972" s="22" t="str">
        <f>IF(X972="Hindi","Yes","")</f>
        <v>Yes</v>
      </c>
      <c r="Q972" s="147" t="s">
        <v>84</v>
      </c>
      <c r="R972" s="89"/>
      <c r="S972" s="89"/>
      <c r="T972" s="22" t="str">
        <f>IF(X972="english","Yes","")</f>
        <v/>
      </c>
      <c r="U972" s="193"/>
      <c r="W972" s="1">
        <f>VLOOKUP(A932,'Deta From Shala Dar. Class-10'!$A$2:$AE$201,10,0)</f>
        <v>0</v>
      </c>
      <c r="X972" s="1" t="str">
        <f>Info!$C$8</f>
        <v>Hindi</v>
      </c>
    </row>
    <row r="973" spans="1:24" ht="6" customHeight="1" thickBot="1">
      <c r="A973" s="227"/>
      <c r="B973" s="89"/>
      <c r="C973" s="89"/>
      <c r="D973" s="89"/>
      <c r="E973" s="89"/>
      <c r="F973" s="89"/>
      <c r="G973" s="89"/>
      <c r="H973" s="89"/>
      <c r="I973" s="89"/>
      <c r="J973" s="89"/>
      <c r="K973" s="89"/>
      <c r="L973" s="89"/>
      <c r="M973" s="89"/>
      <c r="N973" s="89"/>
      <c r="O973" s="89"/>
      <c r="P973" s="89"/>
      <c r="Q973" s="89"/>
      <c r="R973" s="89"/>
      <c r="S973" s="89"/>
      <c r="T973" s="89"/>
      <c r="U973" s="193"/>
    </row>
    <row r="974" spans="1:24" ht="15.75" thickBot="1">
      <c r="A974" s="227"/>
      <c r="B974" s="41" t="s">
        <v>133</v>
      </c>
      <c r="C974" s="160" t="s">
        <v>88</v>
      </c>
      <c r="D974" s="160"/>
      <c r="E974" s="160"/>
      <c r="F974" s="160"/>
      <c r="G974" s="22"/>
      <c r="H974" s="147" t="s">
        <v>89</v>
      </c>
      <c r="I974" s="89"/>
      <c r="J974" s="20"/>
      <c r="K974" s="157" t="s">
        <v>90</v>
      </c>
      <c r="L974" s="158"/>
      <c r="M974" s="20"/>
      <c r="N974" s="157" t="s">
        <v>91</v>
      </c>
      <c r="O974" s="158"/>
      <c r="P974" s="20"/>
      <c r="Q974" s="157" t="s">
        <v>92</v>
      </c>
      <c r="R974" s="158"/>
      <c r="S974" s="161"/>
      <c r="T974" s="45"/>
      <c r="U974" s="193"/>
    </row>
    <row r="975" spans="1:24" ht="6.75" customHeight="1" thickBot="1">
      <c r="A975" s="227"/>
      <c r="B975" s="89"/>
      <c r="C975" s="89"/>
      <c r="D975" s="89"/>
      <c r="E975" s="89"/>
      <c r="F975" s="89"/>
      <c r="G975" s="89"/>
      <c r="H975" s="89"/>
      <c r="I975" s="89"/>
      <c r="J975" s="89"/>
      <c r="K975" s="89"/>
      <c r="L975" s="89"/>
      <c r="M975" s="89"/>
      <c r="N975" s="89"/>
      <c r="O975" s="89"/>
      <c r="P975" s="89"/>
      <c r="Q975" s="89"/>
      <c r="R975" s="89"/>
      <c r="S975" s="89"/>
      <c r="T975" s="89"/>
      <c r="U975" s="193"/>
    </row>
    <row r="976" spans="1:24" ht="15.75" thickBot="1">
      <c r="A976" s="227"/>
      <c r="B976" s="41"/>
      <c r="C976" s="158" t="s">
        <v>93</v>
      </c>
      <c r="D976" s="158"/>
      <c r="E976" s="22"/>
      <c r="F976" s="147" t="s">
        <v>94</v>
      </c>
      <c r="G976" s="89"/>
      <c r="H976" s="89"/>
      <c r="I976" s="152"/>
      <c r="J976" s="20"/>
      <c r="K976" s="147" t="s">
        <v>95</v>
      </c>
      <c r="L976" s="89"/>
      <c r="M976" s="152"/>
      <c r="N976" s="46"/>
      <c r="O976" s="159" t="s">
        <v>96</v>
      </c>
      <c r="P976" s="159"/>
      <c r="Q976" s="22"/>
      <c r="R976" s="158" t="s">
        <v>97</v>
      </c>
      <c r="S976" s="158"/>
      <c r="T976" s="22"/>
      <c r="U976" s="193"/>
    </row>
    <row r="977" spans="1:23" ht="6" customHeight="1" thickBot="1">
      <c r="A977" s="227"/>
      <c r="B977" s="89"/>
      <c r="C977" s="89"/>
      <c r="D977" s="89"/>
      <c r="E977" s="89"/>
      <c r="F977" s="89"/>
      <c r="G977" s="89"/>
      <c r="H977" s="89"/>
      <c r="I977" s="89"/>
      <c r="J977" s="89"/>
      <c r="K977" s="89"/>
      <c r="L977" s="89"/>
      <c r="M977" s="89"/>
      <c r="N977" s="89"/>
      <c r="O977" s="89"/>
      <c r="P977" s="89"/>
      <c r="Q977" s="89"/>
      <c r="R977" s="89"/>
      <c r="S977" s="89"/>
      <c r="T977" s="89"/>
      <c r="U977" s="193"/>
    </row>
    <row r="978" spans="1:23" ht="15.75" thickBot="1">
      <c r="A978" s="227"/>
      <c r="B978" s="41" t="s">
        <v>136</v>
      </c>
      <c r="C978" s="160" t="s">
        <v>99</v>
      </c>
      <c r="D978" s="160"/>
      <c r="E978" s="160"/>
      <c r="F978" s="162"/>
      <c r="G978" s="22"/>
      <c r="H978" s="147" t="s">
        <v>121</v>
      </c>
      <c r="I978" s="152"/>
      <c r="J978" s="20"/>
      <c r="K978" s="157" t="s">
        <v>100</v>
      </c>
      <c r="L978" s="161"/>
      <c r="M978" s="20"/>
      <c r="N978" s="157" t="s">
        <v>101</v>
      </c>
      <c r="O978" s="161"/>
      <c r="P978" s="20"/>
      <c r="Q978" s="157" t="s">
        <v>102</v>
      </c>
      <c r="R978" s="158"/>
      <c r="S978" s="161"/>
      <c r="T978" s="45"/>
      <c r="U978" s="193"/>
    </row>
    <row r="979" spans="1:23" ht="6.75" customHeight="1" thickBot="1">
      <c r="A979" s="227"/>
      <c r="B979" s="89"/>
      <c r="C979" s="89"/>
      <c r="D979" s="89"/>
      <c r="E979" s="89"/>
      <c r="F979" s="89"/>
      <c r="G979" s="89"/>
      <c r="H979" s="89"/>
      <c r="I979" s="89"/>
      <c r="J979" s="89"/>
      <c r="K979" s="89"/>
      <c r="L979" s="89"/>
      <c r="M979" s="89"/>
      <c r="N979" s="89"/>
      <c r="O979" s="89"/>
      <c r="P979" s="89"/>
      <c r="Q979" s="89"/>
      <c r="R979" s="89"/>
      <c r="S979" s="89"/>
      <c r="T979" s="89"/>
      <c r="U979" s="193"/>
    </row>
    <row r="980" spans="1:23" ht="15.75" thickBot="1">
      <c r="A980" s="227"/>
      <c r="B980" s="41"/>
      <c r="C980" s="158" t="s">
        <v>103</v>
      </c>
      <c r="D980" s="161"/>
      <c r="E980" s="22"/>
      <c r="F980" s="164" t="s">
        <v>104</v>
      </c>
      <c r="G980" s="165"/>
      <c r="H980" s="166"/>
      <c r="I980" s="20"/>
      <c r="J980" s="164" t="s">
        <v>105</v>
      </c>
      <c r="K980" s="165"/>
      <c r="L980" s="166"/>
      <c r="M980" s="20"/>
      <c r="N980" s="167" t="s">
        <v>106</v>
      </c>
      <c r="O980" s="168"/>
      <c r="P980" s="48"/>
      <c r="Q980" s="164" t="s">
        <v>107</v>
      </c>
      <c r="R980" s="165"/>
      <c r="S980" s="166"/>
      <c r="T980" s="22"/>
      <c r="U980" s="193"/>
    </row>
    <row r="981" spans="1:23" ht="6" customHeight="1" thickBot="1">
      <c r="A981" s="227"/>
      <c r="B981" s="89"/>
      <c r="C981" s="89"/>
      <c r="D981" s="89"/>
      <c r="E981" s="89"/>
      <c r="F981" s="89"/>
      <c r="G981" s="89"/>
      <c r="H981" s="89"/>
      <c r="I981" s="89"/>
      <c r="J981" s="89"/>
      <c r="K981" s="89"/>
      <c r="L981" s="89"/>
      <c r="M981" s="89"/>
      <c r="N981" s="89"/>
      <c r="O981" s="89"/>
      <c r="P981" s="89"/>
      <c r="Q981" s="89"/>
      <c r="R981" s="89"/>
      <c r="S981" s="89"/>
      <c r="T981" s="89"/>
      <c r="U981" s="193"/>
    </row>
    <row r="982" spans="1:23" ht="15.75" thickBot="1">
      <c r="A982" s="227"/>
      <c r="B982" s="41"/>
      <c r="C982" s="158" t="s">
        <v>108</v>
      </c>
      <c r="D982" s="158"/>
      <c r="E982" s="161"/>
      <c r="F982" s="49"/>
      <c r="G982" s="164" t="s">
        <v>109</v>
      </c>
      <c r="H982" s="165"/>
      <c r="I982" s="166"/>
      <c r="J982" s="20"/>
      <c r="K982" s="164" t="s">
        <v>110</v>
      </c>
      <c r="L982" s="165"/>
      <c r="M982" s="166"/>
      <c r="N982" s="20"/>
      <c r="O982" s="164" t="s">
        <v>111</v>
      </c>
      <c r="P982" s="165"/>
      <c r="Q982" s="166"/>
      <c r="R982" s="20"/>
      <c r="S982" s="51"/>
      <c r="T982" s="41"/>
      <c r="U982" s="193"/>
    </row>
    <row r="983" spans="1:23" ht="6" customHeight="1" thickBot="1">
      <c r="A983" s="227"/>
      <c r="B983" s="89"/>
      <c r="C983" s="89"/>
      <c r="D983" s="89"/>
      <c r="E983" s="89"/>
      <c r="F983" s="89"/>
      <c r="G983" s="89"/>
      <c r="H983" s="89"/>
      <c r="I983" s="89"/>
      <c r="J983" s="89"/>
      <c r="K983" s="89"/>
      <c r="L983" s="89"/>
      <c r="M983" s="89"/>
      <c r="N983" s="89"/>
      <c r="O983" s="89"/>
      <c r="P983" s="89"/>
      <c r="Q983" s="89"/>
      <c r="R983" s="89"/>
      <c r="S983" s="89"/>
      <c r="T983" s="89"/>
      <c r="U983" s="193"/>
    </row>
    <row r="984" spans="1:23" ht="15.75" thickBot="1">
      <c r="A984" s="227"/>
      <c r="B984" s="41" t="s">
        <v>139</v>
      </c>
      <c r="C984" s="160" t="s">
        <v>138</v>
      </c>
      <c r="D984" s="160"/>
      <c r="E984" s="160"/>
      <c r="F984" s="160"/>
      <c r="G984" s="160"/>
      <c r="H984" s="165" t="s">
        <v>134</v>
      </c>
      <c r="I984" s="89"/>
      <c r="J984" s="44" t="str">
        <f>IF(W984="N","","Yes")</f>
        <v>Yes</v>
      </c>
      <c r="K984" s="147"/>
      <c r="L984" s="89"/>
      <c r="M984" s="165" t="s">
        <v>135</v>
      </c>
      <c r="N984" s="89"/>
      <c r="O984" s="44" t="str">
        <f>IF(W984="Y","","Yes")</f>
        <v>Yes</v>
      </c>
      <c r="P984" s="147"/>
      <c r="Q984" s="89"/>
      <c r="R984" s="89"/>
      <c r="S984" s="89"/>
      <c r="T984" s="89"/>
      <c r="U984" s="193"/>
      <c r="W984" s="1">
        <f>VLOOKUP(A932,'Deta From Shala Dar. Class-10'!$A$2:$AE$201,27,0)</f>
        <v>0</v>
      </c>
    </row>
    <row r="985" spans="1:23" ht="6.75" customHeight="1" thickBot="1">
      <c r="A985" s="227"/>
      <c r="B985" s="89"/>
      <c r="C985" s="89"/>
      <c r="D985" s="89"/>
      <c r="E985" s="89"/>
      <c r="F985" s="89"/>
      <c r="G985" s="89"/>
      <c r="H985" s="89"/>
      <c r="I985" s="89"/>
      <c r="J985" s="89"/>
      <c r="K985" s="89"/>
      <c r="L985" s="89"/>
      <c r="M985" s="89"/>
      <c r="N985" s="89"/>
      <c r="O985" s="89"/>
      <c r="P985" s="89"/>
      <c r="Q985" s="89"/>
      <c r="R985" s="89"/>
      <c r="S985" s="89"/>
      <c r="T985" s="89"/>
      <c r="U985" s="193"/>
    </row>
    <row r="986" spans="1:23" ht="15.75" thickBot="1">
      <c r="A986" s="227"/>
      <c r="B986" s="41" t="s">
        <v>141</v>
      </c>
      <c r="C986" s="169" t="s">
        <v>137</v>
      </c>
      <c r="D986" s="160"/>
      <c r="E986" s="160"/>
      <c r="F986" s="160"/>
      <c r="G986" s="160"/>
      <c r="H986" s="165" t="s">
        <v>134</v>
      </c>
      <c r="I986" s="89"/>
      <c r="J986" s="20"/>
      <c r="K986" s="147"/>
      <c r="L986" s="89"/>
      <c r="M986" s="165" t="s">
        <v>135</v>
      </c>
      <c r="N986" s="89"/>
      <c r="O986" s="20"/>
      <c r="P986" s="147"/>
      <c r="Q986" s="89"/>
      <c r="R986" s="89"/>
      <c r="S986" s="89"/>
      <c r="T986" s="89"/>
      <c r="U986" s="193"/>
    </row>
    <row r="987" spans="1:23" ht="6.75" customHeight="1" thickBot="1">
      <c r="A987" s="227"/>
      <c r="B987" s="89"/>
      <c r="C987" s="89"/>
      <c r="D987" s="89"/>
      <c r="E987" s="89"/>
      <c r="F987" s="89"/>
      <c r="G987" s="89"/>
      <c r="H987" s="89"/>
      <c r="I987" s="89"/>
      <c r="J987" s="89"/>
      <c r="K987" s="89"/>
      <c r="L987" s="89"/>
      <c r="M987" s="89"/>
      <c r="N987" s="89"/>
      <c r="O987" s="89"/>
      <c r="P987" s="89"/>
      <c r="Q987" s="89"/>
      <c r="R987" s="89"/>
      <c r="S987" s="89"/>
      <c r="T987" s="89"/>
      <c r="U987" s="193"/>
    </row>
    <row r="988" spans="1:23" ht="15.75" thickBot="1">
      <c r="A988" s="227"/>
      <c r="B988" s="41" t="s">
        <v>157</v>
      </c>
      <c r="C988" s="160" t="s">
        <v>140</v>
      </c>
      <c r="D988" s="160"/>
      <c r="E988" s="160"/>
      <c r="F988" s="160"/>
      <c r="G988" s="160"/>
      <c r="H988" s="165" t="s">
        <v>134</v>
      </c>
      <c r="I988" s="89"/>
      <c r="J988" s="20"/>
      <c r="K988" s="147"/>
      <c r="L988" s="89"/>
      <c r="M988" s="165" t="s">
        <v>135</v>
      </c>
      <c r="N988" s="89"/>
      <c r="O988" s="20"/>
      <c r="P988" s="147"/>
      <c r="Q988" s="89"/>
      <c r="R988" s="89"/>
      <c r="S988" s="89"/>
      <c r="T988" s="89"/>
      <c r="U988" s="193"/>
    </row>
    <row r="989" spans="1:23" ht="6.75" customHeight="1" thickBot="1">
      <c r="A989" s="227"/>
      <c r="B989" s="89"/>
      <c r="C989" s="89"/>
      <c r="D989" s="89"/>
      <c r="E989" s="89"/>
      <c r="F989" s="89"/>
      <c r="G989" s="89"/>
      <c r="H989" s="89"/>
      <c r="I989" s="89"/>
      <c r="J989" s="89"/>
      <c r="K989" s="89"/>
      <c r="L989" s="89"/>
      <c r="M989" s="89"/>
      <c r="N989" s="89"/>
      <c r="O989" s="89"/>
      <c r="P989" s="89"/>
      <c r="Q989" s="89"/>
      <c r="R989" s="89"/>
      <c r="S989" s="89"/>
      <c r="T989" s="89"/>
      <c r="U989" s="193"/>
    </row>
    <row r="990" spans="1:23" ht="15.75" thickBot="1">
      <c r="A990" s="227"/>
      <c r="B990" s="41" t="s">
        <v>155</v>
      </c>
      <c r="C990" s="160" t="s">
        <v>142</v>
      </c>
      <c r="D990" s="160"/>
      <c r="E990" s="160"/>
      <c r="F990" s="127" t="s">
        <v>148</v>
      </c>
      <c r="G990" s="127"/>
      <c r="H990" s="128"/>
      <c r="I990" s="44" t="str">
        <f>IF($W$60="GEN","YES","")</f>
        <v/>
      </c>
      <c r="J990" s="157" t="s">
        <v>143</v>
      </c>
      <c r="K990" s="158"/>
      <c r="L990" s="158"/>
      <c r="M990" s="161"/>
      <c r="N990" s="44" t="str">
        <f>IF($W$60="MIN","YES","")</f>
        <v/>
      </c>
      <c r="O990" s="157" t="s">
        <v>144</v>
      </c>
      <c r="P990" s="158"/>
      <c r="Q990" s="158"/>
      <c r="R990" s="158"/>
      <c r="S990" s="161"/>
      <c r="T990" s="44" t="str">
        <f>IF($W$60="SC","YES","")</f>
        <v/>
      </c>
      <c r="U990" s="193"/>
      <c r="W990" s="1">
        <f>VLOOKUP(A932,'Deta From Shala Dar. Class-10'!$A$2:$AE$201,16,0)</f>
        <v>0</v>
      </c>
    </row>
    <row r="991" spans="1:23" ht="6.75" customHeight="1" thickBot="1">
      <c r="A991" s="227"/>
      <c r="B991" s="89"/>
      <c r="C991" s="89"/>
      <c r="D991" s="89"/>
      <c r="E991" s="89"/>
      <c r="F991" s="89"/>
      <c r="G991" s="89"/>
      <c r="H991" s="89"/>
      <c r="I991" s="89"/>
      <c r="J991" s="89"/>
      <c r="K991" s="89"/>
      <c r="L991" s="89"/>
      <c r="M991" s="89"/>
      <c r="N991" s="89"/>
      <c r="O991" s="89"/>
      <c r="P991" s="89"/>
      <c r="Q991" s="89"/>
      <c r="R991" s="89"/>
      <c r="S991" s="89"/>
      <c r="T991" s="89"/>
      <c r="U991" s="193"/>
    </row>
    <row r="992" spans="1:23" ht="15.75" thickBot="1">
      <c r="A992" s="227"/>
      <c r="B992" s="41"/>
      <c r="C992" s="41"/>
      <c r="D992" s="41"/>
      <c r="E992" s="41"/>
      <c r="F992" s="158" t="s">
        <v>145</v>
      </c>
      <c r="G992" s="158"/>
      <c r="H992" s="161"/>
      <c r="I992" s="44" t="str">
        <f>IF($W$60="ST","YES","")</f>
        <v/>
      </c>
      <c r="J992" s="157" t="s">
        <v>146</v>
      </c>
      <c r="K992" s="158"/>
      <c r="L992" s="158"/>
      <c r="M992" s="161"/>
      <c r="N992" s="44" t="str">
        <f>IF($W$60="OBC","YES","")</f>
        <v/>
      </c>
      <c r="O992" s="157" t="s">
        <v>147</v>
      </c>
      <c r="P992" s="158"/>
      <c r="Q992" s="158"/>
      <c r="R992" s="158"/>
      <c r="S992" s="161"/>
      <c r="T992" s="44" t="str">
        <f>IF(OR($W$60="MBC",$W$60="SBC"),"YES","")</f>
        <v/>
      </c>
      <c r="U992" s="193"/>
    </row>
    <row r="993" spans="1:22">
      <c r="A993" s="227"/>
      <c r="B993" s="175" t="s">
        <v>149</v>
      </c>
      <c r="C993" s="175"/>
      <c r="D993" s="175"/>
      <c r="E993" s="175"/>
      <c r="F993" s="175"/>
      <c r="G993" s="175"/>
      <c r="H993" s="175"/>
      <c r="I993" s="175"/>
      <c r="J993" s="175"/>
      <c r="K993" s="175"/>
      <c r="L993" s="175"/>
      <c r="M993" s="175"/>
      <c r="N993" s="175"/>
      <c r="O993" s="175"/>
      <c r="P993" s="175"/>
      <c r="Q993" s="175"/>
      <c r="R993" s="175"/>
      <c r="S993" s="175"/>
      <c r="T993" s="175"/>
      <c r="U993" s="193"/>
    </row>
    <row r="994" spans="1:22" ht="6.75" customHeight="1">
      <c r="A994" s="227"/>
      <c r="B994" s="89"/>
      <c r="C994" s="89"/>
      <c r="D994" s="89"/>
      <c r="E994" s="89"/>
      <c r="F994" s="89"/>
      <c r="G994" s="89"/>
      <c r="H994" s="89"/>
      <c r="I994" s="89"/>
      <c r="J994" s="89"/>
      <c r="K994" s="89"/>
      <c r="L994" s="89"/>
      <c r="M994" s="89"/>
      <c r="N994" s="89"/>
      <c r="O994" s="89"/>
      <c r="P994" s="89"/>
      <c r="Q994" s="89"/>
      <c r="R994" s="89"/>
      <c r="S994" s="89"/>
      <c r="T994" s="89"/>
      <c r="U994" s="193"/>
    </row>
    <row r="995" spans="1:22">
      <c r="A995" s="227"/>
      <c r="B995" s="41" t="s">
        <v>166</v>
      </c>
      <c r="C995" s="178" t="s">
        <v>156</v>
      </c>
      <c r="D995" s="178"/>
      <c r="E995" s="178"/>
      <c r="F995" s="178"/>
      <c r="G995" s="178"/>
      <c r="H995" s="178"/>
      <c r="I995" s="178"/>
      <c r="J995" s="178"/>
      <c r="K995" s="178"/>
      <c r="L995" s="178"/>
      <c r="M995" s="178"/>
      <c r="N995" s="178"/>
      <c r="O995" s="178"/>
      <c r="P995" s="178"/>
      <c r="Q995" s="178"/>
      <c r="R995" s="178"/>
      <c r="S995" s="178"/>
      <c r="T995" s="178"/>
      <c r="U995" s="193"/>
    </row>
    <row r="996" spans="1:22">
      <c r="A996" s="227"/>
      <c r="B996" s="41"/>
      <c r="C996" s="176" t="s">
        <v>150</v>
      </c>
      <c r="D996" s="176"/>
      <c r="E996" s="176"/>
      <c r="F996" s="176"/>
      <c r="G996" s="176"/>
      <c r="H996" s="176"/>
      <c r="I996" s="176"/>
      <c r="J996" s="176"/>
      <c r="K996" s="89">
        <f>VLOOKUP(A932,'Deta From Shala Dar. Class-12'!$A$2:$AE$201,24,0)</f>
        <v>0</v>
      </c>
      <c r="L996" s="89"/>
      <c r="M996" s="89"/>
      <c r="N996" s="89"/>
      <c r="O996" s="89"/>
      <c r="P996" s="89"/>
      <c r="Q996" s="89"/>
      <c r="R996" s="89"/>
      <c r="S996" s="89"/>
      <c r="T996" s="89"/>
      <c r="U996" s="193"/>
    </row>
    <row r="997" spans="1:22">
      <c r="A997" s="227"/>
      <c r="B997" s="41"/>
      <c r="C997" s="176" t="s">
        <v>151</v>
      </c>
      <c r="D997" s="176"/>
      <c r="E997" s="176"/>
      <c r="F997" s="176"/>
      <c r="G997" s="176"/>
      <c r="H997" s="176"/>
      <c r="I997" s="176"/>
      <c r="J997" s="176"/>
      <c r="K997" s="89"/>
      <c r="L997" s="89"/>
      <c r="M997" s="89"/>
      <c r="N997" s="89"/>
      <c r="O997" s="89"/>
      <c r="P997" s="89"/>
      <c r="Q997" s="89"/>
      <c r="R997" s="89"/>
      <c r="S997" s="89"/>
      <c r="T997" s="89"/>
      <c r="U997" s="193"/>
    </row>
    <row r="998" spans="1:22">
      <c r="A998" s="227"/>
      <c r="B998" s="41"/>
      <c r="C998" s="176" t="s">
        <v>152</v>
      </c>
      <c r="D998" s="176"/>
      <c r="E998" s="176"/>
      <c r="F998" s="89" t="s">
        <v>163</v>
      </c>
      <c r="G998" s="89"/>
      <c r="H998" s="89"/>
      <c r="I998" s="176" t="s">
        <v>153</v>
      </c>
      <c r="J998" s="176"/>
      <c r="K998" s="176"/>
      <c r="L998" s="89" t="s">
        <v>161</v>
      </c>
      <c r="M998" s="89"/>
      <c r="N998" s="89"/>
      <c r="O998" s="89"/>
      <c r="P998" s="158" t="s">
        <v>154</v>
      </c>
      <c r="Q998" s="158"/>
      <c r="R998" s="158"/>
      <c r="S998" s="89" t="s">
        <v>162</v>
      </c>
      <c r="T998" s="89"/>
      <c r="U998" s="193"/>
      <c r="V998" s="62"/>
    </row>
    <row r="999" spans="1:22" ht="6.75" customHeight="1">
      <c r="A999" s="227"/>
      <c r="B999" s="89"/>
      <c r="C999" s="89"/>
      <c r="D999" s="89"/>
      <c r="E999" s="89"/>
      <c r="F999" s="89"/>
      <c r="G999" s="89"/>
      <c r="H999" s="89"/>
      <c r="I999" s="89"/>
      <c r="J999" s="89"/>
      <c r="K999" s="89"/>
      <c r="L999" s="89"/>
      <c r="M999" s="89"/>
      <c r="N999" s="89"/>
      <c r="O999" s="89"/>
      <c r="P999" s="89"/>
      <c r="Q999" s="89"/>
      <c r="R999" s="89"/>
      <c r="S999" s="89"/>
      <c r="T999" s="89"/>
      <c r="U999" s="193"/>
    </row>
    <row r="1000" spans="1:22">
      <c r="A1000" s="227"/>
      <c r="B1000" s="41" t="s">
        <v>178</v>
      </c>
      <c r="C1000" s="165" t="s">
        <v>158</v>
      </c>
      <c r="D1000" s="165"/>
      <c r="E1000" s="165"/>
      <c r="F1000" s="165"/>
      <c r="G1000" s="179">
        <f>VLOOKUP(A932,'Deta From Shala Dar. Class-12'!$A$2:$AE$201,21,0)</f>
        <v>0</v>
      </c>
      <c r="H1000" s="179"/>
      <c r="I1000" s="179"/>
      <c r="J1000" s="179"/>
      <c r="K1000" s="180" t="s">
        <v>159</v>
      </c>
      <c r="L1000" s="180"/>
      <c r="M1000" s="189">
        <f>VLOOKUP(A932,'Deta From Shala Dar. Class-12'!$A$2:$AE$201,22,0)</f>
        <v>0</v>
      </c>
      <c r="N1000" s="165"/>
      <c r="O1000" s="165"/>
      <c r="P1000" s="165" t="s">
        <v>160</v>
      </c>
      <c r="Q1000" s="165"/>
      <c r="R1000" s="165"/>
      <c r="S1000" s="230">
        <f>VLOOKUP(A932,'Deta From Shala Dar. Class-12'!$A$2:$AE$201,25,0)</f>
        <v>0</v>
      </c>
      <c r="T1000" s="230"/>
      <c r="U1000" s="193"/>
    </row>
    <row r="1001" spans="1:22" ht="6.75" customHeight="1">
      <c r="A1001" s="227"/>
      <c r="B1001" s="89"/>
      <c r="C1001" s="89"/>
      <c r="D1001" s="89"/>
      <c r="E1001" s="89"/>
      <c r="F1001" s="89"/>
      <c r="G1001" s="89"/>
      <c r="H1001" s="89"/>
      <c r="I1001" s="89"/>
      <c r="J1001" s="89"/>
      <c r="K1001" s="89"/>
      <c r="L1001" s="89"/>
      <c r="M1001" s="89"/>
      <c r="N1001" s="89"/>
      <c r="O1001" s="89"/>
      <c r="P1001" s="89"/>
      <c r="Q1001" s="89"/>
      <c r="R1001" s="89"/>
      <c r="S1001" s="89"/>
      <c r="T1001" s="89"/>
      <c r="U1001" s="193"/>
    </row>
    <row r="1002" spans="1:22">
      <c r="A1002" s="227"/>
      <c r="B1002" s="41"/>
      <c r="C1002" s="176" t="s">
        <v>164</v>
      </c>
      <c r="D1002" s="176"/>
      <c r="E1002" s="176"/>
      <c r="F1002" s="176"/>
      <c r="G1002" s="176"/>
      <c r="H1002" s="176"/>
      <c r="I1002" s="176"/>
      <c r="J1002" s="176"/>
      <c r="K1002" s="176"/>
      <c r="L1002" s="176"/>
      <c r="M1002" s="229">
        <f>VLOOKUP(A932,'Deta From Shala Dar. Class-12'!$A$2:$AE$201,23,0)</f>
        <v>0</v>
      </c>
      <c r="N1002" s="229"/>
      <c r="O1002" s="229"/>
      <c r="P1002" s="229"/>
      <c r="Q1002" s="229"/>
      <c r="R1002" s="229"/>
      <c r="S1002" s="229"/>
      <c r="T1002" s="229"/>
      <c r="U1002" s="193"/>
    </row>
    <row r="1003" spans="1:22" ht="6.75" customHeight="1">
      <c r="A1003" s="227"/>
      <c r="B1003" s="89"/>
      <c r="C1003" s="89"/>
      <c r="D1003" s="89"/>
      <c r="E1003" s="89"/>
      <c r="F1003" s="89"/>
      <c r="G1003" s="89"/>
      <c r="H1003" s="89"/>
      <c r="I1003" s="89"/>
      <c r="J1003" s="89"/>
      <c r="K1003" s="89"/>
      <c r="L1003" s="89"/>
      <c r="M1003" s="89"/>
      <c r="N1003" s="89"/>
      <c r="O1003" s="89"/>
      <c r="P1003" s="89"/>
      <c r="Q1003" s="89"/>
      <c r="R1003" s="89"/>
      <c r="S1003" s="89"/>
      <c r="T1003" s="89"/>
      <c r="U1003" s="193"/>
    </row>
    <row r="1004" spans="1:22">
      <c r="A1004" s="227"/>
      <c r="B1004" s="41" t="s">
        <v>229</v>
      </c>
      <c r="C1004" s="176" t="s">
        <v>167</v>
      </c>
      <c r="D1004" s="176"/>
      <c r="E1004" s="176"/>
      <c r="F1004" s="176"/>
      <c r="G1004" s="176"/>
      <c r="H1004" s="176"/>
      <c r="I1004" s="176"/>
      <c r="J1004" s="176"/>
      <c r="K1004" s="176"/>
      <c r="L1004" s="176"/>
      <c r="M1004" s="189" t="s">
        <v>165</v>
      </c>
      <c r="N1004" s="189"/>
      <c r="O1004" s="189"/>
      <c r="P1004" s="189"/>
      <c r="Q1004" s="189"/>
      <c r="R1004" s="189"/>
      <c r="S1004" s="189"/>
      <c r="T1004" s="189"/>
      <c r="U1004" s="193"/>
    </row>
    <row r="1005" spans="1:22" ht="6.75" customHeight="1" thickBot="1">
      <c r="A1005" s="227"/>
      <c r="B1005" s="89"/>
      <c r="C1005" s="89"/>
      <c r="D1005" s="89"/>
      <c r="E1005" s="89"/>
      <c r="F1005" s="89"/>
      <c r="G1005" s="89"/>
      <c r="H1005" s="89"/>
      <c r="I1005" s="89"/>
      <c r="J1005" s="89"/>
      <c r="K1005" s="89"/>
      <c r="L1005" s="89"/>
      <c r="M1005" s="89"/>
      <c r="N1005" s="89"/>
      <c r="O1005" s="89"/>
      <c r="P1005" s="89"/>
      <c r="Q1005" s="89"/>
      <c r="R1005" s="89"/>
      <c r="S1005" s="89"/>
      <c r="T1005" s="89"/>
      <c r="U1005" s="193"/>
    </row>
    <row r="1006" spans="1:22" ht="20.25" customHeight="1">
      <c r="A1006" s="227"/>
      <c r="B1006" s="190" t="s">
        <v>168</v>
      </c>
      <c r="C1006" s="191"/>
      <c r="D1006" s="191"/>
      <c r="E1006" s="191" t="s">
        <v>169</v>
      </c>
      <c r="F1006" s="191"/>
      <c r="G1006" s="191" t="s">
        <v>170</v>
      </c>
      <c r="H1006" s="191"/>
      <c r="I1006" s="191"/>
      <c r="J1006" s="191" t="s">
        <v>171</v>
      </c>
      <c r="K1006" s="191"/>
      <c r="L1006" s="191"/>
      <c r="M1006" s="191" t="s">
        <v>172</v>
      </c>
      <c r="N1006" s="191"/>
      <c r="O1006" s="191"/>
      <c r="P1006" s="191"/>
      <c r="Q1006" s="191"/>
      <c r="R1006" s="191"/>
      <c r="S1006" s="191"/>
      <c r="T1006" s="192"/>
      <c r="U1006" s="193"/>
    </row>
    <row r="1007" spans="1:22" ht="20.25" customHeight="1">
      <c r="A1007" s="227"/>
      <c r="B1007" s="186" t="s">
        <v>230</v>
      </c>
      <c r="C1007" s="187"/>
      <c r="D1007" s="187"/>
      <c r="E1007" s="187"/>
      <c r="F1007" s="187"/>
      <c r="G1007" s="187"/>
      <c r="H1007" s="187"/>
      <c r="I1007" s="187"/>
      <c r="J1007" s="187"/>
      <c r="K1007" s="187"/>
      <c r="L1007" s="187"/>
      <c r="M1007" s="187"/>
      <c r="N1007" s="187"/>
      <c r="O1007" s="187"/>
      <c r="P1007" s="187"/>
      <c r="Q1007" s="187"/>
      <c r="R1007" s="187"/>
      <c r="S1007" s="187"/>
      <c r="T1007" s="188"/>
      <c r="U1007" s="193"/>
    </row>
    <row r="1008" spans="1:22" ht="20.25" customHeight="1">
      <c r="A1008" s="227"/>
      <c r="B1008" s="186" t="s">
        <v>231</v>
      </c>
      <c r="C1008" s="187"/>
      <c r="D1008" s="187"/>
      <c r="E1008" s="187"/>
      <c r="F1008" s="187"/>
      <c r="G1008" s="187"/>
      <c r="H1008" s="187"/>
      <c r="I1008" s="187"/>
      <c r="J1008" s="187"/>
      <c r="K1008" s="187"/>
      <c r="L1008" s="187"/>
      <c r="M1008" s="187"/>
      <c r="N1008" s="187"/>
      <c r="O1008" s="187"/>
      <c r="P1008" s="187"/>
      <c r="Q1008" s="187"/>
      <c r="R1008" s="187"/>
      <c r="S1008" s="187"/>
      <c r="T1008" s="188"/>
      <c r="U1008" s="193"/>
    </row>
    <row r="1009" spans="1:21" ht="20.25" customHeight="1" thickBot="1">
      <c r="A1009" s="227"/>
      <c r="B1009" s="183" t="s">
        <v>173</v>
      </c>
      <c r="C1009" s="184"/>
      <c r="D1009" s="184"/>
      <c r="E1009" s="184"/>
      <c r="F1009" s="184"/>
      <c r="G1009" s="184"/>
      <c r="H1009" s="184"/>
      <c r="I1009" s="184"/>
      <c r="J1009" s="184"/>
      <c r="K1009" s="184"/>
      <c r="L1009" s="184"/>
      <c r="M1009" s="184"/>
      <c r="N1009" s="184"/>
      <c r="O1009" s="184"/>
      <c r="P1009" s="184"/>
      <c r="Q1009" s="184"/>
      <c r="R1009" s="184"/>
      <c r="S1009" s="184"/>
      <c r="T1009" s="185"/>
      <c r="U1009" s="193"/>
    </row>
    <row r="1010" spans="1:21" ht="6.75" customHeight="1">
      <c r="A1010" s="227"/>
      <c r="B1010" s="89"/>
      <c r="C1010" s="89"/>
      <c r="D1010" s="89"/>
      <c r="E1010" s="89"/>
      <c r="F1010" s="89"/>
      <c r="G1010" s="89"/>
      <c r="H1010" s="89"/>
      <c r="I1010" s="89"/>
      <c r="J1010" s="89"/>
      <c r="K1010" s="89"/>
      <c r="L1010" s="89"/>
      <c r="M1010" s="89"/>
      <c r="N1010" s="89"/>
      <c r="O1010" s="89"/>
      <c r="P1010" s="89"/>
      <c r="Q1010" s="89"/>
      <c r="R1010" s="89"/>
      <c r="S1010" s="89"/>
      <c r="T1010" s="89"/>
      <c r="U1010" s="193"/>
    </row>
    <row r="1011" spans="1:21">
      <c r="A1011" s="227"/>
      <c r="B1011" s="41" t="s">
        <v>232</v>
      </c>
      <c r="C1011" s="176" t="s">
        <v>183</v>
      </c>
      <c r="D1011" s="176"/>
      <c r="E1011" s="176"/>
      <c r="F1011" s="176"/>
      <c r="G1011" s="176"/>
      <c r="H1011" s="176"/>
      <c r="I1011" s="176"/>
      <c r="J1011" s="176"/>
      <c r="K1011" s="176"/>
      <c r="L1011" s="176"/>
      <c r="M1011" s="165" t="s">
        <v>179</v>
      </c>
      <c r="N1011" s="165"/>
      <c r="O1011" s="165"/>
      <c r="P1011" s="165"/>
      <c r="Q1011" s="165"/>
      <c r="R1011" s="165"/>
      <c r="S1011" s="165"/>
      <c r="T1011" s="165"/>
      <c r="U1011" s="193"/>
    </row>
    <row r="1012" spans="1:21" ht="15.75" thickBot="1">
      <c r="A1012" s="227"/>
      <c r="B1012" s="200"/>
      <c r="C1012" s="201"/>
      <c r="D1012" s="201"/>
      <c r="E1012" s="201"/>
      <c r="F1012" s="201"/>
      <c r="G1012" s="201"/>
      <c r="H1012" s="201"/>
      <c r="I1012" s="201"/>
      <c r="J1012" s="202"/>
      <c r="K1012" s="204" t="s">
        <v>180</v>
      </c>
      <c r="L1012" s="89"/>
      <c r="M1012" s="89"/>
      <c r="N1012" s="89"/>
      <c r="O1012" s="89"/>
      <c r="P1012" s="89"/>
      <c r="Q1012" s="89"/>
      <c r="R1012" s="89"/>
      <c r="S1012" s="89"/>
      <c r="T1012" s="89"/>
      <c r="U1012" s="193"/>
    </row>
    <row r="1013" spans="1:21" ht="26.25" customHeight="1">
      <c r="A1013" s="227"/>
      <c r="B1013" s="204"/>
      <c r="C1013" s="152"/>
      <c r="D1013" s="203" t="s">
        <v>182</v>
      </c>
      <c r="E1013" s="91"/>
      <c r="F1013" s="91"/>
      <c r="G1013" s="92"/>
      <c r="H1013" s="147"/>
      <c r="I1013" s="89"/>
      <c r="J1013" s="214"/>
      <c r="K1013" s="204"/>
      <c r="L1013" s="90"/>
      <c r="M1013" s="91"/>
      <c r="N1013" s="91"/>
      <c r="O1013" s="91"/>
      <c r="P1013" s="91"/>
      <c r="Q1013" s="91"/>
      <c r="R1013" s="91"/>
      <c r="S1013" s="92"/>
      <c r="T1013" s="143"/>
      <c r="U1013" s="193"/>
    </row>
    <row r="1014" spans="1:21" ht="26.25" customHeight="1">
      <c r="A1014" s="227"/>
      <c r="B1014" s="204"/>
      <c r="C1014" s="152"/>
      <c r="D1014" s="147"/>
      <c r="E1014" s="89"/>
      <c r="F1014" s="89"/>
      <c r="G1014" s="152"/>
      <c r="H1014" s="147"/>
      <c r="I1014" s="89"/>
      <c r="J1014" s="214"/>
      <c r="K1014" s="204"/>
      <c r="L1014" s="147"/>
      <c r="M1014" s="89"/>
      <c r="N1014" s="89"/>
      <c r="O1014" s="89"/>
      <c r="P1014" s="89"/>
      <c r="Q1014" s="89"/>
      <c r="R1014" s="89"/>
      <c r="S1014" s="152"/>
      <c r="T1014" s="143"/>
      <c r="U1014" s="193"/>
    </row>
    <row r="1015" spans="1:21" ht="26.25" customHeight="1">
      <c r="A1015" s="227"/>
      <c r="B1015" s="204"/>
      <c r="C1015" s="152"/>
      <c r="D1015" s="147"/>
      <c r="E1015" s="89"/>
      <c r="F1015" s="89"/>
      <c r="G1015" s="152"/>
      <c r="H1015" s="147"/>
      <c r="I1015" s="89"/>
      <c r="J1015" s="214"/>
      <c r="K1015" s="204"/>
      <c r="L1015" s="147"/>
      <c r="M1015" s="89"/>
      <c r="N1015" s="89"/>
      <c r="O1015" s="89"/>
      <c r="P1015" s="89"/>
      <c r="Q1015" s="89"/>
      <c r="R1015" s="89"/>
      <c r="S1015" s="152"/>
      <c r="T1015" s="143"/>
      <c r="U1015" s="193"/>
    </row>
    <row r="1016" spans="1:21" ht="26.25" customHeight="1" thickBot="1">
      <c r="A1016" s="227"/>
      <c r="B1016" s="204"/>
      <c r="C1016" s="152"/>
      <c r="D1016" s="147"/>
      <c r="E1016" s="89"/>
      <c r="F1016" s="89"/>
      <c r="G1016" s="152"/>
      <c r="H1016" s="147"/>
      <c r="I1016" s="89"/>
      <c r="J1016" s="214"/>
      <c r="K1016" s="204"/>
      <c r="L1016" s="86"/>
      <c r="M1016" s="87"/>
      <c r="N1016" s="87"/>
      <c r="O1016" s="87"/>
      <c r="P1016" s="87"/>
      <c r="Q1016" s="87"/>
      <c r="R1016" s="87"/>
      <c r="S1016" s="88"/>
      <c r="T1016" s="143"/>
      <c r="U1016" s="193"/>
    </row>
    <row r="1017" spans="1:21" ht="26.25" customHeight="1" thickBot="1">
      <c r="A1017" s="227"/>
      <c r="B1017" s="204"/>
      <c r="C1017" s="152"/>
      <c r="D1017" s="147"/>
      <c r="E1017" s="89"/>
      <c r="F1017" s="89"/>
      <c r="G1017" s="152"/>
      <c r="H1017" s="147"/>
      <c r="I1017" s="89"/>
      <c r="J1017" s="214"/>
      <c r="K1017" s="204"/>
      <c r="L1017" s="89"/>
      <c r="M1017" s="89"/>
      <c r="N1017" s="89"/>
      <c r="O1017" s="89"/>
      <c r="P1017" s="89"/>
      <c r="Q1017" s="89"/>
      <c r="R1017" s="89"/>
      <c r="S1017" s="89"/>
      <c r="T1017" s="143"/>
      <c r="U1017" s="193"/>
    </row>
    <row r="1018" spans="1:21" ht="26.25" customHeight="1">
      <c r="A1018" s="227"/>
      <c r="B1018" s="204"/>
      <c r="C1018" s="152"/>
      <c r="D1018" s="147"/>
      <c r="E1018" s="89"/>
      <c r="F1018" s="89"/>
      <c r="G1018" s="152"/>
      <c r="H1018" s="147"/>
      <c r="I1018" s="89"/>
      <c r="J1018" s="214"/>
      <c r="K1018" s="204"/>
      <c r="L1018" s="205" t="s">
        <v>181</v>
      </c>
      <c r="M1018" s="206"/>
      <c r="N1018" s="206"/>
      <c r="O1018" s="206"/>
      <c r="P1018" s="206"/>
      <c r="Q1018" s="206"/>
      <c r="R1018" s="206"/>
      <c r="S1018" s="207"/>
      <c r="T1018" s="143"/>
      <c r="U1018" s="193"/>
    </row>
    <row r="1019" spans="1:21" ht="26.25" customHeight="1">
      <c r="A1019" s="227"/>
      <c r="B1019" s="204"/>
      <c r="C1019" s="152"/>
      <c r="D1019" s="147"/>
      <c r="E1019" s="89"/>
      <c r="F1019" s="89"/>
      <c r="G1019" s="152"/>
      <c r="H1019" s="147"/>
      <c r="I1019" s="89"/>
      <c r="J1019" s="214"/>
      <c r="K1019" s="204"/>
      <c r="L1019" s="208"/>
      <c r="M1019" s="209"/>
      <c r="N1019" s="209"/>
      <c r="O1019" s="209"/>
      <c r="P1019" s="209"/>
      <c r="Q1019" s="209"/>
      <c r="R1019" s="209"/>
      <c r="S1019" s="210"/>
      <c r="T1019" s="143"/>
      <c r="U1019" s="193"/>
    </row>
    <row r="1020" spans="1:21" ht="26.25" customHeight="1" thickBot="1">
      <c r="A1020" s="227"/>
      <c r="B1020" s="204"/>
      <c r="C1020" s="152"/>
      <c r="D1020" s="86"/>
      <c r="E1020" s="87"/>
      <c r="F1020" s="87"/>
      <c r="G1020" s="88"/>
      <c r="H1020" s="147"/>
      <c r="I1020" s="89"/>
      <c r="J1020" s="214"/>
      <c r="K1020" s="204"/>
      <c r="L1020" s="208"/>
      <c r="M1020" s="209"/>
      <c r="N1020" s="209"/>
      <c r="O1020" s="209"/>
      <c r="P1020" s="209"/>
      <c r="Q1020" s="209"/>
      <c r="R1020" s="209"/>
      <c r="S1020" s="210"/>
      <c r="T1020" s="143"/>
      <c r="U1020" s="193"/>
    </row>
    <row r="1021" spans="1:21" ht="15.75" thickBot="1">
      <c r="A1021" s="227"/>
      <c r="B1021" s="215"/>
      <c r="C1021" s="216"/>
      <c r="D1021" s="216"/>
      <c r="E1021" s="216"/>
      <c r="F1021" s="216"/>
      <c r="G1021" s="216"/>
      <c r="H1021" s="216"/>
      <c r="I1021" s="216"/>
      <c r="J1021" s="217"/>
      <c r="K1021" s="204"/>
      <c r="L1021" s="211"/>
      <c r="M1021" s="212"/>
      <c r="N1021" s="212"/>
      <c r="O1021" s="212"/>
      <c r="P1021" s="212"/>
      <c r="Q1021" s="212"/>
      <c r="R1021" s="212"/>
      <c r="S1021" s="213"/>
      <c r="T1021" s="143"/>
      <c r="U1021" s="193"/>
    </row>
    <row r="1022" spans="1:21" ht="6.75" customHeight="1" thickBot="1">
      <c r="A1022" s="227"/>
      <c r="B1022" s="89"/>
      <c r="C1022" s="89"/>
      <c r="D1022" s="89"/>
      <c r="E1022" s="89"/>
      <c r="F1022" s="89"/>
      <c r="G1022" s="89"/>
      <c r="H1022" s="89"/>
      <c r="I1022" s="89"/>
      <c r="J1022" s="89"/>
      <c r="K1022" s="89"/>
      <c r="L1022" s="89"/>
      <c r="M1022" s="89"/>
      <c r="N1022" s="89"/>
      <c r="O1022" s="89"/>
      <c r="P1022" s="89"/>
      <c r="Q1022" s="89"/>
      <c r="R1022" s="89"/>
      <c r="S1022" s="89"/>
      <c r="T1022" s="89"/>
      <c r="U1022" s="193"/>
    </row>
    <row r="1023" spans="1:21" ht="23.25" customHeight="1" thickBot="1">
      <c r="A1023" s="227"/>
      <c r="B1023" s="165" t="s">
        <v>184</v>
      </c>
      <c r="C1023" s="165"/>
      <c r="D1023" s="165"/>
      <c r="E1023" s="127" t="str">
        <f>Info!$C$7</f>
        <v>Govt. Sr. Sec. School Raimalwada</v>
      </c>
      <c r="F1023" s="127"/>
      <c r="G1023" s="127"/>
      <c r="H1023" s="127"/>
      <c r="I1023" s="127"/>
      <c r="J1023" s="127"/>
      <c r="K1023" s="127"/>
      <c r="L1023" s="165" t="s">
        <v>185</v>
      </c>
      <c r="M1023" s="199"/>
      <c r="N1023" s="15">
        <f>Info!$C$10</f>
        <v>1</v>
      </c>
      <c r="O1023" s="16">
        <f>Info!$D$10</f>
        <v>7</v>
      </c>
      <c r="P1023" s="16">
        <f>Info!$E$10</f>
        <v>0</v>
      </c>
      <c r="Q1023" s="16">
        <f>Info!$F$10</f>
        <v>1</v>
      </c>
      <c r="R1023" s="16">
        <f>Info!$G$10</f>
        <v>7</v>
      </c>
      <c r="S1023" s="16">
        <f>Info!$H$10</f>
        <v>5</v>
      </c>
      <c r="T1023" s="17">
        <f>Info!$I$10</f>
        <v>1</v>
      </c>
      <c r="U1023" s="193"/>
    </row>
    <row r="1024" spans="1:21" ht="15.75" thickBot="1">
      <c r="A1024" s="228"/>
      <c r="B1024" s="87"/>
      <c r="C1024" s="87"/>
      <c r="D1024" s="87"/>
      <c r="E1024" s="87"/>
      <c r="F1024" s="87"/>
      <c r="G1024" s="87"/>
      <c r="H1024" s="87"/>
      <c r="I1024" s="87"/>
      <c r="J1024" s="87"/>
      <c r="K1024" s="87"/>
      <c r="L1024" s="87"/>
      <c r="M1024" s="87"/>
      <c r="N1024" s="87"/>
      <c r="O1024" s="87"/>
      <c r="P1024" s="87"/>
      <c r="Q1024" s="87"/>
      <c r="R1024" s="87"/>
      <c r="S1024" s="87"/>
      <c r="T1024" s="87"/>
      <c r="U1024" s="88"/>
    </row>
    <row r="1025" spans="1:23">
      <c r="A1025" s="224">
        <f>A932+1</f>
        <v>12</v>
      </c>
      <c r="B1025" s="225"/>
      <c r="C1025" s="225"/>
      <c r="D1025" s="225"/>
      <c r="E1025" s="225"/>
      <c r="F1025" s="225"/>
      <c r="G1025" s="225"/>
      <c r="H1025" s="225"/>
      <c r="I1025" s="225"/>
      <c r="J1025" s="225"/>
      <c r="K1025" s="225"/>
      <c r="L1025" s="225"/>
      <c r="M1025" s="225"/>
      <c r="N1025" s="225"/>
      <c r="O1025" s="225"/>
      <c r="P1025" s="225"/>
      <c r="Q1025" s="225"/>
      <c r="R1025" s="225"/>
      <c r="S1025" s="225"/>
      <c r="T1025" s="225"/>
      <c r="U1025" s="226"/>
    </row>
    <row r="1026" spans="1:23" ht="24.75" customHeight="1" thickBot="1">
      <c r="A1026" s="227"/>
      <c r="B1026" s="194" t="str">
        <f>CONCATENATE(Info!$B$7,Info!$C$7)</f>
        <v>School Name :-Govt. Sr. Sec. School Raimalwada</v>
      </c>
      <c r="C1026" s="194"/>
      <c r="D1026" s="194"/>
      <c r="E1026" s="194"/>
      <c r="F1026" s="194"/>
      <c r="G1026" s="194"/>
      <c r="H1026" s="194"/>
      <c r="I1026" s="194"/>
      <c r="J1026" s="194"/>
      <c r="K1026" s="194"/>
      <c r="L1026" s="194"/>
      <c r="M1026" s="194"/>
      <c r="N1026" s="194"/>
      <c r="O1026" s="194"/>
      <c r="P1026" s="194"/>
      <c r="Q1026" s="194"/>
      <c r="R1026" s="194"/>
      <c r="S1026" s="194"/>
      <c r="T1026" s="194"/>
      <c r="U1026" s="193"/>
    </row>
    <row r="1027" spans="1:23" ht="28.5" customHeight="1" thickBot="1">
      <c r="A1027" s="227"/>
      <c r="B1027" s="89"/>
      <c r="C1027" s="89"/>
      <c r="D1027" s="116" t="s">
        <v>37</v>
      </c>
      <c r="E1027" s="116"/>
      <c r="F1027" s="116"/>
      <c r="G1027" s="116"/>
      <c r="H1027" s="116"/>
      <c r="I1027" s="116"/>
      <c r="J1027" s="116"/>
      <c r="K1027" s="116"/>
      <c r="L1027" s="116"/>
      <c r="M1027" s="116"/>
      <c r="N1027" s="116"/>
      <c r="O1027" s="116"/>
      <c r="P1027" s="116"/>
      <c r="Q1027" s="93" t="s">
        <v>233</v>
      </c>
      <c r="R1027" s="94"/>
      <c r="S1027" s="94"/>
      <c r="T1027" s="95"/>
      <c r="U1027" s="193"/>
    </row>
    <row r="1028" spans="1:23" ht="21.75" customHeight="1" thickBot="1">
      <c r="A1028" s="227"/>
      <c r="B1028" s="89"/>
      <c r="C1028" s="89"/>
      <c r="D1028" s="117" t="s">
        <v>201</v>
      </c>
      <c r="E1028" s="117"/>
      <c r="F1028" s="117"/>
      <c r="G1028" s="117"/>
      <c r="H1028" s="117"/>
      <c r="I1028" s="117"/>
      <c r="J1028" s="117"/>
      <c r="K1028" s="117"/>
      <c r="L1028" s="117"/>
      <c r="M1028" s="117"/>
      <c r="N1028" s="117"/>
      <c r="O1028" s="117"/>
      <c r="P1028" s="117"/>
      <c r="Q1028" s="113" t="s">
        <v>44</v>
      </c>
      <c r="R1028" s="114"/>
      <c r="S1028" s="114"/>
      <c r="T1028" s="115"/>
      <c r="U1028" s="193"/>
    </row>
    <row r="1029" spans="1:23" ht="21.75" customHeight="1" thickBot="1">
      <c r="A1029" s="227"/>
      <c r="B1029" s="107" t="s">
        <v>200</v>
      </c>
      <c r="C1029" s="108"/>
      <c r="D1029" s="108"/>
      <c r="E1029" s="109"/>
      <c r="F1029" s="104" t="s">
        <v>40</v>
      </c>
      <c r="G1029" s="105"/>
      <c r="H1029" s="105"/>
      <c r="I1029" s="105"/>
      <c r="J1029" s="105"/>
      <c r="K1029" s="105"/>
      <c r="L1029" s="105"/>
      <c r="M1029" s="106"/>
      <c r="N1029" s="15">
        <f>Info!$C$10</f>
        <v>1</v>
      </c>
      <c r="O1029" s="16">
        <f>Info!$D$10</f>
        <v>7</v>
      </c>
      <c r="P1029" s="16">
        <f>Info!$E$10</f>
        <v>0</v>
      </c>
      <c r="Q1029" s="16">
        <f>Info!$F$10</f>
        <v>1</v>
      </c>
      <c r="R1029" s="16">
        <f>Info!$G$10</f>
        <v>7</v>
      </c>
      <c r="S1029" s="16">
        <f>Info!$H$10</f>
        <v>5</v>
      </c>
      <c r="T1029" s="17">
        <f>Info!$I$10</f>
        <v>1</v>
      </c>
      <c r="U1029" s="193"/>
    </row>
    <row r="1030" spans="1:23" ht="21.75" customHeight="1" thickBot="1">
      <c r="A1030" s="227"/>
      <c r="B1030" s="110"/>
      <c r="C1030" s="111"/>
      <c r="D1030" s="111"/>
      <c r="E1030" s="112"/>
      <c r="F1030" s="102" t="s">
        <v>199</v>
      </c>
      <c r="G1030" s="103"/>
      <c r="H1030" s="103"/>
      <c r="I1030" s="103"/>
      <c r="J1030" s="103"/>
      <c r="K1030" s="103"/>
      <c r="L1030" s="103"/>
      <c r="M1030" s="103"/>
      <c r="N1030" s="103"/>
      <c r="O1030" s="103"/>
      <c r="P1030" s="103"/>
      <c r="Q1030" s="18"/>
      <c r="R1030" s="18"/>
      <c r="S1030" s="18"/>
      <c r="T1030" s="18"/>
      <c r="U1030" s="193"/>
    </row>
    <row r="1031" spans="1:23" ht="21.75" customHeight="1" thickBot="1">
      <c r="A1031" s="227"/>
      <c r="B1031" s="89"/>
      <c r="C1031" s="89"/>
      <c r="D1031" s="89"/>
      <c r="E1031" s="89"/>
      <c r="F1031" s="89"/>
      <c r="G1031" s="89"/>
      <c r="H1031" s="89"/>
      <c r="I1031" s="89"/>
      <c r="J1031" s="89"/>
      <c r="K1031" s="89"/>
      <c r="L1031" s="89"/>
      <c r="M1031" s="89"/>
      <c r="N1031" s="97" t="s">
        <v>195</v>
      </c>
      <c r="O1031" s="97"/>
      <c r="P1031" s="97"/>
      <c r="Q1031" s="98"/>
      <c r="R1031" s="99">
        <f>Info!$C$9</f>
        <v>12345</v>
      </c>
      <c r="S1031" s="100"/>
      <c r="T1031" s="101"/>
      <c r="U1031" s="193"/>
    </row>
    <row r="1032" spans="1:23" ht="21.75" customHeight="1" thickBot="1">
      <c r="A1032" s="227"/>
      <c r="B1032" s="119" t="s">
        <v>42</v>
      </c>
      <c r="C1032" s="119"/>
      <c r="D1032" s="119"/>
      <c r="E1032" s="119"/>
      <c r="F1032" s="119"/>
      <c r="G1032" s="119"/>
      <c r="H1032" s="120">
        <f>VLOOKUP(A1025,'Deta From Shala Dar. Class-10'!$A$2:$AE$201,4,0)</f>
        <v>0</v>
      </c>
      <c r="I1032" s="121"/>
      <c r="J1032" s="122"/>
      <c r="K1032" s="123"/>
      <c r="L1032" s="124"/>
      <c r="M1032" s="124"/>
      <c r="N1032" s="124"/>
      <c r="O1032" s="124"/>
      <c r="P1032" s="124"/>
      <c r="Q1032" s="124"/>
      <c r="R1032" s="124"/>
      <c r="S1032" s="124"/>
      <c r="T1032" s="124"/>
      <c r="U1032" s="193"/>
    </row>
    <row r="1033" spans="1:23" ht="21.75" customHeight="1">
      <c r="A1033" s="227"/>
      <c r="B1033" s="118" t="s">
        <v>116</v>
      </c>
      <c r="C1033" s="118"/>
      <c r="D1033" s="118"/>
      <c r="E1033" s="118"/>
      <c r="F1033" s="118"/>
      <c r="G1033" s="118"/>
      <c r="H1033" s="96">
        <f>VLOOKUP(A1025,'Deta From Shala Dar. Class-10'!$A$2:$AE$201,6,0)</f>
        <v>0</v>
      </c>
      <c r="I1033" s="96"/>
      <c r="J1033" s="96"/>
      <c r="K1033" s="96"/>
      <c r="L1033" s="96"/>
      <c r="M1033" s="96"/>
      <c r="N1033" s="96"/>
      <c r="O1033" s="96"/>
      <c r="P1033" s="96"/>
      <c r="Q1033" s="96"/>
      <c r="R1033" s="96"/>
      <c r="S1033" s="96"/>
      <c r="T1033" s="96"/>
      <c r="U1033" s="193"/>
    </row>
    <row r="1034" spans="1:23" ht="21.75" customHeight="1">
      <c r="A1034" s="227"/>
      <c r="B1034" s="118" t="s">
        <v>115</v>
      </c>
      <c r="C1034" s="118"/>
      <c r="D1034" s="118"/>
      <c r="E1034" s="118"/>
      <c r="F1034" s="118"/>
      <c r="G1034" s="118"/>
      <c r="H1034" s="96">
        <f>VLOOKUP(A1025,'Deta From Shala Dar. Class-10'!$A$2:$AE$201,8,0)</f>
        <v>0</v>
      </c>
      <c r="I1034" s="96"/>
      <c r="J1034" s="96"/>
      <c r="K1034" s="96"/>
      <c r="L1034" s="96"/>
      <c r="M1034" s="96"/>
      <c r="N1034" s="96"/>
      <c r="O1034" s="96"/>
      <c r="P1034" s="96"/>
      <c r="Q1034" s="96"/>
      <c r="R1034" s="96"/>
      <c r="S1034" s="96"/>
      <c r="T1034" s="96"/>
      <c r="U1034" s="193"/>
    </row>
    <row r="1035" spans="1:23" ht="21.75" customHeight="1">
      <c r="A1035" s="227"/>
      <c r="B1035" s="118" t="s">
        <v>114</v>
      </c>
      <c r="C1035" s="118"/>
      <c r="D1035" s="118"/>
      <c r="E1035" s="118"/>
      <c r="F1035" s="118"/>
      <c r="G1035" s="118"/>
      <c r="H1035" s="96">
        <f>VLOOKUP(A1025,'Deta From Shala Dar. Class-10'!$A$2:$AE$201,9,0)</f>
        <v>0</v>
      </c>
      <c r="I1035" s="96"/>
      <c r="J1035" s="96"/>
      <c r="K1035" s="96"/>
      <c r="L1035" s="96"/>
      <c r="M1035" s="96"/>
      <c r="N1035" s="96"/>
      <c r="O1035" s="96"/>
      <c r="P1035" s="96"/>
      <c r="Q1035" s="96"/>
      <c r="R1035" s="96"/>
      <c r="S1035" s="96"/>
      <c r="T1035" s="96"/>
      <c r="U1035" s="193"/>
    </row>
    <row r="1036" spans="1:23" ht="21.75" customHeight="1">
      <c r="A1036" s="227"/>
      <c r="B1036" s="118" t="s">
        <v>203</v>
      </c>
      <c r="C1036" s="118"/>
      <c r="D1036" s="118"/>
      <c r="E1036" s="118"/>
      <c r="F1036" s="250">
        <f>W1036</f>
        <v>0</v>
      </c>
      <c r="G1036" s="251"/>
      <c r="H1036" s="251"/>
      <c r="I1036" s="251"/>
      <c r="J1036" s="251"/>
      <c r="K1036" s="252"/>
      <c r="L1036" s="253"/>
      <c r="M1036" s="254"/>
      <c r="N1036" s="254"/>
      <c r="O1036" s="254"/>
      <c r="P1036" s="254"/>
      <c r="Q1036" s="254"/>
      <c r="R1036" s="254"/>
      <c r="S1036" s="254"/>
      <c r="T1036" s="254"/>
      <c r="U1036" s="193"/>
      <c r="W1036" s="57">
        <f>VLOOKUP(A1025,'Deta From Shala Dar. Class-10'!$A$2:$AE$201,11,0)</f>
        <v>0</v>
      </c>
    </row>
    <row r="1037" spans="1:23" ht="21.75" customHeight="1" thickBot="1">
      <c r="A1037" s="227"/>
      <c r="B1037" s="255" t="s">
        <v>202</v>
      </c>
      <c r="C1037" s="255"/>
      <c r="D1037" s="255"/>
      <c r="E1037" s="255"/>
      <c r="F1037" s="255"/>
      <c r="G1037" s="255"/>
      <c r="H1037" s="96" t="s">
        <v>204</v>
      </c>
      <c r="I1037" s="96"/>
      <c r="J1037" s="96"/>
      <c r="K1037" s="96"/>
      <c r="L1037" s="96"/>
      <c r="M1037" s="96"/>
      <c r="N1037" s="96"/>
      <c r="O1037" s="96"/>
      <c r="P1037" s="96"/>
      <c r="Q1037" s="96"/>
      <c r="R1037" s="96"/>
      <c r="S1037" s="96"/>
      <c r="T1037" s="96"/>
      <c r="U1037" s="193"/>
    </row>
    <row r="1038" spans="1:23" ht="21.75" customHeight="1" thickBot="1">
      <c r="A1038" s="227"/>
      <c r="B1038" s="118" t="s">
        <v>205</v>
      </c>
      <c r="C1038" s="118"/>
      <c r="D1038" s="118"/>
      <c r="E1038" s="118"/>
      <c r="F1038" s="118"/>
      <c r="G1038" s="118"/>
      <c r="H1038" s="118"/>
      <c r="I1038" s="118"/>
      <c r="J1038" s="118"/>
      <c r="K1038" s="143" t="s">
        <v>190</v>
      </c>
      <c r="L1038" s="143"/>
      <c r="M1038" s="143"/>
      <c r="N1038" s="143"/>
      <c r="O1038" s="143"/>
      <c r="P1038" s="143"/>
      <c r="Q1038" s="195" t="s">
        <v>188</v>
      </c>
      <c r="R1038" s="196"/>
      <c r="S1038" s="197"/>
      <c r="T1038" s="198"/>
      <c r="U1038" s="193"/>
    </row>
    <row r="1039" spans="1:23" ht="21.75" customHeight="1">
      <c r="A1039" s="227"/>
      <c r="B1039" s="118" t="s">
        <v>206</v>
      </c>
      <c r="C1039" s="118"/>
      <c r="D1039" s="118"/>
      <c r="E1039" s="118"/>
      <c r="F1039" s="118"/>
      <c r="G1039" s="118"/>
      <c r="H1039" s="118"/>
      <c r="I1039" s="118"/>
      <c r="J1039" s="118"/>
      <c r="K1039" s="118"/>
      <c r="L1039" s="118"/>
      <c r="M1039" s="118"/>
      <c r="N1039" s="118"/>
      <c r="O1039" s="118"/>
      <c r="P1039" s="118"/>
      <c r="Q1039" s="118"/>
      <c r="R1039" s="118"/>
      <c r="S1039" s="118"/>
      <c r="T1039" s="118"/>
      <c r="U1039" s="193"/>
    </row>
    <row r="1040" spans="1:23" ht="32.25" customHeight="1" thickBot="1">
      <c r="A1040" s="227"/>
      <c r="B1040" s="125" t="s">
        <v>192</v>
      </c>
      <c r="C1040" s="125"/>
      <c r="D1040" s="125"/>
      <c r="E1040" s="125"/>
      <c r="F1040" s="125"/>
      <c r="G1040" s="125"/>
      <c r="H1040" s="125"/>
      <c r="I1040" s="125"/>
      <c r="J1040" s="125"/>
      <c r="K1040" s="125"/>
      <c r="L1040" s="125"/>
      <c r="M1040" s="125"/>
      <c r="N1040" s="125"/>
      <c r="O1040" s="125"/>
      <c r="P1040" s="125"/>
      <c r="Q1040" s="125"/>
      <c r="R1040" s="125"/>
      <c r="S1040" s="125"/>
      <c r="T1040" s="125"/>
      <c r="U1040" s="193"/>
    </row>
    <row r="1041" spans="1:21" ht="6.75" customHeight="1" thickBot="1">
      <c r="A1041" s="227"/>
      <c r="B1041" s="90"/>
      <c r="C1041" s="91"/>
      <c r="D1041" s="91"/>
      <c r="E1041" s="91"/>
      <c r="F1041" s="91"/>
      <c r="G1041" s="91"/>
      <c r="H1041" s="91"/>
      <c r="I1041" s="91"/>
      <c r="J1041" s="91"/>
      <c r="K1041" s="91"/>
      <c r="L1041" s="91"/>
      <c r="M1041" s="91"/>
      <c r="N1041" s="91"/>
      <c r="O1041" s="91"/>
      <c r="P1041" s="91"/>
      <c r="Q1041" s="91"/>
      <c r="R1041" s="91"/>
      <c r="S1041" s="91"/>
      <c r="T1041" s="92"/>
      <c r="U1041" s="193"/>
    </row>
    <row r="1042" spans="1:21" ht="15.75" thickBot="1">
      <c r="A1042" s="227"/>
      <c r="B1042" s="19"/>
      <c r="C1042" s="22"/>
      <c r="D1042" s="147" t="s">
        <v>60</v>
      </c>
      <c r="E1042" s="89"/>
      <c r="F1042" s="89"/>
      <c r="G1042" s="20"/>
      <c r="H1042" s="27"/>
      <c r="I1042" s="148" t="s">
        <v>59</v>
      </c>
      <c r="J1042" s="148"/>
      <c r="K1042" s="148"/>
      <c r="L1042" s="90"/>
      <c r="M1042" s="248" t="s">
        <v>211</v>
      </c>
      <c r="N1042" s="248"/>
      <c r="O1042" s="248"/>
      <c r="P1042" s="248"/>
      <c r="Q1042" s="248"/>
      <c r="R1042" s="248"/>
      <c r="S1042" s="248"/>
      <c r="T1042" s="249"/>
      <c r="U1042" s="193"/>
    </row>
    <row r="1043" spans="1:21" ht="4.5" customHeight="1" thickBot="1">
      <c r="A1043" s="227"/>
      <c r="B1043" s="24"/>
      <c r="C1043" s="27"/>
      <c r="D1043" s="27"/>
      <c r="E1043" s="27"/>
      <c r="F1043" s="27"/>
      <c r="G1043" s="27"/>
      <c r="H1043" s="27"/>
      <c r="I1043" s="27"/>
      <c r="J1043" s="27"/>
      <c r="K1043" s="41"/>
      <c r="L1043" s="147"/>
      <c r="M1043" s="27"/>
      <c r="N1043" s="27"/>
      <c r="O1043" s="27"/>
      <c r="P1043" s="37"/>
      <c r="Q1043" s="27"/>
      <c r="R1043" s="27"/>
      <c r="S1043" s="27"/>
      <c r="T1043" s="58"/>
      <c r="U1043" s="193"/>
    </row>
    <row r="1044" spans="1:21" ht="15.75" thickBot="1">
      <c r="A1044" s="227"/>
      <c r="B1044" s="24"/>
      <c r="C1044" s="20"/>
      <c r="D1044" s="147" t="s">
        <v>207</v>
      </c>
      <c r="E1044" s="89"/>
      <c r="F1044" s="89"/>
      <c r="G1044" s="89"/>
      <c r="H1044" s="27"/>
      <c r="I1044" s="175" t="s">
        <v>209</v>
      </c>
      <c r="J1044" s="175"/>
      <c r="K1044" s="175"/>
      <c r="L1044" s="147"/>
      <c r="M1044" s="127" t="s">
        <v>212</v>
      </c>
      <c r="N1044" s="127"/>
      <c r="O1044" s="127"/>
      <c r="P1044" s="127"/>
      <c r="Q1044" s="127"/>
      <c r="R1044" s="127"/>
      <c r="S1044" s="127"/>
      <c r="T1044" s="128"/>
      <c r="U1044" s="193"/>
    </row>
    <row r="1045" spans="1:21" ht="5.25" customHeight="1" thickBot="1">
      <c r="A1045" s="227"/>
      <c r="B1045" s="24"/>
      <c r="C1045" s="27"/>
      <c r="D1045" s="27"/>
      <c r="E1045" s="27"/>
      <c r="F1045" s="27"/>
      <c r="G1045" s="27"/>
      <c r="H1045" s="27"/>
      <c r="I1045" s="27"/>
      <c r="J1045" s="27"/>
      <c r="K1045" s="41"/>
      <c r="L1045" s="147"/>
      <c r="M1045" s="27"/>
      <c r="N1045" s="27"/>
      <c r="O1045" s="27"/>
      <c r="P1045" s="41"/>
      <c r="Q1045" s="27"/>
      <c r="R1045" s="27"/>
      <c r="S1045" s="27"/>
      <c r="T1045" s="29"/>
      <c r="U1045" s="193"/>
    </row>
    <row r="1046" spans="1:21" ht="15.75" thickBot="1">
      <c r="A1046" s="227"/>
      <c r="B1046" s="24"/>
      <c r="C1046" s="20"/>
      <c r="D1046" s="147" t="s">
        <v>208</v>
      </c>
      <c r="E1046" s="89"/>
      <c r="F1046" s="89"/>
      <c r="G1046" s="89"/>
      <c r="H1046" s="27"/>
      <c r="I1046" s="175" t="s">
        <v>210</v>
      </c>
      <c r="J1046" s="175"/>
      <c r="K1046" s="175"/>
      <c r="L1046" s="86"/>
      <c r="M1046" s="130" t="s">
        <v>213</v>
      </c>
      <c r="N1046" s="130"/>
      <c r="O1046" s="130"/>
      <c r="P1046" s="130"/>
      <c r="Q1046" s="130"/>
      <c r="R1046" s="130"/>
      <c r="S1046" s="130"/>
      <c r="T1046" s="131"/>
      <c r="U1046" s="193"/>
    </row>
    <row r="1047" spans="1:21" ht="6.75" customHeight="1" thickBot="1">
      <c r="A1047" s="227"/>
      <c r="B1047" s="86"/>
      <c r="C1047" s="87"/>
      <c r="D1047" s="87"/>
      <c r="E1047" s="87"/>
      <c r="F1047" s="87"/>
      <c r="G1047" s="87"/>
      <c r="H1047" s="87"/>
      <c r="I1047" s="87"/>
      <c r="J1047" s="87"/>
      <c r="K1047" s="87"/>
      <c r="L1047" s="87"/>
      <c r="M1047" s="87"/>
      <c r="N1047" s="87"/>
      <c r="O1047" s="87"/>
      <c r="P1047" s="87"/>
      <c r="Q1047" s="87"/>
      <c r="R1047" s="87"/>
      <c r="S1047" s="87"/>
      <c r="T1047" s="88"/>
      <c r="U1047" s="193"/>
    </row>
    <row r="1048" spans="1:21" ht="6.75" customHeight="1" thickBot="1">
      <c r="A1048" s="227"/>
      <c r="B1048" s="89"/>
      <c r="C1048" s="89"/>
      <c r="D1048" s="89"/>
      <c r="E1048" s="89"/>
      <c r="F1048" s="89"/>
      <c r="G1048" s="89"/>
      <c r="H1048" s="89"/>
      <c r="I1048" s="89"/>
      <c r="J1048" s="89"/>
      <c r="K1048" s="89"/>
      <c r="L1048" s="89"/>
      <c r="M1048" s="89"/>
      <c r="N1048" s="89"/>
      <c r="O1048" s="89"/>
      <c r="P1048" s="89"/>
      <c r="Q1048" s="89"/>
      <c r="R1048" s="89"/>
      <c r="S1048" s="89"/>
      <c r="T1048" s="89"/>
      <c r="U1048" s="193"/>
    </row>
    <row r="1049" spans="1:21" ht="15.75" thickBot="1">
      <c r="A1049" s="227"/>
      <c r="B1049" s="41"/>
      <c r="C1049" s="59" t="s">
        <v>216</v>
      </c>
      <c r="D1049" s="147" t="s">
        <v>215</v>
      </c>
      <c r="E1049" s="89"/>
      <c r="F1049" s="89"/>
      <c r="G1049" s="89"/>
      <c r="H1049" s="89"/>
      <c r="I1049" s="89"/>
      <c r="J1049" s="89"/>
      <c r="K1049" s="89"/>
      <c r="L1049" s="89"/>
      <c r="M1049" s="59" t="s">
        <v>216</v>
      </c>
      <c r="N1049" s="47" t="s">
        <v>80</v>
      </c>
      <c r="O1049" s="143"/>
      <c r="P1049" s="143"/>
      <c r="Q1049" s="143"/>
      <c r="R1049" s="143"/>
      <c r="S1049" s="143"/>
      <c r="T1049" s="143"/>
      <c r="U1049" s="193"/>
    </row>
    <row r="1050" spans="1:21" ht="8.25" customHeight="1">
      <c r="A1050" s="227"/>
      <c r="B1050" s="89"/>
      <c r="C1050" s="89"/>
      <c r="D1050" s="89"/>
      <c r="E1050" s="89"/>
      <c r="F1050" s="89"/>
      <c r="G1050" s="89"/>
      <c r="H1050" s="89"/>
      <c r="I1050" s="89"/>
      <c r="J1050" s="89"/>
      <c r="K1050" s="89"/>
      <c r="L1050" s="89"/>
      <c r="M1050" s="89"/>
      <c r="N1050" s="89"/>
      <c r="O1050" s="89"/>
      <c r="P1050" s="89"/>
      <c r="Q1050" s="89"/>
      <c r="R1050" s="89"/>
      <c r="S1050" s="89"/>
      <c r="T1050" s="89"/>
      <c r="U1050" s="193"/>
    </row>
    <row r="1051" spans="1:21" ht="29.25" customHeight="1">
      <c r="A1051" s="227"/>
      <c r="B1051" s="41" t="s">
        <v>87</v>
      </c>
      <c r="C1051" s="243" t="s">
        <v>217</v>
      </c>
      <c r="D1051" s="119"/>
      <c r="E1051" s="119"/>
      <c r="F1051" s="119"/>
      <c r="G1051" s="119"/>
      <c r="H1051" s="119"/>
      <c r="I1051" s="119"/>
      <c r="J1051" s="119"/>
      <c r="K1051" s="119"/>
      <c r="L1051" s="119"/>
      <c r="M1051" s="119"/>
      <c r="N1051" s="119"/>
      <c r="O1051" s="119"/>
      <c r="P1051" s="119"/>
      <c r="Q1051" s="119"/>
      <c r="R1051" s="119"/>
      <c r="S1051" s="119"/>
      <c r="T1051" s="119"/>
      <c r="U1051" s="193"/>
    </row>
    <row r="1052" spans="1:21" ht="6.75" customHeight="1" thickBot="1">
      <c r="A1052" s="227"/>
      <c r="B1052" s="89"/>
      <c r="C1052" s="89"/>
      <c r="D1052" s="89"/>
      <c r="E1052" s="89"/>
      <c r="F1052" s="89"/>
      <c r="G1052" s="89"/>
      <c r="H1052" s="89"/>
      <c r="I1052" s="89"/>
      <c r="J1052" s="89"/>
      <c r="K1052" s="89"/>
      <c r="L1052" s="89"/>
      <c r="M1052" s="89"/>
      <c r="N1052" s="89"/>
      <c r="O1052" s="89"/>
      <c r="P1052" s="89"/>
      <c r="Q1052" s="89"/>
      <c r="R1052" s="89"/>
      <c r="S1052" s="89"/>
      <c r="T1052" s="89"/>
      <c r="U1052" s="193"/>
    </row>
    <row r="1053" spans="1:21" ht="15.75" thickBot="1">
      <c r="A1053" s="227"/>
      <c r="B1053" s="41"/>
      <c r="C1053" s="158" t="s">
        <v>219</v>
      </c>
      <c r="D1053" s="158"/>
      <c r="E1053" s="158"/>
      <c r="F1053" s="158"/>
      <c r="G1053" s="158"/>
      <c r="H1053" s="158"/>
      <c r="I1053" s="197"/>
      <c r="J1053" s="219"/>
      <c r="K1053" s="198"/>
      <c r="L1053" s="244" t="s">
        <v>218</v>
      </c>
      <c r="M1053" s="245"/>
      <c r="N1053" s="246"/>
      <c r="O1053" s="247"/>
      <c r="P1053" s="60"/>
      <c r="Q1053" s="41"/>
      <c r="R1053" s="61"/>
      <c r="S1053" s="61"/>
      <c r="T1053" s="41"/>
      <c r="U1053" s="193"/>
    </row>
    <row r="1054" spans="1:21" ht="6" customHeight="1" thickBot="1">
      <c r="A1054" s="227"/>
      <c r="B1054" s="89"/>
      <c r="C1054" s="89"/>
      <c r="D1054" s="89"/>
      <c r="E1054" s="89"/>
      <c r="F1054" s="89"/>
      <c r="G1054" s="89"/>
      <c r="H1054" s="89"/>
      <c r="I1054" s="89"/>
      <c r="J1054" s="89"/>
      <c r="K1054" s="89"/>
      <c r="L1054" s="89"/>
      <c r="M1054" s="89"/>
      <c r="N1054" s="89"/>
      <c r="O1054" s="89"/>
      <c r="P1054" s="89"/>
      <c r="Q1054" s="89"/>
      <c r="R1054" s="89"/>
      <c r="S1054" s="89"/>
      <c r="T1054" s="89"/>
      <c r="U1054" s="193"/>
    </row>
    <row r="1055" spans="1:21" ht="15.75" thickBot="1">
      <c r="A1055" s="227"/>
      <c r="B1055" s="41" t="s">
        <v>98</v>
      </c>
      <c r="C1055" s="89" t="s">
        <v>119</v>
      </c>
      <c r="D1055" s="89"/>
      <c r="E1055" s="89"/>
      <c r="F1055" s="89"/>
      <c r="G1055" s="89"/>
      <c r="H1055" s="89"/>
      <c r="I1055" s="89"/>
      <c r="J1055" s="158" t="s">
        <v>117</v>
      </c>
      <c r="K1055" s="158"/>
      <c r="L1055" s="158"/>
      <c r="M1055" s="158"/>
      <c r="N1055" s="158"/>
      <c r="O1055" s="46"/>
      <c r="P1055" s="169" t="s">
        <v>118</v>
      </c>
      <c r="Q1055" s="169"/>
      <c r="R1055" s="169"/>
      <c r="S1055" s="169"/>
      <c r="T1055" s="169"/>
      <c r="U1055" s="193"/>
    </row>
    <row r="1056" spans="1:21" ht="15.75" thickBot="1">
      <c r="A1056" s="227"/>
      <c r="B1056" s="41"/>
      <c r="C1056" s="165" t="s">
        <v>120</v>
      </c>
      <c r="D1056" s="165"/>
      <c r="E1056" s="165"/>
      <c r="F1056" s="165"/>
      <c r="G1056" s="165"/>
      <c r="H1056" s="165"/>
      <c r="I1056" s="165"/>
      <c r="J1056" s="165"/>
      <c r="K1056" s="165"/>
      <c r="L1056" s="165"/>
      <c r="M1056" s="165"/>
      <c r="N1056" s="165"/>
      <c r="O1056" s="165"/>
      <c r="P1056" s="165"/>
      <c r="Q1056" s="165"/>
      <c r="R1056" s="165"/>
      <c r="S1056" s="165"/>
      <c r="T1056" s="165"/>
      <c r="U1056" s="193"/>
    </row>
    <row r="1057" spans="1:24" ht="15.75" thickBot="1">
      <c r="A1057" s="227"/>
      <c r="B1057" s="41"/>
      <c r="C1057" s="119" t="s">
        <v>129</v>
      </c>
      <c r="D1057" s="119"/>
      <c r="E1057" s="170"/>
      <c r="F1057" s="46"/>
      <c r="G1057" s="159" t="s">
        <v>122</v>
      </c>
      <c r="H1057" s="159"/>
      <c r="I1057" s="159"/>
      <c r="J1057" s="20"/>
      <c r="K1057" s="171" t="s">
        <v>123</v>
      </c>
      <c r="L1057" s="159"/>
      <c r="M1057" s="172"/>
      <c r="N1057" s="20"/>
      <c r="O1057" s="171" t="s">
        <v>124</v>
      </c>
      <c r="P1057" s="159"/>
      <c r="Q1057" s="20"/>
      <c r="R1057" s="171" t="s">
        <v>125</v>
      </c>
      <c r="S1057" s="159"/>
      <c r="T1057" s="20"/>
      <c r="U1057" s="193"/>
    </row>
    <row r="1058" spans="1:24" ht="6" customHeight="1" thickBot="1">
      <c r="A1058" s="227"/>
      <c r="B1058" s="89"/>
      <c r="C1058" s="89"/>
      <c r="D1058" s="89"/>
      <c r="E1058" s="89"/>
      <c r="F1058" s="89"/>
      <c r="G1058" s="89"/>
      <c r="H1058" s="89"/>
      <c r="I1058" s="89"/>
      <c r="J1058" s="89"/>
      <c r="K1058" s="89"/>
      <c r="L1058" s="89"/>
      <c r="M1058" s="89"/>
      <c r="N1058" s="89"/>
      <c r="O1058" s="89"/>
      <c r="P1058" s="89"/>
      <c r="Q1058" s="89"/>
      <c r="R1058" s="89"/>
      <c r="S1058" s="89"/>
      <c r="T1058" s="89"/>
      <c r="U1058" s="193"/>
    </row>
    <row r="1059" spans="1:24" ht="15.75" thickBot="1">
      <c r="A1059" s="227"/>
      <c r="B1059" s="41"/>
      <c r="C1059" s="119" t="s">
        <v>214</v>
      </c>
      <c r="D1059" s="119"/>
      <c r="E1059" s="119"/>
      <c r="F1059" s="170"/>
      <c r="G1059" s="46"/>
      <c r="H1059" s="173" t="s">
        <v>220</v>
      </c>
      <c r="I1059" s="163"/>
      <c r="J1059" s="36"/>
      <c r="K1059" s="171" t="s">
        <v>221</v>
      </c>
      <c r="L1059" s="159"/>
      <c r="M1059" s="159"/>
      <c r="N1059" s="172"/>
      <c r="O1059" s="46"/>
      <c r="P1059" s="157" t="s">
        <v>222</v>
      </c>
      <c r="Q1059" s="158"/>
      <c r="R1059" s="158"/>
      <c r="S1059" s="161"/>
      <c r="T1059" s="20"/>
      <c r="U1059" s="193"/>
    </row>
    <row r="1060" spans="1:24" ht="6" customHeight="1" thickBot="1">
      <c r="A1060" s="227"/>
      <c r="B1060" s="89"/>
      <c r="C1060" s="89"/>
      <c r="D1060" s="89"/>
      <c r="E1060" s="89"/>
      <c r="F1060" s="89"/>
      <c r="G1060" s="89"/>
      <c r="H1060" s="89"/>
      <c r="I1060" s="89"/>
      <c r="J1060" s="89"/>
      <c r="K1060" s="89"/>
      <c r="L1060" s="89"/>
      <c r="M1060" s="89"/>
      <c r="N1060" s="89"/>
      <c r="O1060" s="89"/>
      <c r="P1060" s="89"/>
      <c r="Q1060" s="89"/>
      <c r="R1060" s="89"/>
      <c r="S1060" s="89"/>
      <c r="T1060" s="89"/>
      <c r="U1060" s="193"/>
    </row>
    <row r="1061" spans="1:24" ht="15.75" thickBot="1">
      <c r="A1061" s="227"/>
      <c r="B1061" s="41"/>
      <c r="C1061" s="119" t="s">
        <v>223</v>
      </c>
      <c r="D1061" s="119"/>
      <c r="E1061" s="170"/>
      <c r="F1061" s="46"/>
      <c r="G1061" s="158" t="s">
        <v>224</v>
      </c>
      <c r="H1061" s="158"/>
      <c r="I1061" s="158"/>
      <c r="J1061" s="20"/>
      <c r="K1061" s="158" t="s">
        <v>225</v>
      </c>
      <c r="L1061" s="158"/>
      <c r="M1061" s="158"/>
      <c r="N1061" s="20"/>
      <c r="O1061" s="173" t="s">
        <v>226</v>
      </c>
      <c r="P1061" s="163"/>
      <c r="Q1061" s="163"/>
      <c r="R1061" s="163"/>
      <c r="S1061" s="242"/>
      <c r="T1061" s="20"/>
      <c r="U1061" s="193"/>
    </row>
    <row r="1062" spans="1:24" ht="6" customHeight="1" thickBot="1">
      <c r="A1062" s="227"/>
      <c r="B1062" s="89"/>
      <c r="C1062" s="89"/>
      <c r="D1062" s="89"/>
      <c r="E1062" s="89"/>
      <c r="F1062" s="89"/>
      <c r="G1062" s="89"/>
      <c r="H1062" s="89"/>
      <c r="I1062" s="89"/>
      <c r="J1062" s="89"/>
      <c r="K1062" s="89"/>
      <c r="L1062" s="89"/>
      <c r="M1062" s="89"/>
      <c r="N1062" s="89"/>
      <c r="O1062" s="89"/>
      <c r="P1062" s="89"/>
      <c r="Q1062" s="89"/>
      <c r="R1062" s="89"/>
      <c r="S1062" s="89"/>
      <c r="T1062" s="89"/>
      <c r="U1062" s="193"/>
    </row>
    <row r="1063" spans="1:24" ht="15.75" thickBot="1">
      <c r="A1063" s="227"/>
      <c r="B1063" s="41"/>
      <c r="C1063" s="119" t="s">
        <v>227</v>
      </c>
      <c r="D1063" s="119"/>
      <c r="E1063" s="170"/>
      <c r="F1063" s="46"/>
      <c r="G1063" s="158" t="s">
        <v>228</v>
      </c>
      <c r="H1063" s="158"/>
      <c r="I1063" s="158"/>
      <c r="J1063" s="20"/>
      <c r="K1063" s="158"/>
      <c r="L1063" s="158"/>
      <c r="M1063" s="158"/>
      <c r="N1063" s="158"/>
      <c r="O1063" s="158"/>
      <c r="P1063" s="158"/>
      <c r="Q1063" s="158"/>
      <c r="R1063" s="158"/>
      <c r="S1063" s="158"/>
      <c r="T1063" s="158"/>
      <c r="U1063" s="193"/>
    </row>
    <row r="1064" spans="1:24" ht="6" customHeight="1" thickBot="1">
      <c r="A1064" s="227"/>
      <c r="B1064" s="89"/>
      <c r="C1064" s="89"/>
      <c r="D1064" s="89"/>
      <c r="E1064" s="89"/>
      <c r="F1064" s="89"/>
      <c r="G1064" s="89"/>
      <c r="H1064" s="89"/>
      <c r="I1064" s="89"/>
      <c r="J1064" s="89"/>
      <c r="K1064" s="89"/>
      <c r="L1064" s="89"/>
      <c r="M1064" s="89"/>
      <c r="N1064" s="89"/>
      <c r="O1064" s="89"/>
      <c r="P1064" s="89"/>
      <c r="Q1064" s="89"/>
      <c r="R1064" s="89"/>
      <c r="S1064" s="89"/>
      <c r="T1064" s="89"/>
      <c r="U1064" s="193"/>
    </row>
    <row r="1065" spans="1:24" ht="15.75" thickBot="1">
      <c r="A1065" s="227"/>
      <c r="B1065" s="41" t="s">
        <v>112</v>
      </c>
      <c r="C1065" s="160" t="s">
        <v>86</v>
      </c>
      <c r="D1065" s="160"/>
      <c r="E1065" s="160"/>
      <c r="F1065" s="162"/>
      <c r="G1065" s="22" t="str">
        <f>IF(W1065="F","","Yes")</f>
        <v>Yes</v>
      </c>
      <c r="H1065" s="147" t="s">
        <v>83</v>
      </c>
      <c r="I1065" s="89"/>
      <c r="J1065" s="89"/>
      <c r="K1065" s="44" t="str">
        <f>IF(AA1065="F","","Yes")</f>
        <v>Yes</v>
      </c>
      <c r="L1065" s="163" t="s">
        <v>85</v>
      </c>
      <c r="M1065" s="163"/>
      <c r="N1065" s="163"/>
      <c r="O1065" s="163"/>
      <c r="P1065" s="22" t="str">
        <f>IF(X1065="Hindi","Yes","")</f>
        <v>Yes</v>
      </c>
      <c r="Q1065" s="147" t="s">
        <v>84</v>
      </c>
      <c r="R1065" s="89"/>
      <c r="S1065" s="89"/>
      <c r="T1065" s="22" t="str">
        <f>IF(X1065="english","Yes","")</f>
        <v/>
      </c>
      <c r="U1065" s="193"/>
      <c r="W1065" s="1">
        <f>VLOOKUP(A1025,'Deta From Shala Dar. Class-10'!$A$2:$AE$201,10,0)</f>
        <v>0</v>
      </c>
      <c r="X1065" s="1" t="str">
        <f>Info!$C$8</f>
        <v>Hindi</v>
      </c>
    </row>
    <row r="1066" spans="1:24" ht="6" customHeight="1" thickBot="1">
      <c r="A1066" s="227"/>
      <c r="B1066" s="89"/>
      <c r="C1066" s="89"/>
      <c r="D1066" s="89"/>
      <c r="E1066" s="89"/>
      <c r="F1066" s="89"/>
      <c r="G1066" s="89"/>
      <c r="H1066" s="89"/>
      <c r="I1066" s="89"/>
      <c r="J1066" s="89"/>
      <c r="K1066" s="89"/>
      <c r="L1066" s="89"/>
      <c r="M1066" s="89"/>
      <c r="N1066" s="89"/>
      <c r="O1066" s="89"/>
      <c r="P1066" s="89"/>
      <c r="Q1066" s="89"/>
      <c r="R1066" s="89"/>
      <c r="S1066" s="89"/>
      <c r="T1066" s="89"/>
      <c r="U1066" s="193"/>
    </row>
    <row r="1067" spans="1:24" ht="15.75" thickBot="1">
      <c r="A1067" s="227"/>
      <c r="B1067" s="41" t="s">
        <v>133</v>
      </c>
      <c r="C1067" s="160" t="s">
        <v>88</v>
      </c>
      <c r="D1067" s="160"/>
      <c r="E1067" s="160"/>
      <c r="F1067" s="160"/>
      <c r="G1067" s="22"/>
      <c r="H1067" s="147" t="s">
        <v>89</v>
      </c>
      <c r="I1067" s="89"/>
      <c r="J1067" s="20"/>
      <c r="K1067" s="157" t="s">
        <v>90</v>
      </c>
      <c r="L1067" s="158"/>
      <c r="M1067" s="20"/>
      <c r="N1067" s="157" t="s">
        <v>91</v>
      </c>
      <c r="O1067" s="158"/>
      <c r="P1067" s="20"/>
      <c r="Q1067" s="157" t="s">
        <v>92</v>
      </c>
      <c r="R1067" s="158"/>
      <c r="S1067" s="161"/>
      <c r="T1067" s="45"/>
      <c r="U1067" s="193"/>
    </row>
    <row r="1068" spans="1:24" ht="6.75" customHeight="1" thickBot="1">
      <c r="A1068" s="227"/>
      <c r="B1068" s="89"/>
      <c r="C1068" s="89"/>
      <c r="D1068" s="89"/>
      <c r="E1068" s="89"/>
      <c r="F1068" s="89"/>
      <c r="G1068" s="89"/>
      <c r="H1068" s="89"/>
      <c r="I1068" s="89"/>
      <c r="J1068" s="89"/>
      <c r="K1068" s="89"/>
      <c r="L1068" s="89"/>
      <c r="M1068" s="89"/>
      <c r="N1068" s="89"/>
      <c r="O1068" s="89"/>
      <c r="P1068" s="89"/>
      <c r="Q1068" s="89"/>
      <c r="R1068" s="89"/>
      <c r="S1068" s="89"/>
      <c r="T1068" s="89"/>
      <c r="U1068" s="193"/>
    </row>
    <row r="1069" spans="1:24" ht="15.75" thickBot="1">
      <c r="A1069" s="227"/>
      <c r="B1069" s="41"/>
      <c r="C1069" s="158" t="s">
        <v>93</v>
      </c>
      <c r="D1069" s="158"/>
      <c r="E1069" s="22"/>
      <c r="F1069" s="147" t="s">
        <v>94</v>
      </c>
      <c r="G1069" s="89"/>
      <c r="H1069" s="89"/>
      <c r="I1069" s="152"/>
      <c r="J1069" s="20"/>
      <c r="K1069" s="147" t="s">
        <v>95</v>
      </c>
      <c r="L1069" s="89"/>
      <c r="M1069" s="152"/>
      <c r="N1069" s="46"/>
      <c r="O1069" s="159" t="s">
        <v>96</v>
      </c>
      <c r="P1069" s="159"/>
      <c r="Q1069" s="22"/>
      <c r="R1069" s="158" t="s">
        <v>97</v>
      </c>
      <c r="S1069" s="158"/>
      <c r="T1069" s="22"/>
      <c r="U1069" s="193"/>
    </row>
    <row r="1070" spans="1:24" ht="6" customHeight="1" thickBot="1">
      <c r="A1070" s="227"/>
      <c r="B1070" s="89"/>
      <c r="C1070" s="89"/>
      <c r="D1070" s="89"/>
      <c r="E1070" s="89"/>
      <c r="F1070" s="89"/>
      <c r="G1070" s="89"/>
      <c r="H1070" s="89"/>
      <c r="I1070" s="89"/>
      <c r="J1070" s="89"/>
      <c r="K1070" s="89"/>
      <c r="L1070" s="89"/>
      <c r="M1070" s="89"/>
      <c r="N1070" s="89"/>
      <c r="O1070" s="89"/>
      <c r="P1070" s="89"/>
      <c r="Q1070" s="89"/>
      <c r="R1070" s="89"/>
      <c r="S1070" s="89"/>
      <c r="T1070" s="89"/>
      <c r="U1070" s="193"/>
    </row>
    <row r="1071" spans="1:24" ht="15.75" thickBot="1">
      <c r="A1071" s="227"/>
      <c r="B1071" s="41" t="s">
        <v>136</v>
      </c>
      <c r="C1071" s="160" t="s">
        <v>99</v>
      </c>
      <c r="D1071" s="160"/>
      <c r="E1071" s="160"/>
      <c r="F1071" s="162"/>
      <c r="G1071" s="22"/>
      <c r="H1071" s="147" t="s">
        <v>121</v>
      </c>
      <c r="I1071" s="152"/>
      <c r="J1071" s="20"/>
      <c r="K1071" s="157" t="s">
        <v>100</v>
      </c>
      <c r="L1071" s="161"/>
      <c r="M1071" s="20"/>
      <c r="N1071" s="157" t="s">
        <v>101</v>
      </c>
      <c r="O1071" s="161"/>
      <c r="P1071" s="20"/>
      <c r="Q1071" s="157" t="s">
        <v>102</v>
      </c>
      <c r="R1071" s="158"/>
      <c r="S1071" s="161"/>
      <c r="T1071" s="45"/>
      <c r="U1071" s="193"/>
    </row>
    <row r="1072" spans="1:24" ht="6.75" customHeight="1" thickBot="1">
      <c r="A1072" s="227"/>
      <c r="B1072" s="89"/>
      <c r="C1072" s="89"/>
      <c r="D1072" s="89"/>
      <c r="E1072" s="89"/>
      <c r="F1072" s="89"/>
      <c r="G1072" s="89"/>
      <c r="H1072" s="89"/>
      <c r="I1072" s="89"/>
      <c r="J1072" s="89"/>
      <c r="K1072" s="89"/>
      <c r="L1072" s="89"/>
      <c r="M1072" s="89"/>
      <c r="N1072" s="89"/>
      <c r="O1072" s="89"/>
      <c r="P1072" s="89"/>
      <c r="Q1072" s="89"/>
      <c r="R1072" s="89"/>
      <c r="S1072" s="89"/>
      <c r="T1072" s="89"/>
      <c r="U1072" s="193"/>
    </row>
    <row r="1073" spans="1:23" ht="15.75" thickBot="1">
      <c r="A1073" s="227"/>
      <c r="B1073" s="41"/>
      <c r="C1073" s="158" t="s">
        <v>103</v>
      </c>
      <c r="D1073" s="161"/>
      <c r="E1073" s="22"/>
      <c r="F1073" s="164" t="s">
        <v>104</v>
      </c>
      <c r="G1073" s="165"/>
      <c r="H1073" s="166"/>
      <c r="I1073" s="20"/>
      <c r="J1073" s="164" t="s">
        <v>105</v>
      </c>
      <c r="K1073" s="165"/>
      <c r="L1073" s="166"/>
      <c r="M1073" s="20"/>
      <c r="N1073" s="167" t="s">
        <v>106</v>
      </c>
      <c r="O1073" s="168"/>
      <c r="P1073" s="48"/>
      <c r="Q1073" s="164" t="s">
        <v>107</v>
      </c>
      <c r="R1073" s="165"/>
      <c r="S1073" s="166"/>
      <c r="T1073" s="22"/>
      <c r="U1073" s="193"/>
    </row>
    <row r="1074" spans="1:23" ht="6" customHeight="1" thickBot="1">
      <c r="A1074" s="227"/>
      <c r="B1074" s="89"/>
      <c r="C1074" s="89"/>
      <c r="D1074" s="89"/>
      <c r="E1074" s="89"/>
      <c r="F1074" s="89"/>
      <c r="G1074" s="89"/>
      <c r="H1074" s="89"/>
      <c r="I1074" s="89"/>
      <c r="J1074" s="89"/>
      <c r="K1074" s="89"/>
      <c r="L1074" s="89"/>
      <c r="M1074" s="89"/>
      <c r="N1074" s="89"/>
      <c r="O1074" s="89"/>
      <c r="P1074" s="89"/>
      <c r="Q1074" s="89"/>
      <c r="R1074" s="89"/>
      <c r="S1074" s="89"/>
      <c r="T1074" s="89"/>
      <c r="U1074" s="193"/>
    </row>
    <row r="1075" spans="1:23" ht="15.75" thickBot="1">
      <c r="A1075" s="227"/>
      <c r="B1075" s="41"/>
      <c r="C1075" s="158" t="s">
        <v>108</v>
      </c>
      <c r="D1075" s="158"/>
      <c r="E1075" s="161"/>
      <c r="F1075" s="49"/>
      <c r="G1075" s="164" t="s">
        <v>109</v>
      </c>
      <c r="H1075" s="165"/>
      <c r="I1075" s="166"/>
      <c r="J1075" s="20"/>
      <c r="K1075" s="164" t="s">
        <v>110</v>
      </c>
      <c r="L1075" s="165"/>
      <c r="M1075" s="166"/>
      <c r="N1075" s="20"/>
      <c r="O1075" s="164" t="s">
        <v>111</v>
      </c>
      <c r="P1075" s="165"/>
      <c r="Q1075" s="166"/>
      <c r="R1075" s="20"/>
      <c r="S1075" s="51"/>
      <c r="T1075" s="41"/>
      <c r="U1075" s="193"/>
    </row>
    <row r="1076" spans="1:23" ht="6" customHeight="1" thickBot="1">
      <c r="A1076" s="227"/>
      <c r="B1076" s="89"/>
      <c r="C1076" s="89"/>
      <c r="D1076" s="89"/>
      <c r="E1076" s="89"/>
      <c r="F1076" s="89"/>
      <c r="G1076" s="89"/>
      <c r="H1076" s="89"/>
      <c r="I1076" s="89"/>
      <c r="J1076" s="89"/>
      <c r="K1076" s="89"/>
      <c r="L1076" s="89"/>
      <c r="M1076" s="89"/>
      <c r="N1076" s="89"/>
      <c r="O1076" s="89"/>
      <c r="P1076" s="89"/>
      <c r="Q1076" s="89"/>
      <c r="R1076" s="89"/>
      <c r="S1076" s="89"/>
      <c r="T1076" s="89"/>
      <c r="U1076" s="193"/>
    </row>
    <row r="1077" spans="1:23" ht="15.75" thickBot="1">
      <c r="A1077" s="227"/>
      <c r="B1077" s="41" t="s">
        <v>139</v>
      </c>
      <c r="C1077" s="160" t="s">
        <v>138</v>
      </c>
      <c r="D1077" s="160"/>
      <c r="E1077" s="160"/>
      <c r="F1077" s="160"/>
      <c r="G1077" s="160"/>
      <c r="H1077" s="165" t="s">
        <v>134</v>
      </c>
      <c r="I1077" s="89"/>
      <c r="J1077" s="44" t="str">
        <f>IF(W1077="N","","Yes")</f>
        <v>Yes</v>
      </c>
      <c r="K1077" s="147"/>
      <c r="L1077" s="89"/>
      <c r="M1077" s="165" t="s">
        <v>135</v>
      </c>
      <c r="N1077" s="89"/>
      <c r="O1077" s="44" t="str">
        <f>IF(W1077="Y","","Yes")</f>
        <v>Yes</v>
      </c>
      <c r="P1077" s="147"/>
      <c r="Q1077" s="89"/>
      <c r="R1077" s="89"/>
      <c r="S1077" s="89"/>
      <c r="T1077" s="89"/>
      <c r="U1077" s="193"/>
      <c r="W1077" s="1">
        <f>VLOOKUP(A1025,'Deta From Shala Dar. Class-10'!$A$2:$AE$201,27,0)</f>
        <v>0</v>
      </c>
    </row>
    <row r="1078" spans="1:23" ht="6.75" customHeight="1" thickBot="1">
      <c r="A1078" s="227"/>
      <c r="B1078" s="89"/>
      <c r="C1078" s="89"/>
      <c r="D1078" s="89"/>
      <c r="E1078" s="89"/>
      <c r="F1078" s="89"/>
      <c r="G1078" s="89"/>
      <c r="H1078" s="89"/>
      <c r="I1078" s="89"/>
      <c r="J1078" s="89"/>
      <c r="K1078" s="89"/>
      <c r="L1078" s="89"/>
      <c r="M1078" s="89"/>
      <c r="N1078" s="89"/>
      <c r="O1078" s="89"/>
      <c r="P1078" s="89"/>
      <c r="Q1078" s="89"/>
      <c r="R1078" s="89"/>
      <c r="S1078" s="89"/>
      <c r="T1078" s="89"/>
      <c r="U1078" s="193"/>
    </row>
    <row r="1079" spans="1:23" ht="15.75" thickBot="1">
      <c r="A1079" s="227"/>
      <c r="B1079" s="41" t="s">
        <v>141</v>
      </c>
      <c r="C1079" s="169" t="s">
        <v>137</v>
      </c>
      <c r="D1079" s="160"/>
      <c r="E1079" s="160"/>
      <c r="F1079" s="160"/>
      <c r="G1079" s="160"/>
      <c r="H1079" s="165" t="s">
        <v>134</v>
      </c>
      <c r="I1079" s="89"/>
      <c r="J1079" s="20"/>
      <c r="K1079" s="147"/>
      <c r="L1079" s="89"/>
      <c r="M1079" s="165" t="s">
        <v>135</v>
      </c>
      <c r="N1079" s="89"/>
      <c r="O1079" s="20"/>
      <c r="P1079" s="147"/>
      <c r="Q1079" s="89"/>
      <c r="R1079" s="89"/>
      <c r="S1079" s="89"/>
      <c r="T1079" s="89"/>
      <c r="U1079" s="193"/>
    </row>
    <row r="1080" spans="1:23" ht="6.75" customHeight="1" thickBot="1">
      <c r="A1080" s="227"/>
      <c r="B1080" s="89"/>
      <c r="C1080" s="89"/>
      <c r="D1080" s="89"/>
      <c r="E1080" s="89"/>
      <c r="F1080" s="89"/>
      <c r="G1080" s="89"/>
      <c r="H1080" s="89"/>
      <c r="I1080" s="89"/>
      <c r="J1080" s="89"/>
      <c r="K1080" s="89"/>
      <c r="L1080" s="89"/>
      <c r="M1080" s="89"/>
      <c r="N1080" s="89"/>
      <c r="O1080" s="89"/>
      <c r="P1080" s="89"/>
      <c r="Q1080" s="89"/>
      <c r="R1080" s="89"/>
      <c r="S1080" s="89"/>
      <c r="T1080" s="89"/>
      <c r="U1080" s="193"/>
    </row>
    <row r="1081" spans="1:23" ht="15.75" thickBot="1">
      <c r="A1081" s="227"/>
      <c r="B1081" s="41" t="s">
        <v>157</v>
      </c>
      <c r="C1081" s="160" t="s">
        <v>140</v>
      </c>
      <c r="D1081" s="160"/>
      <c r="E1081" s="160"/>
      <c r="F1081" s="160"/>
      <c r="G1081" s="160"/>
      <c r="H1081" s="165" t="s">
        <v>134</v>
      </c>
      <c r="I1081" s="89"/>
      <c r="J1081" s="20"/>
      <c r="K1081" s="147"/>
      <c r="L1081" s="89"/>
      <c r="M1081" s="165" t="s">
        <v>135</v>
      </c>
      <c r="N1081" s="89"/>
      <c r="O1081" s="20"/>
      <c r="P1081" s="147"/>
      <c r="Q1081" s="89"/>
      <c r="R1081" s="89"/>
      <c r="S1081" s="89"/>
      <c r="T1081" s="89"/>
      <c r="U1081" s="193"/>
    </row>
    <row r="1082" spans="1:23" ht="6.75" customHeight="1" thickBot="1">
      <c r="A1082" s="227"/>
      <c r="B1082" s="89"/>
      <c r="C1082" s="89"/>
      <c r="D1082" s="89"/>
      <c r="E1082" s="89"/>
      <c r="F1082" s="89"/>
      <c r="G1082" s="89"/>
      <c r="H1082" s="89"/>
      <c r="I1082" s="89"/>
      <c r="J1082" s="89"/>
      <c r="K1082" s="89"/>
      <c r="L1082" s="89"/>
      <c r="M1082" s="89"/>
      <c r="N1082" s="89"/>
      <c r="O1082" s="89"/>
      <c r="P1082" s="89"/>
      <c r="Q1082" s="89"/>
      <c r="R1082" s="89"/>
      <c r="S1082" s="89"/>
      <c r="T1082" s="89"/>
      <c r="U1082" s="193"/>
    </row>
    <row r="1083" spans="1:23" ht="15.75" thickBot="1">
      <c r="A1083" s="227"/>
      <c r="B1083" s="41" t="s">
        <v>155</v>
      </c>
      <c r="C1083" s="160" t="s">
        <v>142</v>
      </c>
      <c r="D1083" s="160"/>
      <c r="E1083" s="160"/>
      <c r="F1083" s="127" t="s">
        <v>148</v>
      </c>
      <c r="G1083" s="127"/>
      <c r="H1083" s="128"/>
      <c r="I1083" s="44" t="str">
        <f>IF($W$60="GEN","YES","")</f>
        <v/>
      </c>
      <c r="J1083" s="157" t="s">
        <v>143</v>
      </c>
      <c r="K1083" s="158"/>
      <c r="L1083" s="158"/>
      <c r="M1083" s="161"/>
      <c r="N1083" s="44" t="str">
        <f>IF($W$60="MIN","YES","")</f>
        <v/>
      </c>
      <c r="O1083" s="157" t="s">
        <v>144</v>
      </c>
      <c r="P1083" s="158"/>
      <c r="Q1083" s="158"/>
      <c r="R1083" s="158"/>
      <c r="S1083" s="161"/>
      <c r="T1083" s="44" t="str">
        <f>IF($W$60="SC","YES","")</f>
        <v/>
      </c>
      <c r="U1083" s="193"/>
      <c r="W1083" s="1">
        <f>VLOOKUP(A1025,'Deta From Shala Dar. Class-10'!$A$2:$AE$201,16,0)</f>
        <v>0</v>
      </c>
    </row>
    <row r="1084" spans="1:23" ht="6.75" customHeight="1" thickBot="1">
      <c r="A1084" s="227"/>
      <c r="B1084" s="89"/>
      <c r="C1084" s="89"/>
      <c r="D1084" s="89"/>
      <c r="E1084" s="89"/>
      <c r="F1084" s="89"/>
      <c r="G1084" s="89"/>
      <c r="H1084" s="89"/>
      <c r="I1084" s="89"/>
      <c r="J1084" s="89"/>
      <c r="K1084" s="89"/>
      <c r="L1084" s="89"/>
      <c r="M1084" s="89"/>
      <c r="N1084" s="89"/>
      <c r="O1084" s="89"/>
      <c r="P1084" s="89"/>
      <c r="Q1084" s="89"/>
      <c r="R1084" s="89"/>
      <c r="S1084" s="89"/>
      <c r="T1084" s="89"/>
      <c r="U1084" s="193"/>
    </row>
    <row r="1085" spans="1:23" ht="15.75" thickBot="1">
      <c r="A1085" s="227"/>
      <c r="B1085" s="41"/>
      <c r="C1085" s="41"/>
      <c r="D1085" s="41"/>
      <c r="E1085" s="41"/>
      <c r="F1085" s="158" t="s">
        <v>145</v>
      </c>
      <c r="G1085" s="158"/>
      <c r="H1085" s="161"/>
      <c r="I1085" s="44" t="str">
        <f>IF($W$60="ST","YES","")</f>
        <v/>
      </c>
      <c r="J1085" s="157" t="s">
        <v>146</v>
      </c>
      <c r="K1085" s="158"/>
      <c r="L1085" s="158"/>
      <c r="M1085" s="161"/>
      <c r="N1085" s="44" t="str">
        <f>IF($W$60="OBC","YES","")</f>
        <v/>
      </c>
      <c r="O1085" s="157" t="s">
        <v>147</v>
      </c>
      <c r="P1085" s="158"/>
      <c r="Q1085" s="158"/>
      <c r="R1085" s="158"/>
      <c r="S1085" s="161"/>
      <c r="T1085" s="44" t="str">
        <f>IF(OR($W$60="MBC",$W$60="SBC"),"YES","")</f>
        <v/>
      </c>
      <c r="U1085" s="193"/>
    </row>
    <row r="1086" spans="1:23">
      <c r="A1086" s="227"/>
      <c r="B1086" s="175" t="s">
        <v>149</v>
      </c>
      <c r="C1086" s="175"/>
      <c r="D1086" s="175"/>
      <c r="E1086" s="175"/>
      <c r="F1086" s="175"/>
      <c r="G1086" s="175"/>
      <c r="H1086" s="175"/>
      <c r="I1086" s="175"/>
      <c r="J1086" s="175"/>
      <c r="K1086" s="175"/>
      <c r="L1086" s="175"/>
      <c r="M1086" s="175"/>
      <c r="N1086" s="175"/>
      <c r="O1086" s="175"/>
      <c r="P1086" s="175"/>
      <c r="Q1086" s="175"/>
      <c r="R1086" s="175"/>
      <c r="S1086" s="175"/>
      <c r="T1086" s="175"/>
      <c r="U1086" s="193"/>
    </row>
    <row r="1087" spans="1:23" ht="6.75" customHeight="1">
      <c r="A1087" s="227"/>
      <c r="B1087" s="89"/>
      <c r="C1087" s="89"/>
      <c r="D1087" s="89"/>
      <c r="E1087" s="89"/>
      <c r="F1087" s="89"/>
      <c r="G1087" s="89"/>
      <c r="H1087" s="89"/>
      <c r="I1087" s="89"/>
      <c r="J1087" s="89"/>
      <c r="K1087" s="89"/>
      <c r="L1087" s="89"/>
      <c r="M1087" s="89"/>
      <c r="N1087" s="89"/>
      <c r="O1087" s="89"/>
      <c r="P1087" s="89"/>
      <c r="Q1087" s="89"/>
      <c r="R1087" s="89"/>
      <c r="S1087" s="89"/>
      <c r="T1087" s="89"/>
      <c r="U1087" s="193"/>
    </row>
    <row r="1088" spans="1:23">
      <c r="A1088" s="227"/>
      <c r="B1088" s="41" t="s">
        <v>166</v>
      </c>
      <c r="C1088" s="178" t="s">
        <v>156</v>
      </c>
      <c r="D1088" s="178"/>
      <c r="E1088" s="178"/>
      <c r="F1088" s="178"/>
      <c r="G1088" s="178"/>
      <c r="H1088" s="178"/>
      <c r="I1088" s="178"/>
      <c r="J1088" s="178"/>
      <c r="K1088" s="178"/>
      <c r="L1088" s="178"/>
      <c r="M1088" s="178"/>
      <c r="N1088" s="178"/>
      <c r="O1088" s="178"/>
      <c r="P1088" s="178"/>
      <c r="Q1088" s="178"/>
      <c r="R1088" s="178"/>
      <c r="S1088" s="178"/>
      <c r="T1088" s="178"/>
      <c r="U1088" s="193"/>
    </row>
    <row r="1089" spans="1:22">
      <c r="A1089" s="227"/>
      <c r="B1089" s="41"/>
      <c r="C1089" s="176" t="s">
        <v>150</v>
      </c>
      <c r="D1089" s="176"/>
      <c r="E1089" s="176"/>
      <c r="F1089" s="176"/>
      <c r="G1089" s="176"/>
      <c r="H1089" s="176"/>
      <c r="I1089" s="176"/>
      <c r="J1089" s="176"/>
      <c r="K1089" s="89">
        <f>VLOOKUP(A1025,'Deta From Shala Dar. Class-12'!$A$2:$AE$201,24,0)</f>
        <v>0</v>
      </c>
      <c r="L1089" s="89"/>
      <c r="M1089" s="89"/>
      <c r="N1089" s="89"/>
      <c r="O1089" s="89"/>
      <c r="P1089" s="89"/>
      <c r="Q1089" s="89"/>
      <c r="R1089" s="89"/>
      <c r="S1089" s="89"/>
      <c r="T1089" s="89"/>
      <c r="U1089" s="193"/>
    </row>
    <row r="1090" spans="1:22">
      <c r="A1090" s="227"/>
      <c r="B1090" s="41"/>
      <c r="C1090" s="176" t="s">
        <v>151</v>
      </c>
      <c r="D1090" s="176"/>
      <c r="E1090" s="176"/>
      <c r="F1090" s="176"/>
      <c r="G1090" s="176"/>
      <c r="H1090" s="176"/>
      <c r="I1090" s="176"/>
      <c r="J1090" s="176"/>
      <c r="K1090" s="89"/>
      <c r="L1090" s="89"/>
      <c r="M1090" s="89"/>
      <c r="N1090" s="89"/>
      <c r="O1090" s="89"/>
      <c r="P1090" s="89"/>
      <c r="Q1090" s="89"/>
      <c r="R1090" s="89"/>
      <c r="S1090" s="89"/>
      <c r="T1090" s="89"/>
      <c r="U1090" s="193"/>
    </row>
    <row r="1091" spans="1:22">
      <c r="A1091" s="227"/>
      <c r="B1091" s="41"/>
      <c r="C1091" s="176" t="s">
        <v>152</v>
      </c>
      <c r="D1091" s="176"/>
      <c r="E1091" s="176"/>
      <c r="F1091" s="89" t="s">
        <v>163</v>
      </c>
      <c r="G1091" s="89"/>
      <c r="H1091" s="89"/>
      <c r="I1091" s="176" t="s">
        <v>153</v>
      </c>
      <c r="J1091" s="176"/>
      <c r="K1091" s="176"/>
      <c r="L1091" s="89" t="s">
        <v>161</v>
      </c>
      <c r="M1091" s="89"/>
      <c r="N1091" s="89"/>
      <c r="O1091" s="89"/>
      <c r="P1091" s="158" t="s">
        <v>154</v>
      </c>
      <c r="Q1091" s="158"/>
      <c r="R1091" s="158"/>
      <c r="S1091" s="89" t="s">
        <v>162</v>
      </c>
      <c r="T1091" s="89"/>
      <c r="U1091" s="193"/>
      <c r="V1091" s="62"/>
    </row>
    <row r="1092" spans="1:22" ht="6.75" customHeight="1">
      <c r="A1092" s="227"/>
      <c r="B1092" s="89"/>
      <c r="C1092" s="89"/>
      <c r="D1092" s="89"/>
      <c r="E1092" s="89"/>
      <c r="F1092" s="89"/>
      <c r="G1092" s="89"/>
      <c r="H1092" s="89"/>
      <c r="I1092" s="89"/>
      <c r="J1092" s="89"/>
      <c r="K1092" s="89"/>
      <c r="L1092" s="89"/>
      <c r="M1092" s="89"/>
      <c r="N1092" s="89"/>
      <c r="O1092" s="89"/>
      <c r="P1092" s="89"/>
      <c r="Q1092" s="89"/>
      <c r="R1092" s="89"/>
      <c r="S1092" s="89"/>
      <c r="T1092" s="89"/>
      <c r="U1092" s="193"/>
    </row>
    <row r="1093" spans="1:22">
      <c r="A1093" s="227"/>
      <c r="B1093" s="41" t="s">
        <v>178</v>
      </c>
      <c r="C1093" s="165" t="s">
        <v>158</v>
      </c>
      <c r="D1093" s="165"/>
      <c r="E1093" s="165"/>
      <c r="F1093" s="165"/>
      <c r="G1093" s="179">
        <f>VLOOKUP(A1025,'Deta From Shala Dar. Class-12'!$A$2:$AE$201,21,0)</f>
        <v>0</v>
      </c>
      <c r="H1093" s="179"/>
      <c r="I1093" s="179"/>
      <c r="J1093" s="179"/>
      <c r="K1093" s="180" t="s">
        <v>159</v>
      </c>
      <c r="L1093" s="180"/>
      <c r="M1093" s="189">
        <f>VLOOKUP(A1025,'Deta From Shala Dar. Class-12'!$A$2:$AE$201,22,0)</f>
        <v>0</v>
      </c>
      <c r="N1093" s="165"/>
      <c r="O1093" s="165"/>
      <c r="P1093" s="165" t="s">
        <v>160</v>
      </c>
      <c r="Q1093" s="165"/>
      <c r="R1093" s="165"/>
      <c r="S1093" s="230">
        <f>VLOOKUP(A1025,'Deta From Shala Dar. Class-12'!$A$2:$AE$201,25,0)</f>
        <v>0</v>
      </c>
      <c r="T1093" s="230"/>
      <c r="U1093" s="193"/>
    </row>
    <row r="1094" spans="1:22" ht="6.75" customHeight="1">
      <c r="A1094" s="227"/>
      <c r="B1094" s="89"/>
      <c r="C1094" s="89"/>
      <c r="D1094" s="89"/>
      <c r="E1094" s="89"/>
      <c r="F1094" s="89"/>
      <c r="G1094" s="89"/>
      <c r="H1094" s="89"/>
      <c r="I1094" s="89"/>
      <c r="J1094" s="89"/>
      <c r="K1094" s="89"/>
      <c r="L1094" s="89"/>
      <c r="M1094" s="89"/>
      <c r="N1094" s="89"/>
      <c r="O1094" s="89"/>
      <c r="P1094" s="89"/>
      <c r="Q1094" s="89"/>
      <c r="R1094" s="89"/>
      <c r="S1094" s="89"/>
      <c r="T1094" s="89"/>
      <c r="U1094" s="193"/>
    </row>
    <row r="1095" spans="1:22">
      <c r="A1095" s="227"/>
      <c r="B1095" s="41"/>
      <c r="C1095" s="176" t="s">
        <v>164</v>
      </c>
      <c r="D1095" s="176"/>
      <c r="E1095" s="176"/>
      <c r="F1095" s="176"/>
      <c r="G1095" s="176"/>
      <c r="H1095" s="176"/>
      <c r="I1095" s="176"/>
      <c r="J1095" s="176"/>
      <c r="K1095" s="176"/>
      <c r="L1095" s="176"/>
      <c r="M1095" s="229">
        <f>VLOOKUP(A1025,'Deta From Shala Dar. Class-12'!$A$2:$AE$201,23,0)</f>
        <v>0</v>
      </c>
      <c r="N1095" s="229"/>
      <c r="O1095" s="229"/>
      <c r="P1095" s="229"/>
      <c r="Q1095" s="229"/>
      <c r="R1095" s="229"/>
      <c r="S1095" s="229"/>
      <c r="T1095" s="229"/>
      <c r="U1095" s="193"/>
    </row>
    <row r="1096" spans="1:22" ht="6.75" customHeight="1">
      <c r="A1096" s="227"/>
      <c r="B1096" s="89"/>
      <c r="C1096" s="89"/>
      <c r="D1096" s="89"/>
      <c r="E1096" s="89"/>
      <c r="F1096" s="89"/>
      <c r="G1096" s="89"/>
      <c r="H1096" s="89"/>
      <c r="I1096" s="89"/>
      <c r="J1096" s="89"/>
      <c r="K1096" s="89"/>
      <c r="L1096" s="89"/>
      <c r="M1096" s="89"/>
      <c r="N1096" s="89"/>
      <c r="O1096" s="89"/>
      <c r="P1096" s="89"/>
      <c r="Q1096" s="89"/>
      <c r="R1096" s="89"/>
      <c r="S1096" s="89"/>
      <c r="T1096" s="89"/>
      <c r="U1096" s="193"/>
    </row>
    <row r="1097" spans="1:22">
      <c r="A1097" s="227"/>
      <c r="B1097" s="41" t="s">
        <v>229</v>
      </c>
      <c r="C1097" s="176" t="s">
        <v>167</v>
      </c>
      <c r="D1097" s="176"/>
      <c r="E1097" s="176"/>
      <c r="F1097" s="176"/>
      <c r="G1097" s="176"/>
      <c r="H1097" s="176"/>
      <c r="I1097" s="176"/>
      <c r="J1097" s="176"/>
      <c r="K1097" s="176"/>
      <c r="L1097" s="176"/>
      <c r="M1097" s="189" t="s">
        <v>165</v>
      </c>
      <c r="N1097" s="189"/>
      <c r="O1097" s="189"/>
      <c r="P1097" s="189"/>
      <c r="Q1097" s="189"/>
      <c r="R1097" s="189"/>
      <c r="S1097" s="189"/>
      <c r="T1097" s="189"/>
      <c r="U1097" s="193"/>
    </row>
    <row r="1098" spans="1:22" ht="6.75" customHeight="1" thickBot="1">
      <c r="A1098" s="227"/>
      <c r="B1098" s="89"/>
      <c r="C1098" s="89"/>
      <c r="D1098" s="89"/>
      <c r="E1098" s="89"/>
      <c r="F1098" s="89"/>
      <c r="G1098" s="89"/>
      <c r="H1098" s="89"/>
      <c r="I1098" s="89"/>
      <c r="J1098" s="89"/>
      <c r="K1098" s="89"/>
      <c r="L1098" s="89"/>
      <c r="M1098" s="89"/>
      <c r="N1098" s="89"/>
      <c r="O1098" s="89"/>
      <c r="P1098" s="89"/>
      <c r="Q1098" s="89"/>
      <c r="R1098" s="89"/>
      <c r="S1098" s="89"/>
      <c r="T1098" s="89"/>
      <c r="U1098" s="193"/>
    </row>
    <row r="1099" spans="1:22" ht="20.25" customHeight="1">
      <c r="A1099" s="227"/>
      <c r="B1099" s="190" t="s">
        <v>168</v>
      </c>
      <c r="C1099" s="191"/>
      <c r="D1099" s="191"/>
      <c r="E1099" s="191" t="s">
        <v>169</v>
      </c>
      <c r="F1099" s="191"/>
      <c r="G1099" s="191" t="s">
        <v>170</v>
      </c>
      <c r="H1099" s="191"/>
      <c r="I1099" s="191"/>
      <c r="J1099" s="191" t="s">
        <v>171</v>
      </c>
      <c r="K1099" s="191"/>
      <c r="L1099" s="191"/>
      <c r="M1099" s="191" t="s">
        <v>172</v>
      </c>
      <c r="N1099" s="191"/>
      <c r="O1099" s="191"/>
      <c r="P1099" s="191"/>
      <c r="Q1099" s="191"/>
      <c r="R1099" s="191"/>
      <c r="S1099" s="191"/>
      <c r="T1099" s="192"/>
      <c r="U1099" s="193"/>
    </row>
    <row r="1100" spans="1:22" ht="20.25" customHeight="1">
      <c r="A1100" s="227"/>
      <c r="B1100" s="186" t="s">
        <v>230</v>
      </c>
      <c r="C1100" s="187"/>
      <c r="D1100" s="187"/>
      <c r="E1100" s="187"/>
      <c r="F1100" s="187"/>
      <c r="G1100" s="187"/>
      <c r="H1100" s="187"/>
      <c r="I1100" s="187"/>
      <c r="J1100" s="187"/>
      <c r="K1100" s="187"/>
      <c r="L1100" s="187"/>
      <c r="M1100" s="187"/>
      <c r="N1100" s="187"/>
      <c r="O1100" s="187"/>
      <c r="P1100" s="187"/>
      <c r="Q1100" s="187"/>
      <c r="R1100" s="187"/>
      <c r="S1100" s="187"/>
      <c r="T1100" s="188"/>
      <c r="U1100" s="193"/>
    </row>
    <row r="1101" spans="1:22" ht="20.25" customHeight="1">
      <c r="A1101" s="227"/>
      <c r="B1101" s="186" t="s">
        <v>231</v>
      </c>
      <c r="C1101" s="187"/>
      <c r="D1101" s="187"/>
      <c r="E1101" s="187"/>
      <c r="F1101" s="187"/>
      <c r="G1101" s="187"/>
      <c r="H1101" s="187"/>
      <c r="I1101" s="187"/>
      <c r="J1101" s="187"/>
      <c r="K1101" s="187"/>
      <c r="L1101" s="187"/>
      <c r="M1101" s="187"/>
      <c r="N1101" s="187"/>
      <c r="O1101" s="187"/>
      <c r="P1101" s="187"/>
      <c r="Q1101" s="187"/>
      <c r="R1101" s="187"/>
      <c r="S1101" s="187"/>
      <c r="T1101" s="188"/>
      <c r="U1101" s="193"/>
    </row>
    <row r="1102" spans="1:22" ht="20.25" customHeight="1" thickBot="1">
      <c r="A1102" s="227"/>
      <c r="B1102" s="183" t="s">
        <v>173</v>
      </c>
      <c r="C1102" s="184"/>
      <c r="D1102" s="184"/>
      <c r="E1102" s="184"/>
      <c r="F1102" s="184"/>
      <c r="G1102" s="184"/>
      <c r="H1102" s="184"/>
      <c r="I1102" s="184"/>
      <c r="J1102" s="184"/>
      <c r="K1102" s="184"/>
      <c r="L1102" s="184"/>
      <c r="M1102" s="184"/>
      <c r="N1102" s="184"/>
      <c r="O1102" s="184"/>
      <c r="P1102" s="184"/>
      <c r="Q1102" s="184"/>
      <c r="R1102" s="184"/>
      <c r="S1102" s="184"/>
      <c r="T1102" s="185"/>
      <c r="U1102" s="193"/>
    </row>
    <row r="1103" spans="1:22" ht="6.75" customHeight="1">
      <c r="A1103" s="227"/>
      <c r="B1103" s="89"/>
      <c r="C1103" s="89"/>
      <c r="D1103" s="89"/>
      <c r="E1103" s="89"/>
      <c r="F1103" s="89"/>
      <c r="G1103" s="89"/>
      <c r="H1103" s="89"/>
      <c r="I1103" s="89"/>
      <c r="J1103" s="89"/>
      <c r="K1103" s="89"/>
      <c r="L1103" s="89"/>
      <c r="M1103" s="89"/>
      <c r="N1103" s="89"/>
      <c r="O1103" s="89"/>
      <c r="P1103" s="89"/>
      <c r="Q1103" s="89"/>
      <c r="R1103" s="89"/>
      <c r="S1103" s="89"/>
      <c r="T1103" s="89"/>
      <c r="U1103" s="193"/>
    </row>
    <row r="1104" spans="1:22">
      <c r="A1104" s="227"/>
      <c r="B1104" s="41" t="s">
        <v>232</v>
      </c>
      <c r="C1104" s="176" t="s">
        <v>183</v>
      </c>
      <c r="D1104" s="176"/>
      <c r="E1104" s="176"/>
      <c r="F1104" s="176"/>
      <c r="G1104" s="176"/>
      <c r="H1104" s="176"/>
      <c r="I1104" s="176"/>
      <c r="J1104" s="176"/>
      <c r="K1104" s="176"/>
      <c r="L1104" s="176"/>
      <c r="M1104" s="165" t="s">
        <v>179</v>
      </c>
      <c r="N1104" s="165"/>
      <c r="O1104" s="165"/>
      <c r="P1104" s="165"/>
      <c r="Q1104" s="165"/>
      <c r="R1104" s="165"/>
      <c r="S1104" s="165"/>
      <c r="T1104" s="165"/>
      <c r="U1104" s="193"/>
    </row>
    <row r="1105" spans="1:21" ht="15.75" thickBot="1">
      <c r="A1105" s="227"/>
      <c r="B1105" s="200"/>
      <c r="C1105" s="201"/>
      <c r="D1105" s="201"/>
      <c r="E1105" s="201"/>
      <c r="F1105" s="201"/>
      <c r="G1105" s="201"/>
      <c r="H1105" s="201"/>
      <c r="I1105" s="201"/>
      <c r="J1105" s="202"/>
      <c r="K1105" s="204" t="s">
        <v>180</v>
      </c>
      <c r="L1105" s="89"/>
      <c r="M1105" s="89"/>
      <c r="N1105" s="89"/>
      <c r="O1105" s="89"/>
      <c r="P1105" s="89"/>
      <c r="Q1105" s="89"/>
      <c r="R1105" s="89"/>
      <c r="S1105" s="89"/>
      <c r="T1105" s="89"/>
      <c r="U1105" s="193"/>
    </row>
    <row r="1106" spans="1:21" ht="26.25" customHeight="1">
      <c r="A1106" s="227"/>
      <c r="B1106" s="204"/>
      <c r="C1106" s="152"/>
      <c r="D1106" s="203" t="s">
        <v>182</v>
      </c>
      <c r="E1106" s="91"/>
      <c r="F1106" s="91"/>
      <c r="G1106" s="92"/>
      <c r="H1106" s="147"/>
      <c r="I1106" s="89"/>
      <c r="J1106" s="214"/>
      <c r="K1106" s="204"/>
      <c r="L1106" s="90"/>
      <c r="M1106" s="91"/>
      <c r="N1106" s="91"/>
      <c r="O1106" s="91"/>
      <c r="P1106" s="91"/>
      <c r="Q1106" s="91"/>
      <c r="R1106" s="91"/>
      <c r="S1106" s="92"/>
      <c r="T1106" s="143"/>
      <c r="U1106" s="193"/>
    </row>
    <row r="1107" spans="1:21" ht="26.25" customHeight="1">
      <c r="A1107" s="227"/>
      <c r="B1107" s="204"/>
      <c r="C1107" s="152"/>
      <c r="D1107" s="147"/>
      <c r="E1107" s="89"/>
      <c r="F1107" s="89"/>
      <c r="G1107" s="152"/>
      <c r="H1107" s="147"/>
      <c r="I1107" s="89"/>
      <c r="J1107" s="214"/>
      <c r="K1107" s="204"/>
      <c r="L1107" s="147"/>
      <c r="M1107" s="89"/>
      <c r="N1107" s="89"/>
      <c r="O1107" s="89"/>
      <c r="P1107" s="89"/>
      <c r="Q1107" s="89"/>
      <c r="R1107" s="89"/>
      <c r="S1107" s="152"/>
      <c r="T1107" s="143"/>
      <c r="U1107" s="193"/>
    </row>
    <row r="1108" spans="1:21" ht="26.25" customHeight="1">
      <c r="A1108" s="227"/>
      <c r="B1108" s="204"/>
      <c r="C1108" s="152"/>
      <c r="D1108" s="147"/>
      <c r="E1108" s="89"/>
      <c r="F1108" s="89"/>
      <c r="G1108" s="152"/>
      <c r="H1108" s="147"/>
      <c r="I1108" s="89"/>
      <c r="J1108" s="214"/>
      <c r="K1108" s="204"/>
      <c r="L1108" s="147"/>
      <c r="M1108" s="89"/>
      <c r="N1108" s="89"/>
      <c r="O1108" s="89"/>
      <c r="P1108" s="89"/>
      <c r="Q1108" s="89"/>
      <c r="R1108" s="89"/>
      <c r="S1108" s="152"/>
      <c r="T1108" s="143"/>
      <c r="U1108" s="193"/>
    </row>
    <row r="1109" spans="1:21" ht="26.25" customHeight="1" thickBot="1">
      <c r="A1109" s="227"/>
      <c r="B1109" s="204"/>
      <c r="C1109" s="152"/>
      <c r="D1109" s="147"/>
      <c r="E1109" s="89"/>
      <c r="F1109" s="89"/>
      <c r="G1109" s="152"/>
      <c r="H1109" s="147"/>
      <c r="I1109" s="89"/>
      <c r="J1109" s="214"/>
      <c r="K1109" s="204"/>
      <c r="L1109" s="86"/>
      <c r="M1109" s="87"/>
      <c r="N1109" s="87"/>
      <c r="O1109" s="87"/>
      <c r="P1109" s="87"/>
      <c r="Q1109" s="87"/>
      <c r="R1109" s="87"/>
      <c r="S1109" s="88"/>
      <c r="T1109" s="143"/>
      <c r="U1109" s="193"/>
    </row>
    <row r="1110" spans="1:21" ht="26.25" customHeight="1" thickBot="1">
      <c r="A1110" s="227"/>
      <c r="B1110" s="204"/>
      <c r="C1110" s="152"/>
      <c r="D1110" s="147"/>
      <c r="E1110" s="89"/>
      <c r="F1110" s="89"/>
      <c r="G1110" s="152"/>
      <c r="H1110" s="147"/>
      <c r="I1110" s="89"/>
      <c r="J1110" s="214"/>
      <c r="K1110" s="204"/>
      <c r="L1110" s="89"/>
      <c r="M1110" s="89"/>
      <c r="N1110" s="89"/>
      <c r="O1110" s="89"/>
      <c r="P1110" s="89"/>
      <c r="Q1110" s="89"/>
      <c r="R1110" s="89"/>
      <c r="S1110" s="89"/>
      <c r="T1110" s="143"/>
      <c r="U1110" s="193"/>
    </row>
    <row r="1111" spans="1:21" ht="26.25" customHeight="1">
      <c r="A1111" s="227"/>
      <c r="B1111" s="204"/>
      <c r="C1111" s="152"/>
      <c r="D1111" s="147"/>
      <c r="E1111" s="89"/>
      <c r="F1111" s="89"/>
      <c r="G1111" s="152"/>
      <c r="H1111" s="147"/>
      <c r="I1111" s="89"/>
      <c r="J1111" s="214"/>
      <c r="K1111" s="204"/>
      <c r="L1111" s="205" t="s">
        <v>181</v>
      </c>
      <c r="M1111" s="206"/>
      <c r="N1111" s="206"/>
      <c r="O1111" s="206"/>
      <c r="P1111" s="206"/>
      <c r="Q1111" s="206"/>
      <c r="R1111" s="206"/>
      <c r="S1111" s="207"/>
      <c r="T1111" s="143"/>
      <c r="U1111" s="193"/>
    </row>
    <row r="1112" spans="1:21" ht="26.25" customHeight="1">
      <c r="A1112" s="227"/>
      <c r="B1112" s="204"/>
      <c r="C1112" s="152"/>
      <c r="D1112" s="147"/>
      <c r="E1112" s="89"/>
      <c r="F1112" s="89"/>
      <c r="G1112" s="152"/>
      <c r="H1112" s="147"/>
      <c r="I1112" s="89"/>
      <c r="J1112" s="214"/>
      <c r="K1112" s="204"/>
      <c r="L1112" s="208"/>
      <c r="M1112" s="209"/>
      <c r="N1112" s="209"/>
      <c r="O1112" s="209"/>
      <c r="P1112" s="209"/>
      <c r="Q1112" s="209"/>
      <c r="R1112" s="209"/>
      <c r="S1112" s="210"/>
      <c r="T1112" s="143"/>
      <c r="U1112" s="193"/>
    </row>
    <row r="1113" spans="1:21" ht="26.25" customHeight="1" thickBot="1">
      <c r="A1113" s="227"/>
      <c r="B1113" s="204"/>
      <c r="C1113" s="152"/>
      <c r="D1113" s="86"/>
      <c r="E1113" s="87"/>
      <c r="F1113" s="87"/>
      <c r="G1113" s="88"/>
      <c r="H1113" s="147"/>
      <c r="I1113" s="89"/>
      <c r="J1113" s="214"/>
      <c r="K1113" s="204"/>
      <c r="L1113" s="208"/>
      <c r="M1113" s="209"/>
      <c r="N1113" s="209"/>
      <c r="O1113" s="209"/>
      <c r="P1113" s="209"/>
      <c r="Q1113" s="209"/>
      <c r="R1113" s="209"/>
      <c r="S1113" s="210"/>
      <c r="T1113" s="143"/>
      <c r="U1113" s="193"/>
    </row>
    <row r="1114" spans="1:21" ht="15.75" thickBot="1">
      <c r="A1114" s="227"/>
      <c r="B1114" s="215"/>
      <c r="C1114" s="216"/>
      <c r="D1114" s="216"/>
      <c r="E1114" s="216"/>
      <c r="F1114" s="216"/>
      <c r="G1114" s="216"/>
      <c r="H1114" s="216"/>
      <c r="I1114" s="216"/>
      <c r="J1114" s="217"/>
      <c r="K1114" s="204"/>
      <c r="L1114" s="211"/>
      <c r="M1114" s="212"/>
      <c r="N1114" s="212"/>
      <c r="O1114" s="212"/>
      <c r="P1114" s="212"/>
      <c r="Q1114" s="212"/>
      <c r="R1114" s="212"/>
      <c r="S1114" s="213"/>
      <c r="T1114" s="143"/>
      <c r="U1114" s="193"/>
    </row>
    <row r="1115" spans="1:21" ht="6.75" customHeight="1" thickBot="1">
      <c r="A1115" s="227"/>
      <c r="B1115" s="89"/>
      <c r="C1115" s="89"/>
      <c r="D1115" s="89"/>
      <c r="E1115" s="89"/>
      <c r="F1115" s="89"/>
      <c r="G1115" s="89"/>
      <c r="H1115" s="89"/>
      <c r="I1115" s="89"/>
      <c r="J1115" s="89"/>
      <c r="K1115" s="89"/>
      <c r="L1115" s="89"/>
      <c r="M1115" s="89"/>
      <c r="N1115" s="89"/>
      <c r="O1115" s="89"/>
      <c r="P1115" s="89"/>
      <c r="Q1115" s="89"/>
      <c r="R1115" s="89"/>
      <c r="S1115" s="89"/>
      <c r="T1115" s="89"/>
      <c r="U1115" s="193"/>
    </row>
    <row r="1116" spans="1:21" ht="23.25" customHeight="1" thickBot="1">
      <c r="A1116" s="227"/>
      <c r="B1116" s="165" t="s">
        <v>184</v>
      </c>
      <c r="C1116" s="165"/>
      <c r="D1116" s="165"/>
      <c r="E1116" s="127" t="str">
        <f>Info!$C$7</f>
        <v>Govt. Sr. Sec. School Raimalwada</v>
      </c>
      <c r="F1116" s="127"/>
      <c r="G1116" s="127"/>
      <c r="H1116" s="127"/>
      <c r="I1116" s="127"/>
      <c r="J1116" s="127"/>
      <c r="K1116" s="127"/>
      <c r="L1116" s="165" t="s">
        <v>185</v>
      </c>
      <c r="M1116" s="199"/>
      <c r="N1116" s="15">
        <f>Info!$C$10</f>
        <v>1</v>
      </c>
      <c r="O1116" s="16">
        <f>Info!$D$10</f>
        <v>7</v>
      </c>
      <c r="P1116" s="16">
        <f>Info!$E$10</f>
        <v>0</v>
      </c>
      <c r="Q1116" s="16">
        <f>Info!$F$10</f>
        <v>1</v>
      </c>
      <c r="R1116" s="16">
        <f>Info!$G$10</f>
        <v>7</v>
      </c>
      <c r="S1116" s="16">
        <f>Info!$H$10</f>
        <v>5</v>
      </c>
      <c r="T1116" s="17">
        <f>Info!$I$10</f>
        <v>1</v>
      </c>
      <c r="U1116" s="193"/>
    </row>
    <row r="1117" spans="1:21" ht="15.75" thickBot="1">
      <c r="A1117" s="228"/>
      <c r="B1117" s="87"/>
      <c r="C1117" s="87"/>
      <c r="D1117" s="87"/>
      <c r="E1117" s="87"/>
      <c r="F1117" s="87"/>
      <c r="G1117" s="87"/>
      <c r="H1117" s="87"/>
      <c r="I1117" s="87"/>
      <c r="J1117" s="87"/>
      <c r="K1117" s="87"/>
      <c r="L1117" s="87"/>
      <c r="M1117" s="87"/>
      <c r="N1117" s="87"/>
      <c r="O1117" s="87"/>
      <c r="P1117" s="87"/>
      <c r="Q1117" s="87"/>
      <c r="R1117" s="87"/>
      <c r="S1117" s="87"/>
      <c r="T1117" s="87"/>
      <c r="U1117" s="88"/>
    </row>
    <row r="1118" spans="1:21">
      <c r="A1118" s="224">
        <f>A1025+1</f>
        <v>13</v>
      </c>
      <c r="B1118" s="225"/>
      <c r="C1118" s="225"/>
      <c r="D1118" s="225"/>
      <c r="E1118" s="225"/>
      <c r="F1118" s="225"/>
      <c r="G1118" s="225"/>
      <c r="H1118" s="225"/>
      <c r="I1118" s="225"/>
      <c r="J1118" s="225"/>
      <c r="K1118" s="225"/>
      <c r="L1118" s="225"/>
      <c r="M1118" s="225"/>
      <c r="N1118" s="225"/>
      <c r="O1118" s="225"/>
      <c r="P1118" s="225"/>
      <c r="Q1118" s="225"/>
      <c r="R1118" s="225"/>
      <c r="S1118" s="225"/>
      <c r="T1118" s="225"/>
      <c r="U1118" s="226"/>
    </row>
    <row r="1119" spans="1:21" ht="24.75" customHeight="1" thickBot="1">
      <c r="A1119" s="227"/>
      <c r="B1119" s="194" t="str">
        <f>CONCATENATE(Info!$B$7,Info!$C$7)</f>
        <v>School Name :-Govt. Sr. Sec. School Raimalwada</v>
      </c>
      <c r="C1119" s="194"/>
      <c r="D1119" s="194"/>
      <c r="E1119" s="194"/>
      <c r="F1119" s="194"/>
      <c r="G1119" s="194"/>
      <c r="H1119" s="194"/>
      <c r="I1119" s="194"/>
      <c r="J1119" s="194"/>
      <c r="K1119" s="194"/>
      <c r="L1119" s="194"/>
      <c r="M1119" s="194"/>
      <c r="N1119" s="194"/>
      <c r="O1119" s="194"/>
      <c r="P1119" s="194"/>
      <c r="Q1119" s="194"/>
      <c r="R1119" s="194"/>
      <c r="S1119" s="194"/>
      <c r="T1119" s="194"/>
      <c r="U1119" s="193"/>
    </row>
    <row r="1120" spans="1:21" ht="28.5" customHeight="1" thickBot="1">
      <c r="A1120" s="227"/>
      <c r="B1120" s="89"/>
      <c r="C1120" s="89"/>
      <c r="D1120" s="116" t="s">
        <v>37</v>
      </c>
      <c r="E1120" s="116"/>
      <c r="F1120" s="116"/>
      <c r="G1120" s="116"/>
      <c r="H1120" s="116"/>
      <c r="I1120" s="116"/>
      <c r="J1120" s="116"/>
      <c r="K1120" s="116"/>
      <c r="L1120" s="116"/>
      <c r="M1120" s="116"/>
      <c r="N1120" s="116"/>
      <c r="O1120" s="116"/>
      <c r="P1120" s="116"/>
      <c r="Q1120" s="93" t="s">
        <v>233</v>
      </c>
      <c r="R1120" s="94"/>
      <c r="S1120" s="94"/>
      <c r="T1120" s="95"/>
      <c r="U1120" s="193"/>
    </row>
    <row r="1121" spans="1:23" ht="21.75" customHeight="1" thickBot="1">
      <c r="A1121" s="227"/>
      <c r="B1121" s="89"/>
      <c r="C1121" s="89"/>
      <c r="D1121" s="117" t="s">
        <v>201</v>
      </c>
      <c r="E1121" s="117"/>
      <c r="F1121" s="117"/>
      <c r="G1121" s="117"/>
      <c r="H1121" s="117"/>
      <c r="I1121" s="117"/>
      <c r="J1121" s="117"/>
      <c r="K1121" s="117"/>
      <c r="L1121" s="117"/>
      <c r="M1121" s="117"/>
      <c r="N1121" s="117"/>
      <c r="O1121" s="117"/>
      <c r="P1121" s="117"/>
      <c r="Q1121" s="113" t="s">
        <v>44</v>
      </c>
      <c r="R1121" s="114"/>
      <c r="S1121" s="114"/>
      <c r="T1121" s="115"/>
      <c r="U1121" s="193"/>
    </row>
    <row r="1122" spans="1:23" ht="21.75" customHeight="1" thickBot="1">
      <c r="A1122" s="227"/>
      <c r="B1122" s="107" t="s">
        <v>200</v>
      </c>
      <c r="C1122" s="108"/>
      <c r="D1122" s="108"/>
      <c r="E1122" s="109"/>
      <c r="F1122" s="104" t="s">
        <v>40</v>
      </c>
      <c r="G1122" s="105"/>
      <c r="H1122" s="105"/>
      <c r="I1122" s="105"/>
      <c r="J1122" s="105"/>
      <c r="K1122" s="105"/>
      <c r="L1122" s="105"/>
      <c r="M1122" s="106"/>
      <c r="N1122" s="15">
        <f>Info!$C$10</f>
        <v>1</v>
      </c>
      <c r="O1122" s="16">
        <f>Info!$D$10</f>
        <v>7</v>
      </c>
      <c r="P1122" s="16">
        <f>Info!$E$10</f>
        <v>0</v>
      </c>
      <c r="Q1122" s="16">
        <f>Info!$F$10</f>
        <v>1</v>
      </c>
      <c r="R1122" s="16">
        <f>Info!$G$10</f>
        <v>7</v>
      </c>
      <c r="S1122" s="16">
        <f>Info!$H$10</f>
        <v>5</v>
      </c>
      <c r="T1122" s="17">
        <f>Info!$I$10</f>
        <v>1</v>
      </c>
      <c r="U1122" s="193"/>
    </row>
    <row r="1123" spans="1:23" ht="21.75" customHeight="1" thickBot="1">
      <c r="A1123" s="227"/>
      <c r="B1123" s="110"/>
      <c r="C1123" s="111"/>
      <c r="D1123" s="111"/>
      <c r="E1123" s="112"/>
      <c r="F1123" s="102" t="s">
        <v>199</v>
      </c>
      <c r="G1123" s="103"/>
      <c r="H1123" s="103"/>
      <c r="I1123" s="103"/>
      <c r="J1123" s="103"/>
      <c r="K1123" s="103"/>
      <c r="L1123" s="103"/>
      <c r="M1123" s="103"/>
      <c r="N1123" s="103"/>
      <c r="O1123" s="103"/>
      <c r="P1123" s="103"/>
      <c r="Q1123" s="18"/>
      <c r="R1123" s="18"/>
      <c r="S1123" s="18"/>
      <c r="T1123" s="18"/>
      <c r="U1123" s="193"/>
    </row>
    <row r="1124" spans="1:23" ht="21.75" customHeight="1" thickBot="1">
      <c r="A1124" s="227"/>
      <c r="B1124" s="89"/>
      <c r="C1124" s="89"/>
      <c r="D1124" s="89"/>
      <c r="E1124" s="89"/>
      <c r="F1124" s="89"/>
      <c r="G1124" s="89"/>
      <c r="H1124" s="89"/>
      <c r="I1124" s="89"/>
      <c r="J1124" s="89"/>
      <c r="K1124" s="89"/>
      <c r="L1124" s="89"/>
      <c r="M1124" s="89"/>
      <c r="N1124" s="97" t="s">
        <v>195</v>
      </c>
      <c r="O1124" s="97"/>
      <c r="P1124" s="97"/>
      <c r="Q1124" s="98"/>
      <c r="R1124" s="99">
        <f>Info!$C$9</f>
        <v>12345</v>
      </c>
      <c r="S1124" s="100"/>
      <c r="T1124" s="101"/>
      <c r="U1124" s="193"/>
    </row>
    <row r="1125" spans="1:23" ht="21.75" customHeight="1" thickBot="1">
      <c r="A1125" s="227"/>
      <c r="B1125" s="119" t="s">
        <v>42</v>
      </c>
      <c r="C1125" s="119"/>
      <c r="D1125" s="119"/>
      <c r="E1125" s="119"/>
      <c r="F1125" s="119"/>
      <c r="G1125" s="119"/>
      <c r="H1125" s="120">
        <f>VLOOKUP(A1118,'Deta From Shala Dar. Class-10'!$A$2:$AE$201,4,0)</f>
        <v>0</v>
      </c>
      <c r="I1125" s="121"/>
      <c r="J1125" s="122"/>
      <c r="K1125" s="123"/>
      <c r="L1125" s="124"/>
      <c r="M1125" s="124"/>
      <c r="N1125" s="124"/>
      <c r="O1125" s="124"/>
      <c r="P1125" s="124"/>
      <c r="Q1125" s="124"/>
      <c r="R1125" s="124"/>
      <c r="S1125" s="124"/>
      <c r="T1125" s="124"/>
      <c r="U1125" s="193"/>
    </row>
    <row r="1126" spans="1:23" ht="21.75" customHeight="1">
      <c r="A1126" s="227"/>
      <c r="B1126" s="118" t="s">
        <v>116</v>
      </c>
      <c r="C1126" s="118"/>
      <c r="D1126" s="118"/>
      <c r="E1126" s="118"/>
      <c r="F1126" s="118"/>
      <c r="G1126" s="118"/>
      <c r="H1126" s="96">
        <f>VLOOKUP(A1118,'Deta From Shala Dar. Class-10'!$A$2:$AE$201,6,0)</f>
        <v>0</v>
      </c>
      <c r="I1126" s="96"/>
      <c r="J1126" s="96"/>
      <c r="K1126" s="96"/>
      <c r="L1126" s="96"/>
      <c r="M1126" s="96"/>
      <c r="N1126" s="96"/>
      <c r="O1126" s="96"/>
      <c r="P1126" s="96"/>
      <c r="Q1126" s="96"/>
      <c r="R1126" s="96"/>
      <c r="S1126" s="96"/>
      <c r="T1126" s="96"/>
      <c r="U1126" s="193"/>
    </row>
    <row r="1127" spans="1:23" ht="21.75" customHeight="1">
      <c r="A1127" s="227"/>
      <c r="B1127" s="118" t="s">
        <v>115</v>
      </c>
      <c r="C1127" s="118"/>
      <c r="D1127" s="118"/>
      <c r="E1127" s="118"/>
      <c r="F1127" s="118"/>
      <c r="G1127" s="118"/>
      <c r="H1127" s="96">
        <f>VLOOKUP(A1118,'Deta From Shala Dar. Class-10'!$A$2:$AE$201,8,0)</f>
        <v>0</v>
      </c>
      <c r="I1127" s="96"/>
      <c r="J1127" s="96"/>
      <c r="K1127" s="96"/>
      <c r="L1127" s="96"/>
      <c r="M1127" s="96"/>
      <c r="N1127" s="96"/>
      <c r="O1127" s="96"/>
      <c r="P1127" s="96"/>
      <c r="Q1127" s="96"/>
      <c r="R1127" s="96"/>
      <c r="S1127" s="96"/>
      <c r="T1127" s="96"/>
      <c r="U1127" s="193"/>
    </row>
    <row r="1128" spans="1:23" ht="21.75" customHeight="1">
      <c r="A1128" s="227"/>
      <c r="B1128" s="118" t="s">
        <v>114</v>
      </c>
      <c r="C1128" s="118"/>
      <c r="D1128" s="118"/>
      <c r="E1128" s="118"/>
      <c r="F1128" s="118"/>
      <c r="G1128" s="118"/>
      <c r="H1128" s="96">
        <f>VLOOKUP(A1118,'Deta From Shala Dar. Class-10'!$A$2:$AE$201,9,0)</f>
        <v>0</v>
      </c>
      <c r="I1128" s="96"/>
      <c r="J1128" s="96"/>
      <c r="K1128" s="96"/>
      <c r="L1128" s="96"/>
      <c r="M1128" s="96"/>
      <c r="N1128" s="96"/>
      <c r="O1128" s="96"/>
      <c r="P1128" s="96"/>
      <c r="Q1128" s="96"/>
      <c r="R1128" s="96"/>
      <c r="S1128" s="96"/>
      <c r="T1128" s="96"/>
      <c r="U1128" s="193"/>
    </row>
    <row r="1129" spans="1:23" ht="21.75" customHeight="1">
      <c r="A1129" s="227"/>
      <c r="B1129" s="118" t="s">
        <v>203</v>
      </c>
      <c r="C1129" s="118"/>
      <c r="D1129" s="118"/>
      <c r="E1129" s="118"/>
      <c r="F1129" s="250">
        <f>W1129</f>
        <v>0</v>
      </c>
      <c r="G1129" s="251"/>
      <c r="H1129" s="251"/>
      <c r="I1129" s="251"/>
      <c r="J1129" s="251"/>
      <c r="K1129" s="252"/>
      <c r="L1129" s="253"/>
      <c r="M1129" s="254"/>
      <c r="N1129" s="254"/>
      <c r="O1129" s="254"/>
      <c r="P1129" s="254"/>
      <c r="Q1129" s="254"/>
      <c r="R1129" s="254"/>
      <c r="S1129" s="254"/>
      <c r="T1129" s="254"/>
      <c r="U1129" s="193"/>
      <c r="W1129" s="57">
        <f>VLOOKUP(A1118,'Deta From Shala Dar. Class-10'!$A$2:$AE$201,11,0)</f>
        <v>0</v>
      </c>
    </row>
    <row r="1130" spans="1:23" ht="21.75" customHeight="1" thickBot="1">
      <c r="A1130" s="227"/>
      <c r="B1130" s="255" t="s">
        <v>202</v>
      </c>
      <c r="C1130" s="255"/>
      <c r="D1130" s="255"/>
      <c r="E1130" s="255"/>
      <c r="F1130" s="255"/>
      <c r="G1130" s="255"/>
      <c r="H1130" s="96" t="s">
        <v>204</v>
      </c>
      <c r="I1130" s="96"/>
      <c r="J1130" s="96"/>
      <c r="K1130" s="96"/>
      <c r="L1130" s="96"/>
      <c r="M1130" s="96"/>
      <c r="N1130" s="96"/>
      <c r="O1130" s="96"/>
      <c r="P1130" s="96"/>
      <c r="Q1130" s="96"/>
      <c r="R1130" s="96"/>
      <c r="S1130" s="96"/>
      <c r="T1130" s="96"/>
      <c r="U1130" s="193"/>
    </row>
    <row r="1131" spans="1:23" ht="21.75" customHeight="1" thickBot="1">
      <c r="A1131" s="227"/>
      <c r="B1131" s="118" t="s">
        <v>205</v>
      </c>
      <c r="C1131" s="118"/>
      <c r="D1131" s="118"/>
      <c r="E1131" s="118"/>
      <c r="F1131" s="118"/>
      <c r="G1131" s="118"/>
      <c r="H1131" s="118"/>
      <c r="I1131" s="118"/>
      <c r="J1131" s="118"/>
      <c r="K1131" s="143" t="s">
        <v>190</v>
      </c>
      <c r="L1131" s="143"/>
      <c r="M1131" s="143"/>
      <c r="N1131" s="143"/>
      <c r="O1131" s="143"/>
      <c r="P1131" s="143"/>
      <c r="Q1131" s="195" t="s">
        <v>188</v>
      </c>
      <c r="R1131" s="196"/>
      <c r="S1131" s="197"/>
      <c r="T1131" s="198"/>
      <c r="U1131" s="193"/>
    </row>
    <row r="1132" spans="1:23" ht="21.75" customHeight="1">
      <c r="A1132" s="227"/>
      <c r="B1132" s="118" t="s">
        <v>206</v>
      </c>
      <c r="C1132" s="118"/>
      <c r="D1132" s="118"/>
      <c r="E1132" s="118"/>
      <c r="F1132" s="118"/>
      <c r="G1132" s="118"/>
      <c r="H1132" s="118"/>
      <c r="I1132" s="118"/>
      <c r="J1132" s="118"/>
      <c r="K1132" s="118"/>
      <c r="L1132" s="118"/>
      <c r="M1132" s="118"/>
      <c r="N1132" s="118"/>
      <c r="O1132" s="118"/>
      <c r="P1132" s="118"/>
      <c r="Q1132" s="118"/>
      <c r="R1132" s="118"/>
      <c r="S1132" s="118"/>
      <c r="T1132" s="118"/>
      <c r="U1132" s="193"/>
    </row>
    <row r="1133" spans="1:23" ht="32.25" customHeight="1" thickBot="1">
      <c r="A1133" s="227"/>
      <c r="B1133" s="125" t="s">
        <v>192</v>
      </c>
      <c r="C1133" s="125"/>
      <c r="D1133" s="125"/>
      <c r="E1133" s="125"/>
      <c r="F1133" s="125"/>
      <c r="G1133" s="125"/>
      <c r="H1133" s="125"/>
      <c r="I1133" s="125"/>
      <c r="J1133" s="125"/>
      <c r="K1133" s="125"/>
      <c r="L1133" s="125"/>
      <c r="M1133" s="125"/>
      <c r="N1133" s="125"/>
      <c r="O1133" s="125"/>
      <c r="P1133" s="125"/>
      <c r="Q1133" s="125"/>
      <c r="R1133" s="125"/>
      <c r="S1133" s="125"/>
      <c r="T1133" s="125"/>
      <c r="U1133" s="193"/>
    </row>
    <row r="1134" spans="1:23" ht="6.75" customHeight="1" thickBot="1">
      <c r="A1134" s="227"/>
      <c r="B1134" s="90"/>
      <c r="C1134" s="91"/>
      <c r="D1134" s="91"/>
      <c r="E1134" s="91"/>
      <c r="F1134" s="91"/>
      <c r="G1134" s="91"/>
      <c r="H1134" s="91"/>
      <c r="I1134" s="91"/>
      <c r="J1134" s="91"/>
      <c r="K1134" s="91"/>
      <c r="L1134" s="91"/>
      <c r="M1134" s="91"/>
      <c r="N1134" s="91"/>
      <c r="O1134" s="91"/>
      <c r="P1134" s="91"/>
      <c r="Q1134" s="91"/>
      <c r="R1134" s="91"/>
      <c r="S1134" s="91"/>
      <c r="T1134" s="92"/>
      <c r="U1134" s="193"/>
    </row>
    <row r="1135" spans="1:23" ht="15.75" thickBot="1">
      <c r="A1135" s="227"/>
      <c r="B1135" s="19"/>
      <c r="C1135" s="22"/>
      <c r="D1135" s="147" t="s">
        <v>60</v>
      </c>
      <c r="E1135" s="89"/>
      <c r="F1135" s="89"/>
      <c r="G1135" s="20"/>
      <c r="H1135" s="27"/>
      <c r="I1135" s="148" t="s">
        <v>59</v>
      </c>
      <c r="J1135" s="148"/>
      <c r="K1135" s="148"/>
      <c r="L1135" s="90"/>
      <c r="M1135" s="248" t="s">
        <v>211</v>
      </c>
      <c r="N1135" s="248"/>
      <c r="O1135" s="248"/>
      <c r="P1135" s="248"/>
      <c r="Q1135" s="248"/>
      <c r="R1135" s="248"/>
      <c r="S1135" s="248"/>
      <c r="T1135" s="249"/>
      <c r="U1135" s="193"/>
    </row>
    <row r="1136" spans="1:23" ht="4.5" customHeight="1" thickBot="1">
      <c r="A1136" s="227"/>
      <c r="B1136" s="24"/>
      <c r="C1136" s="27"/>
      <c r="D1136" s="27"/>
      <c r="E1136" s="27"/>
      <c r="F1136" s="27"/>
      <c r="G1136" s="27"/>
      <c r="H1136" s="27"/>
      <c r="I1136" s="27"/>
      <c r="J1136" s="27"/>
      <c r="K1136" s="41"/>
      <c r="L1136" s="147"/>
      <c r="M1136" s="27"/>
      <c r="N1136" s="27"/>
      <c r="O1136" s="27"/>
      <c r="P1136" s="37"/>
      <c r="Q1136" s="27"/>
      <c r="R1136" s="27"/>
      <c r="S1136" s="27"/>
      <c r="T1136" s="58"/>
      <c r="U1136" s="193"/>
    </row>
    <row r="1137" spans="1:21" ht="15.75" thickBot="1">
      <c r="A1137" s="227"/>
      <c r="B1137" s="24"/>
      <c r="C1137" s="20"/>
      <c r="D1137" s="147" t="s">
        <v>207</v>
      </c>
      <c r="E1137" s="89"/>
      <c r="F1137" s="89"/>
      <c r="G1137" s="89"/>
      <c r="H1137" s="27"/>
      <c r="I1137" s="175" t="s">
        <v>209</v>
      </c>
      <c r="J1137" s="175"/>
      <c r="K1137" s="175"/>
      <c r="L1137" s="147"/>
      <c r="M1137" s="127" t="s">
        <v>212</v>
      </c>
      <c r="N1137" s="127"/>
      <c r="O1137" s="127"/>
      <c r="P1137" s="127"/>
      <c r="Q1137" s="127"/>
      <c r="R1137" s="127"/>
      <c r="S1137" s="127"/>
      <c r="T1137" s="128"/>
      <c r="U1137" s="193"/>
    </row>
    <row r="1138" spans="1:21" ht="5.25" customHeight="1" thickBot="1">
      <c r="A1138" s="227"/>
      <c r="B1138" s="24"/>
      <c r="C1138" s="27"/>
      <c r="D1138" s="27"/>
      <c r="E1138" s="27"/>
      <c r="F1138" s="27"/>
      <c r="G1138" s="27"/>
      <c r="H1138" s="27"/>
      <c r="I1138" s="27"/>
      <c r="J1138" s="27"/>
      <c r="K1138" s="41"/>
      <c r="L1138" s="147"/>
      <c r="M1138" s="27"/>
      <c r="N1138" s="27"/>
      <c r="O1138" s="27"/>
      <c r="P1138" s="41"/>
      <c r="Q1138" s="27"/>
      <c r="R1138" s="27"/>
      <c r="S1138" s="27"/>
      <c r="T1138" s="29"/>
      <c r="U1138" s="193"/>
    </row>
    <row r="1139" spans="1:21" ht="15.75" thickBot="1">
      <c r="A1139" s="227"/>
      <c r="B1139" s="24"/>
      <c r="C1139" s="20"/>
      <c r="D1139" s="147" t="s">
        <v>208</v>
      </c>
      <c r="E1139" s="89"/>
      <c r="F1139" s="89"/>
      <c r="G1139" s="89"/>
      <c r="H1139" s="27"/>
      <c r="I1139" s="175" t="s">
        <v>210</v>
      </c>
      <c r="J1139" s="175"/>
      <c r="K1139" s="175"/>
      <c r="L1139" s="86"/>
      <c r="M1139" s="130" t="s">
        <v>213</v>
      </c>
      <c r="N1139" s="130"/>
      <c r="O1139" s="130"/>
      <c r="P1139" s="130"/>
      <c r="Q1139" s="130"/>
      <c r="R1139" s="130"/>
      <c r="S1139" s="130"/>
      <c r="T1139" s="131"/>
      <c r="U1139" s="193"/>
    </row>
    <row r="1140" spans="1:21" ht="6.75" customHeight="1" thickBot="1">
      <c r="A1140" s="227"/>
      <c r="B1140" s="86"/>
      <c r="C1140" s="87"/>
      <c r="D1140" s="87"/>
      <c r="E1140" s="87"/>
      <c r="F1140" s="87"/>
      <c r="G1140" s="87"/>
      <c r="H1140" s="87"/>
      <c r="I1140" s="87"/>
      <c r="J1140" s="87"/>
      <c r="K1140" s="87"/>
      <c r="L1140" s="87"/>
      <c r="M1140" s="87"/>
      <c r="N1140" s="87"/>
      <c r="O1140" s="87"/>
      <c r="P1140" s="87"/>
      <c r="Q1140" s="87"/>
      <c r="R1140" s="87"/>
      <c r="S1140" s="87"/>
      <c r="T1140" s="88"/>
      <c r="U1140" s="193"/>
    </row>
    <row r="1141" spans="1:21" ht="6.75" customHeight="1" thickBot="1">
      <c r="A1141" s="227"/>
      <c r="B1141" s="89"/>
      <c r="C1141" s="89"/>
      <c r="D1141" s="89"/>
      <c r="E1141" s="89"/>
      <c r="F1141" s="89"/>
      <c r="G1141" s="89"/>
      <c r="H1141" s="89"/>
      <c r="I1141" s="89"/>
      <c r="J1141" s="89"/>
      <c r="K1141" s="89"/>
      <c r="L1141" s="89"/>
      <c r="M1141" s="89"/>
      <c r="N1141" s="89"/>
      <c r="O1141" s="89"/>
      <c r="P1141" s="89"/>
      <c r="Q1141" s="89"/>
      <c r="R1141" s="89"/>
      <c r="S1141" s="89"/>
      <c r="T1141" s="89"/>
      <c r="U1141" s="193"/>
    </row>
    <row r="1142" spans="1:21" ht="15.75" thickBot="1">
      <c r="A1142" s="227"/>
      <c r="B1142" s="41"/>
      <c r="C1142" s="59" t="s">
        <v>216</v>
      </c>
      <c r="D1142" s="147" t="s">
        <v>215</v>
      </c>
      <c r="E1142" s="89"/>
      <c r="F1142" s="89"/>
      <c r="G1142" s="89"/>
      <c r="H1142" s="89"/>
      <c r="I1142" s="89"/>
      <c r="J1142" s="89"/>
      <c r="K1142" s="89"/>
      <c r="L1142" s="89"/>
      <c r="M1142" s="59" t="s">
        <v>216</v>
      </c>
      <c r="N1142" s="47" t="s">
        <v>80</v>
      </c>
      <c r="O1142" s="143"/>
      <c r="P1142" s="143"/>
      <c r="Q1142" s="143"/>
      <c r="R1142" s="143"/>
      <c r="S1142" s="143"/>
      <c r="T1142" s="143"/>
      <c r="U1142" s="193"/>
    </row>
    <row r="1143" spans="1:21" ht="8.25" customHeight="1">
      <c r="A1143" s="227"/>
      <c r="B1143" s="89"/>
      <c r="C1143" s="89"/>
      <c r="D1143" s="89"/>
      <c r="E1143" s="89"/>
      <c r="F1143" s="89"/>
      <c r="G1143" s="89"/>
      <c r="H1143" s="89"/>
      <c r="I1143" s="89"/>
      <c r="J1143" s="89"/>
      <c r="K1143" s="89"/>
      <c r="L1143" s="89"/>
      <c r="M1143" s="89"/>
      <c r="N1143" s="89"/>
      <c r="O1143" s="89"/>
      <c r="P1143" s="89"/>
      <c r="Q1143" s="89"/>
      <c r="R1143" s="89"/>
      <c r="S1143" s="89"/>
      <c r="T1143" s="89"/>
      <c r="U1143" s="193"/>
    </row>
    <row r="1144" spans="1:21" ht="29.25" customHeight="1">
      <c r="A1144" s="227"/>
      <c r="B1144" s="41" t="s">
        <v>87</v>
      </c>
      <c r="C1144" s="243" t="s">
        <v>217</v>
      </c>
      <c r="D1144" s="119"/>
      <c r="E1144" s="119"/>
      <c r="F1144" s="119"/>
      <c r="G1144" s="119"/>
      <c r="H1144" s="119"/>
      <c r="I1144" s="119"/>
      <c r="J1144" s="119"/>
      <c r="K1144" s="119"/>
      <c r="L1144" s="119"/>
      <c r="M1144" s="119"/>
      <c r="N1144" s="119"/>
      <c r="O1144" s="119"/>
      <c r="P1144" s="119"/>
      <c r="Q1144" s="119"/>
      <c r="R1144" s="119"/>
      <c r="S1144" s="119"/>
      <c r="T1144" s="119"/>
      <c r="U1144" s="193"/>
    </row>
    <row r="1145" spans="1:21" ht="6.75" customHeight="1" thickBot="1">
      <c r="A1145" s="227"/>
      <c r="B1145" s="89"/>
      <c r="C1145" s="89"/>
      <c r="D1145" s="89"/>
      <c r="E1145" s="89"/>
      <c r="F1145" s="89"/>
      <c r="G1145" s="89"/>
      <c r="H1145" s="89"/>
      <c r="I1145" s="89"/>
      <c r="J1145" s="89"/>
      <c r="K1145" s="89"/>
      <c r="L1145" s="89"/>
      <c r="M1145" s="89"/>
      <c r="N1145" s="89"/>
      <c r="O1145" s="89"/>
      <c r="P1145" s="89"/>
      <c r="Q1145" s="89"/>
      <c r="R1145" s="89"/>
      <c r="S1145" s="89"/>
      <c r="T1145" s="89"/>
      <c r="U1145" s="193"/>
    </row>
    <row r="1146" spans="1:21" ht="15.75" thickBot="1">
      <c r="A1146" s="227"/>
      <c r="B1146" s="41"/>
      <c r="C1146" s="158" t="s">
        <v>219</v>
      </c>
      <c r="D1146" s="158"/>
      <c r="E1146" s="158"/>
      <c r="F1146" s="158"/>
      <c r="G1146" s="158"/>
      <c r="H1146" s="158"/>
      <c r="I1146" s="197"/>
      <c r="J1146" s="219"/>
      <c r="K1146" s="198"/>
      <c r="L1146" s="244" t="s">
        <v>218</v>
      </c>
      <c r="M1146" s="245"/>
      <c r="N1146" s="246"/>
      <c r="O1146" s="247"/>
      <c r="P1146" s="60"/>
      <c r="Q1146" s="41"/>
      <c r="R1146" s="61"/>
      <c r="S1146" s="61"/>
      <c r="T1146" s="41"/>
      <c r="U1146" s="193"/>
    </row>
    <row r="1147" spans="1:21" ht="6" customHeight="1" thickBot="1">
      <c r="A1147" s="227"/>
      <c r="B1147" s="89"/>
      <c r="C1147" s="89"/>
      <c r="D1147" s="89"/>
      <c r="E1147" s="89"/>
      <c r="F1147" s="89"/>
      <c r="G1147" s="89"/>
      <c r="H1147" s="89"/>
      <c r="I1147" s="89"/>
      <c r="J1147" s="89"/>
      <c r="K1147" s="89"/>
      <c r="L1147" s="89"/>
      <c r="M1147" s="89"/>
      <c r="N1147" s="89"/>
      <c r="O1147" s="89"/>
      <c r="P1147" s="89"/>
      <c r="Q1147" s="89"/>
      <c r="R1147" s="89"/>
      <c r="S1147" s="89"/>
      <c r="T1147" s="89"/>
      <c r="U1147" s="193"/>
    </row>
    <row r="1148" spans="1:21" ht="15.75" thickBot="1">
      <c r="A1148" s="227"/>
      <c r="B1148" s="41" t="s">
        <v>98</v>
      </c>
      <c r="C1148" s="89" t="s">
        <v>119</v>
      </c>
      <c r="D1148" s="89"/>
      <c r="E1148" s="89"/>
      <c r="F1148" s="89"/>
      <c r="G1148" s="89"/>
      <c r="H1148" s="89"/>
      <c r="I1148" s="89"/>
      <c r="J1148" s="158" t="s">
        <v>117</v>
      </c>
      <c r="K1148" s="158"/>
      <c r="L1148" s="158"/>
      <c r="M1148" s="158"/>
      <c r="N1148" s="158"/>
      <c r="O1148" s="46"/>
      <c r="P1148" s="169" t="s">
        <v>118</v>
      </c>
      <c r="Q1148" s="169"/>
      <c r="R1148" s="169"/>
      <c r="S1148" s="169"/>
      <c r="T1148" s="169"/>
      <c r="U1148" s="193"/>
    </row>
    <row r="1149" spans="1:21" ht="15.75" thickBot="1">
      <c r="A1149" s="227"/>
      <c r="B1149" s="41"/>
      <c r="C1149" s="165" t="s">
        <v>120</v>
      </c>
      <c r="D1149" s="165"/>
      <c r="E1149" s="165"/>
      <c r="F1149" s="165"/>
      <c r="G1149" s="165"/>
      <c r="H1149" s="165"/>
      <c r="I1149" s="165"/>
      <c r="J1149" s="165"/>
      <c r="K1149" s="165"/>
      <c r="L1149" s="165"/>
      <c r="M1149" s="165"/>
      <c r="N1149" s="165"/>
      <c r="O1149" s="165"/>
      <c r="P1149" s="165"/>
      <c r="Q1149" s="165"/>
      <c r="R1149" s="165"/>
      <c r="S1149" s="165"/>
      <c r="T1149" s="165"/>
      <c r="U1149" s="193"/>
    </row>
    <row r="1150" spans="1:21" ht="15.75" thickBot="1">
      <c r="A1150" s="227"/>
      <c r="B1150" s="41"/>
      <c r="C1150" s="119" t="s">
        <v>129</v>
      </c>
      <c r="D1150" s="119"/>
      <c r="E1150" s="170"/>
      <c r="F1150" s="46"/>
      <c r="G1150" s="159" t="s">
        <v>122</v>
      </c>
      <c r="H1150" s="159"/>
      <c r="I1150" s="159"/>
      <c r="J1150" s="20"/>
      <c r="K1150" s="171" t="s">
        <v>123</v>
      </c>
      <c r="L1150" s="159"/>
      <c r="M1150" s="172"/>
      <c r="N1150" s="20"/>
      <c r="O1150" s="171" t="s">
        <v>124</v>
      </c>
      <c r="P1150" s="159"/>
      <c r="Q1150" s="20"/>
      <c r="R1150" s="171" t="s">
        <v>125</v>
      </c>
      <c r="S1150" s="159"/>
      <c r="T1150" s="20"/>
      <c r="U1150" s="193"/>
    </row>
    <row r="1151" spans="1:21" ht="6" customHeight="1" thickBot="1">
      <c r="A1151" s="227"/>
      <c r="B1151" s="89"/>
      <c r="C1151" s="89"/>
      <c r="D1151" s="89"/>
      <c r="E1151" s="89"/>
      <c r="F1151" s="89"/>
      <c r="G1151" s="89"/>
      <c r="H1151" s="89"/>
      <c r="I1151" s="89"/>
      <c r="J1151" s="89"/>
      <c r="K1151" s="89"/>
      <c r="L1151" s="89"/>
      <c r="M1151" s="89"/>
      <c r="N1151" s="89"/>
      <c r="O1151" s="89"/>
      <c r="P1151" s="89"/>
      <c r="Q1151" s="89"/>
      <c r="R1151" s="89"/>
      <c r="S1151" s="89"/>
      <c r="T1151" s="89"/>
      <c r="U1151" s="193"/>
    </row>
    <row r="1152" spans="1:21" ht="15.75" thickBot="1">
      <c r="A1152" s="227"/>
      <c r="B1152" s="41"/>
      <c r="C1152" s="119" t="s">
        <v>214</v>
      </c>
      <c r="D1152" s="119"/>
      <c r="E1152" s="119"/>
      <c r="F1152" s="170"/>
      <c r="G1152" s="46"/>
      <c r="H1152" s="173" t="s">
        <v>220</v>
      </c>
      <c r="I1152" s="163"/>
      <c r="J1152" s="36"/>
      <c r="K1152" s="171" t="s">
        <v>221</v>
      </c>
      <c r="L1152" s="159"/>
      <c r="M1152" s="159"/>
      <c r="N1152" s="172"/>
      <c r="O1152" s="46"/>
      <c r="P1152" s="157" t="s">
        <v>222</v>
      </c>
      <c r="Q1152" s="158"/>
      <c r="R1152" s="158"/>
      <c r="S1152" s="161"/>
      <c r="T1152" s="20"/>
      <c r="U1152" s="193"/>
    </row>
    <row r="1153" spans="1:24" ht="6" customHeight="1" thickBot="1">
      <c r="A1153" s="227"/>
      <c r="B1153" s="89"/>
      <c r="C1153" s="89"/>
      <c r="D1153" s="89"/>
      <c r="E1153" s="89"/>
      <c r="F1153" s="89"/>
      <c r="G1153" s="89"/>
      <c r="H1153" s="89"/>
      <c r="I1153" s="89"/>
      <c r="J1153" s="89"/>
      <c r="K1153" s="89"/>
      <c r="L1153" s="89"/>
      <c r="M1153" s="89"/>
      <c r="N1153" s="89"/>
      <c r="O1153" s="89"/>
      <c r="P1153" s="89"/>
      <c r="Q1153" s="89"/>
      <c r="R1153" s="89"/>
      <c r="S1153" s="89"/>
      <c r="T1153" s="89"/>
      <c r="U1153" s="193"/>
    </row>
    <row r="1154" spans="1:24" ht="15.75" thickBot="1">
      <c r="A1154" s="227"/>
      <c r="B1154" s="41"/>
      <c r="C1154" s="119" t="s">
        <v>223</v>
      </c>
      <c r="D1154" s="119"/>
      <c r="E1154" s="170"/>
      <c r="F1154" s="46"/>
      <c r="G1154" s="158" t="s">
        <v>224</v>
      </c>
      <c r="H1154" s="158"/>
      <c r="I1154" s="158"/>
      <c r="J1154" s="20"/>
      <c r="K1154" s="158" t="s">
        <v>225</v>
      </c>
      <c r="L1154" s="158"/>
      <c r="M1154" s="158"/>
      <c r="N1154" s="20"/>
      <c r="O1154" s="173" t="s">
        <v>226</v>
      </c>
      <c r="P1154" s="163"/>
      <c r="Q1154" s="163"/>
      <c r="R1154" s="163"/>
      <c r="S1154" s="242"/>
      <c r="T1154" s="20"/>
      <c r="U1154" s="193"/>
    </row>
    <row r="1155" spans="1:24" ht="6" customHeight="1" thickBot="1">
      <c r="A1155" s="227"/>
      <c r="B1155" s="89"/>
      <c r="C1155" s="89"/>
      <c r="D1155" s="89"/>
      <c r="E1155" s="89"/>
      <c r="F1155" s="89"/>
      <c r="G1155" s="89"/>
      <c r="H1155" s="89"/>
      <c r="I1155" s="89"/>
      <c r="J1155" s="89"/>
      <c r="K1155" s="89"/>
      <c r="L1155" s="89"/>
      <c r="M1155" s="89"/>
      <c r="N1155" s="89"/>
      <c r="O1155" s="89"/>
      <c r="P1155" s="89"/>
      <c r="Q1155" s="89"/>
      <c r="R1155" s="89"/>
      <c r="S1155" s="89"/>
      <c r="T1155" s="89"/>
      <c r="U1155" s="193"/>
    </row>
    <row r="1156" spans="1:24" ht="15.75" thickBot="1">
      <c r="A1156" s="227"/>
      <c r="B1156" s="41"/>
      <c r="C1156" s="119" t="s">
        <v>227</v>
      </c>
      <c r="D1156" s="119"/>
      <c r="E1156" s="170"/>
      <c r="F1156" s="46"/>
      <c r="G1156" s="158" t="s">
        <v>228</v>
      </c>
      <c r="H1156" s="158"/>
      <c r="I1156" s="158"/>
      <c r="J1156" s="20"/>
      <c r="K1156" s="158"/>
      <c r="L1156" s="158"/>
      <c r="M1156" s="158"/>
      <c r="N1156" s="158"/>
      <c r="O1156" s="158"/>
      <c r="P1156" s="158"/>
      <c r="Q1156" s="158"/>
      <c r="R1156" s="158"/>
      <c r="S1156" s="158"/>
      <c r="T1156" s="158"/>
      <c r="U1156" s="193"/>
    </row>
    <row r="1157" spans="1:24" ht="6" customHeight="1" thickBot="1">
      <c r="A1157" s="227"/>
      <c r="B1157" s="89"/>
      <c r="C1157" s="89"/>
      <c r="D1157" s="89"/>
      <c r="E1157" s="89"/>
      <c r="F1157" s="89"/>
      <c r="G1157" s="89"/>
      <c r="H1157" s="89"/>
      <c r="I1157" s="89"/>
      <c r="J1157" s="89"/>
      <c r="K1157" s="89"/>
      <c r="L1157" s="89"/>
      <c r="M1157" s="89"/>
      <c r="N1157" s="89"/>
      <c r="O1157" s="89"/>
      <c r="P1157" s="89"/>
      <c r="Q1157" s="89"/>
      <c r="R1157" s="89"/>
      <c r="S1157" s="89"/>
      <c r="T1157" s="89"/>
      <c r="U1157" s="193"/>
    </row>
    <row r="1158" spans="1:24" ht="15.75" thickBot="1">
      <c r="A1158" s="227"/>
      <c r="B1158" s="41" t="s">
        <v>112</v>
      </c>
      <c r="C1158" s="160" t="s">
        <v>86</v>
      </c>
      <c r="D1158" s="160"/>
      <c r="E1158" s="160"/>
      <c r="F1158" s="162"/>
      <c r="G1158" s="22" t="str">
        <f>IF(W1158="F","","Yes")</f>
        <v>Yes</v>
      </c>
      <c r="H1158" s="147" t="s">
        <v>83</v>
      </c>
      <c r="I1158" s="89"/>
      <c r="J1158" s="89"/>
      <c r="K1158" s="44" t="str">
        <f>IF(AA1158="F","","Yes")</f>
        <v>Yes</v>
      </c>
      <c r="L1158" s="163" t="s">
        <v>85</v>
      </c>
      <c r="M1158" s="163"/>
      <c r="N1158" s="163"/>
      <c r="O1158" s="163"/>
      <c r="P1158" s="22" t="str">
        <f>IF(X1158="Hindi","Yes","")</f>
        <v>Yes</v>
      </c>
      <c r="Q1158" s="147" t="s">
        <v>84</v>
      </c>
      <c r="R1158" s="89"/>
      <c r="S1158" s="89"/>
      <c r="T1158" s="22" t="str">
        <f>IF(X1158="english","Yes","")</f>
        <v/>
      </c>
      <c r="U1158" s="193"/>
      <c r="W1158" s="1">
        <f>VLOOKUP(A1118,'Deta From Shala Dar. Class-10'!$A$2:$AE$201,10,0)</f>
        <v>0</v>
      </c>
      <c r="X1158" s="1" t="str">
        <f>Info!$C$8</f>
        <v>Hindi</v>
      </c>
    </row>
    <row r="1159" spans="1:24" ht="6" customHeight="1" thickBot="1">
      <c r="A1159" s="227"/>
      <c r="B1159" s="89"/>
      <c r="C1159" s="89"/>
      <c r="D1159" s="89"/>
      <c r="E1159" s="89"/>
      <c r="F1159" s="89"/>
      <c r="G1159" s="89"/>
      <c r="H1159" s="89"/>
      <c r="I1159" s="89"/>
      <c r="J1159" s="89"/>
      <c r="K1159" s="89"/>
      <c r="L1159" s="89"/>
      <c r="M1159" s="89"/>
      <c r="N1159" s="89"/>
      <c r="O1159" s="89"/>
      <c r="P1159" s="89"/>
      <c r="Q1159" s="89"/>
      <c r="R1159" s="89"/>
      <c r="S1159" s="89"/>
      <c r="T1159" s="89"/>
      <c r="U1159" s="193"/>
    </row>
    <row r="1160" spans="1:24" ht="15.75" thickBot="1">
      <c r="A1160" s="227"/>
      <c r="B1160" s="41" t="s">
        <v>133</v>
      </c>
      <c r="C1160" s="160" t="s">
        <v>88</v>
      </c>
      <c r="D1160" s="160"/>
      <c r="E1160" s="160"/>
      <c r="F1160" s="160"/>
      <c r="G1160" s="22"/>
      <c r="H1160" s="147" t="s">
        <v>89</v>
      </c>
      <c r="I1160" s="89"/>
      <c r="J1160" s="20"/>
      <c r="K1160" s="157" t="s">
        <v>90</v>
      </c>
      <c r="L1160" s="158"/>
      <c r="M1160" s="20"/>
      <c r="N1160" s="157" t="s">
        <v>91</v>
      </c>
      <c r="O1160" s="158"/>
      <c r="P1160" s="20"/>
      <c r="Q1160" s="157" t="s">
        <v>92</v>
      </c>
      <c r="R1160" s="158"/>
      <c r="S1160" s="161"/>
      <c r="T1160" s="45"/>
      <c r="U1160" s="193"/>
    </row>
    <row r="1161" spans="1:24" ht="6.75" customHeight="1" thickBot="1">
      <c r="A1161" s="227"/>
      <c r="B1161" s="89"/>
      <c r="C1161" s="89"/>
      <c r="D1161" s="89"/>
      <c r="E1161" s="89"/>
      <c r="F1161" s="89"/>
      <c r="G1161" s="89"/>
      <c r="H1161" s="89"/>
      <c r="I1161" s="89"/>
      <c r="J1161" s="89"/>
      <c r="K1161" s="89"/>
      <c r="L1161" s="89"/>
      <c r="M1161" s="89"/>
      <c r="N1161" s="89"/>
      <c r="O1161" s="89"/>
      <c r="P1161" s="89"/>
      <c r="Q1161" s="89"/>
      <c r="R1161" s="89"/>
      <c r="S1161" s="89"/>
      <c r="T1161" s="89"/>
      <c r="U1161" s="193"/>
    </row>
    <row r="1162" spans="1:24" ht="15.75" thickBot="1">
      <c r="A1162" s="227"/>
      <c r="B1162" s="41"/>
      <c r="C1162" s="158" t="s">
        <v>93</v>
      </c>
      <c r="D1162" s="158"/>
      <c r="E1162" s="22"/>
      <c r="F1162" s="147" t="s">
        <v>94</v>
      </c>
      <c r="G1162" s="89"/>
      <c r="H1162" s="89"/>
      <c r="I1162" s="152"/>
      <c r="J1162" s="20"/>
      <c r="K1162" s="147" t="s">
        <v>95</v>
      </c>
      <c r="L1162" s="89"/>
      <c r="M1162" s="152"/>
      <c r="N1162" s="46"/>
      <c r="O1162" s="159" t="s">
        <v>96</v>
      </c>
      <c r="P1162" s="159"/>
      <c r="Q1162" s="22"/>
      <c r="R1162" s="158" t="s">
        <v>97</v>
      </c>
      <c r="S1162" s="158"/>
      <c r="T1162" s="22"/>
      <c r="U1162" s="193"/>
    </row>
    <row r="1163" spans="1:24" ht="6" customHeight="1" thickBot="1">
      <c r="A1163" s="227"/>
      <c r="B1163" s="89"/>
      <c r="C1163" s="89"/>
      <c r="D1163" s="89"/>
      <c r="E1163" s="89"/>
      <c r="F1163" s="89"/>
      <c r="G1163" s="89"/>
      <c r="H1163" s="89"/>
      <c r="I1163" s="89"/>
      <c r="J1163" s="89"/>
      <c r="K1163" s="89"/>
      <c r="L1163" s="89"/>
      <c r="M1163" s="89"/>
      <c r="N1163" s="89"/>
      <c r="O1163" s="89"/>
      <c r="P1163" s="89"/>
      <c r="Q1163" s="89"/>
      <c r="R1163" s="89"/>
      <c r="S1163" s="89"/>
      <c r="T1163" s="89"/>
      <c r="U1163" s="193"/>
    </row>
    <row r="1164" spans="1:24" ht="15.75" thickBot="1">
      <c r="A1164" s="227"/>
      <c r="B1164" s="41" t="s">
        <v>136</v>
      </c>
      <c r="C1164" s="160" t="s">
        <v>99</v>
      </c>
      <c r="D1164" s="160"/>
      <c r="E1164" s="160"/>
      <c r="F1164" s="162"/>
      <c r="G1164" s="22"/>
      <c r="H1164" s="147" t="s">
        <v>121</v>
      </c>
      <c r="I1164" s="152"/>
      <c r="J1164" s="20"/>
      <c r="K1164" s="157" t="s">
        <v>100</v>
      </c>
      <c r="L1164" s="161"/>
      <c r="M1164" s="20"/>
      <c r="N1164" s="157" t="s">
        <v>101</v>
      </c>
      <c r="O1164" s="161"/>
      <c r="P1164" s="20"/>
      <c r="Q1164" s="157" t="s">
        <v>102</v>
      </c>
      <c r="R1164" s="158"/>
      <c r="S1164" s="161"/>
      <c r="T1164" s="45"/>
      <c r="U1164" s="193"/>
    </row>
    <row r="1165" spans="1:24" ht="6.75" customHeight="1" thickBot="1">
      <c r="A1165" s="227"/>
      <c r="B1165" s="89"/>
      <c r="C1165" s="89"/>
      <c r="D1165" s="89"/>
      <c r="E1165" s="89"/>
      <c r="F1165" s="89"/>
      <c r="G1165" s="89"/>
      <c r="H1165" s="89"/>
      <c r="I1165" s="89"/>
      <c r="J1165" s="89"/>
      <c r="K1165" s="89"/>
      <c r="L1165" s="89"/>
      <c r="M1165" s="89"/>
      <c r="N1165" s="89"/>
      <c r="O1165" s="89"/>
      <c r="P1165" s="89"/>
      <c r="Q1165" s="89"/>
      <c r="R1165" s="89"/>
      <c r="S1165" s="89"/>
      <c r="T1165" s="89"/>
      <c r="U1165" s="193"/>
    </row>
    <row r="1166" spans="1:24" ht="15.75" thickBot="1">
      <c r="A1166" s="227"/>
      <c r="B1166" s="41"/>
      <c r="C1166" s="158" t="s">
        <v>103</v>
      </c>
      <c r="D1166" s="161"/>
      <c r="E1166" s="22"/>
      <c r="F1166" s="164" t="s">
        <v>104</v>
      </c>
      <c r="G1166" s="165"/>
      <c r="H1166" s="166"/>
      <c r="I1166" s="20"/>
      <c r="J1166" s="164" t="s">
        <v>105</v>
      </c>
      <c r="K1166" s="165"/>
      <c r="L1166" s="166"/>
      <c r="M1166" s="20"/>
      <c r="N1166" s="167" t="s">
        <v>106</v>
      </c>
      <c r="O1166" s="168"/>
      <c r="P1166" s="48"/>
      <c r="Q1166" s="164" t="s">
        <v>107</v>
      </c>
      <c r="R1166" s="165"/>
      <c r="S1166" s="166"/>
      <c r="T1166" s="22"/>
      <c r="U1166" s="193"/>
    </row>
    <row r="1167" spans="1:24" ht="6" customHeight="1" thickBot="1">
      <c r="A1167" s="227"/>
      <c r="B1167" s="89"/>
      <c r="C1167" s="89"/>
      <c r="D1167" s="89"/>
      <c r="E1167" s="89"/>
      <c r="F1167" s="89"/>
      <c r="G1167" s="89"/>
      <c r="H1167" s="89"/>
      <c r="I1167" s="89"/>
      <c r="J1167" s="89"/>
      <c r="K1167" s="89"/>
      <c r="L1167" s="89"/>
      <c r="M1167" s="89"/>
      <c r="N1167" s="89"/>
      <c r="O1167" s="89"/>
      <c r="P1167" s="89"/>
      <c r="Q1167" s="89"/>
      <c r="R1167" s="89"/>
      <c r="S1167" s="89"/>
      <c r="T1167" s="89"/>
      <c r="U1167" s="193"/>
    </row>
    <row r="1168" spans="1:24" ht="15.75" thickBot="1">
      <c r="A1168" s="227"/>
      <c r="B1168" s="41"/>
      <c r="C1168" s="158" t="s">
        <v>108</v>
      </c>
      <c r="D1168" s="158"/>
      <c r="E1168" s="161"/>
      <c r="F1168" s="49"/>
      <c r="G1168" s="164" t="s">
        <v>109</v>
      </c>
      <c r="H1168" s="165"/>
      <c r="I1168" s="166"/>
      <c r="J1168" s="20"/>
      <c r="K1168" s="164" t="s">
        <v>110</v>
      </c>
      <c r="L1168" s="165"/>
      <c r="M1168" s="166"/>
      <c r="N1168" s="20"/>
      <c r="O1168" s="164" t="s">
        <v>111</v>
      </c>
      <c r="P1168" s="165"/>
      <c r="Q1168" s="166"/>
      <c r="R1168" s="20"/>
      <c r="S1168" s="51"/>
      <c r="T1168" s="41"/>
      <c r="U1168" s="193"/>
    </row>
    <row r="1169" spans="1:23" ht="6" customHeight="1" thickBot="1">
      <c r="A1169" s="227"/>
      <c r="B1169" s="89"/>
      <c r="C1169" s="89"/>
      <c r="D1169" s="89"/>
      <c r="E1169" s="89"/>
      <c r="F1169" s="89"/>
      <c r="G1169" s="89"/>
      <c r="H1169" s="89"/>
      <c r="I1169" s="89"/>
      <c r="J1169" s="89"/>
      <c r="K1169" s="89"/>
      <c r="L1169" s="89"/>
      <c r="M1169" s="89"/>
      <c r="N1169" s="89"/>
      <c r="O1169" s="89"/>
      <c r="P1169" s="89"/>
      <c r="Q1169" s="89"/>
      <c r="R1169" s="89"/>
      <c r="S1169" s="89"/>
      <c r="T1169" s="89"/>
      <c r="U1169" s="193"/>
    </row>
    <row r="1170" spans="1:23" ht="15.75" thickBot="1">
      <c r="A1170" s="227"/>
      <c r="B1170" s="41" t="s">
        <v>139</v>
      </c>
      <c r="C1170" s="160" t="s">
        <v>138</v>
      </c>
      <c r="D1170" s="160"/>
      <c r="E1170" s="160"/>
      <c r="F1170" s="160"/>
      <c r="G1170" s="160"/>
      <c r="H1170" s="165" t="s">
        <v>134</v>
      </c>
      <c r="I1170" s="89"/>
      <c r="J1170" s="44" t="str">
        <f>IF(W1170="N","","Yes")</f>
        <v>Yes</v>
      </c>
      <c r="K1170" s="147"/>
      <c r="L1170" s="89"/>
      <c r="M1170" s="165" t="s">
        <v>135</v>
      </c>
      <c r="N1170" s="89"/>
      <c r="O1170" s="44" t="str">
        <f>IF(W1170="Y","","Yes")</f>
        <v>Yes</v>
      </c>
      <c r="P1170" s="147"/>
      <c r="Q1170" s="89"/>
      <c r="R1170" s="89"/>
      <c r="S1170" s="89"/>
      <c r="T1170" s="89"/>
      <c r="U1170" s="193"/>
      <c r="W1170" s="1">
        <f>VLOOKUP(A1118,'Deta From Shala Dar. Class-10'!$A$2:$AE$201,27,0)</f>
        <v>0</v>
      </c>
    </row>
    <row r="1171" spans="1:23" ht="6.75" customHeight="1" thickBot="1">
      <c r="A1171" s="227"/>
      <c r="B1171" s="89"/>
      <c r="C1171" s="89"/>
      <c r="D1171" s="89"/>
      <c r="E1171" s="89"/>
      <c r="F1171" s="89"/>
      <c r="G1171" s="89"/>
      <c r="H1171" s="89"/>
      <c r="I1171" s="89"/>
      <c r="J1171" s="89"/>
      <c r="K1171" s="89"/>
      <c r="L1171" s="89"/>
      <c r="M1171" s="89"/>
      <c r="N1171" s="89"/>
      <c r="O1171" s="89"/>
      <c r="P1171" s="89"/>
      <c r="Q1171" s="89"/>
      <c r="R1171" s="89"/>
      <c r="S1171" s="89"/>
      <c r="T1171" s="89"/>
      <c r="U1171" s="193"/>
    </row>
    <row r="1172" spans="1:23" ht="15.75" thickBot="1">
      <c r="A1172" s="227"/>
      <c r="B1172" s="41" t="s">
        <v>141</v>
      </c>
      <c r="C1172" s="169" t="s">
        <v>137</v>
      </c>
      <c r="D1172" s="160"/>
      <c r="E1172" s="160"/>
      <c r="F1172" s="160"/>
      <c r="G1172" s="160"/>
      <c r="H1172" s="165" t="s">
        <v>134</v>
      </c>
      <c r="I1172" s="89"/>
      <c r="J1172" s="20"/>
      <c r="K1172" s="147"/>
      <c r="L1172" s="89"/>
      <c r="M1172" s="165" t="s">
        <v>135</v>
      </c>
      <c r="N1172" s="89"/>
      <c r="O1172" s="20"/>
      <c r="P1172" s="147"/>
      <c r="Q1172" s="89"/>
      <c r="R1172" s="89"/>
      <c r="S1172" s="89"/>
      <c r="T1172" s="89"/>
      <c r="U1172" s="193"/>
    </row>
    <row r="1173" spans="1:23" ht="6.75" customHeight="1" thickBot="1">
      <c r="A1173" s="227"/>
      <c r="B1173" s="89"/>
      <c r="C1173" s="89"/>
      <c r="D1173" s="89"/>
      <c r="E1173" s="89"/>
      <c r="F1173" s="89"/>
      <c r="G1173" s="89"/>
      <c r="H1173" s="89"/>
      <c r="I1173" s="89"/>
      <c r="J1173" s="89"/>
      <c r="K1173" s="89"/>
      <c r="L1173" s="89"/>
      <c r="M1173" s="89"/>
      <c r="N1173" s="89"/>
      <c r="O1173" s="89"/>
      <c r="P1173" s="89"/>
      <c r="Q1173" s="89"/>
      <c r="R1173" s="89"/>
      <c r="S1173" s="89"/>
      <c r="T1173" s="89"/>
      <c r="U1173" s="193"/>
    </row>
    <row r="1174" spans="1:23" ht="15.75" thickBot="1">
      <c r="A1174" s="227"/>
      <c r="B1174" s="41" t="s">
        <v>157</v>
      </c>
      <c r="C1174" s="160" t="s">
        <v>140</v>
      </c>
      <c r="D1174" s="160"/>
      <c r="E1174" s="160"/>
      <c r="F1174" s="160"/>
      <c r="G1174" s="160"/>
      <c r="H1174" s="165" t="s">
        <v>134</v>
      </c>
      <c r="I1174" s="89"/>
      <c r="J1174" s="20"/>
      <c r="K1174" s="147"/>
      <c r="L1174" s="89"/>
      <c r="M1174" s="165" t="s">
        <v>135</v>
      </c>
      <c r="N1174" s="89"/>
      <c r="O1174" s="20"/>
      <c r="P1174" s="147"/>
      <c r="Q1174" s="89"/>
      <c r="R1174" s="89"/>
      <c r="S1174" s="89"/>
      <c r="T1174" s="89"/>
      <c r="U1174" s="193"/>
    </row>
    <row r="1175" spans="1:23" ht="6.75" customHeight="1" thickBot="1">
      <c r="A1175" s="227"/>
      <c r="B1175" s="89"/>
      <c r="C1175" s="89"/>
      <c r="D1175" s="89"/>
      <c r="E1175" s="89"/>
      <c r="F1175" s="89"/>
      <c r="G1175" s="89"/>
      <c r="H1175" s="89"/>
      <c r="I1175" s="89"/>
      <c r="J1175" s="89"/>
      <c r="K1175" s="89"/>
      <c r="L1175" s="89"/>
      <c r="M1175" s="89"/>
      <c r="N1175" s="89"/>
      <c r="O1175" s="89"/>
      <c r="P1175" s="89"/>
      <c r="Q1175" s="89"/>
      <c r="R1175" s="89"/>
      <c r="S1175" s="89"/>
      <c r="T1175" s="89"/>
      <c r="U1175" s="193"/>
    </row>
    <row r="1176" spans="1:23" ht="15.75" thickBot="1">
      <c r="A1176" s="227"/>
      <c r="B1176" s="41" t="s">
        <v>155</v>
      </c>
      <c r="C1176" s="160" t="s">
        <v>142</v>
      </c>
      <c r="D1176" s="160"/>
      <c r="E1176" s="160"/>
      <c r="F1176" s="127" t="s">
        <v>148</v>
      </c>
      <c r="G1176" s="127"/>
      <c r="H1176" s="128"/>
      <c r="I1176" s="44" t="str">
        <f>IF($W$60="GEN","YES","")</f>
        <v/>
      </c>
      <c r="J1176" s="157" t="s">
        <v>143</v>
      </c>
      <c r="K1176" s="158"/>
      <c r="L1176" s="158"/>
      <c r="M1176" s="161"/>
      <c r="N1176" s="44" t="str">
        <f>IF($W$60="MIN","YES","")</f>
        <v/>
      </c>
      <c r="O1176" s="157" t="s">
        <v>144</v>
      </c>
      <c r="P1176" s="158"/>
      <c r="Q1176" s="158"/>
      <c r="R1176" s="158"/>
      <c r="S1176" s="161"/>
      <c r="T1176" s="44" t="str">
        <f>IF($W$60="SC","YES","")</f>
        <v/>
      </c>
      <c r="U1176" s="193"/>
      <c r="W1176" s="1">
        <f>VLOOKUP(A1118,'Deta From Shala Dar. Class-10'!$A$2:$AE$201,16,0)</f>
        <v>0</v>
      </c>
    </row>
    <row r="1177" spans="1:23" ht="6.75" customHeight="1" thickBot="1">
      <c r="A1177" s="227"/>
      <c r="B1177" s="89"/>
      <c r="C1177" s="89"/>
      <c r="D1177" s="89"/>
      <c r="E1177" s="89"/>
      <c r="F1177" s="89"/>
      <c r="G1177" s="89"/>
      <c r="H1177" s="89"/>
      <c r="I1177" s="89"/>
      <c r="J1177" s="89"/>
      <c r="K1177" s="89"/>
      <c r="L1177" s="89"/>
      <c r="M1177" s="89"/>
      <c r="N1177" s="89"/>
      <c r="O1177" s="89"/>
      <c r="P1177" s="89"/>
      <c r="Q1177" s="89"/>
      <c r="R1177" s="89"/>
      <c r="S1177" s="89"/>
      <c r="T1177" s="89"/>
      <c r="U1177" s="193"/>
    </row>
    <row r="1178" spans="1:23" ht="15.75" thickBot="1">
      <c r="A1178" s="227"/>
      <c r="B1178" s="41"/>
      <c r="C1178" s="41"/>
      <c r="D1178" s="41"/>
      <c r="E1178" s="41"/>
      <c r="F1178" s="158" t="s">
        <v>145</v>
      </c>
      <c r="G1178" s="158"/>
      <c r="H1178" s="161"/>
      <c r="I1178" s="44" t="str">
        <f>IF($W$60="ST","YES","")</f>
        <v/>
      </c>
      <c r="J1178" s="157" t="s">
        <v>146</v>
      </c>
      <c r="K1178" s="158"/>
      <c r="L1178" s="158"/>
      <c r="M1178" s="161"/>
      <c r="N1178" s="44" t="str">
        <f>IF($W$60="OBC","YES","")</f>
        <v/>
      </c>
      <c r="O1178" s="157" t="s">
        <v>147</v>
      </c>
      <c r="P1178" s="158"/>
      <c r="Q1178" s="158"/>
      <c r="R1178" s="158"/>
      <c r="S1178" s="161"/>
      <c r="T1178" s="44" t="str">
        <f>IF(OR($W$60="MBC",$W$60="SBC"),"YES","")</f>
        <v/>
      </c>
      <c r="U1178" s="193"/>
    </row>
    <row r="1179" spans="1:23">
      <c r="A1179" s="227"/>
      <c r="B1179" s="175" t="s">
        <v>149</v>
      </c>
      <c r="C1179" s="175"/>
      <c r="D1179" s="175"/>
      <c r="E1179" s="175"/>
      <c r="F1179" s="175"/>
      <c r="G1179" s="175"/>
      <c r="H1179" s="175"/>
      <c r="I1179" s="175"/>
      <c r="J1179" s="175"/>
      <c r="K1179" s="175"/>
      <c r="L1179" s="175"/>
      <c r="M1179" s="175"/>
      <c r="N1179" s="175"/>
      <c r="O1179" s="175"/>
      <c r="P1179" s="175"/>
      <c r="Q1179" s="175"/>
      <c r="R1179" s="175"/>
      <c r="S1179" s="175"/>
      <c r="T1179" s="175"/>
      <c r="U1179" s="193"/>
    </row>
    <row r="1180" spans="1:23" ht="6.75" customHeight="1">
      <c r="A1180" s="227"/>
      <c r="B1180" s="89"/>
      <c r="C1180" s="89"/>
      <c r="D1180" s="89"/>
      <c r="E1180" s="89"/>
      <c r="F1180" s="89"/>
      <c r="G1180" s="89"/>
      <c r="H1180" s="89"/>
      <c r="I1180" s="89"/>
      <c r="J1180" s="89"/>
      <c r="K1180" s="89"/>
      <c r="L1180" s="89"/>
      <c r="M1180" s="89"/>
      <c r="N1180" s="89"/>
      <c r="O1180" s="89"/>
      <c r="P1180" s="89"/>
      <c r="Q1180" s="89"/>
      <c r="R1180" s="89"/>
      <c r="S1180" s="89"/>
      <c r="T1180" s="89"/>
      <c r="U1180" s="193"/>
    </row>
    <row r="1181" spans="1:23">
      <c r="A1181" s="227"/>
      <c r="B1181" s="41" t="s">
        <v>166</v>
      </c>
      <c r="C1181" s="178" t="s">
        <v>156</v>
      </c>
      <c r="D1181" s="178"/>
      <c r="E1181" s="178"/>
      <c r="F1181" s="178"/>
      <c r="G1181" s="178"/>
      <c r="H1181" s="178"/>
      <c r="I1181" s="178"/>
      <c r="J1181" s="178"/>
      <c r="K1181" s="178"/>
      <c r="L1181" s="178"/>
      <c r="M1181" s="178"/>
      <c r="N1181" s="178"/>
      <c r="O1181" s="178"/>
      <c r="P1181" s="178"/>
      <c r="Q1181" s="178"/>
      <c r="R1181" s="178"/>
      <c r="S1181" s="178"/>
      <c r="T1181" s="178"/>
      <c r="U1181" s="193"/>
    </row>
    <row r="1182" spans="1:23">
      <c r="A1182" s="227"/>
      <c r="B1182" s="41"/>
      <c r="C1182" s="176" t="s">
        <v>150</v>
      </c>
      <c r="D1182" s="176"/>
      <c r="E1182" s="176"/>
      <c r="F1182" s="176"/>
      <c r="G1182" s="176"/>
      <c r="H1182" s="176"/>
      <c r="I1182" s="176"/>
      <c r="J1182" s="176"/>
      <c r="K1182" s="89">
        <f>VLOOKUP(A1118,'Deta From Shala Dar. Class-12'!$A$2:$AE$201,24,0)</f>
        <v>0</v>
      </c>
      <c r="L1182" s="89"/>
      <c r="M1182" s="89"/>
      <c r="N1182" s="89"/>
      <c r="O1182" s="89"/>
      <c r="P1182" s="89"/>
      <c r="Q1182" s="89"/>
      <c r="R1182" s="89"/>
      <c r="S1182" s="89"/>
      <c r="T1182" s="89"/>
      <c r="U1182" s="193"/>
    </row>
    <row r="1183" spans="1:23">
      <c r="A1183" s="227"/>
      <c r="B1183" s="41"/>
      <c r="C1183" s="176" t="s">
        <v>151</v>
      </c>
      <c r="D1183" s="176"/>
      <c r="E1183" s="176"/>
      <c r="F1183" s="176"/>
      <c r="G1183" s="176"/>
      <c r="H1183" s="176"/>
      <c r="I1183" s="176"/>
      <c r="J1183" s="176"/>
      <c r="K1183" s="89"/>
      <c r="L1183" s="89"/>
      <c r="M1183" s="89"/>
      <c r="N1183" s="89"/>
      <c r="O1183" s="89"/>
      <c r="P1183" s="89"/>
      <c r="Q1183" s="89"/>
      <c r="R1183" s="89"/>
      <c r="S1183" s="89"/>
      <c r="T1183" s="89"/>
      <c r="U1183" s="193"/>
    </row>
    <row r="1184" spans="1:23">
      <c r="A1184" s="227"/>
      <c r="B1184" s="41"/>
      <c r="C1184" s="176" t="s">
        <v>152</v>
      </c>
      <c r="D1184" s="176"/>
      <c r="E1184" s="176"/>
      <c r="F1184" s="89" t="s">
        <v>163</v>
      </c>
      <c r="G1184" s="89"/>
      <c r="H1184" s="89"/>
      <c r="I1184" s="176" t="s">
        <v>153</v>
      </c>
      <c r="J1184" s="176"/>
      <c r="K1184" s="176"/>
      <c r="L1184" s="89" t="s">
        <v>161</v>
      </c>
      <c r="M1184" s="89"/>
      <c r="N1184" s="89"/>
      <c r="O1184" s="89"/>
      <c r="P1184" s="158" t="s">
        <v>154</v>
      </c>
      <c r="Q1184" s="158"/>
      <c r="R1184" s="158"/>
      <c r="S1184" s="89" t="s">
        <v>162</v>
      </c>
      <c r="T1184" s="89"/>
      <c r="U1184" s="193"/>
      <c r="V1184" s="62"/>
    </row>
    <row r="1185" spans="1:21" ht="6.75" customHeight="1">
      <c r="A1185" s="227"/>
      <c r="B1185" s="89"/>
      <c r="C1185" s="89"/>
      <c r="D1185" s="89"/>
      <c r="E1185" s="89"/>
      <c r="F1185" s="89"/>
      <c r="G1185" s="89"/>
      <c r="H1185" s="89"/>
      <c r="I1185" s="89"/>
      <c r="J1185" s="89"/>
      <c r="K1185" s="89"/>
      <c r="L1185" s="89"/>
      <c r="M1185" s="89"/>
      <c r="N1185" s="89"/>
      <c r="O1185" s="89"/>
      <c r="P1185" s="89"/>
      <c r="Q1185" s="89"/>
      <c r="R1185" s="89"/>
      <c r="S1185" s="89"/>
      <c r="T1185" s="89"/>
      <c r="U1185" s="193"/>
    </row>
    <row r="1186" spans="1:21">
      <c r="A1186" s="227"/>
      <c r="B1186" s="41" t="s">
        <v>178</v>
      </c>
      <c r="C1186" s="165" t="s">
        <v>158</v>
      </c>
      <c r="D1186" s="165"/>
      <c r="E1186" s="165"/>
      <c r="F1186" s="165"/>
      <c r="G1186" s="179">
        <f>VLOOKUP(A1118,'Deta From Shala Dar. Class-12'!$A$2:$AE$201,21,0)</f>
        <v>0</v>
      </c>
      <c r="H1186" s="179"/>
      <c r="I1186" s="179"/>
      <c r="J1186" s="179"/>
      <c r="K1186" s="180" t="s">
        <v>159</v>
      </c>
      <c r="L1186" s="180"/>
      <c r="M1186" s="189">
        <f>VLOOKUP(A1118,'Deta From Shala Dar. Class-12'!$A$2:$AE$201,22,0)</f>
        <v>0</v>
      </c>
      <c r="N1186" s="165"/>
      <c r="O1186" s="165"/>
      <c r="P1186" s="165" t="s">
        <v>160</v>
      </c>
      <c r="Q1186" s="165"/>
      <c r="R1186" s="165"/>
      <c r="S1186" s="230">
        <f>VLOOKUP(A1118,'Deta From Shala Dar. Class-12'!$A$2:$AE$201,25,0)</f>
        <v>0</v>
      </c>
      <c r="T1186" s="230"/>
      <c r="U1186" s="193"/>
    </row>
    <row r="1187" spans="1:21" ht="6.75" customHeight="1">
      <c r="A1187" s="227"/>
      <c r="B1187" s="89"/>
      <c r="C1187" s="89"/>
      <c r="D1187" s="89"/>
      <c r="E1187" s="89"/>
      <c r="F1187" s="89"/>
      <c r="G1187" s="89"/>
      <c r="H1187" s="89"/>
      <c r="I1187" s="89"/>
      <c r="J1187" s="89"/>
      <c r="K1187" s="89"/>
      <c r="L1187" s="89"/>
      <c r="M1187" s="89"/>
      <c r="N1187" s="89"/>
      <c r="O1187" s="89"/>
      <c r="P1187" s="89"/>
      <c r="Q1187" s="89"/>
      <c r="R1187" s="89"/>
      <c r="S1187" s="89"/>
      <c r="T1187" s="89"/>
      <c r="U1187" s="193"/>
    </row>
    <row r="1188" spans="1:21">
      <c r="A1188" s="227"/>
      <c r="B1188" s="41"/>
      <c r="C1188" s="176" t="s">
        <v>164</v>
      </c>
      <c r="D1188" s="176"/>
      <c r="E1188" s="176"/>
      <c r="F1188" s="176"/>
      <c r="G1188" s="176"/>
      <c r="H1188" s="176"/>
      <c r="I1188" s="176"/>
      <c r="J1188" s="176"/>
      <c r="K1188" s="176"/>
      <c r="L1188" s="176"/>
      <c r="M1188" s="229">
        <f>VLOOKUP(A1118,'Deta From Shala Dar. Class-12'!$A$2:$AE$201,23,0)</f>
        <v>0</v>
      </c>
      <c r="N1188" s="229"/>
      <c r="O1188" s="229"/>
      <c r="P1188" s="229"/>
      <c r="Q1188" s="229"/>
      <c r="R1188" s="229"/>
      <c r="S1188" s="229"/>
      <c r="T1188" s="229"/>
      <c r="U1188" s="193"/>
    </row>
    <row r="1189" spans="1:21" ht="6.75" customHeight="1">
      <c r="A1189" s="227"/>
      <c r="B1189" s="89"/>
      <c r="C1189" s="89"/>
      <c r="D1189" s="89"/>
      <c r="E1189" s="89"/>
      <c r="F1189" s="89"/>
      <c r="G1189" s="89"/>
      <c r="H1189" s="89"/>
      <c r="I1189" s="89"/>
      <c r="J1189" s="89"/>
      <c r="K1189" s="89"/>
      <c r="L1189" s="89"/>
      <c r="M1189" s="89"/>
      <c r="N1189" s="89"/>
      <c r="O1189" s="89"/>
      <c r="P1189" s="89"/>
      <c r="Q1189" s="89"/>
      <c r="R1189" s="89"/>
      <c r="S1189" s="89"/>
      <c r="T1189" s="89"/>
      <c r="U1189" s="193"/>
    </row>
    <row r="1190" spans="1:21">
      <c r="A1190" s="227"/>
      <c r="B1190" s="41" t="s">
        <v>229</v>
      </c>
      <c r="C1190" s="176" t="s">
        <v>167</v>
      </c>
      <c r="D1190" s="176"/>
      <c r="E1190" s="176"/>
      <c r="F1190" s="176"/>
      <c r="G1190" s="176"/>
      <c r="H1190" s="176"/>
      <c r="I1190" s="176"/>
      <c r="J1190" s="176"/>
      <c r="K1190" s="176"/>
      <c r="L1190" s="176"/>
      <c r="M1190" s="189" t="s">
        <v>165</v>
      </c>
      <c r="N1190" s="189"/>
      <c r="O1190" s="189"/>
      <c r="P1190" s="189"/>
      <c r="Q1190" s="189"/>
      <c r="R1190" s="189"/>
      <c r="S1190" s="189"/>
      <c r="T1190" s="189"/>
      <c r="U1190" s="193"/>
    </row>
    <row r="1191" spans="1:21" ht="6.75" customHeight="1" thickBot="1">
      <c r="A1191" s="227"/>
      <c r="B1191" s="89"/>
      <c r="C1191" s="89"/>
      <c r="D1191" s="89"/>
      <c r="E1191" s="89"/>
      <c r="F1191" s="89"/>
      <c r="G1191" s="89"/>
      <c r="H1191" s="89"/>
      <c r="I1191" s="89"/>
      <c r="J1191" s="89"/>
      <c r="K1191" s="89"/>
      <c r="L1191" s="89"/>
      <c r="M1191" s="89"/>
      <c r="N1191" s="89"/>
      <c r="O1191" s="89"/>
      <c r="P1191" s="89"/>
      <c r="Q1191" s="89"/>
      <c r="R1191" s="89"/>
      <c r="S1191" s="89"/>
      <c r="T1191" s="89"/>
      <c r="U1191" s="193"/>
    </row>
    <row r="1192" spans="1:21" ht="20.25" customHeight="1">
      <c r="A1192" s="227"/>
      <c r="B1192" s="190" t="s">
        <v>168</v>
      </c>
      <c r="C1192" s="191"/>
      <c r="D1192" s="191"/>
      <c r="E1192" s="191" t="s">
        <v>169</v>
      </c>
      <c r="F1192" s="191"/>
      <c r="G1192" s="191" t="s">
        <v>170</v>
      </c>
      <c r="H1192" s="191"/>
      <c r="I1192" s="191"/>
      <c r="J1192" s="191" t="s">
        <v>171</v>
      </c>
      <c r="K1192" s="191"/>
      <c r="L1192" s="191"/>
      <c r="M1192" s="191" t="s">
        <v>172</v>
      </c>
      <c r="N1192" s="191"/>
      <c r="O1192" s="191"/>
      <c r="P1192" s="191"/>
      <c r="Q1192" s="191"/>
      <c r="R1192" s="191"/>
      <c r="S1192" s="191"/>
      <c r="T1192" s="192"/>
      <c r="U1192" s="193"/>
    </row>
    <row r="1193" spans="1:21" ht="20.25" customHeight="1">
      <c r="A1193" s="227"/>
      <c r="B1193" s="186" t="s">
        <v>230</v>
      </c>
      <c r="C1193" s="187"/>
      <c r="D1193" s="187"/>
      <c r="E1193" s="187"/>
      <c r="F1193" s="187"/>
      <c r="G1193" s="187"/>
      <c r="H1193" s="187"/>
      <c r="I1193" s="187"/>
      <c r="J1193" s="187"/>
      <c r="K1193" s="187"/>
      <c r="L1193" s="187"/>
      <c r="M1193" s="187"/>
      <c r="N1193" s="187"/>
      <c r="O1193" s="187"/>
      <c r="P1193" s="187"/>
      <c r="Q1193" s="187"/>
      <c r="R1193" s="187"/>
      <c r="S1193" s="187"/>
      <c r="T1193" s="188"/>
      <c r="U1193" s="193"/>
    </row>
    <row r="1194" spans="1:21" ht="20.25" customHeight="1">
      <c r="A1194" s="227"/>
      <c r="B1194" s="186" t="s">
        <v>231</v>
      </c>
      <c r="C1194" s="187"/>
      <c r="D1194" s="187"/>
      <c r="E1194" s="187"/>
      <c r="F1194" s="187"/>
      <c r="G1194" s="187"/>
      <c r="H1194" s="187"/>
      <c r="I1194" s="187"/>
      <c r="J1194" s="187"/>
      <c r="K1194" s="187"/>
      <c r="L1194" s="187"/>
      <c r="M1194" s="187"/>
      <c r="N1194" s="187"/>
      <c r="O1194" s="187"/>
      <c r="P1194" s="187"/>
      <c r="Q1194" s="187"/>
      <c r="R1194" s="187"/>
      <c r="S1194" s="187"/>
      <c r="T1194" s="188"/>
      <c r="U1194" s="193"/>
    </row>
    <row r="1195" spans="1:21" ht="20.25" customHeight="1" thickBot="1">
      <c r="A1195" s="227"/>
      <c r="B1195" s="183" t="s">
        <v>173</v>
      </c>
      <c r="C1195" s="184"/>
      <c r="D1195" s="184"/>
      <c r="E1195" s="184"/>
      <c r="F1195" s="184"/>
      <c r="G1195" s="184"/>
      <c r="H1195" s="184"/>
      <c r="I1195" s="184"/>
      <c r="J1195" s="184"/>
      <c r="K1195" s="184"/>
      <c r="L1195" s="184"/>
      <c r="M1195" s="184"/>
      <c r="N1195" s="184"/>
      <c r="O1195" s="184"/>
      <c r="P1195" s="184"/>
      <c r="Q1195" s="184"/>
      <c r="R1195" s="184"/>
      <c r="S1195" s="184"/>
      <c r="T1195" s="185"/>
      <c r="U1195" s="193"/>
    </row>
    <row r="1196" spans="1:21" ht="6.75" customHeight="1">
      <c r="A1196" s="227"/>
      <c r="B1196" s="89"/>
      <c r="C1196" s="89"/>
      <c r="D1196" s="89"/>
      <c r="E1196" s="89"/>
      <c r="F1196" s="89"/>
      <c r="G1196" s="89"/>
      <c r="H1196" s="89"/>
      <c r="I1196" s="89"/>
      <c r="J1196" s="89"/>
      <c r="K1196" s="89"/>
      <c r="L1196" s="89"/>
      <c r="M1196" s="89"/>
      <c r="N1196" s="89"/>
      <c r="O1196" s="89"/>
      <c r="P1196" s="89"/>
      <c r="Q1196" s="89"/>
      <c r="R1196" s="89"/>
      <c r="S1196" s="89"/>
      <c r="T1196" s="89"/>
      <c r="U1196" s="193"/>
    </row>
    <row r="1197" spans="1:21">
      <c r="A1197" s="227"/>
      <c r="B1197" s="41" t="s">
        <v>232</v>
      </c>
      <c r="C1197" s="176" t="s">
        <v>183</v>
      </c>
      <c r="D1197" s="176"/>
      <c r="E1197" s="176"/>
      <c r="F1197" s="176"/>
      <c r="G1197" s="176"/>
      <c r="H1197" s="176"/>
      <c r="I1197" s="176"/>
      <c r="J1197" s="176"/>
      <c r="K1197" s="176"/>
      <c r="L1197" s="176"/>
      <c r="M1197" s="165" t="s">
        <v>179</v>
      </c>
      <c r="N1197" s="165"/>
      <c r="O1197" s="165"/>
      <c r="P1197" s="165"/>
      <c r="Q1197" s="165"/>
      <c r="R1197" s="165"/>
      <c r="S1197" s="165"/>
      <c r="T1197" s="165"/>
      <c r="U1197" s="193"/>
    </row>
    <row r="1198" spans="1:21" ht="15.75" thickBot="1">
      <c r="A1198" s="227"/>
      <c r="B1198" s="200"/>
      <c r="C1198" s="201"/>
      <c r="D1198" s="201"/>
      <c r="E1198" s="201"/>
      <c r="F1198" s="201"/>
      <c r="G1198" s="201"/>
      <c r="H1198" s="201"/>
      <c r="I1198" s="201"/>
      <c r="J1198" s="202"/>
      <c r="K1198" s="204" t="s">
        <v>180</v>
      </c>
      <c r="L1198" s="89"/>
      <c r="M1198" s="89"/>
      <c r="N1198" s="89"/>
      <c r="O1198" s="89"/>
      <c r="P1198" s="89"/>
      <c r="Q1198" s="89"/>
      <c r="R1198" s="89"/>
      <c r="S1198" s="89"/>
      <c r="T1198" s="89"/>
      <c r="U1198" s="193"/>
    </row>
    <row r="1199" spans="1:21" ht="26.25" customHeight="1">
      <c r="A1199" s="227"/>
      <c r="B1199" s="204"/>
      <c r="C1199" s="152"/>
      <c r="D1199" s="203" t="s">
        <v>182</v>
      </c>
      <c r="E1199" s="91"/>
      <c r="F1199" s="91"/>
      <c r="G1199" s="92"/>
      <c r="H1199" s="147"/>
      <c r="I1199" s="89"/>
      <c r="J1199" s="214"/>
      <c r="K1199" s="204"/>
      <c r="L1199" s="90"/>
      <c r="M1199" s="91"/>
      <c r="N1199" s="91"/>
      <c r="O1199" s="91"/>
      <c r="P1199" s="91"/>
      <c r="Q1199" s="91"/>
      <c r="R1199" s="91"/>
      <c r="S1199" s="92"/>
      <c r="T1199" s="143"/>
      <c r="U1199" s="193"/>
    </row>
    <row r="1200" spans="1:21" ht="26.25" customHeight="1">
      <c r="A1200" s="227"/>
      <c r="B1200" s="204"/>
      <c r="C1200" s="152"/>
      <c r="D1200" s="147"/>
      <c r="E1200" s="89"/>
      <c r="F1200" s="89"/>
      <c r="G1200" s="152"/>
      <c r="H1200" s="147"/>
      <c r="I1200" s="89"/>
      <c r="J1200" s="214"/>
      <c r="K1200" s="204"/>
      <c r="L1200" s="147"/>
      <c r="M1200" s="89"/>
      <c r="N1200" s="89"/>
      <c r="O1200" s="89"/>
      <c r="P1200" s="89"/>
      <c r="Q1200" s="89"/>
      <c r="R1200" s="89"/>
      <c r="S1200" s="152"/>
      <c r="T1200" s="143"/>
      <c r="U1200" s="193"/>
    </row>
    <row r="1201" spans="1:21" ht="26.25" customHeight="1">
      <c r="A1201" s="227"/>
      <c r="B1201" s="204"/>
      <c r="C1201" s="152"/>
      <c r="D1201" s="147"/>
      <c r="E1201" s="89"/>
      <c r="F1201" s="89"/>
      <c r="G1201" s="152"/>
      <c r="H1201" s="147"/>
      <c r="I1201" s="89"/>
      <c r="J1201" s="214"/>
      <c r="K1201" s="204"/>
      <c r="L1201" s="147"/>
      <c r="M1201" s="89"/>
      <c r="N1201" s="89"/>
      <c r="O1201" s="89"/>
      <c r="P1201" s="89"/>
      <c r="Q1201" s="89"/>
      <c r="R1201" s="89"/>
      <c r="S1201" s="152"/>
      <c r="T1201" s="143"/>
      <c r="U1201" s="193"/>
    </row>
    <row r="1202" spans="1:21" ht="26.25" customHeight="1" thickBot="1">
      <c r="A1202" s="227"/>
      <c r="B1202" s="204"/>
      <c r="C1202" s="152"/>
      <c r="D1202" s="147"/>
      <c r="E1202" s="89"/>
      <c r="F1202" s="89"/>
      <c r="G1202" s="152"/>
      <c r="H1202" s="147"/>
      <c r="I1202" s="89"/>
      <c r="J1202" s="214"/>
      <c r="K1202" s="204"/>
      <c r="L1202" s="86"/>
      <c r="M1202" s="87"/>
      <c r="N1202" s="87"/>
      <c r="O1202" s="87"/>
      <c r="P1202" s="87"/>
      <c r="Q1202" s="87"/>
      <c r="R1202" s="87"/>
      <c r="S1202" s="88"/>
      <c r="T1202" s="143"/>
      <c r="U1202" s="193"/>
    </row>
    <row r="1203" spans="1:21" ht="26.25" customHeight="1" thickBot="1">
      <c r="A1203" s="227"/>
      <c r="B1203" s="204"/>
      <c r="C1203" s="152"/>
      <c r="D1203" s="147"/>
      <c r="E1203" s="89"/>
      <c r="F1203" s="89"/>
      <c r="G1203" s="152"/>
      <c r="H1203" s="147"/>
      <c r="I1203" s="89"/>
      <c r="J1203" s="214"/>
      <c r="K1203" s="204"/>
      <c r="L1203" s="89"/>
      <c r="M1203" s="89"/>
      <c r="N1203" s="89"/>
      <c r="O1203" s="89"/>
      <c r="P1203" s="89"/>
      <c r="Q1203" s="89"/>
      <c r="R1203" s="89"/>
      <c r="S1203" s="89"/>
      <c r="T1203" s="143"/>
      <c r="U1203" s="193"/>
    </row>
    <row r="1204" spans="1:21" ht="26.25" customHeight="1">
      <c r="A1204" s="227"/>
      <c r="B1204" s="204"/>
      <c r="C1204" s="152"/>
      <c r="D1204" s="147"/>
      <c r="E1204" s="89"/>
      <c r="F1204" s="89"/>
      <c r="G1204" s="152"/>
      <c r="H1204" s="147"/>
      <c r="I1204" s="89"/>
      <c r="J1204" s="214"/>
      <c r="K1204" s="204"/>
      <c r="L1204" s="205" t="s">
        <v>181</v>
      </c>
      <c r="M1204" s="206"/>
      <c r="N1204" s="206"/>
      <c r="O1204" s="206"/>
      <c r="P1204" s="206"/>
      <c r="Q1204" s="206"/>
      <c r="R1204" s="206"/>
      <c r="S1204" s="207"/>
      <c r="T1204" s="143"/>
      <c r="U1204" s="193"/>
    </row>
    <row r="1205" spans="1:21" ht="26.25" customHeight="1">
      <c r="A1205" s="227"/>
      <c r="B1205" s="204"/>
      <c r="C1205" s="152"/>
      <c r="D1205" s="147"/>
      <c r="E1205" s="89"/>
      <c r="F1205" s="89"/>
      <c r="G1205" s="152"/>
      <c r="H1205" s="147"/>
      <c r="I1205" s="89"/>
      <c r="J1205" s="214"/>
      <c r="K1205" s="204"/>
      <c r="L1205" s="208"/>
      <c r="M1205" s="209"/>
      <c r="N1205" s="209"/>
      <c r="O1205" s="209"/>
      <c r="P1205" s="209"/>
      <c r="Q1205" s="209"/>
      <c r="R1205" s="209"/>
      <c r="S1205" s="210"/>
      <c r="T1205" s="143"/>
      <c r="U1205" s="193"/>
    </row>
    <row r="1206" spans="1:21" ht="26.25" customHeight="1" thickBot="1">
      <c r="A1206" s="227"/>
      <c r="B1206" s="204"/>
      <c r="C1206" s="152"/>
      <c r="D1206" s="86"/>
      <c r="E1206" s="87"/>
      <c r="F1206" s="87"/>
      <c r="G1206" s="88"/>
      <c r="H1206" s="147"/>
      <c r="I1206" s="89"/>
      <c r="J1206" s="214"/>
      <c r="K1206" s="204"/>
      <c r="L1206" s="208"/>
      <c r="M1206" s="209"/>
      <c r="N1206" s="209"/>
      <c r="O1206" s="209"/>
      <c r="P1206" s="209"/>
      <c r="Q1206" s="209"/>
      <c r="R1206" s="209"/>
      <c r="S1206" s="210"/>
      <c r="T1206" s="143"/>
      <c r="U1206" s="193"/>
    </row>
    <row r="1207" spans="1:21" ht="15.75" thickBot="1">
      <c r="A1207" s="227"/>
      <c r="B1207" s="215"/>
      <c r="C1207" s="216"/>
      <c r="D1207" s="216"/>
      <c r="E1207" s="216"/>
      <c r="F1207" s="216"/>
      <c r="G1207" s="216"/>
      <c r="H1207" s="216"/>
      <c r="I1207" s="216"/>
      <c r="J1207" s="217"/>
      <c r="K1207" s="204"/>
      <c r="L1207" s="211"/>
      <c r="M1207" s="212"/>
      <c r="N1207" s="212"/>
      <c r="O1207" s="212"/>
      <c r="P1207" s="212"/>
      <c r="Q1207" s="212"/>
      <c r="R1207" s="212"/>
      <c r="S1207" s="213"/>
      <c r="T1207" s="143"/>
      <c r="U1207" s="193"/>
    </row>
    <row r="1208" spans="1:21" ht="6.75" customHeight="1" thickBot="1">
      <c r="A1208" s="227"/>
      <c r="B1208" s="89"/>
      <c r="C1208" s="89"/>
      <c r="D1208" s="89"/>
      <c r="E1208" s="89"/>
      <c r="F1208" s="89"/>
      <c r="G1208" s="89"/>
      <c r="H1208" s="89"/>
      <c r="I1208" s="89"/>
      <c r="J1208" s="89"/>
      <c r="K1208" s="89"/>
      <c r="L1208" s="89"/>
      <c r="M1208" s="89"/>
      <c r="N1208" s="89"/>
      <c r="O1208" s="89"/>
      <c r="P1208" s="89"/>
      <c r="Q1208" s="89"/>
      <c r="R1208" s="89"/>
      <c r="S1208" s="89"/>
      <c r="T1208" s="89"/>
      <c r="U1208" s="193"/>
    </row>
    <row r="1209" spans="1:21" ht="23.25" customHeight="1" thickBot="1">
      <c r="A1209" s="227"/>
      <c r="B1209" s="165" t="s">
        <v>184</v>
      </c>
      <c r="C1209" s="165"/>
      <c r="D1209" s="165"/>
      <c r="E1209" s="127" t="str">
        <f>Info!$C$7</f>
        <v>Govt. Sr. Sec. School Raimalwada</v>
      </c>
      <c r="F1209" s="127"/>
      <c r="G1209" s="127"/>
      <c r="H1209" s="127"/>
      <c r="I1209" s="127"/>
      <c r="J1209" s="127"/>
      <c r="K1209" s="127"/>
      <c r="L1209" s="165" t="s">
        <v>185</v>
      </c>
      <c r="M1209" s="199"/>
      <c r="N1209" s="15">
        <f>Info!$C$10</f>
        <v>1</v>
      </c>
      <c r="O1209" s="16">
        <f>Info!$D$10</f>
        <v>7</v>
      </c>
      <c r="P1209" s="16">
        <f>Info!$E$10</f>
        <v>0</v>
      </c>
      <c r="Q1209" s="16">
        <f>Info!$F$10</f>
        <v>1</v>
      </c>
      <c r="R1209" s="16">
        <f>Info!$G$10</f>
        <v>7</v>
      </c>
      <c r="S1209" s="16">
        <f>Info!$H$10</f>
        <v>5</v>
      </c>
      <c r="T1209" s="17">
        <f>Info!$I$10</f>
        <v>1</v>
      </c>
      <c r="U1209" s="193"/>
    </row>
    <row r="1210" spans="1:21" ht="15.75" thickBot="1">
      <c r="A1210" s="228"/>
      <c r="B1210" s="87"/>
      <c r="C1210" s="87"/>
      <c r="D1210" s="87"/>
      <c r="E1210" s="87"/>
      <c r="F1210" s="87"/>
      <c r="G1210" s="87"/>
      <c r="H1210" s="87"/>
      <c r="I1210" s="87"/>
      <c r="J1210" s="87"/>
      <c r="K1210" s="87"/>
      <c r="L1210" s="87"/>
      <c r="M1210" s="87"/>
      <c r="N1210" s="87"/>
      <c r="O1210" s="87"/>
      <c r="P1210" s="87"/>
      <c r="Q1210" s="87"/>
      <c r="R1210" s="87"/>
      <c r="S1210" s="87"/>
      <c r="T1210" s="87"/>
      <c r="U1210" s="88"/>
    </row>
    <row r="1211" spans="1:21">
      <c r="A1211" s="224">
        <f>A1118+1</f>
        <v>14</v>
      </c>
      <c r="B1211" s="225"/>
      <c r="C1211" s="225"/>
      <c r="D1211" s="225"/>
      <c r="E1211" s="225"/>
      <c r="F1211" s="225"/>
      <c r="G1211" s="225"/>
      <c r="H1211" s="225"/>
      <c r="I1211" s="225"/>
      <c r="J1211" s="225"/>
      <c r="K1211" s="225"/>
      <c r="L1211" s="225"/>
      <c r="M1211" s="225"/>
      <c r="N1211" s="225"/>
      <c r="O1211" s="225"/>
      <c r="P1211" s="225"/>
      <c r="Q1211" s="225"/>
      <c r="R1211" s="225"/>
      <c r="S1211" s="225"/>
      <c r="T1211" s="225"/>
      <c r="U1211" s="226"/>
    </row>
    <row r="1212" spans="1:21" ht="24.75" customHeight="1" thickBot="1">
      <c r="A1212" s="227"/>
      <c r="B1212" s="194" t="str">
        <f>CONCATENATE(Info!$B$7,Info!$C$7)</f>
        <v>School Name :-Govt. Sr. Sec. School Raimalwada</v>
      </c>
      <c r="C1212" s="194"/>
      <c r="D1212" s="194"/>
      <c r="E1212" s="194"/>
      <c r="F1212" s="194"/>
      <c r="G1212" s="194"/>
      <c r="H1212" s="194"/>
      <c r="I1212" s="194"/>
      <c r="J1212" s="194"/>
      <c r="K1212" s="194"/>
      <c r="L1212" s="194"/>
      <c r="M1212" s="194"/>
      <c r="N1212" s="194"/>
      <c r="O1212" s="194"/>
      <c r="P1212" s="194"/>
      <c r="Q1212" s="194"/>
      <c r="R1212" s="194"/>
      <c r="S1212" s="194"/>
      <c r="T1212" s="194"/>
      <c r="U1212" s="193"/>
    </row>
    <row r="1213" spans="1:21" ht="28.5" customHeight="1" thickBot="1">
      <c r="A1213" s="227"/>
      <c r="B1213" s="89"/>
      <c r="C1213" s="89"/>
      <c r="D1213" s="116" t="s">
        <v>37</v>
      </c>
      <c r="E1213" s="116"/>
      <c r="F1213" s="116"/>
      <c r="G1213" s="116"/>
      <c r="H1213" s="116"/>
      <c r="I1213" s="116"/>
      <c r="J1213" s="116"/>
      <c r="K1213" s="116"/>
      <c r="L1213" s="116"/>
      <c r="M1213" s="116"/>
      <c r="N1213" s="116"/>
      <c r="O1213" s="116"/>
      <c r="P1213" s="116"/>
      <c r="Q1213" s="93" t="s">
        <v>233</v>
      </c>
      <c r="R1213" s="94"/>
      <c r="S1213" s="94"/>
      <c r="T1213" s="95"/>
      <c r="U1213" s="193"/>
    </row>
    <row r="1214" spans="1:21" ht="21.75" customHeight="1" thickBot="1">
      <c r="A1214" s="227"/>
      <c r="B1214" s="89"/>
      <c r="C1214" s="89"/>
      <c r="D1214" s="117" t="s">
        <v>201</v>
      </c>
      <c r="E1214" s="117"/>
      <c r="F1214" s="117"/>
      <c r="G1214" s="117"/>
      <c r="H1214" s="117"/>
      <c r="I1214" s="117"/>
      <c r="J1214" s="117"/>
      <c r="K1214" s="117"/>
      <c r="L1214" s="117"/>
      <c r="M1214" s="117"/>
      <c r="N1214" s="117"/>
      <c r="O1214" s="117"/>
      <c r="P1214" s="117"/>
      <c r="Q1214" s="113" t="s">
        <v>44</v>
      </c>
      <c r="R1214" s="114"/>
      <c r="S1214" s="114"/>
      <c r="T1214" s="115"/>
      <c r="U1214" s="193"/>
    </row>
    <row r="1215" spans="1:21" ht="21.75" customHeight="1" thickBot="1">
      <c r="A1215" s="227"/>
      <c r="B1215" s="107" t="s">
        <v>200</v>
      </c>
      <c r="C1215" s="108"/>
      <c r="D1215" s="108"/>
      <c r="E1215" s="109"/>
      <c r="F1215" s="104" t="s">
        <v>40</v>
      </c>
      <c r="G1215" s="105"/>
      <c r="H1215" s="105"/>
      <c r="I1215" s="105"/>
      <c r="J1215" s="105"/>
      <c r="K1215" s="105"/>
      <c r="L1215" s="105"/>
      <c r="M1215" s="106"/>
      <c r="N1215" s="15">
        <f>Info!$C$10</f>
        <v>1</v>
      </c>
      <c r="O1215" s="16">
        <f>Info!$D$10</f>
        <v>7</v>
      </c>
      <c r="P1215" s="16">
        <f>Info!$E$10</f>
        <v>0</v>
      </c>
      <c r="Q1215" s="16">
        <f>Info!$F$10</f>
        <v>1</v>
      </c>
      <c r="R1215" s="16">
        <f>Info!$G$10</f>
        <v>7</v>
      </c>
      <c r="S1215" s="16">
        <f>Info!$H$10</f>
        <v>5</v>
      </c>
      <c r="T1215" s="17">
        <f>Info!$I$10</f>
        <v>1</v>
      </c>
      <c r="U1215" s="193"/>
    </row>
    <row r="1216" spans="1:21" ht="21.75" customHeight="1" thickBot="1">
      <c r="A1216" s="227"/>
      <c r="B1216" s="110"/>
      <c r="C1216" s="111"/>
      <c r="D1216" s="111"/>
      <c r="E1216" s="112"/>
      <c r="F1216" s="102" t="s">
        <v>199</v>
      </c>
      <c r="G1216" s="103"/>
      <c r="H1216" s="103"/>
      <c r="I1216" s="103"/>
      <c r="J1216" s="103"/>
      <c r="K1216" s="103"/>
      <c r="L1216" s="103"/>
      <c r="M1216" s="103"/>
      <c r="N1216" s="103"/>
      <c r="O1216" s="103"/>
      <c r="P1216" s="103"/>
      <c r="Q1216" s="18"/>
      <c r="R1216" s="18"/>
      <c r="S1216" s="18"/>
      <c r="T1216" s="18"/>
      <c r="U1216" s="193"/>
    </row>
    <row r="1217" spans="1:23" ht="21.75" customHeight="1" thickBot="1">
      <c r="A1217" s="227"/>
      <c r="B1217" s="89"/>
      <c r="C1217" s="89"/>
      <c r="D1217" s="89"/>
      <c r="E1217" s="89"/>
      <c r="F1217" s="89"/>
      <c r="G1217" s="89"/>
      <c r="H1217" s="89"/>
      <c r="I1217" s="89"/>
      <c r="J1217" s="89"/>
      <c r="K1217" s="89"/>
      <c r="L1217" s="89"/>
      <c r="M1217" s="89"/>
      <c r="N1217" s="97" t="s">
        <v>195</v>
      </c>
      <c r="O1217" s="97"/>
      <c r="P1217" s="97"/>
      <c r="Q1217" s="98"/>
      <c r="R1217" s="99">
        <f>Info!$C$9</f>
        <v>12345</v>
      </c>
      <c r="S1217" s="100"/>
      <c r="T1217" s="101"/>
      <c r="U1217" s="193"/>
    </row>
    <row r="1218" spans="1:23" ht="21.75" customHeight="1" thickBot="1">
      <c r="A1218" s="227"/>
      <c r="B1218" s="119" t="s">
        <v>42</v>
      </c>
      <c r="C1218" s="119"/>
      <c r="D1218" s="119"/>
      <c r="E1218" s="119"/>
      <c r="F1218" s="119"/>
      <c r="G1218" s="119"/>
      <c r="H1218" s="120">
        <f>VLOOKUP(A1211,'Deta From Shala Dar. Class-10'!$A$2:$AE$201,4,0)</f>
        <v>0</v>
      </c>
      <c r="I1218" s="121"/>
      <c r="J1218" s="122"/>
      <c r="K1218" s="123"/>
      <c r="L1218" s="124"/>
      <c r="M1218" s="124"/>
      <c r="N1218" s="124"/>
      <c r="O1218" s="124"/>
      <c r="P1218" s="124"/>
      <c r="Q1218" s="124"/>
      <c r="R1218" s="124"/>
      <c r="S1218" s="124"/>
      <c r="T1218" s="124"/>
      <c r="U1218" s="193"/>
    </row>
    <row r="1219" spans="1:23" ht="21.75" customHeight="1">
      <c r="A1219" s="227"/>
      <c r="B1219" s="118" t="s">
        <v>116</v>
      </c>
      <c r="C1219" s="118"/>
      <c r="D1219" s="118"/>
      <c r="E1219" s="118"/>
      <c r="F1219" s="118"/>
      <c r="G1219" s="118"/>
      <c r="H1219" s="96">
        <f>VLOOKUP(A1211,'Deta From Shala Dar. Class-10'!$A$2:$AE$201,6,0)</f>
        <v>0</v>
      </c>
      <c r="I1219" s="96"/>
      <c r="J1219" s="96"/>
      <c r="K1219" s="96"/>
      <c r="L1219" s="96"/>
      <c r="M1219" s="96"/>
      <c r="N1219" s="96"/>
      <c r="O1219" s="96"/>
      <c r="P1219" s="96"/>
      <c r="Q1219" s="96"/>
      <c r="R1219" s="96"/>
      <c r="S1219" s="96"/>
      <c r="T1219" s="96"/>
      <c r="U1219" s="193"/>
    </row>
    <row r="1220" spans="1:23" ht="21.75" customHeight="1">
      <c r="A1220" s="227"/>
      <c r="B1220" s="118" t="s">
        <v>115</v>
      </c>
      <c r="C1220" s="118"/>
      <c r="D1220" s="118"/>
      <c r="E1220" s="118"/>
      <c r="F1220" s="118"/>
      <c r="G1220" s="118"/>
      <c r="H1220" s="96">
        <f>VLOOKUP(A1211,'Deta From Shala Dar. Class-10'!$A$2:$AE$201,8,0)</f>
        <v>0</v>
      </c>
      <c r="I1220" s="96"/>
      <c r="J1220" s="96"/>
      <c r="K1220" s="96"/>
      <c r="L1220" s="96"/>
      <c r="M1220" s="96"/>
      <c r="N1220" s="96"/>
      <c r="O1220" s="96"/>
      <c r="P1220" s="96"/>
      <c r="Q1220" s="96"/>
      <c r="R1220" s="96"/>
      <c r="S1220" s="96"/>
      <c r="T1220" s="96"/>
      <c r="U1220" s="193"/>
    </row>
    <row r="1221" spans="1:23" ht="21.75" customHeight="1">
      <c r="A1221" s="227"/>
      <c r="B1221" s="118" t="s">
        <v>114</v>
      </c>
      <c r="C1221" s="118"/>
      <c r="D1221" s="118"/>
      <c r="E1221" s="118"/>
      <c r="F1221" s="118"/>
      <c r="G1221" s="118"/>
      <c r="H1221" s="96">
        <f>VLOOKUP(A1211,'Deta From Shala Dar. Class-10'!$A$2:$AE$201,9,0)</f>
        <v>0</v>
      </c>
      <c r="I1221" s="96"/>
      <c r="J1221" s="96"/>
      <c r="K1221" s="96"/>
      <c r="L1221" s="96"/>
      <c r="M1221" s="96"/>
      <c r="N1221" s="96"/>
      <c r="O1221" s="96"/>
      <c r="P1221" s="96"/>
      <c r="Q1221" s="96"/>
      <c r="R1221" s="96"/>
      <c r="S1221" s="96"/>
      <c r="T1221" s="96"/>
      <c r="U1221" s="193"/>
    </row>
    <row r="1222" spans="1:23" ht="21.75" customHeight="1">
      <c r="A1222" s="227"/>
      <c r="B1222" s="118" t="s">
        <v>203</v>
      </c>
      <c r="C1222" s="118"/>
      <c r="D1222" s="118"/>
      <c r="E1222" s="118"/>
      <c r="F1222" s="250">
        <f>W1222</f>
        <v>0</v>
      </c>
      <c r="G1222" s="251"/>
      <c r="H1222" s="251"/>
      <c r="I1222" s="251"/>
      <c r="J1222" s="251"/>
      <c r="K1222" s="252"/>
      <c r="L1222" s="253"/>
      <c r="M1222" s="254"/>
      <c r="N1222" s="254"/>
      <c r="O1222" s="254"/>
      <c r="P1222" s="254"/>
      <c r="Q1222" s="254"/>
      <c r="R1222" s="254"/>
      <c r="S1222" s="254"/>
      <c r="T1222" s="254"/>
      <c r="U1222" s="193"/>
      <c r="W1222" s="57">
        <f>VLOOKUP(A1211,'Deta From Shala Dar. Class-10'!$A$2:$AE$201,11,0)</f>
        <v>0</v>
      </c>
    </row>
    <row r="1223" spans="1:23" ht="21.75" customHeight="1" thickBot="1">
      <c r="A1223" s="227"/>
      <c r="B1223" s="255" t="s">
        <v>202</v>
      </c>
      <c r="C1223" s="255"/>
      <c r="D1223" s="255"/>
      <c r="E1223" s="255"/>
      <c r="F1223" s="255"/>
      <c r="G1223" s="255"/>
      <c r="H1223" s="96" t="s">
        <v>204</v>
      </c>
      <c r="I1223" s="96"/>
      <c r="J1223" s="96"/>
      <c r="K1223" s="96"/>
      <c r="L1223" s="96"/>
      <c r="M1223" s="96"/>
      <c r="N1223" s="96"/>
      <c r="O1223" s="96"/>
      <c r="P1223" s="96"/>
      <c r="Q1223" s="96"/>
      <c r="R1223" s="96"/>
      <c r="S1223" s="96"/>
      <c r="T1223" s="96"/>
      <c r="U1223" s="193"/>
    </row>
    <row r="1224" spans="1:23" ht="21.75" customHeight="1" thickBot="1">
      <c r="A1224" s="227"/>
      <c r="B1224" s="118" t="s">
        <v>205</v>
      </c>
      <c r="C1224" s="118"/>
      <c r="D1224" s="118"/>
      <c r="E1224" s="118"/>
      <c r="F1224" s="118"/>
      <c r="G1224" s="118"/>
      <c r="H1224" s="118"/>
      <c r="I1224" s="118"/>
      <c r="J1224" s="118"/>
      <c r="K1224" s="143" t="s">
        <v>190</v>
      </c>
      <c r="L1224" s="143"/>
      <c r="M1224" s="143"/>
      <c r="N1224" s="143"/>
      <c r="O1224" s="143"/>
      <c r="P1224" s="143"/>
      <c r="Q1224" s="195" t="s">
        <v>188</v>
      </c>
      <c r="R1224" s="196"/>
      <c r="S1224" s="197"/>
      <c r="T1224" s="198"/>
      <c r="U1224" s="193"/>
    </row>
    <row r="1225" spans="1:23" ht="21.75" customHeight="1">
      <c r="A1225" s="227"/>
      <c r="B1225" s="118" t="s">
        <v>206</v>
      </c>
      <c r="C1225" s="118"/>
      <c r="D1225" s="118"/>
      <c r="E1225" s="118"/>
      <c r="F1225" s="118"/>
      <c r="G1225" s="118"/>
      <c r="H1225" s="118"/>
      <c r="I1225" s="118"/>
      <c r="J1225" s="118"/>
      <c r="K1225" s="118"/>
      <c r="L1225" s="118"/>
      <c r="M1225" s="118"/>
      <c r="N1225" s="118"/>
      <c r="O1225" s="118"/>
      <c r="P1225" s="118"/>
      <c r="Q1225" s="118"/>
      <c r="R1225" s="118"/>
      <c r="S1225" s="118"/>
      <c r="T1225" s="118"/>
      <c r="U1225" s="193"/>
    </row>
    <row r="1226" spans="1:23" ht="32.25" customHeight="1" thickBot="1">
      <c r="A1226" s="227"/>
      <c r="B1226" s="125" t="s">
        <v>192</v>
      </c>
      <c r="C1226" s="125"/>
      <c r="D1226" s="125"/>
      <c r="E1226" s="125"/>
      <c r="F1226" s="125"/>
      <c r="G1226" s="125"/>
      <c r="H1226" s="125"/>
      <c r="I1226" s="125"/>
      <c r="J1226" s="125"/>
      <c r="K1226" s="125"/>
      <c r="L1226" s="125"/>
      <c r="M1226" s="125"/>
      <c r="N1226" s="125"/>
      <c r="O1226" s="125"/>
      <c r="P1226" s="125"/>
      <c r="Q1226" s="125"/>
      <c r="R1226" s="125"/>
      <c r="S1226" s="125"/>
      <c r="T1226" s="125"/>
      <c r="U1226" s="193"/>
    </row>
    <row r="1227" spans="1:23" ht="6.75" customHeight="1" thickBot="1">
      <c r="A1227" s="227"/>
      <c r="B1227" s="90"/>
      <c r="C1227" s="91"/>
      <c r="D1227" s="91"/>
      <c r="E1227" s="91"/>
      <c r="F1227" s="91"/>
      <c r="G1227" s="91"/>
      <c r="H1227" s="91"/>
      <c r="I1227" s="91"/>
      <c r="J1227" s="91"/>
      <c r="K1227" s="91"/>
      <c r="L1227" s="91"/>
      <c r="M1227" s="91"/>
      <c r="N1227" s="91"/>
      <c r="O1227" s="91"/>
      <c r="P1227" s="91"/>
      <c r="Q1227" s="91"/>
      <c r="R1227" s="91"/>
      <c r="S1227" s="91"/>
      <c r="T1227" s="92"/>
      <c r="U1227" s="193"/>
    </row>
    <row r="1228" spans="1:23" ht="15.75" thickBot="1">
      <c r="A1228" s="227"/>
      <c r="B1228" s="19"/>
      <c r="C1228" s="22"/>
      <c r="D1228" s="147" t="s">
        <v>60</v>
      </c>
      <c r="E1228" s="89"/>
      <c r="F1228" s="89"/>
      <c r="G1228" s="20"/>
      <c r="H1228" s="27"/>
      <c r="I1228" s="148" t="s">
        <v>59</v>
      </c>
      <c r="J1228" s="148"/>
      <c r="K1228" s="148"/>
      <c r="L1228" s="90"/>
      <c r="M1228" s="248" t="s">
        <v>211</v>
      </c>
      <c r="N1228" s="248"/>
      <c r="O1228" s="248"/>
      <c r="P1228" s="248"/>
      <c r="Q1228" s="248"/>
      <c r="R1228" s="248"/>
      <c r="S1228" s="248"/>
      <c r="T1228" s="249"/>
      <c r="U1228" s="193"/>
    </row>
    <row r="1229" spans="1:23" ht="4.5" customHeight="1" thickBot="1">
      <c r="A1229" s="227"/>
      <c r="B1229" s="24"/>
      <c r="C1229" s="27"/>
      <c r="D1229" s="27"/>
      <c r="E1229" s="27"/>
      <c r="F1229" s="27"/>
      <c r="G1229" s="27"/>
      <c r="H1229" s="27"/>
      <c r="I1229" s="27"/>
      <c r="J1229" s="27"/>
      <c r="K1229" s="41"/>
      <c r="L1229" s="147"/>
      <c r="M1229" s="27"/>
      <c r="N1229" s="27"/>
      <c r="O1229" s="27"/>
      <c r="P1229" s="37"/>
      <c r="Q1229" s="27"/>
      <c r="R1229" s="27"/>
      <c r="S1229" s="27"/>
      <c r="T1229" s="58"/>
      <c r="U1229" s="193"/>
    </row>
    <row r="1230" spans="1:23" ht="15.75" thickBot="1">
      <c r="A1230" s="227"/>
      <c r="B1230" s="24"/>
      <c r="C1230" s="20"/>
      <c r="D1230" s="147" t="s">
        <v>207</v>
      </c>
      <c r="E1230" s="89"/>
      <c r="F1230" s="89"/>
      <c r="G1230" s="89"/>
      <c r="H1230" s="27"/>
      <c r="I1230" s="175" t="s">
        <v>209</v>
      </c>
      <c r="J1230" s="175"/>
      <c r="K1230" s="175"/>
      <c r="L1230" s="147"/>
      <c r="M1230" s="127" t="s">
        <v>212</v>
      </c>
      <c r="N1230" s="127"/>
      <c r="O1230" s="127"/>
      <c r="P1230" s="127"/>
      <c r="Q1230" s="127"/>
      <c r="R1230" s="127"/>
      <c r="S1230" s="127"/>
      <c r="T1230" s="128"/>
      <c r="U1230" s="193"/>
    </row>
    <row r="1231" spans="1:23" ht="5.25" customHeight="1" thickBot="1">
      <c r="A1231" s="227"/>
      <c r="B1231" s="24"/>
      <c r="C1231" s="27"/>
      <c r="D1231" s="27"/>
      <c r="E1231" s="27"/>
      <c r="F1231" s="27"/>
      <c r="G1231" s="27"/>
      <c r="H1231" s="27"/>
      <c r="I1231" s="27"/>
      <c r="J1231" s="27"/>
      <c r="K1231" s="41"/>
      <c r="L1231" s="147"/>
      <c r="M1231" s="27"/>
      <c r="N1231" s="27"/>
      <c r="O1231" s="27"/>
      <c r="P1231" s="41"/>
      <c r="Q1231" s="27"/>
      <c r="R1231" s="27"/>
      <c r="S1231" s="27"/>
      <c r="T1231" s="29"/>
      <c r="U1231" s="193"/>
    </row>
    <row r="1232" spans="1:23" ht="15.75" thickBot="1">
      <c r="A1232" s="227"/>
      <c r="B1232" s="24"/>
      <c r="C1232" s="20"/>
      <c r="D1232" s="147" t="s">
        <v>208</v>
      </c>
      <c r="E1232" s="89"/>
      <c r="F1232" s="89"/>
      <c r="G1232" s="89"/>
      <c r="H1232" s="27"/>
      <c r="I1232" s="175" t="s">
        <v>210</v>
      </c>
      <c r="J1232" s="175"/>
      <c r="K1232" s="175"/>
      <c r="L1232" s="86"/>
      <c r="M1232" s="130" t="s">
        <v>213</v>
      </c>
      <c r="N1232" s="130"/>
      <c r="O1232" s="130"/>
      <c r="P1232" s="130"/>
      <c r="Q1232" s="130"/>
      <c r="R1232" s="130"/>
      <c r="S1232" s="130"/>
      <c r="T1232" s="131"/>
      <c r="U1232" s="193"/>
    </row>
    <row r="1233" spans="1:21" ht="6.75" customHeight="1" thickBot="1">
      <c r="A1233" s="227"/>
      <c r="B1233" s="86"/>
      <c r="C1233" s="87"/>
      <c r="D1233" s="87"/>
      <c r="E1233" s="87"/>
      <c r="F1233" s="87"/>
      <c r="G1233" s="87"/>
      <c r="H1233" s="87"/>
      <c r="I1233" s="87"/>
      <c r="J1233" s="87"/>
      <c r="K1233" s="87"/>
      <c r="L1233" s="87"/>
      <c r="M1233" s="87"/>
      <c r="N1233" s="87"/>
      <c r="O1233" s="87"/>
      <c r="P1233" s="87"/>
      <c r="Q1233" s="87"/>
      <c r="R1233" s="87"/>
      <c r="S1233" s="87"/>
      <c r="T1233" s="88"/>
      <c r="U1233" s="193"/>
    </row>
    <row r="1234" spans="1:21" ht="6.75" customHeight="1" thickBot="1">
      <c r="A1234" s="227"/>
      <c r="B1234" s="89"/>
      <c r="C1234" s="89"/>
      <c r="D1234" s="89"/>
      <c r="E1234" s="89"/>
      <c r="F1234" s="89"/>
      <c r="G1234" s="89"/>
      <c r="H1234" s="89"/>
      <c r="I1234" s="89"/>
      <c r="J1234" s="89"/>
      <c r="K1234" s="89"/>
      <c r="L1234" s="89"/>
      <c r="M1234" s="89"/>
      <c r="N1234" s="89"/>
      <c r="O1234" s="89"/>
      <c r="P1234" s="89"/>
      <c r="Q1234" s="89"/>
      <c r="R1234" s="89"/>
      <c r="S1234" s="89"/>
      <c r="T1234" s="89"/>
      <c r="U1234" s="193"/>
    </row>
    <row r="1235" spans="1:21" ht="15.75" thickBot="1">
      <c r="A1235" s="227"/>
      <c r="B1235" s="41"/>
      <c r="C1235" s="59" t="s">
        <v>216</v>
      </c>
      <c r="D1235" s="147" t="s">
        <v>215</v>
      </c>
      <c r="E1235" s="89"/>
      <c r="F1235" s="89"/>
      <c r="G1235" s="89"/>
      <c r="H1235" s="89"/>
      <c r="I1235" s="89"/>
      <c r="J1235" s="89"/>
      <c r="K1235" s="89"/>
      <c r="L1235" s="89"/>
      <c r="M1235" s="59" t="s">
        <v>216</v>
      </c>
      <c r="N1235" s="47" t="s">
        <v>80</v>
      </c>
      <c r="O1235" s="143"/>
      <c r="P1235" s="143"/>
      <c r="Q1235" s="143"/>
      <c r="R1235" s="143"/>
      <c r="S1235" s="143"/>
      <c r="T1235" s="143"/>
      <c r="U1235" s="193"/>
    </row>
    <row r="1236" spans="1:21" ht="8.25" customHeight="1">
      <c r="A1236" s="227"/>
      <c r="B1236" s="89"/>
      <c r="C1236" s="89"/>
      <c r="D1236" s="89"/>
      <c r="E1236" s="89"/>
      <c r="F1236" s="89"/>
      <c r="G1236" s="89"/>
      <c r="H1236" s="89"/>
      <c r="I1236" s="89"/>
      <c r="J1236" s="89"/>
      <c r="K1236" s="89"/>
      <c r="L1236" s="89"/>
      <c r="M1236" s="89"/>
      <c r="N1236" s="89"/>
      <c r="O1236" s="89"/>
      <c r="P1236" s="89"/>
      <c r="Q1236" s="89"/>
      <c r="R1236" s="89"/>
      <c r="S1236" s="89"/>
      <c r="T1236" s="89"/>
      <c r="U1236" s="193"/>
    </row>
    <row r="1237" spans="1:21" ht="29.25" customHeight="1">
      <c r="A1237" s="227"/>
      <c r="B1237" s="41" t="s">
        <v>87</v>
      </c>
      <c r="C1237" s="243" t="s">
        <v>217</v>
      </c>
      <c r="D1237" s="119"/>
      <c r="E1237" s="119"/>
      <c r="F1237" s="119"/>
      <c r="G1237" s="119"/>
      <c r="H1237" s="119"/>
      <c r="I1237" s="119"/>
      <c r="J1237" s="119"/>
      <c r="K1237" s="119"/>
      <c r="L1237" s="119"/>
      <c r="M1237" s="119"/>
      <c r="N1237" s="119"/>
      <c r="O1237" s="119"/>
      <c r="P1237" s="119"/>
      <c r="Q1237" s="119"/>
      <c r="R1237" s="119"/>
      <c r="S1237" s="119"/>
      <c r="T1237" s="119"/>
      <c r="U1237" s="193"/>
    </row>
    <row r="1238" spans="1:21" ht="6.75" customHeight="1" thickBot="1">
      <c r="A1238" s="227"/>
      <c r="B1238" s="89"/>
      <c r="C1238" s="89"/>
      <c r="D1238" s="89"/>
      <c r="E1238" s="89"/>
      <c r="F1238" s="89"/>
      <c r="G1238" s="89"/>
      <c r="H1238" s="89"/>
      <c r="I1238" s="89"/>
      <c r="J1238" s="89"/>
      <c r="K1238" s="89"/>
      <c r="L1238" s="89"/>
      <c r="M1238" s="89"/>
      <c r="N1238" s="89"/>
      <c r="O1238" s="89"/>
      <c r="P1238" s="89"/>
      <c r="Q1238" s="89"/>
      <c r="R1238" s="89"/>
      <c r="S1238" s="89"/>
      <c r="T1238" s="89"/>
      <c r="U1238" s="193"/>
    </row>
    <row r="1239" spans="1:21" ht="15.75" thickBot="1">
      <c r="A1239" s="227"/>
      <c r="B1239" s="41"/>
      <c r="C1239" s="158" t="s">
        <v>219</v>
      </c>
      <c r="D1239" s="158"/>
      <c r="E1239" s="158"/>
      <c r="F1239" s="158"/>
      <c r="G1239" s="158"/>
      <c r="H1239" s="158"/>
      <c r="I1239" s="197"/>
      <c r="J1239" s="219"/>
      <c r="K1239" s="198"/>
      <c r="L1239" s="244" t="s">
        <v>218</v>
      </c>
      <c r="M1239" s="245"/>
      <c r="N1239" s="246"/>
      <c r="O1239" s="247"/>
      <c r="P1239" s="60"/>
      <c r="Q1239" s="41"/>
      <c r="R1239" s="61"/>
      <c r="S1239" s="61"/>
      <c r="T1239" s="41"/>
      <c r="U1239" s="193"/>
    </row>
    <row r="1240" spans="1:21" ht="6" customHeight="1" thickBot="1">
      <c r="A1240" s="227"/>
      <c r="B1240" s="89"/>
      <c r="C1240" s="89"/>
      <c r="D1240" s="89"/>
      <c r="E1240" s="89"/>
      <c r="F1240" s="89"/>
      <c r="G1240" s="89"/>
      <c r="H1240" s="89"/>
      <c r="I1240" s="89"/>
      <c r="J1240" s="89"/>
      <c r="K1240" s="89"/>
      <c r="L1240" s="89"/>
      <c r="M1240" s="89"/>
      <c r="N1240" s="89"/>
      <c r="O1240" s="89"/>
      <c r="P1240" s="89"/>
      <c r="Q1240" s="89"/>
      <c r="R1240" s="89"/>
      <c r="S1240" s="89"/>
      <c r="T1240" s="89"/>
      <c r="U1240" s="193"/>
    </row>
    <row r="1241" spans="1:21" ht="15.75" thickBot="1">
      <c r="A1241" s="227"/>
      <c r="B1241" s="41" t="s">
        <v>98</v>
      </c>
      <c r="C1241" s="89" t="s">
        <v>119</v>
      </c>
      <c r="D1241" s="89"/>
      <c r="E1241" s="89"/>
      <c r="F1241" s="89"/>
      <c r="G1241" s="89"/>
      <c r="H1241" s="89"/>
      <c r="I1241" s="89"/>
      <c r="J1241" s="158" t="s">
        <v>117</v>
      </c>
      <c r="K1241" s="158"/>
      <c r="L1241" s="158"/>
      <c r="M1241" s="158"/>
      <c r="N1241" s="158"/>
      <c r="O1241" s="46"/>
      <c r="P1241" s="169" t="s">
        <v>118</v>
      </c>
      <c r="Q1241" s="169"/>
      <c r="R1241" s="169"/>
      <c r="S1241" s="169"/>
      <c r="T1241" s="169"/>
      <c r="U1241" s="193"/>
    </row>
    <row r="1242" spans="1:21" ht="15.75" thickBot="1">
      <c r="A1242" s="227"/>
      <c r="B1242" s="41"/>
      <c r="C1242" s="165" t="s">
        <v>120</v>
      </c>
      <c r="D1242" s="165"/>
      <c r="E1242" s="165"/>
      <c r="F1242" s="165"/>
      <c r="G1242" s="165"/>
      <c r="H1242" s="165"/>
      <c r="I1242" s="165"/>
      <c r="J1242" s="165"/>
      <c r="K1242" s="165"/>
      <c r="L1242" s="165"/>
      <c r="M1242" s="165"/>
      <c r="N1242" s="165"/>
      <c r="O1242" s="165"/>
      <c r="P1242" s="165"/>
      <c r="Q1242" s="165"/>
      <c r="R1242" s="165"/>
      <c r="S1242" s="165"/>
      <c r="T1242" s="165"/>
      <c r="U1242" s="193"/>
    </row>
    <row r="1243" spans="1:21" ht="15.75" thickBot="1">
      <c r="A1243" s="227"/>
      <c r="B1243" s="41"/>
      <c r="C1243" s="119" t="s">
        <v>129</v>
      </c>
      <c r="D1243" s="119"/>
      <c r="E1243" s="170"/>
      <c r="F1243" s="46"/>
      <c r="G1243" s="159" t="s">
        <v>122</v>
      </c>
      <c r="H1243" s="159"/>
      <c r="I1243" s="159"/>
      <c r="J1243" s="20"/>
      <c r="K1243" s="171" t="s">
        <v>123</v>
      </c>
      <c r="L1243" s="159"/>
      <c r="M1243" s="172"/>
      <c r="N1243" s="20"/>
      <c r="O1243" s="171" t="s">
        <v>124</v>
      </c>
      <c r="P1243" s="159"/>
      <c r="Q1243" s="20"/>
      <c r="R1243" s="171" t="s">
        <v>125</v>
      </c>
      <c r="S1243" s="159"/>
      <c r="T1243" s="20"/>
      <c r="U1243" s="193"/>
    </row>
    <row r="1244" spans="1:21" ht="6" customHeight="1" thickBot="1">
      <c r="A1244" s="227"/>
      <c r="B1244" s="89"/>
      <c r="C1244" s="89"/>
      <c r="D1244" s="89"/>
      <c r="E1244" s="89"/>
      <c r="F1244" s="89"/>
      <c r="G1244" s="89"/>
      <c r="H1244" s="89"/>
      <c r="I1244" s="89"/>
      <c r="J1244" s="89"/>
      <c r="K1244" s="89"/>
      <c r="L1244" s="89"/>
      <c r="M1244" s="89"/>
      <c r="N1244" s="89"/>
      <c r="O1244" s="89"/>
      <c r="P1244" s="89"/>
      <c r="Q1244" s="89"/>
      <c r="R1244" s="89"/>
      <c r="S1244" s="89"/>
      <c r="T1244" s="89"/>
      <c r="U1244" s="193"/>
    </row>
    <row r="1245" spans="1:21" ht="15.75" thickBot="1">
      <c r="A1245" s="227"/>
      <c r="B1245" s="41"/>
      <c r="C1245" s="119" t="s">
        <v>214</v>
      </c>
      <c r="D1245" s="119"/>
      <c r="E1245" s="119"/>
      <c r="F1245" s="170"/>
      <c r="G1245" s="46"/>
      <c r="H1245" s="173" t="s">
        <v>220</v>
      </c>
      <c r="I1245" s="163"/>
      <c r="J1245" s="36"/>
      <c r="K1245" s="171" t="s">
        <v>221</v>
      </c>
      <c r="L1245" s="159"/>
      <c r="M1245" s="159"/>
      <c r="N1245" s="172"/>
      <c r="O1245" s="46"/>
      <c r="P1245" s="157" t="s">
        <v>222</v>
      </c>
      <c r="Q1245" s="158"/>
      <c r="R1245" s="158"/>
      <c r="S1245" s="161"/>
      <c r="T1245" s="20"/>
      <c r="U1245" s="193"/>
    </row>
    <row r="1246" spans="1:21" ht="6" customHeight="1" thickBot="1">
      <c r="A1246" s="227"/>
      <c r="B1246" s="89"/>
      <c r="C1246" s="89"/>
      <c r="D1246" s="89"/>
      <c r="E1246" s="89"/>
      <c r="F1246" s="89"/>
      <c r="G1246" s="89"/>
      <c r="H1246" s="89"/>
      <c r="I1246" s="89"/>
      <c r="J1246" s="89"/>
      <c r="K1246" s="89"/>
      <c r="L1246" s="89"/>
      <c r="M1246" s="89"/>
      <c r="N1246" s="89"/>
      <c r="O1246" s="89"/>
      <c r="P1246" s="89"/>
      <c r="Q1246" s="89"/>
      <c r="R1246" s="89"/>
      <c r="S1246" s="89"/>
      <c r="T1246" s="89"/>
      <c r="U1246" s="193"/>
    </row>
    <row r="1247" spans="1:21" ht="15.75" thickBot="1">
      <c r="A1247" s="227"/>
      <c r="B1247" s="41"/>
      <c r="C1247" s="119" t="s">
        <v>223</v>
      </c>
      <c r="D1247" s="119"/>
      <c r="E1247" s="170"/>
      <c r="F1247" s="46"/>
      <c r="G1247" s="158" t="s">
        <v>224</v>
      </c>
      <c r="H1247" s="158"/>
      <c r="I1247" s="158"/>
      <c r="J1247" s="20"/>
      <c r="K1247" s="158" t="s">
        <v>225</v>
      </c>
      <c r="L1247" s="158"/>
      <c r="M1247" s="158"/>
      <c r="N1247" s="20"/>
      <c r="O1247" s="173" t="s">
        <v>226</v>
      </c>
      <c r="P1247" s="163"/>
      <c r="Q1247" s="163"/>
      <c r="R1247" s="163"/>
      <c r="S1247" s="242"/>
      <c r="T1247" s="20"/>
      <c r="U1247" s="193"/>
    </row>
    <row r="1248" spans="1:21" ht="6" customHeight="1" thickBot="1">
      <c r="A1248" s="227"/>
      <c r="B1248" s="89"/>
      <c r="C1248" s="89"/>
      <c r="D1248" s="89"/>
      <c r="E1248" s="89"/>
      <c r="F1248" s="89"/>
      <c r="G1248" s="89"/>
      <c r="H1248" s="89"/>
      <c r="I1248" s="89"/>
      <c r="J1248" s="89"/>
      <c r="K1248" s="89"/>
      <c r="L1248" s="89"/>
      <c r="M1248" s="89"/>
      <c r="N1248" s="89"/>
      <c r="O1248" s="89"/>
      <c r="P1248" s="89"/>
      <c r="Q1248" s="89"/>
      <c r="R1248" s="89"/>
      <c r="S1248" s="89"/>
      <c r="T1248" s="89"/>
      <c r="U1248" s="193"/>
    </row>
    <row r="1249" spans="1:24" ht="15.75" thickBot="1">
      <c r="A1249" s="227"/>
      <c r="B1249" s="41"/>
      <c r="C1249" s="119" t="s">
        <v>227</v>
      </c>
      <c r="D1249" s="119"/>
      <c r="E1249" s="170"/>
      <c r="F1249" s="46"/>
      <c r="G1249" s="158" t="s">
        <v>228</v>
      </c>
      <c r="H1249" s="158"/>
      <c r="I1249" s="158"/>
      <c r="J1249" s="20"/>
      <c r="K1249" s="158"/>
      <c r="L1249" s="158"/>
      <c r="M1249" s="158"/>
      <c r="N1249" s="158"/>
      <c r="O1249" s="158"/>
      <c r="P1249" s="158"/>
      <c r="Q1249" s="158"/>
      <c r="R1249" s="158"/>
      <c r="S1249" s="158"/>
      <c r="T1249" s="158"/>
      <c r="U1249" s="193"/>
    </row>
    <row r="1250" spans="1:24" ht="6" customHeight="1" thickBot="1">
      <c r="A1250" s="227"/>
      <c r="B1250" s="89"/>
      <c r="C1250" s="89"/>
      <c r="D1250" s="89"/>
      <c r="E1250" s="89"/>
      <c r="F1250" s="89"/>
      <c r="G1250" s="89"/>
      <c r="H1250" s="89"/>
      <c r="I1250" s="89"/>
      <c r="J1250" s="89"/>
      <c r="K1250" s="89"/>
      <c r="L1250" s="89"/>
      <c r="M1250" s="89"/>
      <c r="N1250" s="89"/>
      <c r="O1250" s="89"/>
      <c r="P1250" s="89"/>
      <c r="Q1250" s="89"/>
      <c r="R1250" s="89"/>
      <c r="S1250" s="89"/>
      <c r="T1250" s="89"/>
      <c r="U1250" s="193"/>
    </row>
    <row r="1251" spans="1:24" ht="15.75" thickBot="1">
      <c r="A1251" s="227"/>
      <c r="B1251" s="41" t="s">
        <v>112</v>
      </c>
      <c r="C1251" s="160" t="s">
        <v>86</v>
      </c>
      <c r="D1251" s="160"/>
      <c r="E1251" s="160"/>
      <c r="F1251" s="162"/>
      <c r="G1251" s="22" t="str">
        <f>IF(W1251="F","","Yes")</f>
        <v>Yes</v>
      </c>
      <c r="H1251" s="147" t="s">
        <v>83</v>
      </c>
      <c r="I1251" s="89"/>
      <c r="J1251" s="89"/>
      <c r="K1251" s="44" t="str">
        <f>IF(AA1251="F","","Yes")</f>
        <v>Yes</v>
      </c>
      <c r="L1251" s="163" t="s">
        <v>85</v>
      </c>
      <c r="M1251" s="163"/>
      <c r="N1251" s="163"/>
      <c r="O1251" s="163"/>
      <c r="P1251" s="22" t="str">
        <f>IF(X1251="Hindi","Yes","")</f>
        <v>Yes</v>
      </c>
      <c r="Q1251" s="147" t="s">
        <v>84</v>
      </c>
      <c r="R1251" s="89"/>
      <c r="S1251" s="89"/>
      <c r="T1251" s="22" t="str">
        <f>IF(X1251="english","Yes","")</f>
        <v/>
      </c>
      <c r="U1251" s="193"/>
      <c r="W1251" s="1">
        <f>VLOOKUP(A1211,'Deta From Shala Dar. Class-10'!$A$2:$AE$201,10,0)</f>
        <v>0</v>
      </c>
      <c r="X1251" s="1" t="str">
        <f>Info!$C$8</f>
        <v>Hindi</v>
      </c>
    </row>
    <row r="1252" spans="1:24" ht="6" customHeight="1" thickBot="1">
      <c r="A1252" s="227"/>
      <c r="B1252" s="89"/>
      <c r="C1252" s="89"/>
      <c r="D1252" s="89"/>
      <c r="E1252" s="89"/>
      <c r="F1252" s="89"/>
      <c r="G1252" s="89"/>
      <c r="H1252" s="89"/>
      <c r="I1252" s="89"/>
      <c r="J1252" s="89"/>
      <c r="K1252" s="89"/>
      <c r="L1252" s="89"/>
      <c r="M1252" s="89"/>
      <c r="N1252" s="89"/>
      <c r="O1252" s="89"/>
      <c r="P1252" s="89"/>
      <c r="Q1252" s="89"/>
      <c r="R1252" s="89"/>
      <c r="S1252" s="89"/>
      <c r="T1252" s="89"/>
      <c r="U1252" s="193"/>
    </row>
    <row r="1253" spans="1:24" ht="15.75" thickBot="1">
      <c r="A1253" s="227"/>
      <c r="B1253" s="41" t="s">
        <v>133</v>
      </c>
      <c r="C1253" s="160" t="s">
        <v>88</v>
      </c>
      <c r="D1253" s="160"/>
      <c r="E1253" s="160"/>
      <c r="F1253" s="160"/>
      <c r="G1253" s="22"/>
      <c r="H1253" s="147" t="s">
        <v>89</v>
      </c>
      <c r="I1253" s="89"/>
      <c r="J1253" s="20"/>
      <c r="K1253" s="157" t="s">
        <v>90</v>
      </c>
      <c r="L1253" s="158"/>
      <c r="M1253" s="20"/>
      <c r="N1253" s="157" t="s">
        <v>91</v>
      </c>
      <c r="O1253" s="158"/>
      <c r="P1253" s="20"/>
      <c r="Q1253" s="157" t="s">
        <v>92</v>
      </c>
      <c r="R1253" s="158"/>
      <c r="S1253" s="161"/>
      <c r="T1253" s="45"/>
      <c r="U1253" s="193"/>
    </row>
    <row r="1254" spans="1:24" ht="6.75" customHeight="1" thickBot="1">
      <c r="A1254" s="227"/>
      <c r="B1254" s="89"/>
      <c r="C1254" s="89"/>
      <c r="D1254" s="89"/>
      <c r="E1254" s="89"/>
      <c r="F1254" s="89"/>
      <c r="G1254" s="89"/>
      <c r="H1254" s="89"/>
      <c r="I1254" s="89"/>
      <c r="J1254" s="89"/>
      <c r="K1254" s="89"/>
      <c r="L1254" s="89"/>
      <c r="M1254" s="89"/>
      <c r="N1254" s="89"/>
      <c r="O1254" s="89"/>
      <c r="P1254" s="89"/>
      <c r="Q1254" s="89"/>
      <c r="R1254" s="89"/>
      <c r="S1254" s="89"/>
      <c r="T1254" s="89"/>
      <c r="U1254" s="193"/>
    </row>
    <row r="1255" spans="1:24" ht="15.75" thickBot="1">
      <c r="A1255" s="227"/>
      <c r="B1255" s="41"/>
      <c r="C1255" s="158" t="s">
        <v>93</v>
      </c>
      <c r="D1255" s="158"/>
      <c r="E1255" s="22"/>
      <c r="F1255" s="147" t="s">
        <v>94</v>
      </c>
      <c r="G1255" s="89"/>
      <c r="H1255" s="89"/>
      <c r="I1255" s="152"/>
      <c r="J1255" s="20"/>
      <c r="K1255" s="147" t="s">
        <v>95</v>
      </c>
      <c r="L1255" s="89"/>
      <c r="M1255" s="152"/>
      <c r="N1255" s="46"/>
      <c r="O1255" s="159" t="s">
        <v>96</v>
      </c>
      <c r="P1255" s="159"/>
      <c r="Q1255" s="22"/>
      <c r="R1255" s="158" t="s">
        <v>97</v>
      </c>
      <c r="S1255" s="158"/>
      <c r="T1255" s="22"/>
      <c r="U1255" s="193"/>
    </row>
    <row r="1256" spans="1:24" ht="6" customHeight="1" thickBot="1">
      <c r="A1256" s="227"/>
      <c r="B1256" s="89"/>
      <c r="C1256" s="89"/>
      <c r="D1256" s="89"/>
      <c r="E1256" s="89"/>
      <c r="F1256" s="89"/>
      <c r="G1256" s="89"/>
      <c r="H1256" s="89"/>
      <c r="I1256" s="89"/>
      <c r="J1256" s="89"/>
      <c r="K1256" s="89"/>
      <c r="L1256" s="89"/>
      <c r="M1256" s="89"/>
      <c r="N1256" s="89"/>
      <c r="O1256" s="89"/>
      <c r="P1256" s="89"/>
      <c r="Q1256" s="89"/>
      <c r="R1256" s="89"/>
      <c r="S1256" s="89"/>
      <c r="T1256" s="89"/>
      <c r="U1256" s="193"/>
    </row>
    <row r="1257" spans="1:24" ht="15.75" thickBot="1">
      <c r="A1257" s="227"/>
      <c r="B1257" s="41" t="s">
        <v>136</v>
      </c>
      <c r="C1257" s="160" t="s">
        <v>99</v>
      </c>
      <c r="D1257" s="160"/>
      <c r="E1257" s="160"/>
      <c r="F1257" s="162"/>
      <c r="G1257" s="22"/>
      <c r="H1257" s="147" t="s">
        <v>121</v>
      </c>
      <c r="I1257" s="152"/>
      <c r="J1257" s="20"/>
      <c r="K1257" s="157" t="s">
        <v>100</v>
      </c>
      <c r="L1257" s="161"/>
      <c r="M1257" s="20"/>
      <c r="N1257" s="157" t="s">
        <v>101</v>
      </c>
      <c r="O1257" s="161"/>
      <c r="P1257" s="20"/>
      <c r="Q1257" s="157" t="s">
        <v>102</v>
      </c>
      <c r="R1257" s="158"/>
      <c r="S1257" s="161"/>
      <c r="T1257" s="45"/>
      <c r="U1257" s="193"/>
    </row>
    <row r="1258" spans="1:24" ht="6.75" customHeight="1" thickBot="1">
      <c r="A1258" s="227"/>
      <c r="B1258" s="89"/>
      <c r="C1258" s="89"/>
      <c r="D1258" s="89"/>
      <c r="E1258" s="89"/>
      <c r="F1258" s="89"/>
      <c r="G1258" s="89"/>
      <c r="H1258" s="89"/>
      <c r="I1258" s="89"/>
      <c r="J1258" s="89"/>
      <c r="K1258" s="89"/>
      <c r="L1258" s="89"/>
      <c r="M1258" s="89"/>
      <c r="N1258" s="89"/>
      <c r="O1258" s="89"/>
      <c r="P1258" s="89"/>
      <c r="Q1258" s="89"/>
      <c r="R1258" s="89"/>
      <c r="S1258" s="89"/>
      <c r="T1258" s="89"/>
      <c r="U1258" s="193"/>
    </row>
    <row r="1259" spans="1:24" ht="15.75" thickBot="1">
      <c r="A1259" s="227"/>
      <c r="B1259" s="41"/>
      <c r="C1259" s="158" t="s">
        <v>103</v>
      </c>
      <c r="D1259" s="161"/>
      <c r="E1259" s="22"/>
      <c r="F1259" s="164" t="s">
        <v>104</v>
      </c>
      <c r="G1259" s="165"/>
      <c r="H1259" s="166"/>
      <c r="I1259" s="20"/>
      <c r="J1259" s="164" t="s">
        <v>105</v>
      </c>
      <c r="K1259" s="165"/>
      <c r="L1259" s="166"/>
      <c r="M1259" s="20"/>
      <c r="N1259" s="167" t="s">
        <v>106</v>
      </c>
      <c r="O1259" s="168"/>
      <c r="P1259" s="48"/>
      <c r="Q1259" s="164" t="s">
        <v>107</v>
      </c>
      <c r="R1259" s="165"/>
      <c r="S1259" s="166"/>
      <c r="T1259" s="22"/>
      <c r="U1259" s="193"/>
    </row>
    <row r="1260" spans="1:24" ht="6" customHeight="1" thickBot="1">
      <c r="A1260" s="227"/>
      <c r="B1260" s="89"/>
      <c r="C1260" s="89"/>
      <c r="D1260" s="89"/>
      <c r="E1260" s="89"/>
      <c r="F1260" s="89"/>
      <c r="G1260" s="89"/>
      <c r="H1260" s="89"/>
      <c r="I1260" s="89"/>
      <c r="J1260" s="89"/>
      <c r="K1260" s="89"/>
      <c r="L1260" s="89"/>
      <c r="M1260" s="89"/>
      <c r="N1260" s="89"/>
      <c r="O1260" s="89"/>
      <c r="P1260" s="89"/>
      <c r="Q1260" s="89"/>
      <c r="R1260" s="89"/>
      <c r="S1260" s="89"/>
      <c r="T1260" s="89"/>
      <c r="U1260" s="193"/>
    </row>
    <row r="1261" spans="1:24" ht="15.75" thickBot="1">
      <c r="A1261" s="227"/>
      <c r="B1261" s="41"/>
      <c r="C1261" s="158" t="s">
        <v>108</v>
      </c>
      <c r="D1261" s="158"/>
      <c r="E1261" s="161"/>
      <c r="F1261" s="49"/>
      <c r="G1261" s="164" t="s">
        <v>109</v>
      </c>
      <c r="H1261" s="165"/>
      <c r="I1261" s="166"/>
      <c r="J1261" s="20"/>
      <c r="K1261" s="164" t="s">
        <v>110</v>
      </c>
      <c r="L1261" s="165"/>
      <c r="M1261" s="166"/>
      <c r="N1261" s="20"/>
      <c r="O1261" s="164" t="s">
        <v>111</v>
      </c>
      <c r="P1261" s="165"/>
      <c r="Q1261" s="166"/>
      <c r="R1261" s="20"/>
      <c r="S1261" s="51"/>
      <c r="T1261" s="41"/>
      <c r="U1261" s="193"/>
    </row>
    <row r="1262" spans="1:24" ht="6" customHeight="1" thickBot="1">
      <c r="A1262" s="227"/>
      <c r="B1262" s="89"/>
      <c r="C1262" s="89"/>
      <c r="D1262" s="89"/>
      <c r="E1262" s="89"/>
      <c r="F1262" s="89"/>
      <c r="G1262" s="89"/>
      <c r="H1262" s="89"/>
      <c r="I1262" s="89"/>
      <c r="J1262" s="89"/>
      <c r="K1262" s="89"/>
      <c r="L1262" s="89"/>
      <c r="M1262" s="89"/>
      <c r="N1262" s="89"/>
      <c r="O1262" s="89"/>
      <c r="P1262" s="89"/>
      <c r="Q1262" s="89"/>
      <c r="R1262" s="89"/>
      <c r="S1262" s="89"/>
      <c r="T1262" s="89"/>
      <c r="U1262" s="193"/>
    </row>
    <row r="1263" spans="1:24" ht="15.75" thickBot="1">
      <c r="A1263" s="227"/>
      <c r="B1263" s="41" t="s">
        <v>139</v>
      </c>
      <c r="C1263" s="160" t="s">
        <v>138</v>
      </c>
      <c r="D1263" s="160"/>
      <c r="E1263" s="160"/>
      <c r="F1263" s="160"/>
      <c r="G1263" s="160"/>
      <c r="H1263" s="165" t="s">
        <v>134</v>
      </c>
      <c r="I1263" s="89"/>
      <c r="J1263" s="44" t="str">
        <f>IF(W1263="N","","Yes")</f>
        <v>Yes</v>
      </c>
      <c r="K1263" s="147"/>
      <c r="L1263" s="89"/>
      <c r="M1263" s="165" t="s">
        <v>135</v>
      </c>
      <c r="N1263" s="89"/>
      <c r="O1263" s="44" t="str">
        <f>IF(W1263="Y","","Yes")</f>
        <v>Yes</v>
      </c>
      <c r="P1263" s="147"/>
      <c r="Q1263" s="89"/>
      <c r="R1263" s="89"/>
      <c r="S1263" s="89"/>
      <c r="T1263" s="89"/>
      <c r="U1263" s="193"/>
      <c r="W1263" s="1">
        <f>VLOOKUP(A1211,'Deta From Shala Dar. Class-10'!$A$2:$AE$201,27,0)</f>
        <v>0</v>
      </c>
    </row>
    <row r="1264" spans="1:24" ht="6.75" customHeight="1" thickBot="1">
      <c r="A1264" s="227"/>
      <c r="B1264" s="89"/>
      <c r="C1264" s="89"/>
      <c r="D1264" s="89"/>
      <c r="E1264" s="89"/>
      <c r="F1264" s="89"/>
      <c r="G1264" s="89"/>
      <c r="H1264" s="89"/>
      <c r="I1264" s="89"/>
      <c r="J1264" s="89"/>
      <c r="K1264" s="89"/>
      <c r="L1264" s="89"/>
      <c r="M1264" s="89"/>
      <c r="N1264" s="89"/>
      <c r="O1264" s="89"/>
      <c r="P1264" s="89"/>
      <c r="Q1264" s="89"/>
      <c r="R1264" s="89"/>
      <c r="S1264" s="89"/>
      <c r="T1264" s="89"/>
      <c r="U1264" s="193"/>
    </row>
    <row r="1265" spans="1:23" ht="15.75" thickBot="1">
      <c r="A1265" s="227"/>
      <c r="B1265" s="41" t="s">
        <v>141</v>
      </c>
      <c r="C1265" s="169" t="s">
        <v>137</v>
      </c>
      <c r="D1265" s="160"/>
      <c r="E1265" s="160"/>
      <c r="F1265" s="160"/>
      <c r="G1265" s="160"/>
      <c r="H1265" s="165" t="s">
        <v>134</v>
      </c>
      <c r="I1265" s="89"/>
      <c r="J1265" s="20"/>
      <c r="K1265" s="147"/>
      <c r="L1265" s="89"/>
      <c r="M1265" s="165" t="s">
        <v>135</v>
      </c>
      <c r="N1265" s="89"/>
      <c r="O1265" s="20"/>
      <c r="P1265" s="147"/>
      <c r="Q1265" s="89"/>
      <c r="R1265" s="89"/>
      <c r="S1265" s="89"/>
      <c r="T1265" s="89"/>
      <c r="U1265" s="193"/>
    </row>
    <row r="1266" spans="1:23" ht="6.75" customHeight="1" thickBot="1">
      <c r="A1266" s="227"/>
      <c r="B1266" s="89"/>
      <c r="C1266" s="89"/>
      <c r="D1266" s="89"/>
      <c r="E1266" s="89"/>
      <c r="F1266" s="89"/>
      <c r="G1266" s="89"/>
      <c r="H1266" s="89"/>
      <c r="I1266" s="89"/>
      <c r="J1266" s="89"/>
      <c r="K1266" s="89"/>
      <c r="L1266" s="89"/>
      <c r="M1266" s="89"/>
      <c r="N1266" s="89"/>
      <c r="O1266" s="89"/>
      <c r="P1266" s="89"/>
      <c r="Q1266" s="89"/>
      <c r="R1266" s="89"/>
      <c r="S1266" s="89"/>
      <c r="T1266" s="89"/>
      <c r="U1266" s="193"/>
    </row>
    <row r="1267" spans="1:23" ht="15.75" thickBot="1">
      <c r="A1267" s="227"/>
      <c r="B1267" s="41" t="s">
        <v>157</v>
      </c>
      <c r="C1267" s="160" t="s">
        <v>140</v>
      </c>
      <c r="D1267" s="160"/>
      <c r="E1267" s="160"/>
      <c r="F1267" s="160"/>
      <c r="G1267" s="160"/>
      <c r="H1267" s="165" t="s">
        <v>134</v>
      </c>
      <c r="I1267" s="89"/>
      <c r="J1267" s="20"/>
      <c r="K1267" s="147"/>
      <c r="L1267" s="89"/>
      <c r="M1267" s="165" t="s">
        <v>135</v>
      </c>
      <c r="N1267" s="89"/>
      <c r="O1267" s="20"/>
      <c r="P1267" s="147"/>
      <c r="Q1267" s="89"/>
      <c r="R1267" s="89"/>
      <c r="S1267" s="89"/>
      <c r="T1267" s="89"/>
      <c r="U1267" s="193"/>
    </row>
    <row r="1268" spans="1:23" ht="6.75" customHeight="1" thickBot="1">
      <c r="A1268" s="227"/>
      <c r="B1268" s="89"/>
      <c r="C1268" s="89"/>
      <c r="D1268" s="89"/>
      <c r="E1268" s="89"/>
      <c r="F1268" s="89"/>
      <c r="G1268" s="89"/>
      <c r="H1268" s="89"/>
      <c r="I1268" s="89"/>
      <c r="J1268" s="89"/>
      <c r="K1268" s="89"/>
      <c r="L1268" s="89"/>
      <c r="M1268" s="89"/>
      <c r="N1268" s="89"/>
      <c r="O1268" s="89"/>
      <c r="P1268" s="89"/>
      <c r="Q1268" s="89"/>
      <c r="R1268" s="89"/>
      <c r="S1268" s="89"/>
      <c r="T1268" s="89"/>
      <c r="U1268" s="193"/>
    </row>
    <row r="1269" spans="1:23" ht="15.75" thickBot="1">
      <c r="A1269" s="227"/>
      <c r="B1269" s="41" t="s">
        <v>155</v>
      </c>
      <c r="C1269" s="160" t="s">
        <v>142</v>
      </c>
      <c r="D1269" s="160"/>
      <c r="E1269" s="160"/>
      <c r="F1269" s="127" t="s">
        <v>148</v>
      </c>
      <c r="G1269" s="127"/>
      <c r="H1269" s="128"/>
      <c r="I1269" s="44" t="str">
        <f>IF($W$60="GEN","YES","")</f>
        <v/>
      </c>
      <c r="J1269" s="157" t="s">
        <v>143</v>
      </c>
      <c r="K1269" s="158"/>
      <c r="L1269" s="158"/>
      <c r="M1269" s="161"/>
      <c r="N1269" s="44" t="str">
        <f>IF($W$60="MIN","YES","")</f>
        <v/>
      </c>
      <c r="O1269" s="157" t="s">
        <v>144</v>
      </c>
      <c r="P1269" s="158"/>
      <c r="Q1269" s="158"/>
      <c r="R1269" s="158"/>
      <c r="S1269" s="161"/>
      <c r="T1269" s="44" t="str">
        <f>IF($W$60="SC","YES","")</f>
        <v/>
      </c>
      <c r="U1269" s="193"/>
      <c r="W1269" s="1">
        <f>VLOOKUP(A1211,'Deta From Shala Dar. Class-10'!$A$2:$AE$201,16,0)</f>
        <v>0</v>
      </c>
    </row>
    <row r="1270" spans="1:23" ht="6.75" customHeight="1" thickBot="1">
      <c r="A1270" s="227"/>
      <c r="B1270" s="89"/>
      <c r="C1270" s="89"/>
      <c r="D1270" s="89"/>
      <c r="E1270" s="89"/>
      <c r="F1270" s="89"/>
      <c r="G1270" s="89"/>
      <c r="H1270" s="89"/>
      <c r="I1270" s="89"/>
      <c r="J1270" s="89"/>
      <c r="K1270" s="89"/>
      <c r="L1270" s="89"/>
      <c r="M1270" s="89"/>
      <c r="N1270" s="89"/>
      <c r="O1270" s="89"/>
      <c r="P1270" s="89"/>
      <c r="Q1270" s="89"/>
      <c r="R1270" s="89"/>
      <c r="S1270" s="89"/>
      <c r="T1270" s="89"/>
      <c r="U1270" s="193"/>
    </row>
    <row r="1271" spans="1:23" ht="15.75" thickBot="1">
      <c r="A1271" s="227"/>
      <c r="B1271" s="41"/>
      <c r="C1271" s="41"/>
      <c r="D1271" s="41"/>
      <c r="E1271" s="41"/>
      <c r="F1271" s="158" t="s">
        <v>145</v>
      </c>
      <c r="G1271" s="158"/>
      <c r="H1271" s="161"/>
      <c r="I1271" s="44" t="str">
        <f>IF($W$60="ST","YES","")</f>
        <v/>
      </c>
      <c r="J1271" s="157" t="s">
        <v>146</v>
      </c>
      <c r="K1271" s="158"/>
      <c r="L1271" s="158"/>
      <c r="M1271" s="161"/>
      <c r="N1271" s="44" t="str">
        <f>IF($W$60="OBC","YES","")</f>
        <v/>
      </c>
      <c r="O1271" s="157" t="s">
        <v>147</v>
      </c>
      <c r="P1271" s="158"/>
      <c r="Q1271" s="158"/>
      <c r="R1271" s="158"/>
      <c r="S1271" s="161"/>
      <c r="T1271" s="44" t="str">
        <f>IF(OR($W$60="MBC",$W$60="SBC"),"YES","")</f>
        <v/>
      </c>
      <c r="U1271" s="193"/>
    </row>
    <row r="1272" spans="1:23">
      <c r="A1272" s="227"/>
      <c r="B1272" s="175" t="s">
        <v>149</v>
      </c>
      <c r="C1272" s="175"/>
      <c r="D1272" s="175"/>
      <c r="E1272" s="175"/>
      <c r="F1272" s="175"/>
      <c r="G1272" s="175"/>
      <c r="H1272" s="175"/>
      <c r="I1272" s="175"/>
      <c r="J1272" s="175"/>
      <c r="K1272" s="175"/>
      <c r="L1272" s="175"/>
      <c r="M1272" s="175"/>
      <c r="N1272" s="175"/>
      <c r="O1272" s="175"/>
      <c r="P1272" s="175"/>
      <c r="Q1272" s="175"/>
      <c r="R1272" s="175"/>
      <c r="S1272" s="175"/>
      <c r="T1272" s="175"/>
      <c r="U1272" s="193"/>
    </row>
    <row r="1273" spans="1:23" ht="6.75" customHeight="1">
      <c r="A1273" s="227"/>
      <c r="B1273" s="89"/>
      <c r="C1273" s="89"/>
      <c r="D1273" s="89"/>
      <c r="E1273" s="89"/>
      <c r="F1273" s="89"/>
      <c r="G1273" s="89"/>
      <c r="H1273" s="89"/>
      <c r="I1273" s="89"/>
      <c r="J1273" s="89"/>
      <c r="K1273" s="89"/>
      <c r="L1273" s="89"/>
      <c r="M1273" s="89"/>
      <c r="N1273" s="89"/>
      <c r="O1273" s="89"/>
      <c r="P1273" s="89"/>
      <c r="Q1273" s="89"/>
      <c r="R1273" s="89"/>
      <c r="S1273" s="89"/>
      <c r="T1273" s="89"/>
      <c r="U1273" s="193"/>
    </row>
    <row r="1274" spans="1:23">
      <c r="A1274" s="227"/>
      <c r="B1274" s="41" t="s">
        <v>166</v>
      </c>
      <c r="C1274" s="178" t="s">
        <v>156</v>
      </c>
      <c r="D1274" s="178"/>
      <c r="E1274" s="178"/>
      <c r="F1274" s="178"/>
      <c r="G1274" s="178"/>
      <c r="H1274" s="178"/>
      <c r="I1274" s="178"/>
      <c r="J1274" s="178"/>
      <c r="K1274" s="178"/>
      <c r="L1274" s="178"/>
      <c r="M1274" s="178"/>
      <c r="N1274" s="178"/>
      <c r="O1274" s="178"/>
      <c r="P1274" s="178"/>
      <c r="Q1274" s="178"/>
      <c r="R1274" s="178"/>
      <c r="S1274" s="178"/>
      <c r="T1274" s="178"/>
      <c r="U1274" s="193"/>
    </row>
    <row r="1275" spans="1:23">
      <c r="A1275" s="227"/>
      <c r="B1275" s="41"/>
      <c r="C1275" s="176" t="s">
        <v>150</v>
      </c>
      <c r="D1275" s="176"/>
      <c r="E1275" s="176"/>
      <c r="F1275" s="176"/>
      <c r="G1275" s="176"/>
      <c r="H1275" s="176"/>
      <c r="I1275" s="176"/>
      <c r="J1275" s="176"/>
      <c r="K1275" s="89">
        <f>VLOOKUP(A1211,'Deta From Shala Dar. Class-12'!$A$2:$AE$201,24,0)</f>
        <v>0</v>
      </c>
      <c r="L1275" s="89"/>
      <c r="M1275" s="89"/>
      <c r="N1275" s="89"/>
      <c r="O1275" s="89"/>
      <c r="P1275" s="89"/>
      <c r="Q1275" s="89"/>
      <c r="R1275" s="89"/>
      <c r="S1275" s="89"/>
      <c r="T1275" s="89"/>
      <c r="U1275" s="193"/>
    </row>
    <row r="1276" spans="1:23">
      <c r="A1276" s="227"/>
      <c r="B1276" s="41"/>
      <c r="C1276" s="176" t="s">
        <v>151</v>
      </c>
      <c r="D1276" s="176"/>
      <c r="E1276" s="176"/>
      <c r="F1276" s="176"/>
      <c r="G1276" s="176"/>
      <c r="H1276" s="176"/>
      <c r="I1276" s="176"/>
      <c r="J1276" s="176"/>
      <c r="K1276" s="89"/>
      <c r="L1276" s="89"/>
      <c r="M1276" s="89"/>
      <c r="N1276" s="89"/>
      <c r="O1276" s="89"/>
      <c r="P1276" s="89"/>
      <c r="Q1276" s="89"/>
      <c r="R1276" s="89"/>
      <c r="S1276" s="89"/>
      <c r="T1276" s="89"/>
      <c r="U1276" s="193"/>
    </row>
    <row r="1277" spans="1:23">
      <c r="A1277" s="227"/>
      <c r="B1277" s="41"/>
      <c r="C1277" s="176" t="s">
        <v>152</v>
      </c>
      <c r="D1277" s="176"/>
      <c r="E1277" s="176"/>
      <c r="F1277" s="89" t="s">
        <v>163</v>
      </c>
      <c r="G1277" s="89"/>
      <c r="H1277" s="89"/>
      <c r="I1277" s="176" t="s">
        <v>153</v>
      </c>
      <c r="J1277" s="176"/>
      <c r="K1277" s="176"/>
      <c r="L1277" s="89" t="s">
        <v>161</v>
      </c>
      <c r="M1277" s="89"/>
      <c r="N1277" s="89"/>
      <c r="O1277" s="89"/>
      <c r="P1277" s="158" t="s">
        <v>154</v>
      </c>
      <c r="Q1277" s="158"/>
      <c r="R1277" s="158"/>
      <c r="S1277" s="89" t="s">
        <v>162</v>
      </c>
      <c r="T1277" s="89"/>
      <c r="U1277" s="193"/>
      <c r="V1277" s="62"/>
    </row>
    <row r="1278" spans="1:23" ht="6.75" customHeight="1">
      <c r="A1278" s="227"/>
      <c r="B1278" s="89"/>
      <c r="C1278" s="89"/>
      <c r="D1278" s="89"/>
      <c r="E1278" s="89"/>
      <c r="F1278" s="89"/>
      <c r="G1278" s="89"/>
      <c r="H1278" s="89"/>
      <c r="I1278" s="89"/>
      <c r="J1278" s="89"/>
      <c r="K1278" s="89"/>
      <c r="L1278" s="89"/>
      <c r="M1278" s="89"/>
      <c r="N1278" s="89"/>
      <c r="O1278" s="89"/>
      <c r="P1278" s="89"/>
      <c r="Q1278" s="89"/>
      <c r="R1278" s="89"/>
      <c r="S1278" s="89"/>
      <c r="T1278" s="89"/>
      <c r="U1278" s="193"/>
    </row>
    <row r="1279" spans="1:23">
      <c r="A1279" s="227"/>
      <c r="B1279" s="41" t="s">
        <v>178</v>
      </c>
      <c r="C1279" s="165" t="s">
        <v>158</v>
      </c>
      <c r="D1279" s="165"/>
      <c r="E1279" s="165"/>
      <c r="F1279" s="165"/>
      <c r="G1279" s="179">
        <f>VLOOKUP(A1211,'Deta From Shala Dar. Class-12'!$A$2:$AE$201,21,0)</f>
        <v>0</v>
      </c>
      <c r="H1279" s="179"/>
      <c r="I1279" s="179"/>
      <c r="J1279" s="179"/>
      <c r="K1279" s="180" t="s">
        <v>159</v>
      </c>
      <c r="L1279" s="180"/>
      <c r="M1279" s="189">
        <f>VLOOKUP(A1211,'Deta From Shala Dar. Class-12'!$A$2:$AE$201,22,0)</f>
        <v>0</v>
      </c>
      <c r="N1279" s="165"/>
      <c r="O1279" s="165"/>
      <c r="P1279" s="165" t="s">
        <v>160</v>
      </c>
      <c r="Q1279" s="165"/>
      <c r="R1279" s="165"/>
      <c r="S1279" s="230">
        <f>VLOOKUP(A1211,'Deta From Shala Dar. Class-12'!$A$2:$AE$201,25,0)</f>
        <v>0</v>
      </c>
      <c r="T1279" s="230"/>
      <c r="U1279" s="193"/>
    </row>
    <row r="1280" spans="1:23" ht="6.75" customHeight="1">
      <c r="A1280" s="227"/>
      <c r="B1280" s="89"/>
      <c r="C1280" s="89"/>
      <c r="D1280" s="89"/>
      <c r="E1280" s="89"/>
      <c r="F1280" s="89"/>
      <c r="G1280" s="89"/>
      <c r="H1280" s="89"/>
      <c r="I1280" s="89"/>
      <c r="J1280" s="89"/>
      <c r="K1280" s="89"/>
      <c r="L1280" s="89"/>
      <c r="M1280" s="89"/>
      <c r="N1280" s="89"/>
      <c r="O1280" s="89"/>
      <c r="P1280" s="89"/>
      <c r="Q1280" s="89"/>
      <c r="R1280" s="89"/>
      <c r="S1280" s="89"/>
      <c r="T1280" s="89"/>
      <c r="U1280" s="193"/>
    </row>
    <row r="1281" spans="1:21">
      <c r="A1281" s="227"/>
      <c r="B1281" s="41"/>
      <c r="C1281" s="176" t="s">
        <v>164</v>
      </c>
      <c r="D1281" s="176"/>
      <c r="E1281" s="176"/>
      <c r="F1281" s="176"/>
      <c r="G1281" s="176"/>
      <c r="H1281" s="176"/>
      <c r="I1281" s="176"/>
      <c r="J1281" s="176"/>
      <c r="K1281" s="176"/>
      <c r="L1281" s="176"/>
      <c r="M1281" s="229">
        <f>VLOOKUP(A1211,'Deta From Shala Dar. Class-12'!$A$2:$AE$201,23,0)</f>
        <v>0</v>
      </c>
      <c r="N1281" s="229"/>
      <c r="O1281" s="229"/>
      <c r="P1281" s="229"/>
      <c r="Q1281" s="229"/>
      <c r="R1281" s="229"/>
      <c r="S1281" s="229"/>
      <c r="T1281" s="229"/>
      <c r="U1281" s="193"/>
    </row>
    <row r="1282" spans="1:21" ht="6.75" customHeight="1">
      <c r="A1282" s="227"/>
      <c r="B1282" s="89"/>
      <c r="C1282" s="89"/>
      <c r="D1282" s="89"/>
      <c r="E1282" s="89"/>
      <c r="F1282" s="89"/>
      <c r="G1282" s="89"/>
      <c r="H1282" s="89"/>
      <c r="I1282" s="89"/>
      <c r="J1282" s="89"/>
      <c r="K1282" s="89"/>
      <c r="L1282" s="89"/>
      <c r="M1282" s="89"/>
      <c r="N1282" s="89"/>
      <c r="O1282" s="89"/>
      <c r="P1282" s="89"/>
      <c r="Q1282" s="89"/>
      <c r="R1282" s="89"/>
      <c r="S1282" s="89"/>
      <c r="T1282" s="89"/>
      <c r="U1282" s="193"/>
    </row>
    <row r="1283" spans="1:21">
      <c r="A1283" s="227"/>
      <c r="B1283" s="41" t="s">
        <v>229</v>
      </c>
      <c r="C1283" s="176" t="s">
        <v>167</v>
      </c>
      <c r="D1283" s="176"/>
      <c r="E1283" s="176"/>
      <c r="F1283" s="176"/>
      <c r="G1283" s="176"/>
      <c r="H1283" s="176"/>
      <c r="I1283" s="176"/>
      <c r="J1283" s="176"/>
      <c r="K1283" s="176"/>
      <c r="L1283" s="176"/>
      <c r="M1283" s="189" t="s">
        <v>165</v>
      </c>
      <c r="N1283" s="189"/>
      <c r="O1283" s="189"/>
      <c r="P1283" s="189"/>
      <c r="Q1283" s="189"/>
      <c r="R1283" s="189"/>
      <c r="S1283" s="189"/>
      <c r="T1283" s="189"/>
      <c r="U1283" s="193"/>
    </row>
    <row r="1284" spans="1:21" ht="6.75" customHeight="1" thickBot="1">
      <c r="A1284" s="227"/>
      <c r="B1284" s="89"/>
      <c r="C1284" s="89"/>
      <c r="D1284" s="89"/>
      <c r="E1284" s="89"/>
      <c r="F1284" s="89"/>
      <c r="G1284" s="89"/>
      <c r="H1284" s="89"/>
      <c r="I1284" s="89"/>
      <c r="J1284" s="89"/>
      <c r="K1284" s="89"/>
      <c r="L1284" s="89"/>
      <c r="M1284" s="89"/>
      <c r="N1284" s="89"/>
      <c r="O1284" s="89"/>
      <c r="P1284" s="89"/>
      <c r="Q1284" s="89"/>
      <c r="R1284" s="89"/>
      <c r="S1284" s="89"/>
      <c r="T1284" s="89"/>
      <c r="U1284" s="193"/>
    </row>
    <row r="1285" spans="1:21" ht="20.25" customHeight="1">
      <c r="A1285" s="227"/>
      <c r="B1285" s="190" t="s">
        <v>168</v>
      </c>
      <c r="C1285" s="191"/>
      <c r="D1285" s="191"/>
      <c r="E1285" s="191" t="s">
        <v>169</v>
      </c>
      <c r="F1285" s="191"/>
      <c r="G1285" s="191" t="s">
        <v>170</v>
      </c>
      <c r="H1285" s="191"/>
      <c r="I1285" s="191"/>
      <c r="J1285" s="191" t="s">
        <v>171</v>
      </c>
      <c r="K1285" s="191"/>
      <c r="L1285" s="191"/>
      <c r="M1285" s="191" t="s">
        <v>172</v>
      </c>
      <c r="N1285" s="191"/>
      <c r="O1285" s="191"/>
      <c r="P1285" s="191"/>
      <c r="Q1285" s="191"/>
      <c r="R1285" s="191"/>
      <c r="S1285" s="191"/>
      <c r="T1285" s="192"/>
      <c r="U1285" s="193"/>
    </row>
    <row r="1286" spans="1:21" ht="20.25" customHeight="1">
      <c r="A1286" s="227"/>
      <c r="B1286" s="186" t="s">
        <v>230</v>
      </c>
      <c r="C1286" s="187"/>
      <c r="D1286" s="187"/>
      <c r="E1286" s="187"/>
      <c r="F1286" s="187"/>
      <c r="G1286" s="187"/>
      <c r="H1286" s="187"/>
      <c r="I1286" s="187"/>
      <c r="J1286" s="187"/>
      <c r="K1286" s="187"/>
      <c r="L1286" s="187"/>
      <c r="M1286" s="187"/>
      <c r="N1286" s="187"/>
      <c r="O1286" s="187"/>
      <c r="P1286" s="187"/>
      <c r="Q1286" s="187"/>
      <c r="R1286" s="187"/>
      <c r="S1286" s="187"/>
      <c r="T1286" s="188"/>
      <c r="U1286" s="193"/>
    </row>
    <row r="1287" spans="1:21" ht="20.25" customHeight="1">
      <c r="A1287" s="227"/>
      <c r="B1287" s="186" t="s">
        <v>231</v>
      </c>
      <c r="C1287" s="187"/>
      <c r="D1287" s="187"/>
      <c r="E1287" s="187"/>
      <c r="F1287" s="187"/>
      <c r="G1287" s="187"/>
      <c r="H1287" s="187"/>
      <c r="I1287" s="187"/>
      <c r="J1287" s="187"/>
      <c r="K1287" s="187"/>
      <c r="L1287" s="187"/>
      <c r="M1287" s="187"/>
      <c r="N1287" s="187"/>
      <c r="O1287" s="187"/>
      <c r="P1287" s="187"/>
      <c r="Q1287" s="187"/>
      <c r="R1287" s="187"/>
      <c r="S1287" s="187"/>
      <c r="T1287" s="188"/>
      <c r="U1287" s="193"/>
    </row>
    <row r="1288" spans="1:21" ht="20.25" customHeight="1" thickBot="1">
      <c r="A1288" s="227"/>
      <c r="B1288" s="183" t="s">
        <v>173</v>
      </c>
      <c r="C1288" s="184"/>
      <c r="D1288" s="184"/>
      <c r="E1288" s="184"/>
      <c r="F1288" s="184"/>
      <c r="G1288" s="184"/>
      <c r="H1288" s="184"/>
      <c r="I1288" s="184"/>
      <c r="J1288" s="184"/>
      <c r="K1288" s="184"/>
      <c r="L1288" s="184"/>
      <c r="M1288" s="184"/>
      <c r="N1288" s="184"/>
      <c r="O1288" s="184"/>
      <c r="P1288" s="184"/>
      <c r="Q1288" s="184"/>
      <c r="R1288" s="184"/>
      <c r="S1288" s="184"/>
      <c r="T1288" s="185"/>
      <c r="U1288" s="193"/>
    </row>
    <row r="1289" spans="1:21" ht="6.75" customHeight="1">
      <c r="A1289" s="227"/>
      <c r="B1289" s="89"/>
      <c r="C1289" s="89"/>
      <c r="D1289" s="89"/>
      <c r="E1289" s="89"/>
      <c r="F1289" s="89"/>
      <c r="G1289" s="89"/>
      <c r="H1289" s="89"/>
      <c r="I1289" s="89"/>
      <c r="J1289" s="89"/>
      <c r="K1289" s="89"/>
      <c r="L1289" s="89"/>
      <c r="M1289" s="89"/>
      <c r="N1289" s="89"/>
      <c r="O1289" s="89"/>
      <c r="P1289" s="89"/>
      <c r="Q1289" s="89"/>
      <c r="R1289" s="89"/>
      <c r="S1289" s="89"/>
      <c r="T1289" s="89"/>
      <c r="U1289" s="193"/>
    </row>
    <row r="1290" spans="1:21">
      <c r="A1290" s="227"/>
      <c r="B1290" s="41" t="s">
        <v>232</v>
      </c>
      <c r="C1290" s="176" t="s">
        <v>183</v>
      </c>
      <c r="D1290" s="176"/>
      <c r="E1290" s="176"/>
      <c r="F1290" s="176"/>
      <c r="G1290" s="176"/>
      <c r="H1290" s="176"/>
      <c r="I1290" s="176"/>
      <c r="J1290" s="176"/>
      <c r="K1290" s="176"/>
      <c r="L1290" s="176"/>
      <c r="M1290" s="165" t="s">
        <v>179</v>
      </c>
      <c r="N1290" s="165"/>
      <c r="O1290" s="165"/>
      <c r="P1290" s="165"/>
      <c r="Q1290" s="165"/>
      <c r="R1290" s="165"/>
      <c r="S1290" s="165"/>
      <c r="T1290" s="165"/>
      <c r="U1290" s="193"/>
    </row>
    <row r="1291" spans="1:21" ht="15.75" thickBot="1">
      <c r="A1291" s="227"/>
      <c r="B1291" s="200"/>
      <c r="C1291" s="201"/>
      <c r="D1291" s="201"/>
      <c r="E1291" s="201"/>
      <c r="F1291" s="201"/>
      <c r="G1291" s="201"/>
      <c r="H1291" s="201"/>
      <c r="I1291" s="201"/>
      <c r="J1291" s="202"/>
      <c r="K1291" s="204" t="s">
        <v>180</v>
      </c>
      <c r="L1291" s="89"/>
      <c r="M1291" s="89"/>
      <c r="N1291" s="89"/>
      <c r="O1291" s="89"/>
      <c r="P1291" s="89"/>
      <c r="Q1291" s="89"/>
      <c r="R1291" s="89"/>
      <c r="S1291" s="89"/>
      <c r="T1291" s="89"/>
      <c r="U1291" s="193"/>
    </row>
    <row r="1292" spans="1:21" ht="26.25" customHeight="1">
      <c r="A1292" s="227"/>
      <c r="B1292" s="204"/>
      <c r="C1292" s="152"/>
      <c r="D1292" s="203" t="s">
        <v>182</v>
      </c>
      <c r="E1292" s="91"/>
      <c r="F1292" s="91"/>
      <c r="G1292" s="92"/>
      <c r="H1292" s="147"/>
      <c r="I1292" s="89"/>
      <c r="J1292" s="214"/>
      <c r="K1292" s="204"/>
      <c r="L1292" s="90"/>
      <c r="M1292" s="91"/>
      <c r="N1292" s="91"/>
      <c r="O1292" s="91"/>
      <c r="P1292" s="91"/>
      <c r="Q1292" s="91"/>
      <c r="R1292" s="91"/>
      <c r="S1292" s="92"/>
      <c r="T1292" s="143"/>
      <c r="U1292" s="193"/>
    </row>
    <row r="1293" spans="1:21" ht="26.25" customHeight="1">
      <c r="A1293" s="227"/>
      <c r="B1293" s="204"/>
      <c r="C1293" s="152"/>
      <c r="D1293" s="147"/>
      <c r="E1293" s="89"/>
      <c r="F1293" s="89"/>
      <c r="G1293" s="152"/>
      <c r="H1293" s="147"/>
      <c r="I1293" s="89"/>
      <c r="J1293" s="214"/>
      <c r="K1293" s="204"/>
      <c r="L1293" s="147"/>
      <c r="M1293" s="89"/>
      <c r="N1293" s="89"/>
      <c r="O1293" s="89"/>
      <c r="P1293" s="89"/>
      <c r="Q1293" s="89"/>
      <c r="R1293" s="89"/>
      <c r="S1293" s="152"/>
      <c r="T1293" s="143"/>
      <c r="U1293" s="193"/>
    </row>
    <row r="1294" spans="1:21" ht="26.25" customHeight="1">
      <c r="A1294" s="227"/>
      <c r="B1294" s="204"/>
      <c r="C1294" s="152"/>
      <c r="D1294" s="147"/>
      <c r="E1294" s="89"/>
      <c r="F1294" s="89"/>
      <c r="G1294" s="152"/>
      <c r="H1294" s="147"/>
      <c r="I1294" s="89"/>
      <c r="J1294" s="214"/>
      <c r="K1294" s="204"/>
      <c r="L1294" s="147"/>
      <c r="M1294" s="89"/>
      <c r="N1294" s="89"/>
      <c r="O1294" s="89"/>
      <c r="P1294" s="89"/>
      <c r="Q1294" s="89"/>
      <c r="R1294" s="89"/>
      <c r="S1294" s="152"/>
      <c r="T1294" s="143"/>
      <c r="U1294" s="193"/>
    </row>
    <row r="1295" spans="1:21" ht="26.25" customHeight="1" thickBot="1">
      <c r="A1295" s="227"/>
      <c r="B1295" s="204"/>
      <c r="C1295" s="152"/>
      <c r="D1295" s="147"/>
      <c r="E1295" s="89"/>
      <c r="F1295" s="89"/>
      <c r="G1295" s="152"/>
      <c r="H1295" s="147"/>
      <c r="I1295" s="89"/>
      <c r="J1295" s="214"/>
      <c r="K1295" s="204"/>
      <c r="L1295" s="86"/>
      <c r="M1295" s="87"/>
      <c r="N1295" s="87"/>
      <c r="O1295" s="87"/>
      <c r="P1295" s="87"/>
      <c r="Q1295" s="87"/>
      <c r="R1295" s="87"/>
      <c r="S1295" s="88"/>
      <c r="T1295" s="143"/>
      <c r="U1295" s="193"/>
    </row>
    <row r="1296" spans="1:21" ht="26.25" customHeight="1" thickBot="1">
      <c r="A1296" s="227"/>
      <c r="B1296" s="204"/>
      <c r="C1296" s="152"/>
      <c r="D1296" s="147"/>
      <c r="E1296" s="89"/>
      <c r="F1296" s="89"/>
      <c r="G1296" s="152"/>
      <c r="H1296" s="147"/>
      <c r="I1296" s="89"/>
      <c r="J1296" s="214"/>
      <c r="K1296" s="204"/>
      <c r="L1296" s="89"/>
      <c r="M1296" s="89"/>
      <c r="N1296" s="89"/>
      <c r="O1296" s="89"/>
      <c r="P1296" s="89"/>
      <c r="Q1296" s="89"/>
      <c r="R1296" s="89"/>
      <c r="S1296" s="89"/>
      <c r="T1296" s="143"/>
      <c r="U1296" s="193"/>
    </row>
    <row r="1297" spans="1:21" ht="26.25" customHeight="1">
      <c r="A1297" s="227"/>
      <c r="B1297" s="204"/>
      <c r="C1297" s="152"/>
      <c r="D1297" s="147"/>
      <c r="E1297" s="89"/>
      <c r="F1297" s="89"/>
      <c r="G1297" s="152"/>
      <c r="H1297" s="147"/>
      <c r="I1297" s="89"/>
      <c r="J1297" s="214"/>
      <c r="K1297" s="204"/>
      <c r="L1297" s="205" t="s">
        <v>181</v>
      </c>
      <c r="M1297" s="206"/>
      <c r="N1297" s="206"/>
      <c r="O1297" s="206"/>
      <c r="P1297" s="206"/>
      <c r="Q1297" s="206"/>
      <c r="R1297" s="206"/>
      <c r="S1297" s="207"/>
      <c r="T1297" s="143"/>
      <c r="U1297" s="193"/>
    </row>
    <row r="1298" spans="1:21" ht="26.25" customHeight="1">
      <c r="A1298" s="227"/>
      <c r="B1298" s="204"/>
      <c r="C1298" s="152"/>
      <c r="D1298" s="147"/>
      <c r="E1298" s="89"/>
      <c r="F1298" s="89"/>
      <c r="G1298" s="152"/>
      <c r="H1298" s="147"/>
      <c r="I1298" s="89"/>
      <c r="J1298" s="214"/>
      <c r="K1298" s="204"/>
      <c r="L1298" s="208"/>
      <c r="M1298" s="209"/>
      <c r="N1298" s="209"/>
      <c r="O1298" s="209"/>
      <c r="P1298" s="209"/>
      <c r="Q1298" s="209"/>
      <c r="R1298" s="209"/>
      <c r="S1298" s="210"/>
      <c r="T1298" s="143"/>
      <c r="U1298" s="193"/>
    </row>
    <row r="1299" spans="1:21" ht="26.25" customHeight="1" thickBot="1">
      <c r="A1299" s="227"/>
      <c r="B1299" s="204"/>
      <c r="C1299" s="152"/>
      <c r="D1299" s="86"/>
      <c r="E1299" s="87"/>
      <c r="F1299" s="87"/>
      <c r="G1299" s="88"/>
      <c r="H1299" s="147"/>
      <c r="I1299" s="89"/>
      <c r="J1299" s="214"/>
      <c r="K1299" s="204"/>
      <c r="L1299" s="208"/>
      <c r="M1299" s="209"/>
      <c r="N1299" s="209"/>
      <c r="O1299" s="209"/>
      <c r="P1299" s="209"/>
      <c r="Q1299" s="209"/>
      <c r="R1299" s="209"/>
      <c r="S1299" s="210"/>
      <c r="T1299" s="143"/>
      <c r="U1299" s="193"/>
    </row>
    <row r="1300" spans="1:21" ht="15.75" thickBot="1">
      <c r="A1300" s="227"/>
      <c r="B1300" s="215"/>
      <c r="C1300" s="216"/>
      <c r="D1300" s="216"/>
      <c r="E1300" s="216"/>
      <c r="F1300" s="216"/>
      <c r="G1300" s="216"/>
      <c r="H1300" s="216"/>
      <c r="I1300" s="216"/>
      <c r="J1300" s="217"/>
      <c r="K1300" s="204"/>
      <c r="L1300" s="211"/>
      <c r="M1300" s="212"/>
      <c r="N1300" s="212"/>
      <c r="O1300" s="212"/>
      <c r="P1300" s="212"/>
      <c r="Q1300" s="212"/>
      <c r="R1300" s="212"/>
      <c r="S1300" s="213"/>
      <c r="T1300" s="143"/>
      <c r="U1300" s="193"/>
    </row>
    <row r="1301" spans="1:21" ht="6.75" customHeight="1" thickBot="1">
      <c r="A1301" s="227"/>
      <c r="B1301" s="89"/>
      <c r="C1301" s="89"/>
      <c r="D1301" s="89"/>
      <c r="E1301" s="89"/>
      <c r="F1301" s="89"/>
      <c r="G1301" s="89"/>
      <c r="H1301" s="89"/>
      <c r="I1301" s="89"/>
      <c r="J1301" s="89"/>
      <c r="K1301" s="89"/>
      <c r="L1301" s="89"/>
      <c r="M1301" s="89"/>
      <c r="N1301" s="89"/>
      <c r="O1301" s="89"/>
      <c r="P1301" s="89"/>
      <c r="Q1301" s="89"/>
      <c r="R1301" s="89"/>
      <c r="S1301" s="89"/>
      <c r="T1301" s="89"/>
      <c r="U1301" s="193"/>
    </row>
    <row r="1302" spans="1:21" ht="23.25" customHeight="1" thickBot="1">
      <c r="A1302" s="227"/>
      <c r="B1302" s="165" t="s">
        <v>184</v>
      </c>
      <c r="C1302" s="165"/>
      <c r="D1302" s="165"/>
      <c r="E1302" s="127" t="str">
        <f>Info!$C$7</f>
        <v>Govt. Sr. Sec. School Raimalwada</v>
      </c>
      <c r="F1302" s="127"/>
      <c r="G1302" s="127"/>
      <c r="H1302" s="127"/>
      <c r="I1302" s="127"/>
      <c r="J1302" s="127"/>
      <c r="K1302" s="127"/>
      <c r="L1302" s="165" t="s">
        <v>185</v>
      </c>
      <c r="M1302" s="199"/>
      <c r="N1302" s="15">
        <f>Info!$C$10</f>
        <v>1</v>
      </c>
      <c r="O1302" s="16">
        <f>Info!$D$10</f>
        <v>7</v>
      </c>
      <c r="P1302" s="16">
        <f>Info!$E$10</f>
        <v>0</v>
      </c>
      <c r="Q1302" s="16">
        <f>Info!$F$10</f>
        <v>1</v>
      </c>
      <c r="R1302" s="16">
        <f>Info!$G$10</f>
        <v>7</v>
      </c>
      <c r="S1302" s="16">
        <f>Info!$H$10</f>
        <v>5</v>
      </c>
      <c r="T1302" s="17">
        <f>Info!$I$10</f>
        <v>1</v>
      </c>
      <c r="U1302" s="193"/>
    </row>
    <row r="1303" spans="1:21" ht="15.75" thickBot="1">
      <c r="A1303" s="228"/>
      <c r="B1303" s="87"/>
      <c r="C1303" s="87"/>
      <c r="D1303" s="87"/>
      <c r="E1303" s="87"/>
      <c r="F1303" s="87"/>
      <c r="G1303" s="87"/>
      <c r="H1303" s="87"/>
      <c r="I1303" s="87"/>
      <c r="J1303" s="87"/>
      <c r="K1303" s="87"/>
      <c r="L1303" s="87"/>
      <c r="M1303" s="87"/>
      <c r="N1303" s="87"/>
      <c r="O1303" s="87"/>
      <c r="P1303" s="87"/>
      <c r="Q1303" s="87"/>
      <c r="R1303" s="87"/>
      <c r="S1303" s="87"/>
      <c r="T1303" s="87"/>
      <c r="U1303" s="88"/>
    </row>
    <row r="1304" spans="1:21">
      <c r="A1304" s="224">
        <f>A1211+1</f>
        <v>15</v>
      </c>
      <c r="B1304" s="225"/>
      <c r="C1304" s="225"/>
      <c r="D1304" s="225"/>
      <c r="E1304" s="225"/>
      <c r="F1304" s="225"/>
      <c r="G1304" s="225"/>
      <c r="H1304" s="225"/>
      <c r="I1304" s="225"/>
      <c r="J1304" s="225"/>
      <c r="K1304" s="225"/>
      <c r="L1304" s="225"/>
      <c r="M1304" s="225"/>
      <c r="N1304" s="225"/>
      <c r="O1304" s="225"/>
      <c r="P1304" s="225"/>
      <c r="Q1304" s="225"/>
      <c r="R1304" s="225"/>
      <c r="S1304" s="225"/>
      <c r="T1304" s="225"/>
      <c r="U1304" s="226"/>
    </row>
    <row r="1305" spans="1:21" ht="24.75" customHeight="1" thickBot="1">
      <c r="A1305" s="227"/>
      <c r="B1305" s="194" t="str">
        <f>CONCATENATE(Info!$B$7,Info!$C$7)</f>
        <v>School Name :-Govt. Sr. Sec. School Raimalwada</v>
      </c>
      <c r="C1305" s="194"/>
      <c r="D1305" s="194"/>
      <c r="E1305" s="194"/>
      <c r="F1305" s="194"/>
      <c r="G1305" s="194"/>
      <c r="H1305" s="194"/>
      <c r="I1305" s="194"/>
      <c r="J1305" s="194"/>
      <c r="K1305" s="194"/>
      <c r="L1305" s="194"/>
      <c r="M1305" s="194"/>
      <c r="N1305" s="194"/>
      <c r="O1305" s="194"/>
      <c r="P1305" s="194"/>
      <c r="Q1305" s="194"/>
      <c r="R1305" s="194"/>
      <c r="S1305" s="194"/>
      <c r="T1305" s="194"/>
      <c r="U1305" s="193"/>
    </row>
    <row r="1306" spans="1:21" ht="28.5" customHeight="1" thickBot="1">
      <c r="A1306" s="227"/>
      <c r="B1306" s="89"/>
      <c r="C1306" s="89"/>
      <c r="D1306" s="116" t="s">
        <v>37</v>
      </c>
      <c r="E1306" s="116"/>
      <c r="F1306" s="116"/>
      <c r="G1306" s="116"/>
      <c r="H1306" s="116"/>
      <c r="I1306" s="116"/>
      <c r="J1306" s="116"/>
      <c r="K1306" s="116"/>
      <c r="L1306" s="116"/>
      <c r="M1306" s="116"/>
      <c r="N1306" s="116"/>
      <c r="O1306" s="116"/>
      <c r="P1306" s="116"/>
      <c r="Q1306" s="93" t="s">
        <v>233</v>
      </c>
      <c r="R1306" s="94"/>
      <c r="S1306" s="94"/>
      <c r="T1306" s="95"/>
      <c r="U1306" s="193"/>
    </row>
    <row r="1307" spans="1:21" ht="21.75" customHeight="1" thickBot="1">
      <c r="A1307" s="227"/>
      <c r="B1307" s="89"/>
      <c r="C1307" s="89"/>
      <c r="D1307" s="117" t="s">
        <v>201</v>
      </c>
      <c r="E1307" s="117"/>
      <c r="F1307" s="117"/>
      <c r="G1307" s="117"/>
      <c r="H1307" s="117"/>
      <c r="I1307" s="117"/>
      <c r="J1307" s="117"/>
      <c r="K1307" s="117"/>
      <c r="L1307" s="117"/>
      <c r="M1307" s="117"/>
      <c r="N1307" s="117"/>
      <c r="O1307" s="117"/>
      <c r="P1307" s="117"/>
      <c r="Q1307" s="113" t="s">
        <v>44</v>
      </c>
      <c r="R1307" s="114"/>
      <c r="S1307" s="114"/>
      <c r="T1307" s="115"/>
      <c r="U1307" s="193"/>
    </row>
    <row r="1308" spans="1:21" ht="21.75" customHeight="1" thickBot="1">
      <c r="A1308" s="227"/>
      <c r="B1308" s="107" t="s">
        <v>200</v>
      </c>
      <c r="C1308" s="108"/>
      <c r="D1308" s="108"/>
      <c r="E1308" s="109"/>
      <c r="F1308" s="104" t="s">
        <v>40</v>
      </c>
      <c r="G1308" s="105"/>
      <c r="H1308" s="105"/>
      <c r="I1308" s="105"/>
      <c r="J1308" s="105"/>
      <c r="K1308" s="105"/>
      <c r="L1308" s="105"/>
      <c r="M1308" s="106"/>
      <c r="N1308" s="15">
        <f>Info!$C$10</f>
        <v>1</v>
      </c>
      <c r="O1308" s="16">
        <f>Info!$D$10</f>
        <v>7</v>
      </c>
      <c r="P1308" s="16">
        <f>Info!$E$10</f>
        <v>0</v>
      </c>
      <c r="Q1308" s="16">
        <f>Info!$F$10</f>
        <v>1</v>
      </c>
      <c r="R1308" s="16">
        <f>Info!$G$10</f>
        <v>7</v>
      </c>
      <c r="S1308" s="16">
        <f>Info!$H$10</f>
        <v>5</v>
      </c>
      <c r="T1308" s="17">
        <f>Info!$I$10</f>
        <v>1</v>
      </c>
      <c r="U1308" s="193"/>
    </row>
    <row r="1309" spans="1:21" ht="21.75" customHeight="1" thickBot="1">
      <c r="A1309" s="227"/>
      <c r="B1309" s="110"/>
      <c r="C1309" s="111"/>
      <c r="D1309" s="111"/>
      <c r="E1309" s="112"/>
      <c r="F1309" s="102" t="s">
        <v>199</v>
      </c>
      <c r="G1309" s="103"/>
      <c r="H1309" s="103"/>
      <c r="I1309" s="103"/>
      <c r="J1309" s="103"/>
      <c r="K1309" s="103"/>
      <c r="L1309" s="103"/>
      <c r="M1309" s="103"/>
      <c r="N1309" s="103"/>
      <c r="O1309" s="103"/>
      <c r="P1309" s="103"/>
      <c r="Q1309" s="18"/>
      <c r="R1309" s="18"/>
      <c r="S1309" s="18"/>
      <c r="T1309" s="18"/>
      <c r="U1309" s="193"/>
    </row>
    <row r="1310" spans="1:21" ht="21.75" customHeight="1" thickBot="1">
      <c r="A1310" s="227"/>
      <c r="B1310" s="89"/>
      <c r="C1310" s="89"/>
      <c r="D1310" s="89"/>
      <c r="E1310" s="89"/>
      <c r="F1310" s="89"/>
      <c r="G1310" s="89"/>
      <c r="H1310" s="89"/>
      <c r="I1310" s="89"/>
      <c r="J1310" s="89"/>
      <c r="K1310" s="89"/>
      <c r="L1310" s="89"/>
      <c r="M1310" s="89"/>
      <c r="N1310" s="97" t="s">
        <v>195</v>
      </c>
      <c r="O1310" s="97"/>
      <c r="P1310" s="97"/>
      <c r="Q1310" s="98"/>
      <c r="R1310" s="99">
        <f>Info!$C$9</f>
        <v>12345</v>
      </c>
      <c r="S1310" s="100"/>
      <c r="T1310" s="101"/>
      <c r="U1310" s="193"/>
    </row>
    <row r="1311" spans="1:21" ht="21.75" customHeight="1" thickBot="1">
      <c r="A1311" s="227"/>
      <c r="B1311" s="119" t="s">
        <v>42</v>
      </c>
      <c r="C1311" s="119"/>
      <c r="D1311" s="119"/>
      <c r="E1311" s="119"/>
      <c r="F1311" s="119"/>
      <c r="G1311" s="119"/>
      <c r="H1311" s="120">
        <f>VLOOKUP(A1304,'Deta From Shala Dar. Class-10'!$A$2:$AE$201,4,0)</f>
        <v>0</v>
      </c>
      <c r="I1311" s="121"/>
      <c r="J1311" s="122"/>
      <c r="K1311" s="123"/>
      <c r="L1311" s="124"/>
      <c r="M1311" s="124"/>
      <c r="N1311" s="124"/>
      <c r="O1311" s="124"/>
      <c r="P1311" s="124"/>
      <c r="Q1311" s="124"/>
      <c r="R1311" s="124"/>
      <c r="S1311" s="124"/>
      <c r="T1311" s="124"/>
      <c r="U1311" s="193"/>
    </row>
    <row r="1312" spans="1:21" ht="21.75" customHeight="1">
      <c r="A1312" s="227"/>
      <c r="B1312" s="118" t="s">
        <v>116</v>
      </c>
      <c r="C1312" s="118"/>
      <c r="D1312" s="118"/>
      <c r="E1312" s="118"/>
      <c r="F1312" s="118"/>
      <c r="G1312" s="118"/>
      <c r="H1312" s="96">
        <f>VLOOKUP(A1304,'Deta From Shala Dar. Class-10'!$A$2:$AE$201,6,0)</f>
        <v>0</v>
      </c>
      <c r="I1312" s="96"/>
      <c r="J1312" s="96"/>
      <c r="K1312" s="96"/>
      <c r="L1312" s="96"/>
      <c r="M1312" s="96"/>
      <c r="N1312" s="96"/>
      <c r="O1312" s="96"/>
      <c r="P1312" s="96"/>
      <c r="Q1312" s="96"/>
      <c r="R1312" s="96"/>
      <c r="S1312" s="96"/>
      <c r="T1312" s="96"/>
      <c r="U1312" s="193"/>
    </row>
    <row r="1313" spans="1:23" ht="21.75" customHeight="1">
      <c r="A1313" s="227"/>
      <c r="B1313" s="118" t="s">
        <v>115</v>
      </c>
      <c r="C1313" s="118"/>
      <c r="D1313" s="118"/>
      <c r="E1313" s="118"/>
      <c r="F1313" s="118"/>
      <c r="G1313" s="118"/>
      <c r="H1313" s="96">
        <f>VLOOKUP(A1304,'Deta From Shala Dar. Class-10'!$A$2:$AE$201,8,0)</f>
        <v>0</v>
      </c>
      <c r="I1313" s="96"/>
      <c r="J1313" s="96"/>
      <c r="K1313" s="96"/>
      <c r="L1313" s="96"/>
      <c r="M1313" s="96"/>
      <c r="N1313" s="96"/>
      <c r="O1313" s="96"/>
      <c r="P1313" s="96"/>
      <c r="Q1313" s="96"/>
      <c r="R1313" s="96"/>
      <c r="S1313" s="96"/>
      <c r="T1313" s="96"/>
      <c r="U1313" s="193"/>
    </row>
    <row r="1314" spans="1:23" ht="21.75" customHeight="1">
      <c r="A1314" s="227"/>
      <c r="B1314" s="118" t="s">
        <v>114</v>
      </c>
      <c r="C1314" s="118"/>
      <c r="D1314" s="118"/>
      <c r="E1314" s="118"/>
      <c r="F1314" s="118"/>
      <c r="G1314" s="118"/>
      <c r="H1314" s="96">
        <f>VLOOKUP(A1304,'Deta From Shala Dar. Class-10'!$A$2:$AE$201,9,0)</f>
        <v>0</v>
      </c>
      <c r="I1314" s="96"/>
      <c r="J1314" s="96"/>
      <c r="K1314" s="96"/>
      <c r="L1314" s="96"/>
      <c r="M1314" s="96"/>
      <c r="N1314" s="96"/>
      <c r="O1314" s="96"/>
      <c r="P1314" s="96"/>
      <c r="Q1314" s="96"/>
      <c r="R1314" s="96"/>
      <c r="S1314" s="96"/>
      <c r="T1314" s="96"/>
      <c r="U1314" s="193"/>
    </row>
    <row r="1315" spans="1:23" ht="21.75" customHeight="1">
      <c r="A1315" s="227"/>
      <c r="B1315" s="118" t="s">
        <v>203</v>
      </c>
      <c r="C1315" s="118"/>
      <c r="D1315" s="118"/>
      <c r="E1315" s="118"/>
      <c r="F1315" s="250">
        <f>W1315</f>
        <v>0</v>
      </c>
      <c r="G1315" s="251"/>
      <c r="H1315" s="251"/>
      <c r="I1315" s="251"/>
      <c r="J1315" s="251"/>
      <c r="K1315" s="252"/>
      <c r="L1315" s="253"/>
      <c r="M1315" s="254"/>
      <c r="N1315" s="254"/>
      <c r="O1315" s="254"/>
      <c r="P1315" s="254"/>
      <c r="Q1315" s="254"/>
      <c r="R1315" s="254"/>
      <c r="S1315" s="254"/>
      <c r="T1315" s="254"/>
      <c r="U1315" s="193"/>
      <c r="W1315" s="57">
        <f>VLOOKUP(A1304,'Deta From Shala Dar. Class-10'!$A$2:$AE$201,11,0)</f>
        <v>0</v>
      </c>
    </row>
    <row r="1316" spans="1:23" ht="21.75" customHeight="1" thickBot="1">
      <c r="A1316" s="227"/>
      <c r="B1316" s="255" t="s">
        <v>202</v>
      </c>
      <c r="C1316" s="255"/>
      <c r="D1316" s="255"/>
      <c r="E1316" s="255"/>
      <c r="F1316" s="255"/>
      <c r="G1316" s="255"/>
      <c r="H1316" s="96" t="s">
        <v>204</v>
      </c>
      <c r="I1316" s="96"/>
      <c r="J1316" s="96"/>
      <c r="K1316" s="96"/>
      <c r="L1316" s="96"/>
      <c r="M1316" s="96"/>
      <c r="N1316" s="96"/>
      <c r="O1316" s="96"/>
      <c r="P1316" s="96"/>
      <c r="Q1316" s="96"/>
      <c r="R1316" s="96"/>
      <c r="S1316" s="96"/>
      <c r="T1316" s="96"/>
      <c r="U1316" s="193"/>
    </row>
    <row r="1317" spans="1:23" ht="21.75" customHeight="1" thickBot="1">
      <c r="A1317" s="227"/>
      <c r="B1317" s="118" t="s">
        <v>205</v>
      </c>
      <c r="C1317" s="118"/>
      <c r="D1317" s="118"/>
      <c r="E1317" s="118"/>
      <c r="F1317" s="118"/>
      <c r="G1317" s="118"/>
      <c r="H1317" s="118"/>
      <c r="I1317" s="118"/>
      <c r="J1317" s="118"/>
      <c r="K1317" s="143" t="s">
        <v>190</v>
      </c>
      <c r="L1317" s="143"/>
      <c r="M1317" s="143"/>
      <c r="N1317" s="143"/>
      <c r="O1317" s="143"/>
      <c r="P1317" s="143"/>
      <c r="Q1317" s="195" t="s">
        <v>188</v>
      </c>
      <c r="R1317" s="196"/>
      <c r="S1317" s="197"/>
      <c r="T1317" s="198"/>
      <c r="U1317" s="193"/>
    </row>
    <row r="1318" spans="1:23" ht="21.75" customHeight="1">
      <c r="A1318" s="227"/>
      <c r="B1318" s="118" t="s">
        <v>206</v>
      </c>
      <c r="C1318" s="118"/>
      <c r="D1318" s="118"/>
      <c r="E1318" s="118"/>
      <c r="F1318" s="118"/>
      <c r="G1318" s="118"/>
      <c r="H1318" s="118"/>
      <c r="I1318" s="118"/>
      <c r="J1318" s="118"/>
      <c r="K1318" s="118"/>
      <c r="L1318" s="118"/>
      <c r="M1318" s="118"/>
      <c r="N1318" s="118"/>
      <c r="O1318" s="118"/>
      <c r="P1318" s="118"/>
      <c r="Q1318" s="118"/>
      <c r="R1318" s="118"/>
      <c r="S1318" s="118"/>
      <c r="T1318" s="118"/>
      <c r="U1318" s="193"/>
    </row>
    <row r="1319" spans="1:23" ht="32.25" customHeight="1" thickBot="1">
      <c r="A1319" s="227"/>
      <c r="B1319" s="125" t="s">
        <v>192</v>
      </c>
      <c r="C1319" s="125"/>
      <c r="D1319" s="125"/>
      <c r="E1319" s="125"/>
      <c r="F1319" s="125"/>
      <c r="G1319" s="125"/>
      <c r="H1319" s="125"/>
      <c r="I1319" s="125"/>
      <c r="J1319" s="125"/>
      <c r="K1319" s="125"/>
      <c r="L1319" s="125"/>
      <c r="M1319" s="125"/>
      <c r="N1319" s="125"/>
      <c r="O1319" s="125"/>
      <c r="P1319" s="125"/>
      <c r="Q1319" s="125"/>
      <c r="R1319" s="125"/>
      <c r="S1319" s="125"/>
      <c r="T1319" s="125"/>
      <c r="U1319" s="193"/>
    </row>
    <row r="1320" spans="1:23" ht="6.75" customHeight="1" thickBot="1">
      <c r="A1320" s="227"/>
      <c r="B1320" s="90"/>
      <c r="C1320" s="91"/>
      <c r="D1320" s="91"/>
      <c r="E1320" s="91"/>
      <c r="F1320" s="91"/>
      <c r="G1320" s="91"/>
      <c r="H1320" s="91"/>
      <c r="I1320" s="91"/>
      <c r="J1320" s="91"/>
      <c r="K1320" s="91"/>
      <c r="L1320" s="91"/>
      <c r="M1320" s="91"/>
      <c r="N1320" s="91"/>
      <c r="O1320" s="91"/>
      <c r="P1320" s="91"/>
      <c r="Q1320" s="91"/>
      <c r="R1320" s="91"/>
      <c r="S1320" s="91"/>
      <c r="T1320" s="92"/>
      <c r="U1320" s="193"/>
    </row>
    <row r="1321" spans="1:23" ht="15.75" thickBot="1">
      <c r="A1321" s="227"/>
      <c r="B1321" s="19"/>
      <c r="C1321" s="22"/>
      <c r="D1321" s="147" t="s">
        <v>60</v>
      </c>
      <c r="E1321" s="89"/>
      <c r="F1321" s="89"/>
      <c r="G1321" s="20"/>
      <c r="H1321" s="27"/>
      <c r="I1321" s="148" t="s">
        <v>59</v>
      </c>
      <c r="J1321" s="148"/>
      <c r="K1321" s="148"/>
      <c r="L1321" s="90"/>
      <c r="M1321" s="248" t="s">
        <v>211</v>
      </c>
      <c r="N1321" s="248"/>
      <c r="O1321" s="248"/>
      <c r="P1321" s="248"/>
      <c r="Q1321" s="248"/>
      <c r="R1321" s="248"/>
      <c r="S1321" s="248"/>
      <c r="T1321" s="249"/>
      <c r="U1321" s="193"/>
    </row>
    <row r="1322" spans="1:23" ht="4.5" customHeight="1" thickBot="1">
      <c r="A1322" s="227"/>
      <c r="B1322" s="24"/>
      <c r="C1322" s="27"/>
      <c r="D1322" s="27"/>
      <c r="E1322" s="27"/>
      <c r="F1322" s="27"/>
      <c r="G1322" s="27"/>
      <c r="H1322" s="27"/>
      <c r="I1322" s="27"/>
      <c r="J1322" s="27"/>
      <c r="K1322" s="41"/>
      <c r="L1322" s="147"/>
      <c r="M1322" s="27"/>
      <c r="N1322" s="27"/>
      <c r="O1322" s="27"/>
      <c r="P1322" s="37"/>
      <c r="Q1322" s="27"/>
      <c r="R1322" s="27"/>
      <c r="S1322" s="27"/>
      <c r="T1322" s="58"/>
      <c r="U1322" s="193"/>
    </row>
    <row r="1323" spans="1:23" ht="15.75" thickBot="1">
      <c r="A1323" s="227"/>
      <c r="B1323" s="24"/>
      <c r="C1323" s="20"/>
      <c r="D1323" s="147" t="s">
        <v>207</v>
      </c>
      <c r="E1323" s="89"/>
      <c r="F1323" s="89"/>
      <c r="G1323" s="89"/>
      <c r="H1323" s="27"/>
      <c r="I1323" s="175" t="s">
        <v>209</v>
      </c>
      <c r="J1323" s="175"/>
      <c r="K1323" s="175"/>
      <c r="L1323" s="147"/>
      <c r="M1323" s="127" t="s">
        <v>212</v>
      </c>
      <c r="N1323" s="127"/>
      <c r="O1323" s="127"/>
      <c r="P1323" s="127"/>
      <c r="Q1323" s="127"/>
      <c r="R1323" s="127"/>
      <c r="S1323" s="127"/>
      <c r="T1323" s="128"/>
      <c r="U1323" s="193"/>
    </row>
    <row r="1324" spans="1:23" ht="5.25" customHeight="1" thickBot="1">
      <c r="A1324" s="227"/>
      <c r="B1324" s="24"/>
      <c r="C1324" s="27"/>
      <c r="D1324" s="27"/>
      <c r="E1324" s="27"/>
      <c r="F1324" s="27"/>
      <c r="G1324" s="27"/>
      <c r="H1324" s="27"/>
      <c r="I1324" s="27"/>
      <c r="J1324" s="27"/>
      <c r="K1324" s="41"/>
      <c r="L1324" s="147"/>
      <c r="M1324" s="27"/>
      <c r="N1324" s="27"/>
      <c r="O1324" s="27"/>
      <c r="P1324" s="41"/>
      <c r="Q1324" s="27"/>
      <c r="R1324" s="27"/>
      <c r="S1324" s="27"/>
      <c r="T1324" s="29"/>
      <c r="U1324" s="193"/>
    </row>
    <row r="1325" spans="1:23" ht="15.75" thickBot="1">
      <c r="A1325" s="227"/>
      <c r="B1325" s="24"/>
      <c r="C1325" s="20"/>
      <c r="D1325" s="147" t="s">
        <v>208</v>
      </c>
      <c r="E1325" s="89"/>
      <c r="F1325" s="89"/>
      <c r="G1325" s="89"/>
      <c r="H1325" s="27"/>
      <c r="I1325" s="175" t="s">
        <v>210</v>
      </c>
      <c r="J1325" s="175"/>
      <c r="K1325" s="175"/>
      <c r="L1325" s="86"/>
      <c r="M1325" s="130" t="s">
        <v>213</v>
      </c>
      <c r="N1325" s="130"/>
      <c r="O1325" s="130"/>
      <c r="P1325" s="130"/>
      <c r="Q1325" s="130"/>
      <c r="R1325" s="130"/>
      <c r="S1325" s="130"/>
      <c r="T1325" s="131"/>
      <c r="U1325" s="193"/>
    </row>
    <row r="1326" spans="1:23" ht="6.75" customHeight="1" thickBot="1">
      <c r="A1326" s="227"/>
      <c r="B1326" s="86"/>
      <c r="C1326" s="87"/>
      <c r="D1326" s="87"/>
      <c r="E1326" s="87"/>
      <c r="F1326" s="87"/>
      <c r="G1326" s="87"/>
      <c r="H1326" s="87"/>
      <c r="I1326" s="87"/>
      <c r="J1326" s="87"/>
      <c r="K1326" s="87"/>
      <c r="L1326" s="87"/>
      <c r="M1326" s="87"/>
      <c r="N1326" s="87"/>
      <c r="O1326" s="87"/>
      <c r="P1326" s="87"/>
      <c r="Q1326" s="87"/>
      <c r="R1326" s="87"/>
      <c r="S1326" s="87"/>
      <c r="T1326" s="88"/>
      <c r="U1326" s="193"/>
    </row>
    <row r="1327" spans="1:23" ht="6.75" customHeight="1" thickBot="1">
      <c r="A1327" s="227"/>
      <c r="B1327" s="89"/>
      <c r="C1327" s="89"/>
      <c r="D1327" s="89"/>
      <c r="E1327" s="89"/>
      <c r="F1327" s="89"/>
      <c r="G1327" s="89"/>
      <c r="H1327" s="89"/>
      <c r="I1327" s="89"/>
      <c r="J1327" s="89"/>
      <c r="K1327" s="89"/>
      <c r="L1327" s="89"/>
      <c r="M1327" s="89"/>
      <c r="N1327" s="89"/>
      <c r="O1327" s="89"/>
      <c r="P1327" s="89"/>
      <c r="Q1327" s="89"/>
      <c r="R1327" s="89"/>
      <c r="S1327" s="89"/>
      <c r="T1327" s="89"/>
      <c r="U1327" s="193"/>
    </row>
    <row r="1328" spans="1:23" ht="15.75" thickBot="1">
      <c r="A1328" s="227"/>
      <c r="B1328" s="41"/>
      <c r="C1328" s="59" t="s">
        <v>216</v>
      </c>
      <c r="D1328" s="147" t="s">
        <v>215</v>
      </c>
      <c r="E1328" s="89"/>
      <c r="F1328" s="89"/>
      <c r="G1328" s="89"/>
      <c r="H1328" s="89"/>
      <c r="I1328" s="89"/>
      <c r="J1328" s="89"/>
      <c r="K1328" s="89"/>
      <c r="L1328" s="89"/>
      <c r="M1328" s="59" t="s">
        <v>216</v>
      </c>
      <c r="N1328" s="47" t="s">
        <v>80</v>
      </c>
      <c r="O1328" s="143"/>
      <c r="P1328" s="143"/>
      <c r="Q1328" s="143"/>
      <c r="R1328" s="143"/>
      <c r="S1328" s="143"/>
      <c r="T1328" s="143"/>
      <c r="U1328" s="193"/>
    </row>
    <row r="1329" spans="1:24" ht="8.25" customHeight="1">
      <c r="A1329" s="227"/>
      <c r="B1329" s="89"/>
      <c r="C1329" s="89"/>
      <c r="D1329" s="89"/>
      <c r="E1329" s="89"/>
      <c r="F1329" s="89"/>
      <c r="G1329" s="89"/>
      <c r="H1329" s="89"/>
      <c r="I1329" s="89"/>
      <c r="J1329" s="89"/>
      <c r="K1329" s="89"/>
      <c r="L1329" s="89"/>
      <c r="M1329" s="89"/>
      <c r="N1329" s="89"/>
      <c r="O1329" s="89"/>
      <c r="P1329" s="89"/>
      <c r="Q1329" s="89"/>
      <c r="R1329" s="89"/>
      <c r="S1329" s="89"/>
      <c r="T1329" s="89"/>
      <c r="U1329" s="193"/>
    </row>
    <row r="1330" spans="1:24" ht="29.25" customHeight="1">
      <c r="A1330" s="227"/>
      <c r="B1330" s="41" t="s">
        <v>87</v>
      </c>
      <c r="C1330" s="243" t="s">
        <v>217</v>
      </c>
      <c r="D1330" s="119"/>
      <c r="E1330" s="119"/>
      <c r="F1330" s="119"/>
      <c r="G1330" s="119"/>
      <c r="H1330" s="119"/>
      <c r="I1330" s="119"/>
      <c r="J1330" s="119"/>
      <c r="K1330" s="119"/>
      <c r="L1330" s="119"/>
      <c r="M1330" s="119"/>
      <c r="N1330" s="119"/>
      <c r="O1330" s="119"/>
      <c r="P1330" s="119"/>
      <c r="Q1330" s="119"/>
      <c r="R1330" s="119"/>
      <c r="S1330" s="119"/>
      <c r="T1330" s="119"/>
      <c r="U1330" s="193"/>
    </row>
    <row r="1331" spans="1:24" ht="6.75" customHeight="1" thickBot="1">
      <c r="A1331" s="227"/>
      <c r="B1331" s="89"/>
      <c r="C1331" s="89"/>
      <c r="D1331" s="89"/>
      <c r="E1331" s="89"/>
      <c r="F1331" s="89"/>
      <c r="G1331" s="89"/>
      <c r="H1331" s="89"/>
      <c r="I1331" s="89"/>
      <c r="J1331" s="89"/>
      <c r="K1331" s="89"/>
      <c r="L1331" s="89"/>
      <c r="M1331" s="89"/>
      <c r="N1331" s="89"/>
      <c r="O1331" s="89"/>
      <c r="P1331" s="89"/>
      <c r="Q1331" s="89"/>
      <c r="R1331" s="89"/>
      <c r="S1331" s="89"/>
      <c r="T1331" s="89"/>
      <c r="U1331" s="193"/>
    </row>
    <row r="1332" spans="1:24" ht="15.75" thickBot="1">
      <c r="A1332" s="227"/>
      <c r="B1332" s="41"/>
      <c r="C1332" s="158" t="s">
        <v>219</v>
      </c>
      <c r="D1332" s="158"/>
      <c r="E1332" s="158"/>
      <c r="F1332" s="158"/>
      <c r="G1332" s="158"/>
      <c r="H1332" s="158"/>
      <c r="I1332" s="197"/>
      <c r="J1332" s="219"/>
      <c r="K1332" s="198"/>
      <c r="L1332" s="244" t="s">
        <v>218</v>
      </c>
      <c r="M1332" s="245"/>
      <c r="N1332" s="246"/>
      <c r="O1332" s="247"/>
      <c r="P1332" s="60"/>
      <c r="Q1332" s="41"/>
      <c r="R1332" s="61"/>
      <c r="S1332" s="61"/>
      <c r="T1332" s="41"/>
      <c r="U1332" s="193"/>
    </row>
    <row r="1333" spans="1:24" ht="6" customHeight="1" thickBot="1">
      <c r="A1333" s="227"/>
      <c r="B1333" s="89"/>
      <c r="C1333" s="89"/>
      <c r="D1333" s="89"/>
      <c r="E1333" s="89"/>
      <c r="F1333" s="89"/>
      <c r="G1333" s="89"/>
      <c r="H1333" s="89"/>
      <c r="I1333" s="89"/>
      <c r="J1333" s="89"/>
      <c r="K1333" s="89"/>
      <c r="L1333" s="89"/>
      <c r="M1333" s="89"/>
      <c r="N1333" s="89"/>
      <c r="O1333" s="89"/>
      <c r="P1333" s="89"/>
      <c r="Q1333" s="89"/>
      <c r="R1333" s="89"/>
      <c r="S1333" s="89"/>
      <c r="T1333" s="89"/>
      <c r="U1333" s="193"/>
    </row>
    <row r="1334" spans="1:24" ht="15.75" thickBot="1">
      <c r="A1334" s="227"/>
      <c r="B1334" s="41" t="s">
        <v>98</v>
      </c>
      <c r="C1334" s="89" t="s">
        <v>119</v>
      </c>
      <c r="D1334" s="89"/>
      <c r="E1334" s="89"/>
      <c r="F1334" s="89"/>
      <c r="G1334" s="89"/>
      <c r="H1334" s="89"/>
      <c r="I1334" s="89"/>
      <c r="J1334" s="158" t="s">
        <v>117</v>
      </c>
      <c r="K1334" s="158"/>
      <c r="L1334" s="158"/>
      <c r="M1334" s="158"/>
      <c r="N1334" s="158"/>
      <c r="O1334" s="46"/>
      <c r="P1334" s="169" t="s">
        <v>118</v>
      </c>
      <c r="Q1334" s="169"/>
      <c r="R1334" s="169"/>
      <c r="S1334" s="169"/>
      <c r="T1334" s="169"/>
      <c r="U1334" s="193"/>
    </row>
    <row r="1335" spans="1:24" ht="15.75" thickBot="1">
      <c r="A1335" s="227"/>
      <c r="B1335" s="41"/>
      <c r="C1335" s="165" t="s">
        <v>120</v>
      </c>
      <c r="D1335" s="165"/>
      <c r="E1335" s="165"/>
      <c r="F1335" s="165"/>
      <c r="G1335" s="165"/>
      <c r="H1335" s="165"/>
      <c r="I1335" s="165"/>
      <c r="J1335" s="165"/>
      <c r="K1335" s="165"/>
      <c r="L1335" s="165"/>
      <c r="M1335" s="165"/>
      <c r="N1335" s="165"/>
      <c r="O1335" s="165"/>
      <c r="P1335" s="165"/>
      <c r="Q1335" s="165"/>
      <c r="R1335" s="165"/>
      <c r="S1335" s="165"/>
      <c r="T1335" s="165"/>
      <c r="U1335" s="193"/>
    </row>
    <row r="1336" spans="1:24" ht="15.75" thickBot="1">
      <c r="A1336" s="227"/>
      <c r="B1336" s="41"/>
      <c r="C1336" s="119" t="s">
        <v>129</v>
      </c>
      <c r="D1336" s="119"/>
      <c r="E1336" s="170"/>
      <c r="F1336" s="46"/>
      <c r="G1336" s="159" t="s">
        <v>122</v>
      </c>
      <c r="H1336" s="159"/>
      <c r="I1336" s="159"/>
      <c r="J1336" s="20"/>
      <c r="K1336" s="171" t="s">
        <v>123</v>
      </c>
      <c r="L1336" s="159"/>
      <c r="M1336" s="172"/>
      <c r="N1336" s="20"/>
      <c r="O1336" s="171" t="s">
        <v>124</v>
      </c>
      <c r="P1336" s="159"/>
      <c r="Q1336" s="20"/>
      <c r="R1336" s="171" t="s">
        <v>125</v>
      </c>
      <c r="S1336" s="159"/>
      <c r="T1336" s="20"/>
      <c r="U1336" s="193"/>
    </row>
    <row r="1337" spans="1:24" ht="6" customHeight="1" thickBot="1">
      <c r="A1337" s="227"/>
      <c r="B1337" s="89"/>
      <c r="C1337" s="89"/>
      <c r="D1337" s="89"/>
      <c r="E1337" s="89"/>
      <c r="F1337" s="89"/>
      <c r="G1337" s="89"/>
      <c r="H1337" s="89"/>
      <c r="I1337" s="89"/>
      <c r="J1337" s="89"/>
      <c r="K1337" s="89"/>
      <c r="L1337" s="89"/>
      <c r="M1337" s="89"/>
      <c r="N1337" s="89"/>
      <c r="O1337" s="89"/>
      <c r="P1337" s="89"/>
      <c r="Q1337" s="89"/>
      <c r="R1337" s="89"/>
      <c r="S1337" s="89"/>
      <c r="T1337" s="89"/>
      <c r="U1337" s="193"/>
    </row>
    <row r="1338" spans="1:24" ht="15.75" thickBot="1">
      <c r="A1338" s="227"/>
      <c r="B1338" s="41"/>
      <c r="C1338" s="119" t="s">
        <v>214</v>
      </c>
      <c r="D1338" s="119"/>
      <c r="E1338" s="119"/>
      <c r="F1338" s="170"/>
      <c r="G1338" s="46"/>
      <c r="H1338" s="173" t="s">
        <v>220</v>
      </c>
      <c r="I1338" s="163"/>
      <c r="J1338" s="36"/>
      <c r="K1338" s="171" t="s">
        <v>221</v>
      </c>
      <c r="L1338" s="159"/>
      <c r="M1338" s="159"/>
      <c r="N1338" s="172"/>
      <c r="O1338" s="46"/>
      <c r="P1338" s="157" t="s">
        <v>222</v>
      </c>
      <c r="Q1338" s="158"/>
      <c r="R1338" s="158"/>
      <c r="S1338" s="161"/>
      <c r="T1338" s="20"/>
      <c r="U1338" s="193"/>
    </row>
    <row r="1339" spans="1:24" ht="6" customHeight="1" thickBot="1">
      <c r="A1339" s="227"/>
      <c r="B1339" s="89"/>
      <c r="C1339" s="89"/>
      <c r="D1339" s="89"/>
      <c r="E1339" s="89"/>
      <c r="F1339" s="89"/>
      <c r="G1339" s="89"/>
      <c r="H1339" s="89"/>
      <c r="I1339" s="89"/>
      <c r="J1339" s="89"/>
      <c r="K1339" s="89"/>
      <c r="L1339" s="89"/>
      <c r="M1339" s="89"/>
      <c r="N1339" s="89"/>
      <c r="O1339" s="89"/>
      <c r="P1339" s="89"/>
      <c r="Q1339" s="89"/>
      <c r="R1339" s="89"/>
      <c r="S1339" s="89"/>
      <c r="T1339" s="89"/>
      <c r="U1339" s="193"/>
    </row>
    <row r="1340" spans="1:24" ht="15.75" thickBot="1">
      <c r="A1340" s="227"/>
      <c r="B1340" s="41"/>
      <c r="C1340" s="119" t="s">
        <v>223</v>
      </c>
      <c r="D1340" s="119"/>
      <c r="E1340" s="170"/>
      <c r="F1340" s="46"/>
      <c r="G1340" s="158" t="s">
        <v>224</v>
      </c>
      <c r="H1340" s="158"/>
      <c r="I1340" s="158"/>
      <c r="J1340" s="20"/>
      <c r="K1340" s="158" t="s">
        <v>225</v>
      </c>
      <c r="L1340" s="158"/>
      <c r="M1340" s="158"/>
      <c r="N1340" s="20"/>
      <c r="O1340" s="173" t="s">
        <v>226</v>
      </c>
      <c r="P1340" s="163"/>
      <c r="Q1340" s="163"/>
      <c r="R1340" s="163"/>
      <c r="S1340" s="242"/>
      <c r="T1340" s="20"/>
      <c r="U1340" s="193"/>
    </row>
    <row r="1341" spans="1:24" ht="6" customHeight="1" thickBot="1">
      <c r="A1341" s="227"/>
      <c r="B1341" s="89"/>
      <c r="C1341" s="89"/>
      <c r="D1341" s="89"/>
      <c r="E1341" s="89"/>
      <c r="F1341" s="89"/>
      <c r="G1341" s="89"/>
      <c r="H1341" s="89"/>
      <c r="I1341" s="89"/>
      <c r="J1341" s="89"/>
      <c r="K1341" s="89"/>
      <c r="L1341" s="89"/>
      <c r="M1341" s="89"/>
      <c r="N1341" s="89"/>
      <c r="O1341" s="89"/>
      <c r="P1341" s="89"/>
      <c r="Q1341" s="89"/>
      <c r="R1341" s="89"/>
      <c r="S1341" s="89"/>
      <c r="T1341" s="89"/>
      <c r="U1341" s="193"/>
    </row>
    <row r="1342" spans="1:24" ht="15.75" thickBot="1">
      <c r="A1342" s="227"/>
      <c r="B1342" s="41"/>
      <c r="C1342" s="119" t="s">
        <v>227</v>
      </c>
      <c r="D1342" s="119"/>
      <c r="E1342" s="170"/>
      <c r="F1342" s="46"/>
      <c r="G1342" s="158" t="s">
        <v>228</v>
      </c>
      <c r="H1342" s="158"/>
      <c r="I1342" s="158"/>
      <c r="J1342" s="20"/>
      <c r="K1342" s="158"/>
      <c r="L1342" s="158"/>
      <c r="M1342" s="158"/>
      <c r="N1342" s="158"/>
      <c r="O1342" s="158"/>
      <c r="P1342" s="158"/>
      <c r="Q1342" s="158"/>
      <c r="R1342" s="158"/>
      <c r="S1342" s="158"/>
      <c r="T1342" s="158"/>
      <c r="U1342" s="193"/>
    </row>
    <row r="1343" spans="1:24" ht="6" customHeight="1" thickBot="1">
      <c r="A1343" s="227"/>
      <c r="B1343" s="89"/>
      <c r="C1343" s="89"/>
      <c r="D1343" s="89"/>
      <c r="E1343" s="89"/>
      <c r="F1343" s="89"/>
      <c r="G1343" s="89"/>
      <c r="H1343" s="89"/>
      <c r="I1343" s="89"/>
      <c r="J1343" s="89"/>
      <c r="K1343" s="89"/>
      <c r="L1343" s="89"/>
      <c r="M1343" s="89"/>
      <c r="N1343" s="89"/>
      <c r="O1343" s="89"/>
      <c r="P1343" s="89"/>
      <c r="Q1343" s="89"/>
      <c r="R1343" s="89"/>
      <c r="S1343" s="89"/>
      <c r="T1343" s="89"/>
      <c r="U1343" s="193"/>
    </row>
    <row r="1344" spans="1:24" ht="15.75" thickBot="1">
      <c r="A1344" s="227"/>
      <c r="B1344" s="41" t="s">
        <v>112</v>
      </c>
      <c r="C1344" s="160" t="s">
        <v>86</v>
      </c>
      <c r="D1344" s="160"/>
      <c r="E1344" s="160"/>
      <c r="F1344" s="162"/>
      <c r="G1344" s="22" t="str">
        <f>IF(W1344="F","","Yes")</f>
        <v>Yes</v>
      </c>
      <c r="H1344" s="147" t="s">
        <v>83</v>
      </c>
      <c r="I1344" s="89"/>
      <c r="J1344" s="89"/>
      <c r="K1344" s="44" t="str">
        <f>IF(AA1344="F","","Yes")</f>
        <v>Yes</v>
      </c>
      <c r="L1344" s="163" t="s">
        <v>85</v>
      </c>
      <c r="M1344" s="163"/>
      <c r="N1344" s="163"/>
      <c r="O1344" s="163"/>
      <c r="P1344" s="22" t="str">
        <f>IF(X1344="Hindi","Yes","")</f>
        <v>Yes</v>
      </c>
      <c r="Q1344" s="147" t="s">
        <v>84</v>
      </c>
      <c r="R1344" s="89"/>
      <c r="S1344" s="89"/>
      <c r="T1344" s="22" t="str">
        <f>IF(X1344="english","Yes","")</f>
        <v/>
      </c>
      <c r="U1344" s="193"/>
      <c r="W1344" s="1">
        <f>VLOOKUP(A1304,'Deta From Shala Dar. Class-10'!$A$2:$AE$201,10,0)</f>
        <v>0</v>
      </c>
      <c r="X1344" s="1" t="str">
        <f>Info!$C$8</f>
        <v>Hindi</v>
      </c>
    </row>
    <row r="1345" spans="1:23" ht="6" customHeight="1" thickBot="1">
      <c r="A1345" s="227"/>
      <c r="B1345" s="89"/>
      <c r="C1345" s="89"/>
      <c r="D1345" s="89"/>
      <c r="E1345" s="89"/>
      <c r="F1345" s="89"/>
      <c r="G1345" s="89"/>
      <c r="H1345" s="89"/>
      <c r="I1345" s="89"/>
      <c r="J1345" s="89"/>
      <c r="K1345" s="89"/>
      <c r="L1345" s="89"/>
      <c r="M1345" s="89"/>
      <c r="N1345" s="89"/>
      <c r="O1345" s="89"/>
      <c r="P1345" s="89"/>
      <c r="Q1345" s="89"/>
      <c r="R1345" s="89"/>
      <c r="S1345" s="89"/>
      <c r="T1345" s="89"/>
      <c r="U1345" s="193"/>
    </row>
    <row r="1346" spans="1:23" ht="15.75" thickBot="1">
      <c r="A1346" s="227"/>
      <c r="B1346" s="41" t="s">
        <v>133</v>
      </c>
      <c r="C1346" s="160" t="s">
        <v>88</v>
      </c>
      <c r="D1346" s="160"/>
      <c r="E1346" s="160"/>
      <c r="F1346" s="160"/>
      <c r="G1346" s="22"/>
      <c r="H1346" s="147" t="s">
        <v>89</v>
      </c>
      <c r="I1346" s="89"/>
      <c r="J1346" s="20"/>
      <c r="K1346" s="157" t="s">
        <v>90</v>
      </c>
      <c r="L1346" s="158"/>
      <c r="M1346" s="20"/>
      <c r="N1346" s="157" t="s">
        <v>91</v>
      </c>
      <c r="O1346" s="158"/>
      <c r="P1346" s="20"/>
      <c r="Q1346" s="157" t="s">
        <v>92</v>
      </c>
      <c r="R1346" s="158"/>
      <c r="S1346" s="161"/>
      <c r="T1346" s="45"/>
      <c r="U1346" s="193"/>
    </row>
    <row r="1347" spans="1:23" ht="6.75" customHeight="1" thickBot="1">
      <c r="A1347" s="227"/>
      <c r="B1347" s="89"/>
      <c r="C1347" s="89"/>
      <c r="D1347" s="89"/>
      <c r="E1347" s="89"/>
      <c r="F1347" s="89"/>
      <c r="G1347" s="89"/>
      <c r="H1347" s="89"/>
      <c r="I1347" s="89"/>
      <c r="J1347" s="89"/>
      <c r="K1347" s="89"/>
      <c r="L1347" s="89"/>
      <c r="M1347" s="89"/>
      <c r="N1347" s="89"/>
      <c r="O1347" s="89"/>
      <c r="P1347" s="89"/>
      <c r="Q1347" s="89"/>
      <c r="R1347" s="89"/>
      <c r="S1347" s="89"/>
      <c r="T1347" s="89"/>
      <c r="U1347" s="193"/>
    </row>
    <row r="1348" spans="1:23" ht="15.75" thickBot="1">
      <c r="A1348" s="227"/>
      <c r="B1348" s="41"/>
      <c r="C1348" s="158" t="s">
        <v>93</v>
      </c>
      <c r="D1348" s="158"/>
      <c r="E1348" s="22"/>
      <c r="F1348" s="147" t="s">
        <v>94</v>
      </c>
      <c r="G1348" s="89"/>
      <c r="H1348" s="89"/>
      <c r="I1348" s="152"/>
      <c r="J1348" s="20"/>
      <c r="K1348" s="147" t="s">
        <v>95</v>
      </c>
      <c r="L1348" s="89"/>
      <c r="M1348" s="152"/>
      <c r="N1348" s="46"/>
      <c r="O1348" s="159" t="s">
        <v>96</v>
      </c>
      <c r="P1348" s="159"/>
      <c r="Q1348" s="22"/>
      <c r="R1348" s="158" t="s">
        <v>97</v>
      </c>
      <c r="S1348" s="158"/>
      <c r="T1348" s="22"/>
      <c r="U1348" s="193"/>
    </row>
    <row r="1349" spans="1:23" ht="6" customHeight="1" thickBot="1">
      <c r="A1349" s="227"/>
      <c r="B1349" s="89"/>
      <c r="C1349" s="89"/>
      <c r="D1349" s="89"/>
      <c r="E1349" s="89"/>
      <c r="F1349" s="89"/>
      <c r="G1349" s="89"/>
      <c r="H1349" s="89"/>
      <c r="I1349" s="89"/>
      <c r="J1349" s="89"/>
      <c r="K1349" s="89"/>
      <c r="L1349" s="89"/>
      <c r="M1349" s="89"/>
      <c r="N1349" s="89"/>
      <c r="O1349" s="89"/>
      <c r="P1349" s="89"/>
      <c r="Q1349" s="89"/>
      <c r="R1349" s="89"/>
      <c r="S1349" s="89"/>
      <c r="T1349" s="89"/>
      <c r="U1349" s="193"/>
    </row>
    <row r="1350" spans="1:23" ht="15.75" thickBot="1">
      <c r="A1350" s="227"/>
      <c r="B1350" s="41" t="s">
        <v>136</v>
      </c>
      <c r="C1350" s="160" t="s">
        <v>99</v>
      </c>
      <c r="D1350" s="160"/>
      <c r="E1350" s="160"/>
      <c r="F1350" s="162"/>
      <c r="G1350" s="22"/>
      <c r="H1350" s="147" t="s">
        <v>121</v>
      </c>
      <c r="I1350" s="152"/>
      <c r="J1350" s="20"/>
      <c r="K1350" s="157" t="s">
        <v>100</v>
      </c>
      <c r="L1350" s="161"/>
      <c r="M1350" s="20"/>
      <c r="N1350" s="157" t="s">
        <v>101</v>
      </c>
      <c r="O1350" s="161"/>
      <c r="P1350" s="20"/>
      <c r="Q1350" s="157" t="s">
        <v>102</v>
      </c>
      <c r="R1350" s="158"/>
      <c r="S1350" s="161"/>
      <c r="T1350" s="45"/>
      <c r="U1350" s="193"/>
    </row>
    <row r="1351" spans="1:23" ht="6.75" customHeight="1" thickBot="1">
      <c r="A1351" s="227"/>
      <c r="B1351" s="89"/>
      <c r="C1351" s="89"/>
      <c r="D1351" s="89"/>
      <c r="E1351" s="89"/>
      <c r="F1351" s="89"/>
      <c r="G1351" s="89"/>
      <c r="H1351" s="89"/>
      <c r="I1351" s="89"/>
      <c r="J1351" s="89"/>
      <c r="K1351" s="89"/>
      <c r="L1351" s="89"/>
      <c r="M1351" s="89"/>
      <c r="N1351" s="89"/>
      <c r="O1351" s="89"/>
      <c r="P1351" s="89"/>
      <c r="Q1351" s="89"/>
      <c r="R1351" s="89"/>
      <c r="S1351" s="89"/>
      <c r="T1351" s="89"/>
      <c r="U1351" s="193"/>
    </row>
    <row r="1352" spans="1:23" ht="15.75" thickBot="1">
      <c r="A1352" s="227"/>
      <c r="B1352" s="41"/>
      <c r="C1352" s="158" t="s">
        <v>103</v>
      </c>
      <c r="D1352" s="161"/>
      <c r="E1352" s="22"/>
      <c r="F1352" s="164" t="s">
        <v>104</v>
      </c>
      <c r="G1352" s="165"/>
      <c r="H1352" s="166"/>
      <c r="I1352" s="20"/>
      <c r="J1352" s="164" t="s">
        <v>105</v>
      </c>
      <c r="K1352" s="165"/>
      <c r="L1352" s="166"/>
      <c r="M1352" s="20"/>
      <c r="N1352" s="167" t="s">
        <v>106</v>
      </c>
      <c r="O1352" s="168"/>
      <c r="P1352" s="48"/>
      <c r="Q1352" s="164" t="s">
        <v>107</v>
      </c>
      <c r="R1352" s="165"/>
      <c r="S1352" s="166"/>
      <c r="T1352" s="22"/>
      <c r="U1352" s="193"/>
    </row>
    <row r="1353" spans="1:23" ht="6" customHeight="1" thickBot="1">
      <c r="A1353" s="227"/>
      <c r="B1353" s="89"/>
      <c r="C1353" s="89"/>
      <c r="D1353" s="89"/>
      <c r="E1353" s="89"/>
      <c r="F1353" s="89"/>
      <c r="G1353" s="89"/>
      <c r="H1353" s="89"/>
      <c r="I1353" s="89"/>
      <c r="J1353" s="89"/>
      <c r="K1353" s="89"/>
      <c r="L1353" s="89"/>
      <c r="M1353" s="89"/>
      <c r="N1353" s="89"/>
      <c r="O1353" s="89"/>
      <c r="P1353" s="89"/>
      <c r="Q1353" s="89"/>
      <c r="R1353" s="89"/>
      <c r="S1353" s="89"/>
      <c r="T1353" s="89"/>
      <c r="U1353" s="193"/>
    </row>
    <row r="1354" spans="1:23" ht="15.75" thickBot="1">
      <c r="A1354" s="227"/>
      <c r="B1354" s="41"/>
      <c r="C1354" s="158" t="s">
        <v>108</v>
      </c>
      <c r="D1354" s="158"/>
      <c r="E1354" s="161"/>
      <c r="F1354" s="49"/>
      <c r="G1354" s="164" t="s">
        <v>109</v>
      </c>
      <c r="H1354" s="165"/>
      <c r="I1354" s="166"/>
      <c r="J1354" s="20"/>
      <c r="K1354" s="164" t="s">
        <v>110</v>
      </c>
      <c r="L1354" s="165"/>
      <c r="M1354" s="166"/>
      <c r="N1354" s="20"/>
      <c r="O1354" s="164" t="s">
        <v>111</v>
      </c>
      <c r="P1354" s="165"/>
      <c r="Q1354" s="166"/>
      <c r="R1354" s="20"/>
      <c r="S1354" s="51"/>
      <c r="T1354" s="41"/>
      <c r="U1354" s="193"/>
    </row>
    <row r="1355" spans="1:23" ht="6" customHeight="1" thickBot="1">
      <c r="A1355" s="227"/>
      <c r="B1355" s="89"/>
      <c r="C1355" s="89"/>
      <c r="D1355" s="89"/>
      <c r="E1355" s="89"/>
      <c r="F1355" s="89"/>
      <c r="G1355" s="89"/>
      <c r="H1355" s="89"/>
      <c r="I1355" s="89"/>
      <c r="J1355" s="89"/>
      <c r="K1355" s="89"/>
      <c r="L1355" s="89"/>
      <c r="M1355" s="89"/>
      <c r="N1355" s="89"/>
      <c r="O1355" s="89"/>
      <c r="P1355" s="89"/>
      <c r="Q1355" s="89"/>
      <c r="R1355" s="89"/>
      <c r="S1355" s="89"/>
      <c r="T1355" s="89"/>
      <c r="U1355" s="193"/>
    </row>
    <row r="1356" spans="1:23" ht="15.75" thickBot="1">
      <c r="A1356" s="227"/>
      <c r="B1356" s="41" t="s">
        <v>139</v>
      </c>
      <c r="C1356" s="160" t="s">
        <v>138</v>
      </c>
      <c r="D1356" s="160"/>
      <c r="E1356" s="160"/>
      <c r="F1356" s="160"/>
      <c r="G1356" s="160"/>
      <c r="H1356" s="165" t="s">
        <v>134</v>
      </c>
      <c r="I1356" s="89"/>
      <c r="J1356" s="44" t="str">
        <f>IF(W1356="N","","Yes")</f>
        <v>Yes</v>
      </c>
      <c r="K1356" s="147"/>
      <c r="L1356" s="89"/>
      <c r="M1356" s="165" t="s">
        <v>135</v>
      </c>
      <c r="N1356" s="89"/>
      <c r="O1356" s="44" t="str">
        <f>IF(W1356="Y","","Yes")</f>
        <v>Yes</v>
      </c>
      <c r="P1356" s="147"/>
      <c r="Q1356" s="89"/>
      <c r="R1356" s="89"/>
      <c r="S1356" s="89"/>
      <c r="T1356" s="89"/>
      <c r="U1356" s="193"/>
      <c r="W1356" s="1">
        <f>VLOOKUP(A1304,'Deta From Shala Dar. Class-10'!$A$2:$AE$201,27,0)</f>
        <v>0</v>
      </c>
    </row>
    <row r="1357" spans="1:23" ht="6.75" customHeight="1" thickBot="1">
      <c r="A1357" s="227"/>
      <c r="B1357" s="89"/>
      <c r="C1357" s="89"/>
      <c r="D1357" s="89"/>
      <c r="E1357" s="89"/>
      <c r="F1357" s="89"/>
      <c r="G1357" s="89"/>
      <c r="H1357" s="89"/>
      <c r="I1357" s="89"/>
      <c r="J1357" s="89"/>
      <c r="K1357" s="89"/>
      <c r="L1357" s="89"/>
      <c r="M1357" s="89"/>
      <c r="N1357" s="89"/>
      <c r="O1357" s="89"/>
      <c r="P1357" s="89"/>
      <c r="Q1357" s="89"/>
      <c r="R1357" s="89"/>
      <c r="S1357" s="89"/>
      <c r="T1357" s="89"/>
      <c r="U1357" s="193"/>
    </row>
    <row r="1358" spans="1:23" ht="15.75" thickBot="1">
      <c r="A1358" s="227"/>
      <c r="B1358" s="41" t="s">
        <v>141</v>
      </c>
      <c r="C1358" s="169" t="s">
        <v>137</v>
      </c>
      <c r="D1358" s="160"/>
      <c r="E1358" s="160"/>
      <c r="F1358" s="160"/>
      <c r="G1358" s="160"/>
      <c r="H1358" s="165" t="s">
        <v>134</v>
      </c>
      <c r="I1358" s="89"/>
      <c r="J1358" s="20"/>
      <c r="K1358" s="147"/>
      <c r="L1358" s="89"/>
      <c r="M1358" s="165" t="s">
        <v>135</v>
      </c>
      <c r="N1358" s="89"/>
      <c r="O1358" s="20"/>
      <c r="P1358" s="147"/>
      <c r="Q1358" s="89"/>
      <c r="R1358" s="89"/>
      <c r="S1358" s="89"/>
      <c r="T1358" s="89"/>
      <c r="U1358" s="193"/>
    </row>
    <row r="1359" spans="1:23" ht="6.75" customHeight="1" thickBot="1">
      <c r="A1359" s="227"/>
      <c r="B1359" s="89"/>
      <c r="C1359" s="89"/>
      <c r="D1359" s="89"/>
      <c r="E1359" s="89"/>
      <c r="F1359" s="89"/>
      <c r="G1359" s="89"/>
      <c r="H1359" s="89"/>
      <c r="I1359" s="89"/>
      <c r="J1359" s="89"/>
      <c r="K1359" s="89"/>
      <c r="L1359" s="89"/>
      <c r="M1359" s="89"/>
      <c r="N1359" s="89"/>
      <c r="O1359" s="89"/>
      <c r="P1359" s="89"/>
      <c r="Q1359" s="89"/>
      <c r="R1359" s="89"/>
      <c r="S1359" s="89"/>
      <c r="T1359" s="89"/>
      <c r="U1359" s="193"/>
    </row>
    <row r="1360" spans="1:23" ht="15.75" thickBot="1">
      <c r="A1360" s="227"/>
      <c r="B1360" s="41" t="s">
        <v>157</v>
      </c>
      <c r="C1360" s="160" t="s">
        <v>140</v>
      </c>
      <c r="D1360" s="160"/>
      <c r="E1360" s="160"/>
      <c r="F1360" s="160"/>
      <c r="G1360" s="160"/>
      <c r="H1360" s="165" t="s">
        <v>134</v>
      </c>
      <c r="I1360" s="89"/>
      <c r="J1360" s="20"/>
      <c r="K1360" s="147"/>
      <c r="L1360" s="89"/>
      <c r="M1360" s="165" t="s">
        <v>135</v>
      </c>
      <c r="N1360" s="89"/>
      <c r="O1360" s="20"/>
      <c r="P1360" s="147"/>
      <c r="Q1360" s="89"/>
      <c r="R1360" s="89"/>
      <c r="S1360" s="89"/>
      <c r="T1360" s="89"/>
      <c r="U1360" s="193"/>
    </row>
    <row r="1361" spans="1:23" ht="6.75" customHeight="1" thickBot="1">
      <c r="A1361" s="227"/>
      <c r="B1361" s="89"/>
      <c r="C1361" s="89"/>
      <c r="D1361" s="89"/>
      <c r="E1361" s="89"/>
      <c r="F1361" s="89"/>
      <c r="G1361" s="89"/>
      <c r="H1361" s="89"/>
      <c r="I1361" s="89"/>
      <c r="J1361" s="89"/>
      <c r="K1361" s="89"/>
      <c r="L1361" s="89"/>
      <c r="M1361" s="89"/>
      <c r="N1361" s="89"/>
      <c r="O1361" s="89"/>
      <c r="P1361" s="89"/>
      <c r="Q1361" s="89"/>
      <c r="R1361" s="89"/>
      <c r="S1361" s="89"/>
      <c r="T1361" s="89"/>
      <c r="U1361" s="193"/>
    </row>
    <row r="1362" spans="1:23" ht="15.75" thickBot="1">
      <c r="A1362" s="227"/>
      <c r="B1362" s="41" t="s">
        <v>155</v>
      </c>
      <c r="C1362" s="160" t="s">
        <v>142</v>
      </c>
      <c r="D1362" s="160"/>
      <c r="E1362" s="160"/>
      <c r="F1362" s="127" t="s">
        <v>148</v>
      </c>
      <c r="G1362" s="127"/>
      <c r="H1362" s="128"/>
      <c r="I1362" s="44" t="str">
        <f>IF($W$60="GEN","YES","")</f>
        <v/>
      </c>
      <c r="J1362" s="157" t="s">
        <v>143</v>
      </c>
      <c r="K1362" s="158"/>
      <c r="L1362" s="158"/>
      <c r="M1362" s="161"/>
      <c r="N1362" s="44" t="str">
        <f>IF($W$60="MIN","YES","")</f>
        <v/>
      </c>
      <c r="O1362" s="157" t="s">
        <v>144</v>
      </c>
      <c r="P1362" s="158"/>
      <c r="Q1362" s="158"/>
      <c r="R1362" s="158"/>
      <c r="S1362" s="161"/>
      <c r="T1362" s="44" t="str">
        <f>IF($W$60="SC","YES","")</f>
        <v/>
      </c>
      <c r="U1362" s="193"/>
      <c r="W1362" s="1">
        <f>VLOOKUP(A1304,'Deta From Shala Dar. Class-10'!$A$2:$AE$201,16,0)</f>
        <v>0</v>
      </c>
    </row>
    <row r="1363" spans="1:23" ht="6.75" customHeight="1" thickBot="1">
      <c r="A1363" s="227"/>
      <c r="B1363" s="89"/>
      <c r="C1363" s="89"/>
      <c r="D1363" s="89"/>
      <c r="E1363" s="89"/>
      <c r="F1363" s="89"/>
      <c r="G1363" s="89"/>
      <c r="H1363" s="89"/>
      <c r="I1363" s="89"/>
      <c r="J1363" s="89"/>
      <c r="K1363" s="89"/>
      <c r="L1363" s="89"/>
      <c r="M1363" s="89"/>
      <c r="N1363" s="89"/>
      <c r="O1363" s="89"/>
      <c r="P1363" s="89"/>
      <c r="Q1363" s="89"/>
      <c r="R1363" s="89"/>
      <c r="S1363" s="89"/>
      <c r="T1363" s="89"/>
      <c r="U1363" s="193"/>
    </row>
    <row r="1364" spans="1:23" ht="15.75" thickBot="1">
      <c r="A1364" s="227"/>
      <c r="B1364" s="41"/>
      <c r="C1364" s="41"/>
      <c r="D1364" s="41"/>
      <c r="E1364" s="41"/>
      <c r="F1364" s="158" t="s">
        <v>145</v>
      </c>
      <c r="G1364" s="158"/>
      <c r="H1364" s="161"/>
      <c r="I1364" s="44" t="str">
        <f>IF($W$60="ST","YES","")</f>
        <v/>
      </c>
      <c r="J1364" s="157" t="s">
        <v>146</v>
      </c>
      <c r="K1364" s="158"/>
      <c r="L1364" s="158"/>
      <c r="M1364" s="161"/>
      <c r="N1364" s="44" t="str">
        <f>IF($W$60="OBC","YES","")</f>
        <v/>
      </c>
      <c r="O1364" s="157" t="s">
        <v>147</v>
      </c>
      <c r="P1364" s="158"/>
      <c r="Q1364" s="158"/>
      <c r="R1364" s="158"/>
      <c r="S1364" s="161"/>
      <c r="T1364" s="44" t="str">
        <f>IF(OR($W$60="MBC",$W$60="SBC"),"YES","")</f>
        <v/>
      </c>
      <c r="U1364" s="193"/>
    </row>
    <row r="1365" spans="1:23">
      <c r="A1365" s="227"/>
      <c r="B1365" s="175" t="s">
        <v>149</v>
      </c>
      <c r="C1365" s="175"/>
      <c r="D1365" s="175"/>
      <c r="E1365" s="175"/>
      <c r="F1365" s="175"/>
      <c r="G1365" s="175"/>
      <c r="H1365" s="175"/>
      <c r="I1365" s="175"/>
      <c r="J1365" s="175"/>
      <c r="K1365" s="175"/>
      <c r="L1365" s="175"/>
      <c r="M1365" s="175"/>
      <c r="N1365" s="175"/>
      <c r="O1365" s="175"/>
      <c r="P1365" s="175"/>
      <c r="Q1365" s="175"/>
      <c r="R1365" s="175"/>
      <c r="S1365" s="175"/>
      <c r="T1365" s="175"/>
      <c r="U1365" s="193"/>
    </row>
    <row r="1366" spans="1:23" ht="6.75" customHeight="1">
      <c r="A1366" s="227"/>
      <c r="B1366" s="89"/>
      <c r="C1366" s="89"/>
      <c r="D1366" s="89"/>
      <c r="E1366" s="89"/>
      <c r="F1366" s="89"/>
      <c r="G1366" s="89"/>
      <c r="H1366" s="89"/>
      <c r="I1366" s="89"/>
      <c r="J1366" s="89"/>
      <c r="K1366" s="89"/>
      <c r="L1366" s="89"/>
      <c r="M1366" s="89"/>
      <c r="N1366" s="89"/>
      <c r="O1366" s="89"/>
      <c r="P1366" s="89"/>
      <c r="Q1366" s="89"/>
      <c r="R1366" s="89"/>
      <c r="S1366" s="89"/>
      <c r="T1366" s="89"/>
      <c r="U1366" s="193"/>
    </row>
    <row r="1367" spans="1:23">
      <c r="A1367" s="227"/>
      <c r="B1367" s="41" t="s">
        <v>166</v>
      </c>
      <c r="C1367" s="178" t="s">
        <v>156</v>
      </c>
      <c r="D1367" s="178"/>
      <c r="E1367" s="178"/>
      <c r="F1367" s="178"/>
      <c r="G1367" s="178"/>
      <c r="H1367" s="178"/>
      <c r="I1367" s="178"/>
      <c r="J1367" s="178"/>
      <c r="K1367" s="178"/>
      <c r="L1367" s="178"/>
      <c r="M1367" s="178"/>
      <c r="N1367" s="178"/>
      <c r="O1367" s="178"/>
      <c r="P1367" s="178"/>
      <c r="Q1367" s="178"/>
      <c r="R1367" s="178"/>
      <c r="S1367" s="178"/>
      <c r="T1367" s="178"/>
      <c r="U1367" s="193"/>
    </row>
    <row r="1368" spans="1:23">
      <c r="A1368" s="227"/>
      <c r="B1368" s="41"/>
      <c r="C1368" s="176" t="s">
        <v>150</v>
      </c>
      <c r="D1368" s="176"/>
      <c r="E1368" s="176"/>
      <c r="F1368" s="176"/>
      <c r="G1368" s="176"/>
      <c r="H1368" s="176"/>
      <c r="I1368" s="176"/>
      <c r="J1368" s="176"/>
      <c r="K1368" s="89">
        <f>VLOOKUP(A1304,'Deta From Shala Dar. Class-12'!$A$2:$AE$201,24,0)</f>
        <v>0</v>
      </c>
      <c r="L1368" s="89"/>
      <c r="M1368" s="89"/>
      <c r="N1368" s="89"/>
      <c r="O1368" s="89"/>
      <c r="P1368" s="89"/>
      <c r="Q1368" s="89"/>
      <c r="R1368" s="89"/>
      <c r="S1368" s="89"/>
      <c r="T1368" s="89"/>
      <c r="U1368" s="193"/>
    </row>
    <row r="1369" spans="1:23">
      <c r="A1369" s="227"/>
      <c r="B1369" s="41"/>
      <c r="C1369" s="176" t="s">
        <v>151</v>
      </c>
      <c r="D1369" s="176"/>
      <c r="E1369" s="176"/>
      <c r="F1369" s="176"/>
      <c r="G1369" s="176"/>
      <c r="H1369" s="176"/>
      <c r="I1369" s="176"/>
      <c r="J1369" s="176"/>
      <c r="K1369" s="89"/>
      <c r="L1369" s="89"/>
      <c r="M1369" s="89"/>
      <c r="N1369" s="89"/>
      <c r="O1369" s="89"/>
      <c r="P1369" s="89"/>
      <c r="Q1369" s="89"/>
      <c r="R1369" s="89"/>
      <c r="S1369" s="89"/>
      <c r="T1369" s="89"/>
      <c r="U1369" s="193"/>
    </row>
    <row r="1370" spans="1:23">
      <c r="A1370" s="227"/>
      <c r="B1370" s="41"/>
      <c r="C1370" s="176" t="s">
        <v>152</v>
      </c>
      <c r="D1370" s="176"/>
      <c r="E1370" s="176"/>
      <c r="F1370" s="89" t="s">
        <v>163</v>
      </c>
      <c r="G1370" s="89"/>
      <c r="H1370" s="89"/>
      <c r="I1370" s="176" t="s">
        <v>153</v>
      </c>
      <c r="J1370" s="176"/>
      <c r="K1370" s="176"/>
      <c r="L1370" s="89" t="s">
        <v>161</v>
      </c>
      <c r="M1370" s="89"/>
      <c r="N1370" s="89"/>
      <c r="O1370" s="89"/>
      <c r="P1370" s="158" t="s">
        <v>154</v>
      </c>
      <c r="Q1370" s="158"/>
      <c r="R1370" s="158"/>
      <c r="S1370" s="89" t="s">
        <v>162</v>
      </c>
      <c r="T1370" s="89"/>
      <c r="U1370" s="193"/>
      <c r="V1370" s="62"/>
    </row>
    <row r="1371" spans="1:23" ht="6.75" customHeight="1">
      <c r="A1371" s="227"/>
      <c r="B1371" s="89"/>
      <c r="C1371" s="89"/>
      <c r="D1371" s="89"/>
      <c r="E1371" s="89"/>
      <c r="F1371" s="89"/>
      <c r="G1371" s="89"/>
      <c r="H1371" s="89"/>
      <c r="I1371" s="89"/>
      <c r="J1371" s="89"/>
      <c r="K1371" s="89"/>
      <c r="L1371" s="89"/>
      <c r="M1371" s="89"/>
      <c r="N1371" s="89"/>
      <c r="O1371" s="89"/>
      <c r="P1371" s="89"/>
      <c r="Q1371" s="89"/>
      <c r="R1371" s="89"/>
      <c r="S1371" s="89"/>
      <c r="T1371" s="89"/>
      <c r="U1371" s="193"/>
    </row>
    <row r="1372" spans="1:23">
      <c r="A1372" s="227"/>
      <c r="B1372" s="41" t="s">
        <v>178</v>
      </c>
      <c r="C1372" s="165" t="s">
        <v>158</v>
      </c>
      <c r="D1372" s="165"/>
      <c r="E1372" s="165"/>
      <c r="F1372" s="165"/>
      <c r="G1372" s="179">
        <f>VLOOKUP(A1304,'Deta From Shala Dar. Class-12'!$A$2:$AE$201,21,0)</f>
        <v>0</v>
      </c>
      <c r="H1372" s="179"/>
      <c r="I1372" s="179"/>
      <c r="J1372" s="179"/>
      <c r="K1372" s="180" t="s">
        <v>159</v>
      </c>
      <c r="L1372" s="180"/>
      <c r="M1372" s="189">
        <f>VLOOKUP(A1304,'Deta From Shala Dar. Class-12'!$A$2:$AE$201,22,0)</f>
        <v>0</v>
      </c>
      <c r="N1372" s="165"/>
      <c r="O1372" s="165"/>
      <c r="P1372" s="165" t="s">
        <v>160</v>
      </c>
      <c r="Q1372" s="165"/>
      <c r="R1372" s="165"/>
      <c r="S1372" s="230">
        <f>VLOOKUP(A1304,'Deta From Shala Dar. Class-12'!$A$2:$AE$201,25,0)</f>
        <v>0</v>
      </c>
      <c r="T1372" s="230"/>
      <c r="U1372" s="193"/>
    </row>
    <row r="1373" spans="1:23" ht="6.75" customHeight="1">
      <c r="A1373" s="227"/>
      <c r="B1373" s="89"/>
      <c r="C1373" s="89"/>
      <c r="D1373" s="89"/>
      <c r="E1373" s="89"/>
      <c r="F1373" s="89"/>
      <c r="G1373" s="89"/>
      <c r="H1373" s="89"/>
      <c r="I1373" s="89"/>
      <c r="J1373" s="89"/>
      <c r="K1373" s="89"/>
      <c r="L1373" s="89"/>
      <c r="M1373" s="89"/>
      <c r="N1373" s="89"/>
      <c r="O1373" s="89"/>
      <c r="P1373" s="89"/>
      <c r="Q1373" s="89"/>
      <c r="R1373" s="89"/>
      <c r="S1373" s="89"/>
      <c r="T1373" s="89"/>
      <c r="U1373" s="193"/>
    </row>
    <row r="1374" spans="1:23">
      <c r="A1374" s="227"/>
      <c r="B1374" s="41"/>
      <c r="C1374" s="176" t="s">
        <v>164</v>
      </c>
      <c r="D1374" s="176"/>
      <c r="E1374" s="176"/>
      <c r="F1374" s="176"/>
      <c r="G1374" s="176"/>
      <c r="H1374" s="176"/>
      <c r="I1374" s="176"/>
      <c r="J1374" s="176"/>
      <c r="K1374" s="176"/>
      <c r="L1374" s="176"/>
      <c r="M1374" s="229">
        <f>VLOOKUP(A1304,'Deta From Shala Dar. Class-12'!$A$2:$AE$201,23,0)</f>
        <v>0</v>
      </c>
      <c r="N1374" s="229"/>
      <c r="O1374" s="229"/>
      <c r="P1374" s="229"/>
      <c r="Q1374" s="229"/>
      <c r="R1374" s="229"/>
      <c r="S1374" s="229"/>
      <c r="T1374" s="229"/>
      <c r="U1374" s="193"/>
    </row>
    <row r="1375" spans="1:23" ht="6.75" customHeight="1">
      <c r="A1375" s="227"/>
      <c r="B1375" s="89"/>
      <c r="C1375" s="89"/>
      <c r="D1375" s="89"/>
      <c r="E1375" s="89"/>
      <c r="F1375" s="89"/>
      <c r="G1375" s="89"/>
      <c r="H1375" s="89"/>
      <c r="I1375" s="89"/>
      <c r="J1375" s="89"/>
      <c r="K1375" s="89"/>
      <c r="L1375" s="89"/>
      <c r="M1375" s="89"/>
      <c r="N1375" s="89"/>
      <c r="O1375" s="89"/>
      <c r="P1375" s="89"/>
      <c r="Q1375" s="89"/>
      <c r="R1375" s="89"/>
      <c r="S1375" s="89"/>
      <c r="T1375" s="89"/>
      <c r="U1375" s="193"/>
    </row>
    <row r="1376" spans="1:23">
      <c r="A1376" s="227"/>
      <c r="B1376" s="41" t="s">
        <v>229</v>
      </c>
      <c r="C1376" s="176" t="s">
        <v>167</v>
      </c>
      <c r="D1376" s="176"/>
      <c r="E1376" s="176"/>
      <c r="F1376" s="176"/>
      <c r="G1376" s="176"/>
      <c r="H1376" s="176"/>
      <c r="I1376" s="176"/>
      <c r="J1376" s="176"/>
      <c r="K1376" s="176"/>
      <c r="L1376" s="176"/>
      <c r="M1376" s="189" t="s">
        <v>165</v>
      </c>
      <c r="N1376" s="189"/>
      <c r="O1376" s="189"/>
      <c r="P1376" s="189"/>
      <c r="Q1376" s="189"/>
      <c r="R1376" s="189"/>
      <c r="S1376" s="189"/>
      <c r="T1376" s="189"/>
      <c r="U1376" s="193"/>
    </row>
    <row r="1377" spans="1:21" ht="6.75" customHeight="1" thickBot="1">
      <c r="A1377" s="227"/>
      <c r="B1377" s="89"/>
      <c r="C1377" s="89"/>
      <c r="D1377" s="89"/>
      <c r="E1377" s="89"/>
      <c r="F1377" s="89"/>
      <c r="G1377" s="89"/>
      <c r="H1377" s="89"/>
      <c r="I1377" s="89"/>
      <c r="J1377" s="89"/>
      <c r="K1377" s="89"/>
      <c r="L1377" s="89"/>
      <c r="M1377" s="89"/>
      <c r="N1377" s="89"/>
      <c r="O1377" s="89"/>
      <c r="P1377" s="89"/>
      <c r="Q1377" s="89"/>
      <c r="R1377" s="89"/>
      <c r="S1377" s="89"/>
      <c r="T1377" s="89"/>
      <c r="U1377" s="193"/>
    </row>
    <row r="1378" spans="1:21" ht="20.25" customHeight="1">
      <c r="A1378" s="227"/>
      <c r="B1378" s="190" t="s">
        <v>168</v>
      </c>
      <c r="C1378" s="191"/>
      <c r="D1378" s="191"/>
      <c r="E1378" s="191" t="s">
        <v>169</v>
      </c>
      <c r="F1378" s="191"/>
      <c r="G1378" s="191" t="s">
        <v>170</v>
      </c>
      <c r="H1378" s="191"/>
      <c r="I1378" s="191"/>
      <c r="J1378" s="191" t="s">
        <v>171</v>
      </c>
      <c r="K1378" s="191"/>
      <c r="L1378" s="191"/>
      <c r="M1378" s="191" t="s">
        <v>172</v>
      </c>
      <c r="N1378" s="191"/>
      <c r="O1378" s="191"/>
      <c r="P1378" s="191"/>
      <c r="Q1378" s="191"/>
      <c r="R1378" s="191"/>
      <c r="S1378" s="191"/>
      <c r="T1378" s="192"/>
      <c r="U1378" s="193"/>
    </row>
    <row r="1379" spans="1:21" ht="20.25" customHeight="1">
      <c r="A1379" s="227"/>
      <c r="B1379" s="186" t="s">
        <v>230</v>
      </c>
      <c r="C1379" s="187"/>
      <c r="D1379" s="187"/>
      <c r="E1379" s="187"/>
      <c r="F1379" s="187"/>
      <c r="G1379" s="187"/>
      <c r="H1379" s="187"/>
      <c r="I1379" s="187"/>
      <c r="J1379" s="187"/>
      <c r="K1379" s="187"/>
      <c r="L1379" s="187"/>
      <c r="M1379" s="187"/>
      <c r="N1379" s="187"/>
      <c r="O1379" s="187"/>
      <c r="P1379" s="187"/>
      <c r="Q1379" s="187"/>
      <c r="R1379" s="187"/>
      <c r="S1379" s="187"/>
      <c r="T1379" s="188"/>
      <c r="U1379" s="193"/>
    </row>
    <row r="1380" spans="1:21" ht="20.25" customHeight="1">
      <c r="A1380" s="227"/>
      <c r="B1380" s="186" t="s">
        <v>231</v>
      </c>
      <c r="C1380" s="187"/>
      <c r="D1380" s="187"/>
      <c r="E1380" s="187"/>
      <c r="F1380" s="187"/>
      <c r="G1380" s="187"/>
      <c r="H1380" s="187"/>
      <c r="I1380" s="187"/>
      <c r="J1380" s="187"/>
      <c r="K1380" s="187"/>
      <c r="L1380" s="187"/>
      <c r="M1380" s="187"/>
      <c r="N1380" s="187"/>
      <c r="O1380" s="187"/>
      <c r="P1380" s="187"/>
      <c r="Q1380" s="187"/>
      <c r="R1380" s="187"/>
      <c r="S1380" s="187"/>
      <c r="T1380" s="188"/>
      <c r="U1380" s="193"/>
    </row>
    <row r="1381" spans="1:21" ht="20.25" customHeight="1" thickBot="1">
      <c r="A1381" s="227"/>
      <c r="B1381" s="183" t="s">
        <v>173</v>
      </c>
      <c r="C1381" s="184"/>
      <c r="D1381" s="184"/>
      <c r="E1381" s="184"/>
      <c r="F1381" s="184"/>
      <c r="G1381" s="184"/>
      <c r="H1381" s="184"/>
      <c r="I1381" s="184"/>
      <c r="J1381" s="184"/>
      <c r="K1381" s="184"/>
      <c r="L1381" s="184"/>
      <c r="M1381" s="184"/>
      <c r="N1381" s="184"/>
      <c r="O1381" s="184"/>
      <c r="P1381" s="184"/>
      <c r="Q1381" s="184"/>
      <c r="R1381" s="184"/>
      <c r="S1381" s="184"/>
      <c r="T1381" s="185"/>
      <c r="U1381" s="193"/>
    </row>
    <row r="1382" spans="1:21" ht="6.75" customHeight="1">
      <c r="A1382" s="227"/>
      <c r="B1382" s="89"/>
      <c r="C1382" s="89"/>
      <c r="D1382" s="89"/>
      <c r="E1382" s="89"/>
      <c r="F1382" s="89"/>
      <c r="G1382" s="89"/>
      <c r="H1382" s="89"/>
      <c r="I1382" s="89"/>
      <c r="J1382" s="89"/>
      <c r="K1382" s="89"/>
      <c r="L1382" s="89"/>
      <c r="M1382" s="89"/>
      <c r="N1382" s="89"/>
      <c r="O1382" s="89"/>
      <c r="P1382" s="89"/>
      <c r="Q1382" s="89"/>
      <c r="R1382" s="89"/>
      <c r="S1382" s="89"/>
      <c r="T1382" s="89"/>
      <c r="U1382" s="193"/>
    </row>
    <row r="1383" spans="1:21">
      <c r="A1383" s="227"/>
      <c r="B1383" s="41" t="s">
        <v>232</v>
      </c>
      <c r="C1383" s="176" t="s">
        <v>183</v>
      </c>
      <c r="D1383" s="176"/>
      <c r="E1383" s="176"/>
      <c r="F1383" s="176"/>
      <c r="G1383" s="176"/>
      <c r="H1383" s="176"/>
      <c r="I1383" s="176"/>
      <c r="J1383" s="176"/>
      <c r="K1383" s="176"/>
      <c r="L1383" s="176"/>
      <c r="M1383" s="165" t="s">
        <v>179</v>
      </c>
      <c r="N1383" s="165"/>
      <c r="O1383" s="165"/>
      <c r="P1383" s="165"/>
      <c r="Q1383" s="165"/>
      <c r="R1383" s="165"/>
      <c r="S1383" s="165"/>
      <c r="T1383" s="165"/>
      <c r="U1383" s="193"/>
    </row>
    <row r="1384" spans="1:21" ht="15.75" thickBot="1">
      <c r="A1384" s="227"/>
      <c r="B1384" s="200"/>
      <c r="C1384" s="201"/>
      <c r="D1384" s="201"/>
      <c r="E1384" s="201"/>
      <c r="F1384" s="201"/>
      <c r="G1384" s="201"/>
      <c r="H1384" s="201"/>
      <c r="I1384" s="201"/>
      <c r="J1384" s="202"/>
      <c r="K1384" s="204" t="s">
        <v>180</v>
      </c>
      <c r="L1384" s="89"/>
      <c r="M1384" s="89"/>
      <c r="N1384" s="89"/>
      <c r="O1384" s="89"/>
      <c r="P1384" s="89"/>
      <c r="Q1384" s="89"/>
      <c r="R1384" s="89"/>
      <c r="S1384" s="89"/>
      <c r="T1384" s="89"/>
      <c r="U1384" s="193"/>
    </row>
    <row r="1385" spans="1:21" ht="26.25" customHeight="1">
      <c r="A1385" s="227"/>
      <c r="B1385" s="204"/>
      <c r="C1385" s="152"/>
      <c r="D1385" s="203" t="s">
        <v>182</v>
      </c>
      <c r="E1385" s="91"/>
      <c r="F1385" s="91"/>
      <c r="G1385" s="92"/>
      <c r="H1385" s="147"/>
      <c r="I1385" s="89"/>
      <c r="J1385" s="214"/>
      <c r="K1385" s="204"/>
      <c r="L1385" s="90"/>
      <c r="M1385" s="91"/>
      <c r="N1385" s="91"/>
      <c r="O1385" s="91"/>
      <c r="P1385" s="91"/>
      <c r="Q1385" s="91"/>
      <c r="R1385" s="91"/>
      <c r="S1385" s="92"/>
      <c r="T1385" s="143"/>
      <c r="U1385" s="193"/>
    </row>
    <row r="1386" spans="1:21" ht="26.25" customHeight="1">
      <c r="A1386" s="227"/>
      <c r="B1386" s="204"/>
      <c r="C1386" s="152"/>
      <c r="D1386" s="147"/>
      <c r="E1386" s="89"/>
      <c r="F1386" s="89"/>
      <c r="G1386" s="152"/>
      <c r="H1386" s="147"/>
      <c r="I1386" s="89"/>
      <c r="J1386" s="214"/>
      <c r="K1386" s="204"/>
      <c r="L1386" s="147"/>
      <c r="M1386" s="89"/>
      <c r="N1386" s="89"/>
      <c r="O1386" s="89"/>
      <c r="P1386" s="89"/>
      <c r="Q1386" s="89"/>
      <c r="R1386" s="89"/>
      <c r="S1386" s="152"/>
      <c r="T1386" s="143"/>
      <c r="U1386" s="193"/>
    </row>
    <row r="1387" spans="1:21" ht="26.25" customHeight="1">
      <c r="A1387" s="227"/>
      <c r="B1387" s="204"/>
      <c r="C1387" s="152"/>
      <c r="D1387" s="147"/>
      <c r="E1387" s="89"/>
      <c r="F1387" s="89"/>
      <c r="G1387" s="152"/>
      <c r="H1387" s="147"/>
      <c r="I1387" s="89"/>
      <c r="J1387" s="214"/>
      <c r="K1387" s="204"/>
      <c r="L1387" s="147"/>
      <c r="M1387" s="89"/>
      <c r="N1387" s="89"/>
      <c r="O1387" s="89"/>
      <c r="P1387" s="89"/>
      <c r="Q1387" s="89"/>
      <c r="R1387" s="89"/>
      <c r="S1387" s="152"/>
      <c r="T1387" s="143"/>
      <c r="U1387" s="193"/>
    </row>
    <row r="1388" spans="1:21" ht="26.25" customHeight="1" thickBot="1">
      <c r="A1388" s="227"/>
      <c r="B1388" s="204"/>
      <c r="C1388" s="152"/>
      <c r="D1388" s="147"/>
      <c r="E1388" s="89"/>
      <c r="F1388" s="89"/>
      <c r="G1388" s="152"/>
      <c r="H1388" s="147"/>
      <c r="I1388" s="89"/>
      <c r="J1388" s="214"/>
      <c r="K1388" s="204"/>
      <c r="L1388" s="86"/>
      <c r="M1388" s="87"/>
      <c r="N1388" s="87"/>
      <c r="O1388" s="87"/>
      <c r="P1388" s="87"/>
      <c r="Q1388" s="87"/>
      <c r="R1388" s="87"/>
      <c r="S1388" s="88"/>
      <c r="T1388" s="143"/>
      <c r="U1388" s="193"/>
    </row>
    <row r="1389" spans="1:21" ht="26.25" customHeight="1" thickBot="1">
      <c r="A1389" s="227"/>
      <c r="B1389" s="204"/>
      <c r="C1389" s="152"/>
      <c r="D1389" s="147"/>
      <c r="E1389" s="89"/>
      <c r="F1389" s="89"/>
      <c r="G1389" s="152"/>
      <c r="H1389" s="147"/>
      <c r="I1389" s="89"/>
      <c r="J1389" s="214"/>
      <c r="K1389" s="204"/>
      <c r="L1389" s="89"/>
      <c r="M1389" s="89"/>
      <c r="N1389" s="89"/>
      <c r="O1389" s="89"/>
      <c r="P1389" s="89"/>
      <c r="Q1389" s="89"/>
      <c r="R1389" s="89"/>
      <c r="S1389" s="89"/>
      <c r="T1389" s="143"/>
      <c r="U1389" s="193"/>
    </row>
    <row r="1390" spans="1:21" ht="26.25" customHeight="1">
      <c r="A1390" s="227"/>
      <c r="B1390" s="204"/>
      <c r="C1390" s="152"/>
      <c r="D1390" s="147"/>
      <c r="E1390" s="89"/>
      <c r="F1390" s="89"/>
      <c r="G1390" s="152"/>
      <c r="H1390" s="147"/>
      <c r="I1390" s="89"/>
      <c r="J1390" s="214"/>
      <c r="K1390" s="204"/>
      <c r="L1390" s="205" t="s">
        <v>181</v>
      </c>
      <c r="M1390" s="206"/>
      <c r="N1390" s="206"/>
      <c r="O1390" s="206"/>
      <c r="P1390" s="206"/>
      <c r="Q1390" s="206"/>
      <c r="R1390" s="206"/>
      <c r="S1390" s="207"/>
      <c r="T1390" s="143"/>
      <c r="U1390" s="193"/>
    </row>
    <row r="1391" spans="1:21" ht="26.25" customHeight="1">
      <c r="A1391" s="227"/>
      <c r="B1391" s="204"/>
      <c r="C1391" s="152"/>
      <c r="D1391" s="147"/>
      <c r="E1391" s="89"/>
      <c r="F1391" s="89"/>
      <c r="G1391" s="152"/>
      <c r="H1391" s="147"/>
      <c r="I1391" s="89"/>
      <c r="J1391" s="214"/>
      <c r="K1391" s="204"/>
      <c r="L1391" s="208"/>
      <c r="M1391" s="209"/>
      <c r="N1391" s="209"/>
      <c r="O1391" s="209"/>
      <c r="P1391" s="209"/>
      <c r="Q1391" s="209"/>
      <c r="R1391" s="209"/>
      <c r="S1391" s="210"/>
      <c r="T1391" s="143"/>
      <c r="U1391" s="193"/>
    </row>
    <row r="1392" spans="1:21" ht="26.25" customHeight="1" thickBot="1">
      <c r="A1392" s="227"/>
      <c r="B1392" s="204"/>
      <c r="C1392" s="152"/>
      <c r="D1392" s="86"/>
      <c r="E1392" s="87"/>
      <c r="F1392" s="87"/>
      <c r="G1392" s="88"/>
      <c r="H1392" s="147"/>
      <c r="I1392" s="89"/>
      <c r="J1392" s="214"/>
      <c r="K1392" s="204"/>
      <c r="L1392" s="208"/>
      <c r="M1392" s="209"/>
      <c r="N1392" s="209"/>
      <c r="O1392" s="209"/>
      <c r="P1392" s="209"/>
      <c r="Q1392" s="209"/>
      <c r="R1392" s="209"/>
      <c r="S1392" s="210"/>
      <c r="T1392" s="143"/>
      <c r="U1392" s="193"/>
    </row>
    <row r="1393" spans="1:23" ht="15.75" thickBot="1">
      <c r="A1393" s="227"/>
      <c r="B1393" s="215"/>
      <c r="C1393" s="216"/>
      <c r="D1393" s="216"/>
      <c r="E1393" s="216"/>
      <c r="F1393" s="216"/>
      <c r="G1393" s="216"/>
      <c r="H1393" s="216"/>
      <c r="I1393" s="216"/>
      <c r="J1393" s="217"/>
      <c r="K1393" s="204"/>
      <c r="L1393" s="211"/>
      <c r="M1393" s="212"/>
      <c r="N1393" s="212"/>
      <c r="O1393" s="212"/>
      <c r="P1393" s="212"/>
      <c r="Q1393" s="212"/>
      <c r="R1393" s="212"/>
      <c r="S1393" s="213"/>
      <c r="T1393" s="143"/>
      <c r="U1393" s="193"/>
    </row>
    <row r="1394" spans="1:23" ht="6.75" customHeight="1" thickBot="1">
      <c r="A1394" s="227"/>
      <c r="B1394" s="89"/>
      <c r="C1394" s="89"/>
      <c r="D1394" s="89"/>
      <c r="E1394" s="89"/>
      <c r="F1394" s="89"/>
      <c r="G1394" s="89"/>
      <c r="H1394" s="89"/>
      <c r="I1394" s="89"/>
      <c r="J1394" s="89"/>
      <c r="K1394" s="89"/>
      <c r="L1394" s="89"/>
      <c r="M1394" s="89"/>
      <c r="N1394" s="89"/>
      <c r="O1394" s="89"/>
      <c r="P1394" s="89"/>
      <c r="Q1394" s="89"/>
      <c r="R1394" s="89"/>
      <c r="S1394" s="89"/>
      <c r="T1394" s="89"/>
      <c r="U1394" s="193"/>
    </row>
    <row r="1395" spans="1:23" ht="23.25" customHeight="1" thickBot="1">
      <c r="A1395" s="227"/>
      <c r="B1395" s="165" t="s">
        <v>184</v>
      </c>
      <c r="C1395" s="165"/>
      <c r="D1395" s="165"/>
      <c r="E1395" s="127" t="str">
        <f>Info!$C$7</f>
        <v>Govt. Sr. Sec. School Raimalwada</v>
      </c>
      <c r="F1395" s="127"/>
      <c r="G1395" s="127"/>
      <c r="H1395" s="127"/>
      <c r="I1395" s="127"/>
      <c r="J1395" s="127"/>
      <c r="K1395" s="127"/>
      <c r="L1395" s="165" t="s">
        <v>185</v>
      </c>
      <c r="M1395" s="199"/>
      <c r="N1395" s="15">
        <f>Info!$C$10</f>
        <v>1</v>
      </c>
      <c r="O1395" s="16">
        <f>Info!$D$10</f>
        <v>7</v>
      </c>
      <c r="P1395" s="16">
        <f>Info!$E$10</f>
        <v>0</v>
      </c>
      <c r="Q1395" s="16">
        <f>Info!$F$10</f>
        <v>1</v>
      </c>
      <c r="R1395" s="16">
        <f>Info!$G$10</f>
        <v>7</v>
      </c>
      <c r="S1395" s="16">
        <f>Info!$H$10</f>
        <v>5</v>
      </c>
      <c r="T1395" s="17">
        <f>Info!$I$10</f>
        <v>1</v>
      </c>
      <c r="U1395" s="193"/>
    </row>
    <row r="1396" spans="1:23" ht="15.75" thickBot="1">
      <c r="A1396" s="228"/>
      <c r="B1396" s="87"/>
      <c r="C1396" s="87"/>
      <c r="D1396" s="87"/>
      <c r="E1396" s="87"/>
      <c r="F1396" s="87"/>
      <c r="G1396" s="87"/>
      <c r="H1396" s="87"/>
      <c r="I1396" s="87"/>
      <c r="J1396" s="87"/>
      <c r="K1396" s="87"/>
      <c r="L1396" s="87"/>
      <c r="M1396" s="87"/>
      <c r="N1396" s="87"/>
      <c r="O1396" s="87"/>
      <c r="P1396" s="87"/>
      <c r="Q1396" s="87"/>
      <c r="R1396" s="87"/>
      <c r="S1396" s="87"/>
      <c r="T1396" s="87"/>
      <c r="U1396" s="88"/>
    </row>
    <row r="1397" spans="1:23">
      <c r="A1397" s="224">
        <f>A1304+1</f>
        <v>16</v>
      </c>
      <c r="B1397" s="225"/>
      <c r="C1397" s="225"/>
      <c r="D1397" s="225"/>
      <c r="E1397" s="225"/>
      <c r="F1397" s="225"/>
      <c r="G1397" s="225"/>
      <c r="H1397" s="225"/>
      <c r="I1397" s="225"/>
      <c r="J1397" s="225"/>
      <c r="K1397" s="225"/>
      <c r="L1397" s="225"/>
      <c r="M1397" s="225"/>
      <c r="N1397" s="225"/>
      <c r="O1397" s="225"/>
      <c r="P1397" s="225"/>
      <c r="Q1397" s="225"/>
      <c r="R1397" s="225"/>
      <c r="S1397" s="225"/>
      <c r="T1397" s="225"/>
      <c r="U1397" s="226"/>
    </row>
    <row r="1398" spans="1:23" ht="24.75" customHeight="1" thickBot="1">
      <c r="A1398" s="227"/>
      <c r="B1398" s="194" t="str">
        <f>CONCATENATE(Info!$B$7,Info!$C$7)</f>
        <v>School Name :-Govt. Sr. Sec. School Raimalwada</v>
      </c>
      <c r="C1398" s="194"/>
      <c r="D1398" s="194"/>
      <c r="E1398" s="194"/>
      <c r="F1398" s="194"/>
      <c r="G1398" s="194"/>
      <c r="H1398" s="194"/>
      <c r="I1398" s="194"/>
      <c r="J1398" s="194"/>
      <c r="K1398" s="194"/>
      <c r="L1398" s="194"/>
      <c r="M1398" s="194"/>
      <c r="N1398" s="194"/>
      <c r="O1398" s="194"/>
      <c r="P1398" s="194"/>
      <c r="Q1398" s="194"/>
      <c r="R1398" s="194"/>
      <c r="S1398" s="194"/>
      <c r="T1398" s="194"/>
      <c r="U1398" s="193"/>
    </row>
    <row r="1399" spans="1:23" ht="28.5" customHeight="1" thickBot="1">
      <c r="A1399" s="227"/>
      <c r="B1399" s="89"/>
      <c r="C1399" s="89"/>
      <c r="D1399" s="116" t="s">
        <v>37</v>
      </c>
      <c r="E1399" s="116"/>
      <c r="F1399" s="116"/>
      <c r="G1399" s="116"/>
      <c r="H1399" s="116"/>
      <c r="I1399" s="116"/>
      <c r="J1399" s="116"/>
      <c r="K1399" s="116"/>
      <c r="L1399" s="116"/>
      <c r="M1399" s="116"/>
      <c r="N1399" s="116"/>
      <c r="O1399" s="116"/>
      <c r="P1399" s="116"/>
      <c r="Q1399" s="93" t="s">
        <v>233</v>
      </c>
      <c r="R1399" s="94"/>
      <c r="S1399" s="94"/>
      <c r="T1399" s="95"/>
      <c r="U1399" s="193"/>
    </row>
    <row r="1400" spans="1:23" ht="21.75" customHeight="1" thickBot="1">
      <c r="A1400" s="227"/>
      <c r="B1400" s="89"/>
      <c r="C1400" s="89"/>
      <c r="D1400" s="117" t="s">
        <v>201</v>
      </c>
      <c r="E1400" s="117"/>
      <c r="F1400" s="117"/>
      <c r="G1400" s="117"/>
      <c r="H1400" s="117"/>
      <c r="I1400" s="117"/>
      <c r="J1400" s="117"/>
      <c r="K1400" s="117"/>
      <c r="L1400" s="117"/>
      <c r="M1400" s="117"/>
      <c r="N1400" s="117"/>
      <c r="O1400" s="117"/>
      <c r="P1400" s="117"/>
      <c r="Q1400" s="113" t="s">
        <v>44</v>
      </c>
      <c r="R1400" s="114"/>
      <c r="S1400" s="114"/>
      <c r="T1400" s="115"/>
      <c r="U1400" s="193"/>
    </row>
    <row r="1401" spans="1:23" ht="21.75" customHeight="1" thickBot="1">
      <c r="A1401" s="227"/>
      <c r="B1401" s="107" t="s">
        <v>200</v>
      </c>
      <c r="C1401" s="108"/>
      <c r="D1401" s="108"/>
      <c r="E1401" s="109"/>
      <c r="F1401" s="104" t="s">
        <v>40</v>
      </c>
      <c r="G1401" s="105"/>
      <c r="H1401" s="105"/>
      <c r="I1401" s="105"/>
      <c r="J1401" s="105"/>
      <c r="K1401" s="105"/>
      <c r="L1401" s="105"/>
      <c r="M1401" s="106"/>
      <c r="N1401" s="15">
        <f>Info!$C$10</f>
        <v>1</v>
      </c>
      <c r="O1401" s="16">
        <f>Info!$D$10</f>
        <v>7</v>
      </c>
      <c r="P1401" s="16">
        <f>Info!$E$10</f>
        <v>0</v>
      </c>
      <c r="Q1401" s="16">
        <f>Info!$F$10</f>
        <v>1</v>
      </c>
      <c r="R1401" s="16">
        <f>Info!$G$10</f>
        <v>7</v>
      </c>
      <c r="S1401" s="16">
        <f>Info!$H$10</f>
        <v>5</v>
      </c>
      <c r="T1401" s="17">
        <f>Info!$I$10</f>
        <v>1</v>
      </c>
      <c r="U1401" s="193"/>
    </row>
    <row r="1402" spans="1:23" ht="21.75" customHeight="1" thickBot="1">
      <c r="A1402" s="227"/>
      <c r="B1402" s="110"/>
      <c r="C1402" s="111"/>
      <c r="D1402" s="111"/>
      <c r="E1402" s="112"/>
      <c r="F1402" s="102" t="s">
        <v>199</v>
      </c>
      <c r="G1402" s="103"/>
      <c r="H1402" s="103"/>
      <c r="I1402" s="103"/>
      <c r="J1402" s="103"/>
      <c r="K1402" s="103"/>
      <c r="L1402" s="103"/>
      <c r="M1402" s="103"/>
      <c r="N1402" s="103"/>
      <c r="O1402" s="103"/>
      <c r="P1402" s="103"/>
      <c r="Q1402" s="18"/>
      <c r="R1402" s="18"/>
      <c r="S1402" s="18"/>
      <c r="T1402" s="18"/>
      <c r="U1402" s="193"/>
    </row>
    <row r="1403" spans="1:23" ht="21.75" customHeight="1" thickBot="1">
      <c r="A1403" s="227"/>
      <c r="B1403" s="89"/>
      <c r="C1403" s="89"/>
      <c r="D1403" s="89"/>
      <c r="E1403" s="89"/>
      <c r="F1403" s="89"/>
      <c r="G1403" s="89"/>
      <c r="H1403" s="89"/>
      <c r="I1403" s="89"/>
      <c r="J1403" s="89"/>
      <c r="K1403" s="89"/>
      <c r="L1403" s="89"/>
      <c r="M1403" s="89"/>
      <c r="N1403" s="97" t="s">
        <v>195</v>
      </c>
      <c r="O1403" s="97"/>
      <c r="P1403" s="97"/>
      <c r="Q1403" s="98"/>
      <c r="R1403" s="99">
        <f>Info!$C$9</f>
        <v>12345</v>
      </c>
      <c r="S1403" s="100"/>
      <c r="T1403" s="101"/>
      <c r="U1403" s="193"/>
    </row>
    <row r="1404" spans="1:23" ht="21.75" customHeight="1" thickBot="1">
      <c r="A1404" s="227"/>
      <c r="B1404" s="119" t="s">
        <v>42</v>
      </c>
      <c r="C1404" s="119"/>
      <c r="D1404" s="119"/>
      <c r="E1404" s="119"/>
      <c r="F1404" s="119"/>
      <c r="G1404" s="119"/>
      <c r="H1404" s="120">
        <f>VLOOKUP(A1397,'Deta From Shala Dar. Class-10'!$A$2:$AE$201,4,0)</f>
        <v>0</v>
      </c>
      <c r="I1404" s="121"/>
      <c r="J1404" s="122"/>
      <c r="K1404" s="123"/>
      <c r="L1404" s="124"/>
      <c r="M1404" s="124"/>
      <c r="N1404" s="124"/>
      <c r="O1404" s="124"/>
      <c r="P1404" s="124"/>
      <c r="Q1404" s="124"/>
      <c r="R1404" s="124"/>
      <c r="S1404" s="124"/>
      <c r="T1404" s="124"/>
      <c r="U1404" s="193"/>
    </row>
    <row r="1405" spans="1:23" ht="21.75" customHeight="1">
      <c r="A1405" s="227"/>
      <c r="B1405" s="118" t="s">
        <v>116</v>
      </c>
      <c r="C1405" s="118"/>
      <c r="D1405" s="118"/>
      <c r="E1405" s="118"/>
      <c r="F1405" s="118"/>
      <c r="G1405" s="118"/>
      <c r="H1405" s="96">
        <f>VLOOKUP(A1397,'Deta From Shala Dar. Class-10'!$A$2:$AE$201,6,0)</f>
        <v>0</v>
      </c>
      <c r="I1405" s="96"/>
      <c r="J1405" s="96"/>
      <c r="K1405" s="96"/>
      <c r="L1405" s="96"/>
      <c r="M1405" s="96"/>
      <c r="N1405" s="96"/>
      <c r="O1405" s="96"/>
      <c r="P1405" s="96"/>
      <c r="Q1405" s="96"/>
      <c r="R1405" s="96"/>
      <c r="S1405" s="96"/>
      <c r="T1405" s="96"/>
      <c r="U1405" s="193"/>
    </row>
    <row r="1406" spans="1:23" ht="21.75" customHeight="1">
      <c r="A1406" s="227"/>
      <c r="B1406" s="118" t="s">
        <v>115</v>
      </c>
      <c r="C1406" s="118"/>
      <c r="D1406" s="118"/>
      <c r="E1406" s="118"/>
      <c r="F1406" s="118"/>
      <c r="G1406" s="118"/>
      <c r="H1406" s="96">
        <f>VLOOKUP(A1397,'Deta From Shala Dar. Class-10'!$A$2:$AE$201,8,0)</f>
        <v>0</v>
      </c>
      <c r="I1406" s="96"/>
      <c r="J1406" s="96"/>
      <c r="K1406" s="96"/>
      <c r="L1406" s="96"/>
      <c r="M1406" s="96"/>
      <c r="N1406" s="96"/>
      <c r="O1406" s="96"/>
      <c r="P1406" s="96"/>
      <c r="Q1406" s="96"/>
      <c r="R1406" s="96"/>
      <c r="S1406" s="96"/>
      <c r="T1406" s="96"/>
      <c r="U1406" s="193"/>
    </row>
    <row r="1407" spans="1:23" ht="21.75" customHeight="1">
      <c r="A1407" s="227"/>
      <c r="B1407" s="118" t="s">
        <v>114</v>
      </c>
      <c r="C1407" s="118"/>
      <c r="D1407" s="118"/>
      <c r="E1407" s="118"/>
      <c r="F1407" s="118"/>
      <c r="G1407" s="118"/>
      <c r="H1407" s="96">
        <f>VLOOKUP(A1397,'Deta From Shala Dar. Class-10'!$A$2:$AE$201,9,0)</f>
        <v>0</v>
      </c>
      <c r="I1407" s="96"/>
      <c r="J1407" s="96"/>
      <c r="K1407" s="96"/>
      <c r="L1407" s="96"/>
      <c r="M1407" s="96"/>
      <c r="N1407" s="96"/>
      <c r="O1407" s="96"/>
      <c r="P1407" s="96"/>
      <c r="Q1407" s="96"/>
      <c r="R1407" s="96"/>
      <c r="S1407" s="96"/>
      <c r="T1407" s="96"/>
      <c r="U1407" s="193"/>
    </row>
    <row r="1408" spans="1:23" ht="21.75" customHeight="1">
      <c r="A1408" s="227"/>
      <c r="B1408" s="118" t="s">
        <v>203</v>
      </c>
      <c r="C1408" s="118"/>
      <c r="D1408" s="118"/>
      <c r="E1408" s="118"/>
      <c r="F1408" s="250">
        <f>W1408</f>
        <v>0</v>
      </c>
      <c r="G1408" s="251"/>
      <c r="H1408" s="251"/>
      <c r="I1408" s="251"/>
      <c r="J1408" s="251"/>
      <c r="K1408" s="252"/>
      <c r="L1408" s="253"/>
      <c r="M1408" s="254"/>
      <c r="N1408" s="254"/>
      <c r="O1408" s="254"/>
      <c r="P1408" s="254"/>
      <c r="Q1408" s="254"/>
      <c r="R1408" s="254"/>
      <c r="S1408" s="254"/>
      <c r="T1408" s="254"/>
      <c r="U1408" s="193"/>
      <c r="W1408" s="57">
        <f>VLOOKUP(A1397,'Deta From Shala Dar. Class-10'!$A$2:$AE$201,11,0)</f>
        <v>0</v>
      </c>
    </row>
    <row r="1409" spans="1:21" ht="21.75" customHeight="1" thickBot="1">
      <c r="A1409" s="227"/>
      <c r="B1409" s="255" t="s">
        <v>202</v>
      </c>
      <c r="C1409" s="255"/>
      <c r="D1409" s="255"/>
      <c r="E1409" s="255"/>
      <c r="F1409" s="255"/>
      <c r="G1409" s="255"/>
      <c r="H1409" s="96" t="s">
        <v>204</v>
      </c>
      <c r="I1409" s="96"/>
      <c r="J1409" s="96"/>
      <c r="K1409" s="96"/>
      <c r="L1409" s="96"/>
      <c r="M1409" s="96"/>
      <c r="N1409" s="96"/>
      <c r="O1409" s="96"/>
      <c r="P1409" s="96"/>
      <c r="Q1409" s="96"/>
      <c r="R1409" s="96"/>
      <c r="S1409" s="96"/>
      <c r="T1409" s="96"/>
      <c r="U1409" s="193"/>
    </row>
    <row r="1410" spans="1:21" ht="21.75" customHeight="1" thickBot="1">
      <c r="A1410" s="227"/>
      <c r="B1410" s="118" t="s">
        <v>205</v>
      </c>
      <c r="C1410" s="118"/>
      <c r="D1410" s="118"/>
      <c r="E1410" s="118"/>
      <c r="F1410" s="118"/>
      <c r="G1410" s="118"/>
      <c r="H1410" s="118"/>
      <c r="I1410" s="118"/>
      <c r="J1410" s="118"/>
      <c r="K1410" s="143" t="s">
        <v>190</v>
      </c>
      <c r="L1410" s="143"/>
      <c r="M1410" s="143"/>
      <c r="N1410" s="143"/>
      <c r="O1410" s="143"/>
      <c r="P1410" s="143"/>
      <c r="Q1410" s="195" t="s">
        <v>188</v>
      </c>
      <c r="R1410" s="196"/>
      <c r="S1410" s="197"/>
      <c r="T1410" s="198"/>
      <c r="U1410" s="193"/>
    </row>
    <row r="1411" spans="1:21" ht="21.75" customHeight="1">
      <c r="A1411" s="227"/>
      <c r="B1411" s="118" t="s">
        <v>206</v>
      </c>
      <c r="C1411" s="118"/>
      <c r="D1411" s="118"/>
      <c r="E1411" s="118"/>
      <c r="F1411" s="118"/>
      <c r="G1411" s="118"/>
      <c r="H1411" s="118"/>
      <c r="I1411" s="118"/>
      <c r="J1411" s="118"/>
      <c r="K1411" s="118"/>
      <c r="L1411" s="118"/>
      <c r="M1411" s="118"/>
      <c r="N1411" s="118"/>
      <c r="O1411" s="118"/>
      <c r="P1411" s="118"/>
      <c r="Q1411" s="118"/>
      <c r="R1411" s="118"/>
      <c r="S1411" s="118"/>
      <c r="T1411" s="118"/>
      <c r="U1411" s="193"/>
    </row>
    <row r="1412" spans="1:21" ht="32.25" customHeight="1" thickBot="1">
      <c r="A1412" s="227"/>
      <c r="B1412" s="125" t="s">
        <v>192</v>
      </c>
      <c r="C1412" s="125"/>
      <c r="D1412" s="125"/>
      <c r="E1412" s="125"/>
      <c r="F1412" s="125"/>
      <c r="G1412" s="125"/>
      <c r="H1412" s="125"/>
      <c r="I1412" s="125"/>
      <c r="J1412" s="125"/>
      <c r="K1412" s="125"/>
      <c r="L1412" s="125"/>
      <c r="M1412" s="125"/>
      <c r="N1412" s="125"/>
      <c r="O1412" s="125"/>
      <c r="P1412" s="125"/>
      <c r="Q1412" s="125"/>
      <c r="R1412" s="125"/>
      <c r="S1412" s="125"/>
      <c r="T1412" s="125"/>
      <c r="U1412" s="193"/>
    </row>
    <row r="1413" spans="1:21" ht="6.75" customHeight="1" thickBot="1">
      <c r="A1413" s="227"/>
      <c r="B1413" s="90"/>
      <c r="C1413" s="91"/>
      <c r="D1413" s="91"/>
      <c r="E1413" s="91"/>
      <c r="F1413" s="91"/>
      <c r="G1413" s="91"/>
      <c r="H1413" s="91"/>
      <c r="I1413" s="91"/>
      <c r="J1413" s="91"/>
      <c r="K1413" s="91"/>
      <c r="L1413" s="91"/>
      <c r="M1413" s="91"/>
      <c r="N1413" s="91"/>
      <c r="O1413" s="91"/>
      <c r="P1413" s="91"/>
      <c r="Q1413" s="91"/>
      <c r="R1413" s="91"/>
      <c r="S1413" s="91"/>
      <c r="T1413" s="92"/>
      <c r="U1413" s="193"/>
    </row>
    <row r="1414" spans="1:21" ht="15.75" thickBot="1">
      <c r="A1414" s="227"/>
      <c r="B1414" s="19"/>
      <c r="C1414" s="22"/>
      <c r="D1414" s="147" t="s">
        <v>60</v>
      </c>
      <c r="E1414" s="89"/>
      <c r="F1414" s="89"/>
      <c r="G1414" s="20"/>
      <c r="H1414" s="27"/>
      <c r="I1414" s="148" t="s">
        <v>59</v>
      </c>
      <c r="J1414" s="148"/>
      <c r="K1414" s="148"/>
      <c r="L1414" s="90"/>
      <c r="M1414" s="248" t="s">
        <v>211</v>
      </c>
      <c r="N1414" s="248"/>
      <c r="O1414" s="248"/>
      <c r="P1414" s="248"/>
      <c r="Q1414" s="248"/>
      <c r="R1414" s="248"/>
      <c r="S1414" s="248"/>
      <c r="T1414" s="249"/>
      <c r="U1414" s="193"/>
    </row>
    <row r="1415" spans="1:21" ht="4.5" customHeight="1" thickBot="1">
      <c r="A1415" s="227"/>
      <c r="B1415" s="24"/>
      <c r="C1415" s="27"/>
      <c r="D1415" s="27"/>
      <c r="E1415" s="27"/>
      <c r="F1415" s="27"/>
      <c r="G1415" s="27"/>
      <c r="H1415" s="27"/>
      <c r="I1415" s="27"/>
      <c r="J1415" s="27"/>
      <c r="K1415" s="41"/>
      <c r="L1415" s="147"/>
      <c r="M1415" s="27"/>
      <c r="N1415" s="27"/>
      <c r="O1415" s="27"/>
      <c r="P1415" s="37"/>
      <c r="Q1415" s="27"/>
      <c r="R1415" s="27"/>
      <c r="S1415" s="27"/>
      <c r="T1415" s="58"/>
      <c r="U1415" s="193"/>
    </row>
    <row r="1416" spans="1:21" ht="15.75" thickBot="1">
      <c r="A1416" s="227"/>
      <c r="B1416" s="24"/>
      <c r="C1416" s="20"/>
      <c r="D1416" s="147" t="s">
        <v>207</v>
      </c>
      <c r="E1416" s="89"/>
      <c r="F1416" s="89"/>
      <c r="G1416" s="89"/>
      <c r="H1416" s="27"/>
      <c r="I1416" s="175" t="s">
        <v>209</v>
      </c>
      <c r="J1416" s="175"/>
      <c r="K1416" s="175"/>
      <c r="L1416" s="147"/>
      <c r="M1416" s="127" t="s">
        <v>212</v>
      </c>
      <c r="N1416" s="127"/>
      <c r="O1416" s="127"/>
      <c r="P1416" s="127"/>
      <c r="Q1416" s="127"/>
      <c r="R1416" s="127"/>
      <c r="S1416" s="127"/>
      <c r="T1416" s="128"/>
      <c r="U1416" s="193"/>
    </row>
    <row r="1417" spans="1:21" ht="5.25" customHeight="1" thickBot="1">
      <c r="A1417" s="227"/>
      <c r="B1417" s="24"/>
      <c r="C1417" s="27"/>
      <c r="D1417" s="27"/>
      <c r="E1417" s="27"/>
      <c r="F1417" s="27"/>
      <c r="G1417" s="27"/>
      <c r="H1417" s="27"/>
      <c r="I1417" s="27"/>
      <c r="J1417" s="27"/>
      <c r="K1417" s="41"/>
      <c r="L1417" s="147"/>
      <c r="M1417" s="27"/>
      <c r="N1417" s="27"/>
      <c r="O1417" s="27"/>
      <c r="P1417" s="41"/>
      <c r="Q1417" s="27"/>
      <c r="R1417" s="27"/>
      <c r="S1417" s="27"/>
      <c r="T1417" s="29"/>
      <c r="U1417" s="193"/>
    </row>
    <row r="1418" spans="1:21" ht="15.75" thickBot="1">
      <c r="A1418" s="227"/>
      <c r="B1418" s="24"/>
      <c r="C1418" s="20"/>
      <c r="D1418" s="147" t="s">
        <v>208</v>
      </c>
      <c r="E1418" s="89"/>
      <c r="F1418" s="89"/>
      <c r="G1418" s="89"/>
      <c r="H1418" s="27"/>
      <c r="I1418" s="175" t="s">
        <v>210</v>
      </c>
      <c r="J1418" s="175"/>
      <c r="K1418" s="175"/>
      <c r="L1418" s="86"/>
      <c r="M1418" s="130" t="s">
        <v>213</v>
      </c>
      <c r="N1418" s="130"/>
      <c r="O1418" s="130"/>
      <c r="P1418" s="130"/>
      <c r="Q1418" s="130"/>
      <c r="R1418" s="130"/>
      <c r="S1418" s="130"/>
      <c r="T1418" s="131"/>
      <c r="U1418" s="193"/>
    </row>
    <row r="1419" spans="1:21" ht="6.75" customHeight="1" thickBot="1">
      <c r="A1419" s="227"/>
      <c r="B1419" s="86"/>
      <c r="C1419" s="87"/>
      <c r="D1419" s="87"/>
      <c r="E1419" s="87"/>
      <c r="F1419" s="87"/>
      <c r="G1419" s="87"/>
      <c r="H1419" s="87"/>
      <c r="I1419" s="87"/>
      <c r="J1419" s="87"/>
      <c r="K1419" s="87"/>
      <c r="L1419" s="87"/>
      <c r="M1419" s="87"/>
      <c r="N1419" s="87"/>
      <c r="O1419" s="87"/>
      <c r="P1419" s="87"/>
      <c r="Q1419" s="87"/>
      <c r="R1419" s="87"/>
      <c r="S1419" s="87"/>
      <c r="T1419" s="88"/>
      <c r="U1419" s="193"/>
    </row>
    <row r="1420" spans="1:21" ht="6.75" customHeight="1" thickBot="1">
      <c r="A1420" s="227"/>
      <c r="B1420" s="89"/>
      <c r="C1420" s="89"/>
      <c r="D1420" s="89"/>
      <c r="E1420" s="89"/>
      <c r="F1420" s="89"/>
      <c r="G1420" s="89"/>
      <c r="H1420" s="89"/>
      <c r="I1420" s="89"/>
      <c r="J1420" s="89"/>
      <c r="K1420" s="89"/>
      <c r="L1420" s="89"/>
      <c r="M1420" s="89"/>
      <c r="N1420" s="89"/>
      <c r="O1420" s="89"/>
      <c r="P1420" s="89"/>
      <c r="Q1420" s="89"/>
      <c r="R1420" s="89"/>
      <c r="S1420" s="89"/>
      <c r="T1420" s="89"/>
      <c r="U1420" s="193"/>
    </row>
    <row r="1421" spans="1:21" ht="15.75" thickBot="1">
      <c r="A1421" s="227"/>
      <c r="B1421" s="41"/>
      <c r="C1421" s="59" t="s">
        <v>216</v>
      </c>
      <c r="D1421" s="147" t="s">
        <v>215</v>
      </c>
      <c r="E1421" s="89"/>
      <c r="F1421" s="89"/>
      <c r="G1421" s="89"/>
      <c r="H1421" s="89"/>
      <c r="I1421" s="89"/>
      <c r="J1421" s="89"/>
      <c r="K1421" s="89"/>
      <c r="L1421" s="89"/>
      <c r="M1421" s="59" t="s">
        <v>216</v>
      </c>
      <c r="N1421" s="47" t="s">
        <v>80</v>
      </c>
      <c r="O1421" s="143"/>
      <c r="P1421" s="143"/>
      <c r="Q1421" s="143"/>
      <c r="R1421" s="143"/>
      <c r="S1421" s="143"/>
      <c r="T1421" s="143"/>
      <c r="U1421" s="193"/>
    </row>
    <row r="1422" spans="1:21" ht="8.25" customHeight="1">
      <c r="A1422" s="227"/>
      <c r="B1422" s="89"/>
      <c r="C1422" s="89"/>
      <c r="D1422" s="89"/>
      <c r="E1422" s="89"/>
      <c r="F1422" s="89"/>
      <c r="G1422" s="89"/>
      <c r="H1422" s="89"/>
      <c r="I1422" s="89"/>
      <c r="J1422" s="89"/>
      <c r="K1422" s="89"/>
      <c r="L1422" s="89"/>
      <c r="M1422" s="89"/>
      <c r="N1422" s="89"/>
      <c r="O1422" s="89"/>
      <c r="P1422" s="89"/>
      <c r="Q1422" s="89"/>
      <c r="R1422" s="89"/>
      <c r="S1422" s="89"/>
      <c r="T1422" s="89"/>
      <c r="U1422" s="193"/>
    </row>
    <row r="1423" spans="1:21" ht="29.25" customHeight="1">
      <c r="A1423" s="227"/>
      <c r="B1423" s="41" t="s">
        <v>87</v>
      </c>
      <c r="C1423" s="243" t="s">
        <v>217</v>
      </c>
      <c r="D1423" s="119"/>
      <c r="E1423" s="119"/>
      <c r="F1423" s="119"/>
      <c r="G1423" s="119"/>
      <c r="H1423" s="119"/>
      <c r="I1423" s="119"/>
      <c r="J1423" s="119"/>
      <c r="K1423" s="119"/>
      <c r="L1423" s="119"/>
      <c r="M1423" s="119"/>
      <c r="N1423" s="119"/>
      <c r="O1423" s="119"/>
      <c r="P1423" s="119"/>
      <c r="Q1423" s="119"/>
      <c r="R1423" s="119"/>
      <c r="S1423" s="119"/>
      <c r="T1423" s="119"/>
      <c r="U1423" s="193"/>
    </row>
    <row r="1424" spans="1:21" ht="6.75" customHeight="1" thickBot="1">
      <c r="A1424" s="227"/>
      <c r="B1424" s="89"/>
      <c r="C1424" s="89"/>
      <c r="D1424" s="89"/>
      <c r="E1424" s="89"/>
      <c r="F1424" s="89"/>
      <c r="G1424" s="89"/>
      <c r="H1424" s="89"/>
      <c r="I1424" s="89"/>
      <c r="J1424" s="89"/>
      <c r="K1424" s="89"/>
      <c r="L1424" s="89"/>
      <c r="M1424" s="89"/>
      <c r="N1424" s="89"/>
      <c r="O1424" s="89"/>
      <c r="P1424" s="89"/>
      <c r="Q1424" s="89"/>
      <c r="R1424" s="89"/>
      <c r="S1424" s="89"/>
      <c r="T1424" s="89"/>
      <c r="U1424" s="193"/>
    </row>
    <row r="1425" spans="1:24" ht="15.75" thickBot="1">
      <c r="A1425" s="227"/>
      <c r="B1425" s="41"/>
      <c r="C1425" s="158" t="s">
        <v>219</v>
      </c>
      <c r="D1425" s="158"/>
      <c r="E1425" s="158"/>
      <c r="F1425" s="158"/>
      <c r="G1425" s="158"/>
      <c r="H1425" s="158"/>
      <c r="I1425" s="197"/>
      <c r="J1425" s="219"/>
      <c r="K1425" s="198"/>
      <c r="L1425" s="244" t="s">
        <v>218</v>
      </c>
      <c r="M1425" s="245"/>
      <c r="N1425" s="246"/>
      <c r="O1425" s="247"/>
      <c r="P1425" s="60"/>
      <c r="Q1425" s="41"/>
      <c r="R1425" s="61"/>
      <c r="S1425" s="61"/>
      <c r="T1425" s="41"/>
      <c r="U1425" s="193"/>
    </row>
    <row r="1426" spans="1:24" ht="6" customHeight="1" thickBot="1">
      <c r="A1426" s="227"/>
      <c r="B1426" s="89"/>
      <c r="C1426" s="89"/>
      <c r="D1426" s="89"/>
      <c r="E1426" s="89"/>
      <c r="F1426" s="89"/>
      <c r="G1426" s="89"/>
      <c r="H1426" s="89"/>
      <c r="I1426" s="89"/>
      <c r="J1426" s="89"/>
      <c r="K1426" s="89"/>
      <c r="L1426" s="89"/>
      <c r="M1426" s="89"/>
      <c r="N1426" s="89"/>
      <c r="O1426" s="89"/>
      <c r="P1426" s="89"/>
      <c r="Q1426" s="89"/>
      <c r="R1426" s="89"/>
      <c r="S1426" s="89"/>
      <c r="T1426" s="89"/>
      <c r="U1426" s="193"/>
    </row>
    <row r="1427" spans="1:24" ht="15.75" thickBot="1">
      <c r="A1427" s="227"/>
      <c r="B1427" s="41" t="s">
        <v>98</v>
      </c>
      <c r="C1427" s="89" t="s">
        <v>119</v>
      </c>
      <c r="D1427" s="89"/>
      <c r="E1427" s="89"/>
      <c r="F1427" s="89"/>
      <c r="G1427" s="89"/>
      <c r="H1427" s="89"/>
      <c r="I1427" s="89"/>
      <c r="J1427" s="158" t="s">
        <v>117</v>
      </c>
      <c r="K1427" s="158"/>
      <c r="L1427" s="158"/>
      <c r="M1427" s="158"/>
      <c r="N1427" s="158"/>
      <c r="O1427" s="46"/>
      <c r="P1427" s="169" t="s">
        <v>118</v>
      </c>
      <c r="Q1427" s="169"/>
      <c r="R1427" s="169"/>
      <c r="S1427" s="169"/>
      <c r="T1427" s="169"/>
      <c r="U1427" s="193"/>
    </row>
    <row r="1428" spans="1:24" ht="15.75" thickBot="1">
      <c r="A1428" s="227"/>
      <c r="B1428" s="41"/>
      <c r="C1428" s="165" t="s">
        <v>120</v>
      </c>
      <c r="D1428" s="165"/>
      <c r="E1428" s="165"/>
      <c r="F1428" s="165"/>
      <c r="G1428" s="165"/>
      <c r="H1428" s="165"/>
      <c r="I1428" s="165"/>
      <c r="J1428" s="165"/>
      <c r="K1428" s="165"/>
      <c r="L1428" s="165"/>
      <c r="M1428" s="165"/>
      <c r="N1428" s="165"/>
      <c r="O1428" s="165"/>
      <c r="P1428" s="165"/>
      <c r="Q1428" s="165"/>
      <c r="R1428" s="165"/>
      <c r="S1428" s="165"/>
      <c r="T1428" s="165"/>
      <c r="U1428" s="193"/>
    </row>
    <row r="1429" spans="1:24" ht="15.75" thickBot="1">
      <c r="A1429" s="227"/>
      <c r="B1429" s="41"/>
      <c r="C1429" s="119" t="s">
        <v>129</v>
      </c>
      <c r="D1429" s="119"/>
      <c r="E1429" s="170"/>
      <c r="F1429" s="46"/>
      <c r="G1429" s="159" t="s">
        <v>122</v>
      </c>
      <c r="H1429" s="159"/>
      <c r="I1429" s="159"/>
      <c r="J1429" s="20"/>
      <c r="K1429" s="171" t="s">
        <v>123</v>
      </c>
      <c r="L1429" s="159"/>
      <c r="M1429" s="172"/>
      <c r="N1429" s="20"/>
      <c r="O1429" s="171" t="s">
        <v>124</v>
      </c>
      <c r="P1429" s="159"/>
      <c r="Q1429" s="20"/>
      <c r="R1429" s="171" t="s">
        <v>125</v>
      </c>
      <c r="S1429" s="159"/>
      <c r="T1429" s="20"/>
      <c r="U1429" s="193"/>
    </row>
    <row r="1430" spans="1:24" ht="6" customHeight="1" thickBot="1">
      <c r="A1430" s="227"/>
      <c r="B1430" s="89"/>
      <c r="C1430" s="89"/>
      <c r="D1430" s="89"/>
      <c r="E1430" s="89"/>
      <c r="F1430" s="89"/>
      <c r="G1430" s="89"/>
      <c r="H1430" s="89"/>
      <c r="I1430" s="89"/>
      <c r="J1430" s="89"/>
      <c r="K1430" s="89"/>
      <c r="L1430" s="89"/>
      <c r="M1430" s="89"/>
      <c r="N1430" s="89"/>
      <c r="O1430" s="89"/>
      <c r="P1430" s="89"/>
      <c r="Q1430" s="89"/>
      <c r="R1430" s="89"/>
      <c r="S1430" s="89"/>
      <c r="T1430" s="89"/>
      <c r="U1430" s="193"/>
    </row>
    <row r="1431" spans="1:24" ht="15.75" thickBot="1">
      <c r="A1431" s="227"/>
      <c r="B1431" s="41"/>
      <c r="C1431" s="119" t="s">
        <v>214</v>
      </c>
      <c r="D1431" s="119"/>
      <c r="E1431" s="119"/>
      <c r="F1431" s="170"/>
      <c r="G1431" s="46"/>
      <c r="H1431" s="173" t="s">
        <v>220</v>
      </c>
      <c r="I1431" s="163"/>
      <c r="J1431" s="36"/>
      <c r="K1431" s="171" t="s">
        <v>221</v>
      </c>
      <c r="L1431" s="159"/>
      <c r="M1431" s="159"/>
      <c r="N1431" s="172"/>
      <c r="O1431" s="46"/>
      <c r="P1431" s="157" t="s">
        <v>222</v>
      </c>
      <c r="Q1431" s="158"/>
      <c r="R1431" s="158"/>
      <c r="S1431" s="161"/>
      <c r="T1431" s="20"/>
      <c r="U1431" s="193"/>
    </row>
    <row r="1432" spans="1:24" ht="6" customHeight="1" thickBot="1">
      <c r="A1432" s="227"/>
      <c r="B1432" s="89"/>
      <c r="C1432" s="89"/>
      <c r="D1432" s="89"/>
      <c r="E1432" s="89"/>
      <c r="F1432" s="89"/>
      <c r="G1432" s="89"/>
      <c r="H1432" s="89"/>
      <c r="I1432" s="89"/>
      <c r="J1432" s="89"/>
      <c r="K1432" s="89"/>
      <c r="L1432" s="89"/>
      <c r="M1432" s="89"/>
      <c r="N1432" s="89"/>
      <c r="O1432" s="89"/>
      <c r="P1432" s="89"/>
      <c r="Q1432" s="89"/>
      <c r="R1432" s="89"/>
      <c r="S1432" s="89"/>
      <c r="T1432" s="89"/>
      <c r="U1432" s="193"/>
    </row>
    <row r="1433" spans="1:24" ht="15.75" thickBot="1">
      <c r="A1433" s="227"/>
      <c r="B1433" s="41"/>
      <c r="C1433" s="119" t="s">
        <v>223</v>
      </c>
      <c r="D1433" s="119"/>
      <c r="E1433" s="170"/>
      <c r="F1433" s="46"/>
      <c r="G1433" s="158" t="s">
        <v>224</v>
      </c>
      <c r="H1433" s="158"/>
      <c r="I1433" s="158"/>
      <c r="J1433" s="20"/>
      <c r="K1433" s="158" t="s">
        <v>225</v>
      </c>
      <c r="L1433" s="158"/>
      <c r="M1433" s="158"/>
      <c r="N1433" s="20"/>
      <c r="O1433" s="173" t="s">
        <v>226</v>
      </c>
      <c r="P1433" s="163"/>
      <c r="Q1433" s="163"/>
      <c r="R1433" s="163"/>
      <c r="S1433" s="242"/>
      <c r="T1433" s="20"/>
      <c r="U1433" s="193"/>
    </row>
    <row r="1434" spans="1:24" ht="6" customHeight="1" thickBot="1">
      <c r="A1434" s="227"/>
      <c r="B1434" s="89"/>
      <c r="C1434" s="89"/>
      <c r="D1434" s="89"/>
      <c r="E1434" s="89"/>
      <c r="F1434" s="89"/>
      <c r="G1434" s="89"/>
      <c r="H1434" s="89"/>
      <c r="I1434" s="89"/>
      <c r="J1434" s="89"/>
      <c r="K1434" s="89"/>
      <c r="L1434" s="89"/>
      <c r="M1434" s="89"/>
      <c r="N1434" s="89"/>
      <c r="O1434" s="89"/>
      <c r="P1434" s="89"/>
      <c r="Q1434" s="89"/>
      <c r="R1434" s="89"/>
      <c r="S1434" s="89"/>
      <c r="T1434" s="89"/>
      <c r="U1434" s="193"/>
    </row>
    <row r="1435" spans="1:24" ht="15.75" thickBot="1">
      <c r="A1435" s="227"/>
      <c r="B1435" s="41"/>
      <c r="C1435" s="119" t="s">
        <v>227</v>
      </c>
      <c r="D1435" s="119"/>
      <c r="E1435" s="170"/>
      <c r="F1435" s="46"/>
      <c r="G1435" s="158" t="s">
        <v>228</v>
      </c>
      <c r="H1435" s="158"/>
      <c r="I1435" s="158"/>
      <c r="J1435" s="20"/>
      <c r="K1435" s="158"/>
      <c r="L1435" s="158"/>
      <c r="M1435" s="158"/>
      <c r="N1435" s="158"/>
      <c r="O1435" s="158"/>
      <c r="P1435" s="158"/>
      <c r="Q1435" s="158"/>
      <c r="R1435" s="158"/>
      <c r="S1435" s="158"/>
      <c r="T1435" s="158"/>
      <c r="U1435" s="193"/>
    </row>
    <row r="1436" spans="1:24" ht="6" customHeight="1" thickBot="1">
      <c r="A1436" s="227"/>
      <c r="B1436" s="89"/>
      <c r="C1436" s="89"/>
      <c r="D1436" s="89"/>
      <c r="E1436" s="89"/>
      <c r="F1436" s="89"/>
      <c r="G1436" s="89"/>
      <c r="H1436" s="89"/>
      <c r="I1436" s="89"/>
      <c r="J1436" s="89"/>
      <c r="K1436" s="89"/>
      <c r="L1436" s="89"/>
      <c r="M1436" s="89"/>
      <c r="N1436" s="89"/>
      <c r="O1436" s="89"/>
      <c r="P1436" s="89"/>
      <c r="Q1436" s="89"/>
      <c r="R1436" s="89"/>
      <c r="S1436" s="89"/>
      <c r="T1436" s="89"/>
      <c r="U1436" s="193"/>
    </row>
    <row r="1437" spans="1:24" ht="15.75" thickBot="1">
      <c r="A1437" s="227"/>
      <c r="B1437" s="41" t="s">
        <v>112</v>
      </c>
      <c r="C1437" s="160" t="s">
        <v>86</v>
      </c>
      <c r="D1437" s="160"/>
      <c r="E1437" s="160"/>
      <c r="F1437" s="162"/>
      <c r="G1437" s="22" t="str">
        <f>IF(W1437="F","","Yes")</f>
        <v>Yes</v>
      </c>
      <c r="H1437" s="147" t="s">
        <v>83</v>
      </c>
      <c r="I1437" s="89"/>
      <c r="J1437" s="89"/>
      <c r="K1437" s="44" t="str">
        <f>IF(AA1437="F","","Yes")</f>
        <v>Yes</v>
      </c>
      <c r="L1437" s="163" t="s">
        <v>85</v>
      </c>
      <c r="M1437" s="163"/>
      <c r="N1437" s="163"/>
      <c r="O1437" s="163"/>
      <c r="P1437" s="22" t="str">
        <f>IF(X1437="Hindi","Yes","")</f>
        <v>Yes</v>
      </c>
      <c r="Q1437" s="147" t="s">
        <v>84</v>
      </c>
      <c r="R1437" s="89"/>
      <c r="S1437" s="89"/>
      <c r="T1437" s="22" t="str">
        <f>IF(X1437="english","Yes","")</f>
        <v/>
      </c>
      <c r="U1437" s="193"/>
      <c r="W1437" s="1">
        <f>VLOOKUP(A1397,'Deta From Shala Dar. Class-10'!$A$2:$AE$201,10,0)</f>
        <v>0</v>
      </c>
      <c r="X1437" s="1" t="str">
        <f>Info!$C$8</f>
        <v>Hindi</v>
      </c>
    </row>
    <row r="1438" spans="1:24" ht="6" customHeight="1" thickBot="1">
      <c r="A1438" s="227"/>
      <c r="B1438" s="89"/>
      <c r="C1438" s="89"/>
      <c r="D1438" s="89"/>
      <c r="E1438" s="89"/>
      <c r="F1438" s="89"/>
      <c r="G1438" s="89"/>
      <c r="H1438" s="89"/>
      <c r="I1438" s="89"/>
      <c r="J1438" s="89"/>
      <c r="K1438" s="89"/>
      <c r="L1438" s="89"/>
      <c r="M1438" s="89"/>
      <c r="N1438" s="89"/>
      <c r="O1438" s="89"/>
      <c r="P1438" s="89"/>
      <c r="Q1438" s="89"/>
      <c r="R1438" s="89"/>
      <c r="S1438" s="89"/>
      <c r="T1438" s="89"/>
      <c r="U1438" s="193"/>
    </row>
    <row r="1439" spans="1:24" ht="15.75" thickBot="1">
      <c r="A1439" s="227"/>
      <c r="B1439" s="41" t="s">
        <v>133</v>
      </c>
      <c r="C1439" s="160" t="s">
        <v>88</v>
      </c>
      <c r="D1439" s="160"/>
      <c r="E1439" s="160"/>
      <c r="F1439" s="160"/>
      <c r="G1439" s="22"/>
      <c r="H1439" s="147" t="s">
        <v>89</v>
      </c>
      <c r="I1439" s="89"/>
      <c r="J1439" s="20"/>
      <c r="K1439" s="157" t="s">
        <v>90</v>
      </c>
      <c r="L1439" s="158"/>
      <c r="M1439" s="20"/>
      <c r="N1439" s="157" t="s">
        <v>91</v>
      </c>
      <c r="O1439" s="158"/>
      <c r="P1439" s="20"/>
      <c r="Q1439" s="157" t="s">
        <v>92</v>
      </c>
      <c r="R1439" s="158"/>
      <c r="S1439" s="161"/>
      <c r="T1439" s="45"/>
      <c r="U1439" s="193"/>
    </row>
    <row r="1440" spans="1:24" ht="6.75" customHeight="1" thickBot="1">
      <c r="A1440" s="227"/>
      <c r="B1440" s="89"/>
      <c r="C1440" s="89"/>
      <c r="D1440" s="89"/>
      <c r="E1440" s="89"/>
      <c r="F1440" s="89"/>
      <c r="G1440" s="89"/>
      <c r="H1440" s="89"/>
      <c r="I1440" s="89"/>
      <c r="J1440" s="89"/>
      <c r="K1440" s="89"/>
      <c r="L1440" s="89"/>
      <c r="M1440" s="89"/>
      <c r="N1440" s="89"/>
      <c r="O1440" s="89"/>
      <c r="P1440" s="89"/>
      <c r="Q1440" s="89"/>
      <c r="R1440" s="89"/>
      <c r="S1440" s="89"/>
      <c r="T1440" s="89"/>
      <c r="U1440" s="193"/>
    </row>
    <row r="1441" spans="1:23" ht="15.75" thickBot="1">
      <c r="A1441" s="227"/>
      <c r="B1441" s="41"/>
      <c r="C1441" s="158" t="s">
        <v>93</v>
      </c>
      <c r="D1441" s="158"/>
      <c r="E1441" s="22"/>
      <c r="F1441" s="147" t="s">
        <v>94</v>
      </c>
      <c r="G1441" s="89"/>
      <c r="H1441" s="89"/>
      <c r="I1441" s="152"/>
      <c r="J1441" s="20"/>
      <c r="K1441" s="147" t="s">
        <v>95</v>
      </c>
      <c r="L1441" s="89"/>
      <c r="M1441" s="152"/>
      <c r="N1441" s="46"/>
      <c r="O1441" s="159" t="s">
        <v>96</v>
      </c>
      <c r="P1441" s="159"/>
      <c r="Q1441" s="22"/>
      <c r="R1441" s="158" t="s">
        <v>97</v>
      </c>
      <c r="S1441" s="158"/>
      <c r="T1441" s="22"/>
      <c r="U1441" s="193"/>
    </row>
    <row r="1442" spans="1:23" ht="6" customHeight="1" thickBot="1">
      <c r="A1442" s="227"/>
      <c r="B1442" s="89"/>
      <c r="C1442" s="89"/>
      <c r="D1442" s="89"/>
      <c r="E1442" s="89"/>
      <c r="F1442" s="89"/>
      <c r="G1442" s="89"/>
      <c r="H1442" s="89"/>
      <c r="I1442" s="89"/>
      <c r="J1442" s="89"/>
      <c r="K1442" s="89"/>
      <c r="L1442" s="89"/>
      <c r="M1442" s="89"/>
      <c r="N1442" s="89"/>
      <c r="O1442" s="89"/>
      <c r="P1442" s="89"/>
      <c r="Q1442" s="89"/>
      <c r="R1442" s="89"/>
      <c r="S1442" s="89"/>
      <c r="T1442" s="89"/>
      <c r="U1442" s="193"/>
    </row>
    <row r="1443" spans="1:23" ht="15.75" thickBot="1">
      <c r="A1443" s="227"/>
      <c r="B1443" s="41" t="s">
        <v>136</v>
      </c>
      <c r="C1443" s="160" t="s">
        <v>99</v>
      </c>
      <c r="D1443" s="160"/>
      <c r="E1443" s="160"/>
      <c r="F1443" s="162"/>
      <c r="G1443" s="22"/>
      <c r="H1443" s="147" t="s">
        <v>121</v>
      </c>
      <c r="I1443" s="152"/>
      <c r="J1443" s="20"/>
      <c r="K1443" s="157" t="s">
        <v>100</v>
      </c>
      <c r="L1443" s="161"/>
      <c r="M1443" s="20"/>
      <c r="N1443" s="157" t="s">
        <v>101</v>
      </c>
      <c r="O1443" s="161"/>
      <c r="P1443" s="20"/>
      <c r="Q1443" s="157" t="s">
        <v>102</v>
      </c>
      <c r="R1443" s="158"/>
      <c r="S1443" s="161"/>
      <c r="T1443" s="45"/>
      <c r="U1443" s="193"/>
    </row>
    <row r="1444" spans="1:23" ht="6.75" customHeight="1" thickBot="1">
      <c r="A1444" s="227"/>
      <c r="B1444" s="89"/>
      <c r="C1444" s="89"/>
      <c r="D1444" s="89"/>
      <c r="E1444" s="89"/>
      <c r="F1444" s="89"/>
      <c r="G1444" s="89"/>
      <c r="H1444" s="89"/>
      <c r="I1444" s="89"/>
      <c r="J1444" s="89"/>
      <c r="K1444" s="89"/>
      <c r="L1444" s="89"/>
      <c r="M1444" s="89"/>
      <c r="N1444" s="89"/>
      <c r="O1444" s="89"/>
      <c r="P1444" s="89"/>
      <c r="Q1444" s="89"/>
      <c r="R1444" s="89"/>
      <c r="S1444" s="89"/>
      <c r="T1444" s="89"/>
      <c r="U1444" s="193"/>
    </row>
    <row r="1445" spans="1:23" ht="15.75" thickBot="1">
      <c r="A1445" s="227"/>
      <c r="B1445" s="41"/>
      <c r="C1445" s="158" t="s">
        <v>103</v>
      </c>
      <c r="D1445" s="161"/>
      <c r="E1445" s="22"/>
      <c r="F1445" s="164" t="s">
        <v>104</v>
      </c>
      <c r="G1445" s="165"/>
      <c r="H1445" s="166"/>
      <c r="I1445" s="20"/>
      <c r="J1445" s="164" t="s">
        <v>105</v>
      </c>
      <c r="K1445" s="165"/>
      <c r="L1445" s="166"/>
      <c r="M1445" s="20"/>
      <c r="N1445" s="167" t="s">
        <v>106</v>
      </c>
      <c r="O1445" s="168"/>
      <c r="P1445" s="48"/>
      <c r="Q1445" s="164" t="s">
        <v>107</v>
      </c>
      <c r="R1445" s="165"/>
      <c r="S1445" s="166"/>
      <c r="T1445" s="22"/>
      <c r="U1445" s="193"/>
    </row>
    <row r="1446" spans="1:23" ht="6" customHeight="1" thickBot="1">
      <c r="A1446" s="227"/>
      <c r="B1446" s="89"/>
      <c r="C1446" s="89"/>
      <c r="D1446" s="89"/>
      <c r="E1446" s="89"/>
      <c r="F1446" s="89"/>
      <c r="G1446" s="89"/>
      <c r="H1446" s="89"/>
      <c r="I1446" s="89"/>
      <c r="J1446" s="89"/>
      <c r="K1446" s="89"/>
      <c r="L1446" s="89"/>
      <c r="M1446" s="89"/>
      <c r="N1446" s="89"/>
      <c r="O1446" s="89"/>
      <c r="P1446" s="89"/>
      <c r="Q1446" s="89"/>
      <c r="R1446" s="89"/>
      <c r="S1446" s="89"/>
      <c r="T1446" s="89"/>
      <c r="U1446" s="193"/>
    </row>
    <row r="1447" spans="1:23" ht="15.75" thickBot="1">
      <c r="A1447" s="227"/>
      <c r="B1447" s="41"/>
      <c r="C1447" s="158" t="s">
        <v>108</v>
      </c>
      <c r="D1447" s="158"/>
      <c r="E1447" s="161"/>
      <c r="F1447" s="49"/>
      <c r="G1447" s="164" t="s">
        <v>109</v>
      </c>
      <c r="H1447" s="165"/>
      <c r="I1447" s="166"/>
      <c r="J1447" s="20"/>
      <c r="K1447" s="164" t="s">
        <v>110</v>
      </c>
      <c r="L1447" s="165"/>
      <c r="M1447" s="166"/>
      <c r="N1447" s="20"/>
      <c r="O1447" s="164" t="s">
        <v>111</v>
      </c>
      <c r="P1447" s="165"/>
      <c r="Q1447" s="166"/>
      <c r="R1447" s="20"/>
      <c r="S1447" s="51"/>
      <c r="T1447" s="41"/>
      <c r="U1447" s="193"/>
    </row>
    <row r="1448" spans="1:23" ht="6" customHeight="1" thickBot="1">
      <c r="A1448" s="227"/>
      <c r="B1448" s="89"/>
      <c r="C1448" s="89"/>
      <c r="D1448" s="89"/>
      <c r="E1448" s="89"/>
      <c r="F1448" s="89"/>
      <c r="G1448" s="89"/>
      <c r="H1448" s="89"/>
      <c r="I1448" s="89"/>
      <c r="J1448" s="89"/>
      <c r="K1448" s="89"/>
      <c r="L1448" s="89"/>
      <c r="M1448" s="89"/>
      <c r="N1448" s="89"/>
      <c r="O1448" s="89"/>
      <c r="P1448" s="89"/>
      <c r="Q1448" s="89"/>
      <c r="R1448" s="89"/>
      <c r="S1448" s="89"/>
      <c r="T1448" s="89"/>
      <c r="U1448" s="193"/>
    </row>
    <row r="1449" spans="1:23" ht="15.75" thickBot="1">
      <c r="A1449" s="227"/>
      <c r="B1449" s="41" t="s">
        <v>139</v>
      </c>
      <c r="C1449" s="160" t="s">
        <v>138</v>
      </c>
      <c r="D1449" s="160"/>
      <c r="E1449" s="160"/>
      <c r="F1449" s="160"/>
      <c r="G1449" s="160"/>
      <c r="H1449" s="165" t="s">
        <v>134</v>
      </c>
      <c r="I1449" s="89"/>
      <c r="J1449" s="44" t="str">
        <f>IF(W1449="N","","Yes")</f>
        <v>Yes</v>
      </c>
      <c r="K1449" s="147"/>
      <c r="L1449" s="89"/>
      <c r="M1449" s="165" t="s">
        <v>135</v>
      </c>
      <c r="N1449" s="89"/>
      <c r="O1449" s="44" t="str">
        <f>IF(W1449="Y","","Yes")</f>
        <v>Yes</v>
      </c>
      <c r="P1449" s="147"/>
      <c r="Q1449" s="89"/>
      <c r="R1449" s="89"/>
      <c r="S1449" s="89"/>
      <c r="T1449" s="89"/>
      <c r="U1449" s="193"/>
      <c r="W1449" s="1">
        <f>VLOOKUP(A1397,'Deta From Shala Dar. Class-10'!$A$2:$AE$201,27,0)</f>
        <v>0</v>
      </c>
    </row>
    <row r="1450" spans="1:23" ht="6.75" customHeight="1" thickBot="1">
      <c r="A1450" s="227"/>
      <c r="B1450" s="89"/>
      <c r="C1450" s="89"/>
      <c r="D1450" s="89"/>
      <c r="E1450" s="89"/>
      <c r="F1450" s="89"/>
      <c r="G1450" s="89"/>
      <c r="H1450" s="89"/>
      <c r="I1450" s="89"/>
      <c r="J1450" s="89"/>
      <c r="K1450" s="89"/>
      <c r="L1450" s="89"/>
      <c r="M1450" s="89"/>
      <c r="N1450" s="89"/>
      <c r="O1450" s="89"/>
      <c r="P1450" s="89"/>
      <c r="Q1450" s="89"/>
      <c r="R1450" s="89"/>
      <c r="S1450" s="89"/>
      <c r="T1450" s="89"/>
      <c r="U1450" s="193"/>
    </row>
    <row r="1451" spans="1:23" ht="15.75" thickBot="1">
      <c r="A1451" s="227"/>
      <c r="B1451" s="41" t="s">
        <v>141</v>
      </c>
      <c r="C1451" s="169" t="s">
        <v>137</v>
      </c>
      <c r="D1451" s="160"/>
      <c r="E1451" s="160"/>
      <c r="F1451" s="160"/>
      <c r="G1451" s="160"/>
      <c r="H1451" s="165" t="s">
        <v>134</v>
      </c>
      <c r="I1451" s="89"/>
      <c r="J1451" s="20"/>
      <c r="K1451" s="147"/>
      <c r="L1451" s="89"/>
      <c r="M1451" s="165" t="s">
        <v>135</v>
      </c>
      <c r="N1451" s="89"/>
      <c r="O1451" s="20"/>
      <c r="P1451" s="147"/>
      <c r="Q1451" s="89"/>
      <c r="R1451" s="89"/>
      <c r="S1451" s="89"/>
      <c r="T1451" s="89"/>
      <c r="U1451" s="193"/>
    </row>
    <row r="1452" spans="1:23" ht="6.75" customHeight="1" thickBot="1">
      <c r="A1452" s="227"/>
      <c r="B1452" s="89"/>
      <c r="C1452" s="89"/>
      <c r="D1452" s="89"/>
      <c r="E1452" s="89"/>
      <c r="F1452" s="89"/>
      <c r="G1452" s="89"/>
      <c r="H1452" s="89"/>
      <c r="I1452" s="89"/>
      <c r="J1452" s="89"/>
      <c r="K1452" s="89"/>
      <c r="L1452" s="89"/>
      <c r="M1452" s="89"/>
      <c r="N1452" s="89"/>
      <c r="O1452" s="89"/>
      <c r="P1452" s="89"/>
      <c r="Q1452" s="89"/>
      <c r="R1452" s="89"/>
      <c r="S1452" s="89"/>
      <c r="T1452" s="89"/>
      <c r="U1452" s="193"/>
    </row>
    <row r="1453" spans="1:23" ht="15.75" thickBot="1">
      <c r="A1453" s="227"/>
      <c r="B1453" s="41" t="s">
        <v>157</v>
      </c>
      <c r="C1453" s="160" t="s">
        <v>140</v>
      </c>
      <c r="D1453" s="160"/>
      <c r="E1453" s="160"/>
      <c r="F1453" s="160"/>
      <c r="G1453" s="160"/>
      <c r="H1453" s="165" t="s">
        <v>134</v>
      </c>
      <c r="I1453" s="89"/>
      <c r="J1453" s="20"/>
      <c r="K1453" s="147"/>
      <c r="L1453" s="89"/>
      <c r="M1453" s="165" t="s">
        <v>135</v>
      </c>
      <c r="N1453" s="89"/>
      <c r="O1453" s="20"/>
      <c r="P1453" s="147"/>
      <c r="Q1453" s="89"/>
      <c r="R1453" s="89"/>
      <c r="S1453" s="89"/>
      <c r="T1453" s="89"/>
      <c r="U1453" s="193"/>
    </row>
    <row r="1454" spans="1:23" ht="6.75" customHeight="1" thickBot="1">
      <c r="A1454" s="227"/>
      <c r="B1454" s="89"/>
      <c r="C1454" s="89"/>
      <c r="D1454" s="89"/>
      <c r="E1454" s="89"/>
      <c r="F1454" s="89"/>
      <c r="G1454" s="89"/>
      <c r="H1454" s="89"/>
      <c r="I1454" s="89"/>
      <c r="J1454" s="89"/>
      <c r="K1454" s="89"/>
      <c r="L1454" s="89"/>
      <c r="M1454" s="89"/>
      <c r="N1454" s="89"/>
      <c r="O1454" s="89"/>
      <c r="P1454" s="89"/>
      <c r="Q1454" s="89"/>
      <c r="R1454" s="89"/>
      <c r="S1454" s="89"/>
      <c r="T1454" s="89"/>
      <c r="U1454" s="193"/>
    </row>
    <row r="1455" spans="1:23" ht="15.75" thickBot="1">
      <c r="A1455" s="227"/>
      <c r="B1455" s="41" t="s">
        <v>155</v>
      </c>
      <c r="C1455" s="160" t="s">
        <v>142</v>
      </c>
      <c r="D1455" s="160"/>
      <c r="E1455" s="160"/>
      <c r="F1455" s="127" t="s">
        <v>148</v>
      </c>
      <c r="G1455" s="127"/>
      <c r="H1455" s="128"/>
      <c r="I1455" s="44" t="str">
        <f>IF($W$60="GEN","YES","")</f>
        <v/>
      </c>
      <c r="J1455" s="157" t="s">
        <v>143</v>
      </c>
      <c r="K1455" s="158"/>
      <c r="L1455" s="158"/>
      <c r="M1455" s="161"/>
      <c r="N1455" s="44" t="str">
        <f>IF($W$60="MIN","YES","")</f>
        <v/>
      </c>
      <c r="O1455" s="157" t="s">
        <v>144</v>
      </c>
      <c r="P1455" s="158"/>
      <c r="Q1455" s="158"/>
      <c r="R1455" s="158"/>
      <c r="S1455" s="161"/>
      <c r="T1455" s="44" t="str">
        <f>IF($W$60="SC","YES","")</f>
        <v/>
      </c>
      <c r="U1455" s="193"/>
      <c r="W1455" s="1">
        <f>VLOOKUP(A1397,'Deta From Shala Dar. Class-10'!$A$2:$AE$201,16,0)</f>
        <v>0</v>
      </c>
    </row>
    <row r="1456" spans="1:23" ht="6.75" customHeight="1" thickBot="1">
      <c r="A1456" s="227"/>
      <c r="B1456" s="89"/>
      <c r="C1456" s="89"/>
      <c r="D1456" s="89"/>
      <c r="E1456" s="89"/>
      <c r="F1456" s="89"/>
      <c r="G1456" s="89"/>
      <c r="H1456" s="89"/>
      <c r="I1456" s="89"/>
      <c r="J1456" s="89"/>
      <c r="K1456" s="89"/>
      <c r="L1456" s="89"/>
      <c r="M1456" s="89"/>
      <c r="N1456" s="89"/>
      <c r="O1456" s="89"/>
      <c r="P1456" s="89"/>
      <c r="Q1456" s="89"/>
      <c r="R1456" s="89"/>
      <c r="S1456" s="89"/>
      <c r="T1456" s="89"/>
      <c r="U1456" s="193"/>
    </row>
    <row r="1457" spans="1:22" ht="15.75" thickBot="1">
      <c r="A1457" s="227"/>
      <c r="B1457" s="41"/>
      <c r="C1457" s="41"/>
      <c r="D1457" s="41"/>
      <c r="E1457" s="41"/>
      <c r="F1457" s="158" t="s">
        <v>145</v>
      </c>
      <c r="G1457" s="158"/>
      <c r="H1457" s="161"/>
      <c r="I1457" s="44" t="str">
        <f>IF($W$60="ST","YES","")</f>
        <v/>
      </c>
      <c r="J1457" s="157" t="s">
        <v>146</v>
      </c>
      <c r="K1457" s="158"/>
      <c r="L1457" s="158"/>
      <c r="M1457" s="161"/>
      <c r="N1457" s="44" t="str">
        <f>IF($W$60="OBC","YES","")</f>
        <v/>
      </c>
      <c r="O1457" s="157" t="s">
        <v>147</v>
      </c>
      <c r="P1457" s="158"/>
      <c r="Q1457" s="158"/>
      <c r="R1457" s="158"/>
      <c r="S1457" s="161"/>
      <c r="T1457" s="44" t="str">
        <f>IF(OR($W$60="MBC",$W$60="SBC"),"YES","")</f>
        <v/>
      </c>
      <c r="U1457" s="193"/>
    </row>
    <row r="1458" spans="1:22">
      <c r="A1458" s="227"/>
      <c r="B1458" s="175" t="s">
        <v>149</v>
      </c>
      <c r="C1458" s="175"/>
      <c r="D1458" s="175"/>
      <c r="E1458" s="175"/>
      <c r="F1458" s="175"/>
      <c r="G1458" s="175"/>
      <c r="H1458" s="175"/>
      <c r="I1458" s="175"/>
      <c r="J1458" s="175"/>
      <c r="K1458" s="175"/>
      <c r="L1458" s="175"/>
      <c r="M1458" s="175"/>
      <c r="N1458" s="175"/>
      <c r="O1458" s="175"/>
      <c r="P1458" s="175"/>
      <c r="Q1458" s="175"/>
      <c r="R1458" s="175"/>
      <c r="S1458" s="175"/>
      <c r="T1458" s="175"/>
      <c r="U1458" s="193"/>
    </row>
    <row r="1459" spans="1:22" ht="6.75" customHeight="1">
      <c r="A1459" s="227"/>
      <c r="B1459" s="89"/>
      <c r="C1459" s="89"/>
      <c r="D1459" s="89"/>
      <c r="E1459" s="89"/>
      <c r="F1459" s="89"/>
      <c r="G1459" s="89"/>
      <c r="H1459" s="89"/>
      <c r="I1459" s="89"/>
      <c r="J1459" s="89"/>
      <c r="K1459" s="89"/>
      <c r="L1459" s="89"/>
      <c r="M1459" s="89"/>
      <c r="N1459" s="89"/>
      <c r="O1459" s="89"/>
      <c r="P1459" s="89"/>
      <c r="Q1459" s="89"/>
      <c r="R1459" s="89"/>
      <c r="S1459" s="89"/>
      <c r="T1459" s="89"/>
      <c r="U1459" s="193"/>
    </row>
    <row r="1460" spans="1:22">
      <c r="A1460" s="227"/>
      <c r="B1460" s="41" t="s">
        <v>166</v>
      </c>
      <c r="C1460" s="178" t="s">
        <v>156</v>
      </c>
      <c r="D1460" s="178"/>
      <c r="E1460" s="178"/>
      <c r="F1460" s="178"/>
      <c r="G1460" s="178"/>
      <c r="H1460" s="178"/>
      <c r="I1460" s="178"/>
      <c r="J1460" s="178"/>
      <c r="K1460" s="178"/>
      <c r="L1460" s="178"/>
      <c r="M1460" s="178"/>
      <c r="N1460" s="178"/>
      <c r="O1460" s="178"/>
      <c r="P1460" s="178"/>
      <c r="Q1460" s="178"/>
      <c r="R1460" s="178"/>
      <c r="S1460" s="178"/>
      <c r="T1460" s="178"/>
      <c r="U1460" s="193"/>
    </row>
    <row r="1461" spans="1:22">
      <c r="A1461" s="227"/>
      <c r="B1461" s="41"/>
      <c r="C1461" s="176" t="s">
        <v>150</v>
      </c>
      <c r="D1461" s="176"/>
      <c r="E1461" s="176"/>
      <c r="F1461" s="176"/>
      <c r="G1461" s="176"/>
      <c r="H1461" s="176"/>
      <c r="I1461" s="176"/>
      <c r="J1461" s="176"/>
      <c r="K1461" s="89">
        <f>VLOOKUP(A1397,'Deta From Shala Dar. Class-12'!$A$2:$AE$201,24,0)</f>
        <v>0</v>
      </c>
      <c r="L1461" s="89"/>
      <c r="M1461" s="89"/>
      <c r="N1461" s="89"/>
      <c r="O1461" s="89"/>
      <c r="P1461" s="89"/>
      <c r="Q1461" s="89"/>
      <c r="R1461" s="89"/>
      <c r="S1461" s="89"/>
      <c r="T1461" s="89"/>
      <c r="U1461" s="193"/>
    </row>
    <row r="1462" spans="1:22">
      <c r="A1462" s="227"/>
      <c r="B1462" s="41"/>
      <c r="C1462" s="176" t="s">
        <v>151</v>
      </c>
      <c r="D1462" s="176"/>
      <c r="E1462" s="176"/>
      <c r="F1462" s="176"/>
      <c r="G1462" s="176"/>
      <c r="H1462" s="176"/>
      <c r="I1462" s="176"/>
      <c r="J1462" s="176"/>
      <c r="K1462" s="89"/>
      <c r="L1462" s="89"/>
      <c r="M1462" s="89"/>
      <c r="N1462" s="89"/>
      <c r="O1462" s="89"/>
      <c r="P1462" s="89"/>
      <c r="Q1462" s="89"/>
      <c r="R1462" s="89"/>
      <c r="S1462" s="89"/>
      <c r="T1462" s="89"/>
      <c r="U1462" s="193"/>
    </row>
    <row r="1463" spans="1:22">
      <c r="A1463" s="227"/>
      <c r="B1463" s="41"/>
      <c r="C1463" s="176" t="s">
        <v>152</v>
      </c>
      <c r="D1463" s="176"/>
      <c r="E1463" s="176"/>
      <c r="F1463" s="89" t="s">
        <v>163</v>
      </c>
      <c r="G1463" s="89"/>
      <c r="H1463" s="89"/>
      <c r="I1463" s="176" t="s">
        <v>153</v>
      </c>
      <c r="J1463" s="176"/>
      <c r="K1463" s="176"/>
      <c r="L1463" s="89" t="s">
        <v>161</v>
      </c>
      <c r="M1463" s="89"/>
      <c r="N1463" s="89"/>
      <c r="O1463" s="89"/>
      <c r="P1463" s="158" t="s">
        <v>154</v>
      </c>
      <c r="Q1463" s="158"/>
      <c r="R1463" s="158"/>
      <c r="S1463" s="89" t="s">
        <v>162</v>
      </c>
      <c r="T1463" s="89"/>
      <c r="U1463" s="193"/>
      <c r="V1463" s="62"/>
    </row>
    <row r="1464" spans="1:22" ht="6.75" customHeight="1">
      <c r="A1464" s="227"/>
      <c r="B1464" s="89"/>
      <c r="C1464" s="89"/>
      <c r="D1464" s="89"/>
      <c r="E1464" s="89"/>
      <c r="F1464" s="89"/>
      <c r="G1464" s="89"/>
      <c r="H1464" s="89"/>
      <c r="I1464" s="89"/>
      <c r="J1464" s="89"/>
      <c r="K1464" s="89"/>
      <c r="L1464" s="89"/>
      <c r="M1464" s="89"/>
      <c r="N1464" s="89"/>
      <c r="O1464" s="89"/>
      <c r="P1464" s="89"/>
      <c r="Q1464" s="89"/>
      <c r="R1464" s="89"/>
      <c r="S1464" s="89"/>
      <c r="T1464" s="89"/>
      <c r="U1464" s="193"/>
    </row>
    <row r="1465" spans="1:22">
      <c r="A1465" s="227"/>
      <c r="B1465" s="41" t="s">
        <v>178</v>
      </c>
      <c r="C1465" s="165" t="s">
        <v>158</v>
      </c>
      <c r="D1465" s="165"/>
      <c r="E1465" s="165"/>
      <c r="F1465" s="165"/>
      <c r="G1465" s="179">
        <f>VLOOKUP(A1397,'Deta From Shala Dar. Class-12'!$A$2:$AE$201,21,0)</f>
        <v>0</v>
      </c>
      <c r="H1465" s="179"/>
      <c r="I1465" s="179"/>
      <c r="J1465" s="179"/>
      <c r="K1465" s="180" t="s">
        <v>159</v>
      </c>
      <c r="L1465" s="180"/>
      <c r="M1465" s="189">
        <f>VLOOKUP(A1397,'Deta From Shala Dar. Class-12'!$A$2:$AE$201,22,0)</f>
        <v>0</v>
      </c>
      <c r="N1465" s="165"/>
      <c r="O1465" s="165"/>
      <c r="P1465" s="165" t="s">
        <v>160</v>
      </c>
      <c r="Q1465" s="165"/>
      <c r="R1465" s="165"/>
      <c r="S1465" s="230">
        <f>VLOOKUP(A1397,'Deta From Shala Dar. Class-12'!$A$2:$AE$201,25,0)</f>
        <v>0</v>
      </c>
      <c r="T1465" s="230"/>
      <c r="U1465" s="193"/>
    </row>
    <row r="1466" spans="1:22" ht="6.75" customHeight="1">
      <c r="A1466" s="227"/>
      <c r="B1466" s="89"/>
      <c r="C1466" s="89"/>
      <c r="D1466" s="89"/>
      <c r="E1466" s="89"/>
      <c r="F1466" s="89"/>
      <c r="G1466" s="89"/>
      <c r="H1466" s="89"/>
      <c r="I1466" s="89"/>
      <c r="J1466" s="89"/>
      <c r="K1466" s="89"/>
      <c r="L1466" s="89"/>
      <c r="M1466" s="89"/>
      <c r="N1466" s="89"/>
      <c r="O1466" s="89"/>
      <c r="P1466" s="89"/>
      <c r="Q1466" s="89"/>
      <c r="R1466" s="89"/>
      <c r="S1466" s="89"/>
      <c r="T1466" s="89"/>
      <c r="U1466" s="193"/>
    </row>
    <row r="1467" spans="1:22">
      <c r="A1467" s="227"/>
      <c r="B1467" s="41"/>
      <c r="C1467" s="176" t="s">
        <v>164</v>
      </c>
      <c r="D1467" s="176"/>
      <c r="E1467" s="176"/>
      <c r="F1467" s="176"/>
      <c r="G1467" s="176"/>
      <c r="H1467" s="176"/>
      <c r="I1467" s="176"/>
      <c r="J1467" s="176"/>
      <c r="K1467" s="176"/>
      <c r="L1467" s="176"/>
      <c r="M1467" s="229">
        <f>VLOOKUP(A1397,'Deta From Shala Dar. Class-12'!$A$2:$AE$201,23,0)</f>
        <v>0</v>
      </c>
      <c r="N1467" s="229"/>
      <c r="O1467" s="229"/>
      <c r="P1467" s="229"/>
      <c r="Q1467" s="229"/>
      <c r="R1467" s="229"/>
      <c r="S1467" s="229"/>
      <c r="T1467" s="229"/>
      <c r="U1467" s="193"/>
    </row>
    <row r="1468" spans="1:22" ht="6.75" customHeight="1">
      <c r="A1468" s="227"/>
      <c r="B1468" s="89"/>
      <c r="C1468" s="89"/>
      <c r="D1468" s="89"/>
      <c r="E1468" s="89"/>
      <c r="F1468" s="89"/>
      <c r="G1468" s="89"/>
      <c r="H1468" s="89"/>
      <c r="I1468" s="89"/>
      <c r="J1468" s="89"/>
      <c r="K1468" s="89"/>
      <c r="L1468" s="89"/>
      <c r="M1468" s="89"/>
      <c r="N1468" s="89"/>
      <c r="O1468" s="89"/>
      <c r="P1468" s="89"/>
      <c r="Q1468" s="89"/>
      <c r="R1468" s="89"/>
      <c r="S1468" s="89"/>
      <c r="T1468" s="89"/>
      <c r="U1468" s="193"/>
    </row>
    <row r="1469" spans="1:22">
      <c r="A1469" s="227"/>
      <c r="B1469" s="41" t="s">
        <v>229</v>
      </c>
      <c r="C1469" s="176" t="s">
        <v>167</v>
      </c>
      <c r="D1469" s="176"/>
      <c r="E1469" s="176"/>
      <c r="F1469" s="176"/>
      <c r="G1469" s="176"/>
      <c r="H1469" s="176"/>
      <c r="I1469" s="176"/>
      <c r="J1469" s="176"/>
      <c r="K1469" s="176"/>
      <c r="L1469" s="176"/>
      <c r="M1469" s="189" t="s">
        <v>165</v>
      </c>
      <c r="N1469" s="189"/>
      <c r="O1469" s="189"/>
      <c r="P1469" s="189"/>
      <c r="Q1469" s="189"/>
      <c r="R1469" s="189"/>
      <c r="S1469" s="189"/>
      <c r="T1469" s="189"/>
      <c r="U1469" s="193"/>
    </row>
    <row r="1470" spans="1:22" ht="6.75" customHeight="1" thickBot="1">
      <c r="A1470" s="227"/>
      <c r="B1470" s="89"/>
      <c r="C1470" s="89"/>
      <c r="D1470" s="89"/>
      <c r="E1470" s="89"/>
      <c r="F1470" s="89"/>
      <c r="G1470" s="89"/>
      <c r="H1470" s="89"/>
      <c r="I1470" s="89"/>
      <c r="J1470" s="89"/>
      <c r="K1470" s="89"/>
      <c r="L1470" s="89"/>
      <c r="M1470" s="89"/>
      <c r="N1470" s="89"/>
      <c r="O1470" s="89"/>
      <c r="P1470" s="89"/>
      <c r="Q1470" s="89"/>
      <c r="R1470" s="89"/>
      <c r="S1470" s="89"/>
      <c r="T1470" s="89"/>
      <c r="U1470" s="193"/>
    </row>
    <row r="1471" spans="1:22" ht="20.25" customHeight="1">
      <c r="A1471" s="227"/>
      <c r="B1471" s="190" t="s">
        <v>168</v>
      </c>
      <c r="C1471" s="191"/>
      <c r="D1471" s="191"/>
      <c r="E1471" s="191" t="s">
        <v>169</v>
      </c>
      <c r="F1471" s="191"/>
      <c r="G1471" s="191" t="s">
        <v>170</v>
      </c>
      <c r="H1471" s="191"/>
      <c r="I1471" s="191"/>
      <c r="J1471" s="191" t="s">
        <v>171</v>
      </c>
      <c r="K1471" s="191"/>
      <c r="L1471" s="191"/>
      <c r="M1471" s="191" t="s">
        <v>172</v>
      </c>
      <c r="N1471" s="191"/>
      <c r="O1471" s="191"/>
      <c r="P1471" s="191"/>
      <c r="Q1471" s="191"/>
      <c r="R1471" s="191"/>
      <c r="S1471" s="191"/>
      <c r="T1471" s="192"/>
      <c r="U1471" s="193"/>
    </row>
    <row r="1472" spans="1:22" ht="20.25" customHeight="1">
      <c r="A1472" s="227"/>
      <c r="B1472" s="186" t="s">
        <v>230</v>
      </c>
      <c r="C1472" s="187"/>
      <c r="D1472" s="187"/>
      <c r="E1472" s="187"/>
      <c r="F1472" s="187"/>
      <c r="G1472" s="187"/>
      <c r="H1472" s="187"/>
      <c r="I1472" s="187"/>
      <c r="J1472" s="187"/>
      <c r="K1472" s="187"/>
      <c r="L1472" s="187"/>
      <c r="M1472" s="187"/>
      <c r="N1472" s="187"/>
      <c r="O1472" s="187"/>
      <c r="P1472" s="187"/>
      <c r="Q1472" s="187"/>
      <c r="R1472" s="187"/>
      <c r="S1472" s="187"/>
      <c r="T1472" s="188"/>
      <c r="U1472" s="193"/>
    </row>
    <row r="1473" spans="1:21" ht="20.25" customHeight="1">
      <c r="A1473" s="227"/>
      <c r="B1473" s="186" t="s">
        <v>231</v>
      </c>
      <c r="C1473" s="187"/>
      <c r="D1473" s="187"/>
      <c r="E1473" s="187"/>
      <c r="F1473" s="187"/>
      <c r="G1473" s="187"/>
      <c r="H1473" s="187"/>
      <c r="I1473" s="187"/>
      <c r="J1473" s="187"/>
      <c r="K1473" s="187"/>
      <c r="L1473" s="187"/>
      <c r="M1473" s="187"/>
      <c r="N1473" s="187"/>
      <c r="O1473" s="187"/>
      <c r="P1473" s="187"/>
      <c r="Q1473" s="187"/>
      <c r="R1473" s="187"/>
      <c r="S1473" s="187"/>
      <c r="T1473" s="188"/>
      <c r="U1473" s="193"/>
    </row>
    <row r="1474" spans="1:21" ht="20.25" customHeight="1" thickBot="1">
      <c r="A1474" s="227"/>
      <c r="B1474" s="183" t="s">
        <v>173</v>
      </c>
      <c r="C1474" s="184"/>
      <c r="D1474" s="184"/>
      <c r="E1474" s="184"/>
      <c r="F1474" s="184"/>
      <c r="G1474" s="184"/>
      <c r="H1474" s="184"/>
      <c r="I1474" s="184"/>
      <c r="J1474" s="184"/>
      <c r="K1474" s="184"/>
      <c r="L1474" s="184"/>
      <c r="M1474" s="184"/>
      <c r="N1474" s="184"/>
      <c r="O1474" s="184"/>
      <c r="P1474" s="184"/>
      <c r="Q1474" s="184"/>
      <c r="R1474" s="184"/>
      <c r="S1474" s="184"/>
      <c r="T1474" s="185"/>
      <c r="U1474" s="193"/>
    </row>
    <row r="1475" spans="1:21" ht="6.75" customHeight="1">
      <c r="A1475" s="227"/>
      <c r="B1475" s="89"/>
      <c r="C1475" s="89"/>
      <c r="D1475" s="89"/>
      <c r="E1475" s="89"/>
      <c r="F1475" s="89"/>
      <c r="G1475" s="89"/>
      <c r="H1475" s="89"/>
      <c r="I1475" s="89"/>
      <c r="J1475" s="89"/>
      <c r="K1475" s="89"/>
      <c r="L1475" s="89"/>
      <c r="M1475" s="89"/>
      <c r="N1475" s="89"/>
      <c r="O1475" s="89"/>
      <c r="P1475" s="89"/>
      <c r="Q1475" s="89"/>
      <c r="R1475" s="89"/>
      <c r="S1475" s="89"/>
      <c r="T1475" s="89"/>
      <c r="U1475" s="193"/>
    </row>
    <row r="1476" spans="1:21">
      <c r="A1476" s="227"/>
      <c r="B1476" s="41" t="s">
        <v>232</v>
      </c>
      <c r="C1476" s="176" t="s">
        <v>183</v>
      </c>
      <c r="D1476" s="176"/>
      <c r="E1476" s="176"/>
      <c r="F1476" s="176"/>
      <c r="G1476" s="176"/>
      <c r="H1476" s="176"/>
      <c r="I1476" s="176"/>
      <c r="J1476" s="176"/>
      <c r="K1476" s="176"/>
      <c r="L1476" s="176"/>
      <c r="M1476" s="165" t="s">
        <v>179</v>
      </c>
      <c r="N1476" s="165"/>
      <c r="O1476" s="165"/>
      <c r="P1476" s="165"/>
      <c r="Q1476" s="165"/>
      <c r="R1476" s="165"/>
      <c r="S1476" s="165"/>
      <c r="T1476" s="165"/>
      <c r="U1476" s="193"/>
    </row>
    <row r="1477" spans="1:21" ht="15.75" thickBot="1">
      <c r="A1477" s="227"/>
      <c r="B1477" s="200"/>
      <c r="C1477" s="201"/>
      <c r="D1477" s="201"/>
      <c r="E1477" s="201"/>
      <c r="F1477" s="201"/>
      <c r="G1477" s="201"/>
      <c r="H1477" s="201"/>
      <c r="I1477" s="201"/>
      <c r="J1477" s="202"/>
      <c r="K1477" s="204" t="s">
        <v>180</v>
      </c>
      <c r="L1477" s="89"/>
      <c r="M1477" s="89"/>
      <c r="N1477" s="89"/>
      <c r="O1477" s="89"/>
      <c r="P1477" s="89"/>
      <c r="Q1477" s="89"/>
      <c r="R1477" s="89"/>
      <c r="S1477" s="89"/>
      <c r="T1477" s="89"/>
      <c r="U1477" s="193"/>
    </row>
    <row r="1478" spans="1:21" ht="26.25" customHeight="1">
      <c r="A1478" s="227"/>
      <c r="B1478" s="204"/>
      <c r="C1478" s="152"/>
      <c r="D1478" s="203" t="s">
        <v>182</v>
      </c>
      <c r="E1478" s="91"/>
      <c r="F1478" s="91"/>
      <c r="G1478" s="92"/>
      <c r="H1478" s="147"/>
      <c r="I1478" s="89"/>
      <c r="J1478" s="214"/>
      <c r="K1478" s="204"/>
      <c r="L1478" s="90"/>
      <c r="M1478" s="91"/>
      <c r="N1478" s="91"/>
      <c r="O1478" s="91"/>
      <c r="P1478" s="91"/>
      <c r="Q1478" s="91"/>
      <c r="R1478" s="91"/>
      <c r="S1478" s="92"/>
      <c r="T1478" s="143"/>
      <c r="U1478" s="193"/>
    </row>
    <row r="1479" spans="1:21" ht="26.25" customHeight="1">
      <c r="A1479" s="227"/>
      <c r="B1479" s="204"/>
      <c r="C1479" s="152"/>
      <c r="D1479" s="147"/>
      <c r="E1479" s="89"/>
      <c r="F1479" s="89"/>
      <c r="G1479" s="152"/>
      <c r="H1479" s="147"/>
      <c r="I1479" s="89"/>
      <c r="J1479" s="214"/>
      <c r="K1479" s="204"/>
      <c r="L1479" s="147"/>
      <c r="M1479" s="89"/>
      <c r="N1479" s="89"/>
      <c r="O1479" s="89"/>
      <c r="P1479" s="89"/>
      <c r="Q1479" s="89"/>
      <c r="R1479" s="89"/>
      <c r="S1479" s="152"/>
      <c r="T1479" s="143"/>
      <c r="U1479" s="193"/>
    </row>
    <row r="1480" spans="1:21" ht="26.25" customHeight="1">
      <c r="A1480" s="227"/>
      <c r="B1480" s="204"/>
      <c r="C1480" s="152"/>
      <c r="D1480" s="147"/>
      <c r="E1480" s="89"/>
      <c r="F1480" s="89"/>
      <c r="G1480" s="152"/>
      <c r="H1480" s="147"/>
      <c r="I1480" s="89"/>
      <c r="J1480" s="214"/>
      <c r="K1480" s="204"/>
      <c r="L1480" s="147"/>
      <c r="M1480" s="89"/>
      <c r="N1480" s="89"/>
      <c r="O1480" s="89"/>
      <c r="P1480" s="89"/>
      <c r="Q1480" s="89"/>
      <c r="R1480" s="89"/>
      <c r="S1480" s="152"/>
      <c r="T1480" s="143"/>
      <c r="U1480" s="193"/>
    </row>
    <row r="1481" spans="1:21" ht="26.25" customHeight="1" thickBot="1">
      <c r="A1481" s="227"/>
      <c r="B1481" s="204"/>
      <c r="C1481" s="152"/>
      <c r="D1481" s="147"/>
      <c r="E1481" s="89"/>
      <c r="F1481" s="89"/>
      <c r="G1481" s="152"/>
      <c r="H1481" s="147"/>
      <c r="I1481" s="89"/>
      <c r="J1481" s="214"/>
      <c r="K1481" s="204"/>
      <c r="L1481" s="86"/>
      <c r="M1481" s="87"/>
      <c r="N1481" s="87"/>
      <c r="O1481" s="87"/>
      <c r="P1481" s="87"/>
      <c r="Q1481" s="87"/>
      <c r="R1481" s="87"/>
      <c r="S1481" s="88"/>
      <c r="T1481" s="143"/>
      <c r="U1481" s="193"/>
    </row>
    <row r="1482" spans="1:21" ht="26.25" customHeight="1" thickBot="1">
      <c r="A1482" s="227"/>
      <c r="B1482" s="204"/>
      <c r="C1482" s="152"/>
      <c r="D1482" s="147"/>
      <c r="E1482" s="89"/>
      <c r="F1482" s="89"/>
      <c r="G1482" s="152"/>
      <c r="H1482" s="147"/>
      <c r="I1482" s="89"/>
      <c r="J1482" s="214"/>
      <c r="K1482" s="204"/>
      <c r="L1482" s="89"/>
      <c r="M1482" s="89"/>
      <c r="N1482" s="89"/>
      <c r="O1482" s="89"/>
      <c r="P1482" s="89"/>
      <c r="Q1482" s="89"/>
      <c r="R1482" s="89"/>
      <c r="S1482" s="89"/>
      <c r="T1482" s="143"/>
      <c r="U1482" s="193"/>
    </row>
    <row r="1483" spans="1:21" ht="26.25" customHeight="1">
      <c r="A1483" s="227"/>
      <c r="B1483" s="204"/>
      <c r="C1483" s="152"/>
      <c r="D1483" s="147"/>
      <c r="E1483" s="89"/>
      <c r="F1483" s="89"/>
      <c r="G1483" s="152"/>
      <c r="H1483" s="147"/>
      <c r="I1483" s="89"/>
      <c r="J1483" s="214"/>
      <c r="K1483" s="204"/>
      <c r="L1483" s="205" t="s">
        <v>181</v>
      </c>
      <c r="M1483" s="206"/>
      <c r="N1483" s="206"/>
      <c r="O1483" s="206"/>
      <c r="P1483" s="206"/>
      <c r="Q1483" s="206"/>
      <c r="R1483" s="206"/>
      <c r="S1483" s="207"/>
      <c r="T1483" s="143"/>
      <c r="U1483" s="193"/>
    </row>
    <row r="1484" spans="1:21" ht="26.25" customHeight="1">
      <c r="A1484" s="227"/>
      <c r="B1484" s="204"/>
      <c r="C1484" s="152"/>
      <c r="D1484" s="147"/>
      <c r="E1484" s="89"/>
      <c r="F1484" s="89"/>
      <c r="G1484" s="152"/>
      <c r="H1484" s="147"/>
      <c r="I1484" s="89"/>
      <c r="J1484" s="214"/>
      <c r="K1484" s="204"/>
      <c r="L1484" s="208"/>
      <c r="M1484" s="209"/>
      <c r="N1484" s="209"/>
      <c r="O1484" s="209"/>
      <c r="P1484" s="209"/>
      <c r="Q1484" s="209"/>
      <c r="R1484" s="209"/>
      <c r="S1484" s="210"/>
      <c r="T1484" s="143"/>
      <c r="U1484" s="193"/>
    </row>
    <row r="1485" spans="1:21" ht="26.25" customHeight="1" thickBot="1">
      <c r="A1485" s="227"/>
      <c r="B1485" s="204"/>
      <c r="C1485" s="152"/>
      <c r="D1485" s="86"/>
      <c r="E1485" s="87"/>
      <c r="F1485" s="87"/>
      <c r="G1485" s="88"/>
      <c r="H1485" s="147"/>
      <c r="I1485" s="89"/>
      <c r="J1485" s="214"/>
      <c r="K1485" s="204"/>
      <c r="L1485" s="208"/>
      <c r="M1485" s="209"/>
      <c r="N1485" s="209"/>
      <c r="O1485" s="209"/>
      <c r="P1485" s="209"/>
      <c r="Q1485" s="209"/>
      <c r="R1485" s="209"/>
      <c r="S1485" s="210"/>
      <c r="T1485" s="143"/>
      <c r="U1485" s="193"/>
    </row>
    <row r="1486" spans="1:21" ht="15.75" thickBot="1">
      <c r="A1486" s="227"/>
      <c r="B1486" s="215"/>
      <c r="C1486" s="216"/>
      <c r="D1486" s="216"/>
      <c r="E1486" s="216"/>
      <c r="F1486" s="216"/>
      <c r="G1486" s="216"/>
      <c r="H1486" s="216"/>
      <c r="I1486" s="216"/>
      <c r="J1486" s="217"/>
      <c r="K1486" s="204"/>
      <c r="L1486" s="211"/>
      <c r="M1486" s="212"/>
      <c r="N1486" s="212"/>
      <c r="O1486" s="212"/>
      <c r="P1486" s="212"/>
      <c r="Q1486" s="212"/>
      <c r="R1486" s="212"/>
      <c r="S1486" s="213"/>
      <c r="T1486" s="143"/>
      <c r="U1486" s="193"/>
    </row>
    <row r="1487" spans="1:21" ht="6.75" customHeight="1" thickBot="1">
      <c r="A1487" s="227"/>
      <c r="B1487" s="89"/>
      <c r="C1487" s="89"/>
      <c r="D1487" s="89"/>
      <c r="E1487" s="89"/>
      <c r="F1487" s="89"/>
      <c r="G1487" s="89"/>
      <c r="H1487" s="89"/>
      <c r="I1487" s="89"/>
      <c r="J1487" s="89"/>
      <c r="K1487" s="89"/>
      <c r="L1487" s="89"/>
      <c r="M1487" s="89"/>
      <c r="N1487" s="89"/>
      <c r="O1487" s="89"/>
      <c r="P1487" s="89"/>
      <c r="Q1487" s="89"/>
      <c r="R1487" s="89"/>
      <c r="S1487" s="89"/>
      <c r="T1487" s="89"/>
      <c r="U1487" s="193"/>
    </row>
    <row r="1488" spans="1:21" ht="23.25" customHeight="1" thickBot="1">
      <c r="A1488" s="227"/>
      <c r="B1488" s="165" t="s">
        <v>184</v>
      </c>
      <c r="C1488" s="165"/>
      <c r="D1488" s="165"/>
      <c r="E1488" s="127" t="str">
        <f>Info!$C$7</f>
        <v>Govt. Sr. Sec. School Raimalwada</v>
      </c>
      <c r="F1488" s="127"/>
      <c r="G1488" s="127"/>
      <c r="H1488" s="127"/>
      <c r="I1488" s="127"/>
      <c r="J1488" s="127"/>
      <c r="K1488" s="127"/>
      <c r="L1488" s="165" t="s">
        <v>185</v>
      </c>
      <c r="M1488" s="199"/>
      <c r="N1488" s="15">
        <f>Info!$C$10</f>
        <v>1</v>
      </c>
      <c r="O1488" s="16">
        <f>Info!$D$10</f>
        <v>7</v>
      </c>
      <c r="P1488" s="16">
        <f>Info!$E$10</f>
        <v>0</v>
      </c>
      <c r="Q1488" s="16">
        <f>Info!$F$10</f>
        <v>1</v>
      </c>
      <c r="R1488" s="16">
        <f>Info!$G$10</f>
        <v>7</v>
      </c>
      <c r="S1488" s="16">
        <f>Info!$H$10</f>
        <v>5</v>
      </c>
      <c r="T1488" s="17">
        <f>Info!$I$10</f>
        <v>1</v>
      </c>
      <c r="U1488" s="193"/>
    </row>
    <row r="1489" spans="1:23" ht="15.75" thickBot="1">
      <c r="A1489" s="228"/>
      <c r="B1489" s="87"/>
      <c r="C1489" s="87"/>
      <c r="D1489" s="87"/>
      <c r="E1489" s="87"/>
      <c r="F1489" s="87"/>
      <c r="G1489" s="87"/>
      <c r="H1489" s="87"/>
      <c r="I1489" s="87"/>
      <c r="J1489" s="87"/>
      <c r="K1489" s="87"/>
      <c r="L1489" s="87"/>
      <c r="M1489" s="87"/>
      <c r="N1489" s="87"/>
      <c r="O1489" s="87"/>
      <c r="P1489" s="87"/>
      <c r="Q1489" s="87"/>
      <c r="R1489" s="87"/>
      <c r="S1489" s="87"/>
      <c r="T1489" s="87"/>
      <c r="U1489" s="88"/>
    </row>
    <row r="1490" spans="1:23">
      <c r="A1490" s="224">
        <f>A1397+1</f>
        <v>17</v>
      </c>
      <c r="B1490" s="225"/>
      <c r="C1490" s="225"/>
      <c r="D1490" s="225"/>
      <c r="E1490" s="225"/>
      <c r="F1490" s="225"/>
      <c r="G1490" s="225"/>
      <c r="H1490" s="225"/>
      <c r="I1490" s="225"/>
      <c r="J1490" s="225"/>
      <c r="K1490" s="225"/>
      <c r="L1490" s="225"/>
      <c r="M1490" s="225"/>
      <c r="N1490" s="225"/>
      <c r="O1490" s="225"/>
      <c r="P1490" s="225"/>
      <c r="Q1490" s="225"/>
      <c r="R1490" s="225"/>
      <c r="S1490" s="225"/>
      <c r="T1490" s="225"/>
      <c r="U1490" s="226"/>
    </row>
    <row r="1491" spans="1:23" ht="24.75" customHeight="1" thickBot="1">
      <c r="A1491" s="227"/>
      <c r="B1491" s="194" t="str">
        <f>CONCATENATE(Info!$B$7,Info!$C$7)</f>
        <v>School Name :-Govt. Sr. Sec. School Raimalwada</v>
      </c>
      <c r="C1491" s="194"/>
      <c r="D1491" s="194"/>
      <c r="E1491" s="194"/>
      <c r="F1491" s="194"/>
      <c r="G1491" s="194"/>
      <c r="H1491" s="194"/>
      <c r="I1491" s="194"/>
      <c r="J1491" s="194"/>
      <c r="K1491" s="194"/>
      <c r="L1491" s="194"/>
      <c r="M1491" s="194"/>
      <c r="N1491" s="194"/>
      <c r="O1491" s="194"/>
      <c r="P1491" s="194"/>
      <c r="Q1491" s="194"/>
      <c r="R1491" s="194"/>
      <c r="S1491" s="194"/>
      <c r="T1491" s="194"/>
      <c r="U1491" s="193"/>
    </row>
    <row r="1492" spans="1:23" ht="28.5" customHeight="1" thickBot="1">
      <c r="A1492" s="227"/>
      <c r="B1492" s="89"/>
      <c r="C1492" s="89"/>
      <c r="D1492" s="116" t="s">
        <v>37</v>
      </c>
      <c r="E1492" s="116"/>
      <c r="F1492" s="116"/>
      <c r="G1492" s="116"/>
      <c r="H1492" s="116"/>
      <c r="I1492" s="116"/>
      <c r="J1492" s="116"/>
      <c r="K1492" s="116"/>
      <c r="L1492" s="116"/>
      <c r="M1492" s="116"/>
      <c r="N1492" s="116"/>
      <c r="O1492" s="116"/>
      <c r="P1492" s="116"/>
      <c r="Q1492" s="93" t="s">
        <v>233</v>
      </c>
      <c r="R1492" s="94"/>
      <c r="S1492" s="94"/>
      <c r="T1492" s="95"/>
      <c r="U1492" s="193"/>
    </row>
    <row r="1493" spans="1:23" ht="21.75" customHeight="1" thickBot="1">
      <c r="A1493" s="227"/>
      <c r="B1493" s="89"/>
      <c r="C1493" s="89"/>
      <c r="D1493" s="117" t="s">
        <v>201</v>
      </c>
      <c r="E1493" s="117"/>
      <c r="F1493" s="117"/>
      <c r="G1493" s="117"/>
      <c r="H1493" s="117"/>
      <c r="I1493" s="117"/>
      <c r="J1493" s="117"/>
      <c r="K1493" s="117"/>
      <c r="L1493" s="117"/>
      <c r="M1493" s="117"/>
      <c r="N1493" s="117"/>
      <c r="O1493" s="117"/>
      <c r="P1493" s="117"/>
      <c r="Q1493" s="113" t="s">
        <v>44</v>
      </c>
      <c r="R1493" s="114"/>
      <c r="S1493" s="114"/>
      <c r="T1493" s="115"/>
      <c r="U1493" s="193"/>
    </row>
    <row r="1494" spans="1:23" ht="21.75" customHeight="1" thickBot="1">
      <c r="A1494" s="227"/>
      <c r="B1494" s="107" t="s">
        <v>200</v>
      </c>
      <c r="C1494" s="108"/>
      <c r="D1494" s="108"/>
      <c r="E1494" s="109"/>
      <c r="F1494" s="104" t="s">
        <v>40</v>
      </c>
      <c r="G1494" s="105"/>
      <c r="H1494" s="105"/>
      <c r="I1494" s="105"/>
      <c r="J1494" s="105"/>
      <c r="K1494" s="105"/>
      <c r="L1494" s="105"/>
      <c r="M1494" s="106"/>
      <c r="N1494" s="15">
        <f>Info!$C$10</f>
        <v>1</v>
      </c>
      <c r="O1494" s="16">
        <f>Info!$D$10</f>
        <v>7</v>
      </c>
      <c r="P1494" s="16">
        <f>Info!$E$10</f>
        <v>0</v>
      </c>
      <c r="Q1494" s="16">
        <f>Info!$F$10</f>
        <v>1</v>
      </c>
      <c r="R1494" s="16">
        <f>Info!$G$10</f>
        <v>7</v>
      </c>
      <c r="S1494" s="16">
        <f>Info!$H$10</f>
        <v>5</v>
      </c>
      <c r="T1494" s="17">
        <f>Info!$I$10</f>
        <v>1</v>
      </c>
      <c r="U1494" s="193"/>
    </row>
    <row r="1495" spans="1:23" ht="21.75" customHeight="1" thickBot="1">
      <c r="A1495" s="227"/>
      <c r="B1495" s="110"/>
      <c r="C1495" s="111"/>
      <c r="D1495" s="111"/>
      <c r="E1495" s="112"/>
      <c r="F1495" s="102" t="s">
        <v>199</v>
      </c>
      <c r="G1495" s="103"/>
      <c r="H1495" s="103"/>
      <c r="I1495" s="103"/>
      <c r="J1495" s="103"/>
      <c r="K1495" s="103"/>
      <c r="L1495" s="103"/>
      <c r="M1495" s="103"/>
      <c r="N1495" s="103"/>
      <c r="O1495" s="103"/>
      <c r="P1495" s="103"/>
      <c r="Q1495" s="18"/>
      <c r="R1495" s="18"/>
      <c r="S1495" s="18"/>
      <c r="T1495" s="18"/>
      <c r="U1495" s="193"/>
    </row>
    <row r="1496" spans="1:23" ht="21.75" customHeight="1" thickBot="1">
      <c r="A1496" s="227"/>
      <c r="B1496" s="89"/>
      <c r="C1496" s="89"/>
      <c r="D1496" s="89"/>
      <c r="E1496" s="89"/>
      <c r="F1496" s="89"/>
      <c r="G1496" s="89"/>
      <c r="H1496" s="89"/>
      <c r="I1496" s="89"/>
      <c r="J1496" s="89"/>
      <c r="K1496" s="89"/>
      <c r="L1496" s="89"/>
      <c r="M1496" s="89"/>
      <c r="N1496" s="97" t="s">
        <v>195</v>
      </c>
      <c r="O1496" s="97"/>
      <c r="P1496" s="97"/>
      <c r="Q1496" s="98"/>
      <c r="R1496" s="99">
        <f>Info!$C$9</f>
        <v>12345</v>
      </c>
      <c r="S1496" s="100"/>
      <c r="T1496" s="101"/>
      <c r="U1496" s="193"/>
    </row>
    <row r="1497" spans="1:23" ht="21.75" customHeight="1" thickBot="1">
      <c r="A1497" s="227"/>
      <c r="B1497" s="119" t="s">
        <v>42</v>
      </c>
      <c r="C1497" s="119"/>
      <c r="D1497" s="119"/>
      <c r="E1497" s="119"/>
      <c r="F1497" s="119"/>
      <c r="G1497" s="119"/>
      <c r="H1497" s="120">
        <f>VLOOKUP(A1490,'Deta From Shala Dar. Class-10'!$A$2:$AE$201,4,0)</f>
        <v>0</v>
      </c>
      <c r="I1497" s="121"/>
      <c r="J1497" s="122"/>
      <c r="K1497" s="123"/>
      <c r="L1497" s="124"/>
      <c r="M1497" s="124"/>
      <c r="N1497" s="124"/>
      <c r="O1497" s="124"/>
      <c r="P1497" s="124"/>
      <c r="Q1497" s="124"/>
      <c r="R1497" s="124"/>
      <c r="S1497" s="124"/>
      <c r="T1497" s="124"/>
      <c r="U1497" s="193"/>
    </row>
    <row r="1498" spans="1:23" ht="21.75" customHeight="1">
      <c r="A1498" s="227"/>
      <c r="B1498" s="118" t="s">
        <v>116</v>
      </c>
      <c r="C1498" s="118"/>
      <c r="D1498" s="118"/>
      <c r="E1498" s="118"/>
      <c r="F1498" s="118"/>
      <c r="G1498" s="118"/>
      <c r="H1498" s="96">
        <f>VLOOKUP(A1490,'Deta From Shala Dar. Class-10'!$A$2:$AE$201,6,0)</f>
        <v>0</v>
      </c>
      <c r="I1498" s="96"/>
      <c r="J1498" s="96"/>
      <c r="K1498" s="96"/>
      <c r="L1498" s="96"/>
      <c r="M1498" s="96"/>
      <c r="N1498" s="96"/>
      <c r="O1498" s="96"/>
      <c r="P1498" s="96"/>
      <c r="Q1498" s="96"/>
      <c r="R1498" s="96"/>
      <c r="S1498" s="96"/>
      <c r="T1498" s="96"/>
      <c r="U1498" s="193"/>
    </row>
    <row r="1499" spans="1:23" ht="21.75" customHeight="1">
      <c r="A1499" s="227"/>
      <c r="B1499" s="118" t="s">
        <v>115</v>
      </c>
      <c r="C1499" s="118"/>
      <c r="D1499" s="118"/>
      <c r="E1499" s="118"/>
      <c r="F1499" s="118"/>
      <c r="G1499" s="118"/>
      <c r="H1499" s="96">
        <f>VLOOKUP(A1490,'Deta From Shala Dar. Class-10'!$A$2:$AE$201,8,0)</f>
        <v>0</v>
      </c>
      <c r="I1499" s="96"/>
      <c r="J1499" s="96"/>
      <c r="K1499" s="96"/>
      <c r="L1499" s="96"/>
      <c r="M1499" s="96"/>
      <c r="N1499" s="96"/>
      <c r="O1499" s="96"/>
      <c r="P1499" s="96"/>
      <c r="Q1499" s="96"/>
      <c r="R1499" s="96"/>
      <c r="S1499" s="96"/>
      <c r="T1499" s="96"/>
      <c r="U1499" s="193"/>
    </row>
    <row r="1500" spans="1:23" ht="21.75" customHeight="1">
      <c r="A1500" s="227"/>
      <c r="B1500" s="118" t="s">
        <v>114</v>
      </c>
      <c r="C1500" s="118"/>
      <c r="D1500" s="118"/>
      <c r="E1500" s="118"/>
      <c r="F1500" s="118"/>
      <c r="G1500" s="118"/>
      <c r="H1500" s="96">
        <f>VLOOKUP(A1490,'Deta From Shala Dar. Class-10'!$A$2:$AE$201,9,0)</f>
        <v>0</v>
      </c>
      <c r="I1500" s="96"/>
      <c r="J1500" s="96"/>
      <c r="K1500" s="96"/>
      <c r="L1500" s="96"/>
      <c r="M1500" s="96"/>
      <c r="N1500" s="96"/>
      <c r="O1500" s="96"/>
      <c r="P1500" s="96"/>
      <c r="Q1500" s="96"/>
      <c r="R1500" s="96"/>
      <c r="S1500" s="96"/>
      <c r="T1500" s="96"/>
      <c r="U1500" s="193"/>
    </row>
    <row r="1501" spans="1:23" ht="21.75" customHeight="1">
      <c r="A1501" s="227"/>
      <c r="B1501" s="118" t="s">
        <v>203</v>
      </c>
      <c r="C1501" s="118"/>
      <c r="D1501" s="118"/>
      <c r="E1501" s="118"/>
      <c r="F1501" s="250">
        <f>W1501</f>
        <v>0</v>
      </c>
      <c r="G1501" s="251"/>
      <c r="H1501" s="251"/>
      <c r="I1501" s="251"/>
      <c r="J1501" s="251"/>
      <c r="K1501" s="252"/>
      <c r="L1501" s="253"/>
      <c r="M1501" s="254"/>
      <c r="N1501" s="254"/>
      <c r="O1501" s="254"/>
      <c r="P1501" s="254"/>
      <c r="Q1501" s="254"/>
      <c r="R1501" s="254"/>
      <c r="S1501" s="254"/>
      <c r="T1501" s="254"/>
      <c r="U1501" s="193"/>
      <c r="W1501" s="57">
        <f>VLOOKUP(A1490,'Deta From Shala Dar. Class-10'!$A$2:$AE$201,11,0)</f>
        <v>0</v>
      </c>
    </row>
    <row r="1502" spans="1:23" ht="21.75" customHeight="1" thickBot="1">
      <c r="A1502" s="227"/>
      <c r="B1502" s="255" t="s">
        <v>202</v>
      </c>
      <c r="C1502" s="255"/>
      <c r="D1502" s="255"/>
      <c r="E1502" s="255"/>
      <c r="F1502" s="255"/>
      <c r="G1502" s="255"/>
      <c r="H1502" s="96" t="s">
        <v>204</v>
      </c>
      <c r="I1502" s="96"/>
      <c r="J1502" s="96"/>
      <c r="K1502" s="96"/>
      <c r="L1502" s="96"/>
      <c r="M1502" s="96"/>
      <c r="N1502" s="96"/>
      <c r="O1502" s="96"/>
      <c r="P1502" s="96"/>
      <c r="Q1502" s="96"/>
      <c r="R1502" s="96"/>
      <c r="S1502" s="96"/>
      <c r="T1502" s="96"/>
      <c r="U1502" s="193"/>
    </row>
    <row r="1503" spans="1:23" ht="21.75" customHeight="1" thickBot="1">
      <c r="A1503" s="227"/>
      <c r="B1503" s="118" t="s">
        <v>205</v>
      </c>
      <c r="C1503" s="118"/>
      <c r="D1503" s="118"/>
      <c r="E1503" s="118"/>
      <c r="F1503" s="118"/>
      <c r="G1503" s="118"/>
      <c r="H1503" s="118"/>
      <c r="I1503" s="118"/>
      <c r="J1503" s="118"/>
      <c r="K1503" s="143" t="s">
        <v>190</v>
      </c>
      <c r="L1503" s="143"/>
      <c r="M1503" s="143"/>
      <c r="N1503" s="143"/>
      <c r="O1503" s="143"/>
      <c r="P1503" s="143"/>
      <c r="Q1503" s="195" t="s">
        <v>188</v>
      </c>
      <c r="R1503" s="196"/>
      <c r="S1503" s="197"/>
      <c r="T1503" s="198"/>
      <c r="U1503" s="193"/>
    </row>
    <row r="1504" spans="1:23" ht="21.75" customHeight="1">
      <c r="A1504" s="227"/>
      <c r="B1504" s="118" t="s">
        <v>206</v>
      </c>
      <c r="C1504" s="118"/>
      <c r="D1504" s="118"/>
      <c r="E1504" s="118"/>
      <c r="F1504" s="118"/>
      <c r="G1504" s="118"/>
      <c r="H1504" s="118"/>
      <c r="I1504" s="118"/>
      <c r="J1504" s="118"/>
      <c r="K1504" s="118"/>
      <c r="L1504" s="118"/>
      <c r="M1504" s="118"/>
      <c r="N1504" s="118"/>
      <c r="O1504" s="118"/>
      <c r="P1504" s="118"/>
      <c r="Q1504" s="118"/>
      <c r="R1504" s="118"/>
      <c r="S1504" s="118"/>
      <c r="T1504" s="118"/>
      <c r="U1504" s="193"/>
    </row>
    <row r="1505" spans="1:21" ht="32.25" customHeight="1" thickBot="1">
      <c r="A1505" s="227"/>
      <c r="B1505" s="125" t="s">
        <v>192</v>
      </c>
      <c r="C1505" s="125"/>
      <c r="D1505" s="125"/>
      <c r="E1505" s="125"/>
      <c r="F1505" s="125"/>
      <c r="G1505" s="125"/>
      <c r="H1505" s="125"/>
      <c r="I1505" s="125"/>
      <c r="J1505" s="125"/>
      <c r="K1505" s="125"/>
      <c r="L1505" s="125"/>
      <c r="M1505" s="125"/>
      <c r="N1505" s="125"/>
      <c r="O1505" s="125"/>
      <c r="P1505" s="125"/>
      <c r="Q1505" s="125"/>
      <c r="R1505" s="125"/>
      <c r="S1505" s="125"/>
      <c r="T1505" s="125"/>
      <c r="U1505" s="193"/>
    </row>
    <row r="1506" spans="1:21" ht="6.75" customHeight="1" thickBot="1">
      <c r="A1506" s="227"/>
      <c r="B1506" s="90"/>
      <c r="C1506" s="91"/>
      <c r="D1506" s="91"/>
      <c r="E1506" s="91"/>
      <c r="F1506" s="91"/>
      <c r="G1506" s="91"/>
      <c r="H1506" s="91"/>
      <c r="I1506" s="91"/>
      <c r="J1506" s="91"/>
      <c r="K1506" s="91"/>
      <c r="L1506" s="91"/>
      <c r="M1506" s="91"/>
      <c r="N1506" s="91"/>
      <c r="O1506" s="91"/>
      <c r="P1506" s="91"/>
      <c r="Q1506" s="91"/>
      <c r="R1506" s="91"/>
      <c r="S1506" s="91"/>
      <c r="T1506" s="92"/>
      <c r="U1506" s="193"/>
    </row>
    <row r="1507" spans="1:21" ht="15.75" thickBot="1">
      <c r="A1507" s="227"/>
      <c r="B1507" s="19"/>
      <c r="C1507" s="22"/>
      <c r="D1507" s="147" t="s">
        <v>60</v>
      </c>
      <c r="E1507" s="89"/>
      <c r="F1507" s="89"/>
      <c r="G1507" s="20"/>
      <c r="H1507" s="27"/>
      <c r="I1507" s="148" t="s">
        <v>59</v>
      </c>
      <c r="J1507" s="148"/>
      <c r="K1507" s="148"/>
      <c r="L1507" s="90"/>
      <c r="M1507" s="248" t="s">
        <v>211</v>
      </c>
      <c r="N1507" s="248"/>
      <c r="O1507" s="248"/>
      <c r="P1507" s="248"/>
      <c r="Q1507" s="248"/>
      <c r="R1507" s="248"/>
      <c r="S1507" s="248"/>
      <c r="T1507" s="249"/>
      <c r="U1507" s="193"/>
    </row>
    <row r="1508" spans="1:21" ht="4.5" customHeight="1" thickBot="1">
      <c r="A1508" s="227"/>
      <c r="B1508" s="24"/>
      <c r="C1508" s="27"/>
      <c r="D1508" s="27"/>
      <c r="E1508" s="27"/>
      <c r="F1508" s="27"/>
      <c r="G1508" s="27"/>
      <c r="H1508" s="27"/>
      <c r="I1508" s="27"/>
      <c r="J1508" s="27"/>
      <c r="K1508" s="41"/>
      <c r="L1508" s="147"/>
      <c r="M1508" s="27"/>
      <c r="N1508" s="27"/>
      <c r="O1508" s="27"/>
      <c r="P1508" s="37"/>
      <c r="Q1508" s="27"/>
      <c r="R1508" s="27"/>
      <c r="S1508" s="27"/>
      <c r="T1508" s="58"/>
      <c r="U1508" s="193"/>
    </row>
    <row r="1509" spans="1:21" ht="15.75" thickBot="1">
      <c r="A1509" s="227"/>
      <c r="B1509" s="24"/>
      <c r="C1509" s="20"/>
      <c r="D1509" s="147" t="s">
        <v>207</v>
      </c>
      <c r="E1509" s="89"/>
      <c r="F1509" s="89"/>
      <c r="G1509" s="89"/>
      <c r="H1509" s="27"/>
      <c r="I1509" s="175" t="s">
        <v>209</v>
      </c>
      <c r="J1509" s="175"/>
      <c r="K1509" s="175"/>
      <c r="L1509" s="147"/>
      <c r="M1509" s="127" t="s">
        <v>212</v>
      </c>
      <c r="N1509" s="127"/>
      <c r="O1509" s="127"/>
      <c r="P1509" s="127"/>
      <c r="Q1509" s="127"/>
      <c r="R1509" s="127"/>
      <c r="S1509" s="127"/>
      <c r="T1509" s="128"/>
      <c r="U1509" s="193"/>
    </row>
    <row r="1510" spans="1:21" ht="5.25" customHeight="1" thickBot="1">
      <c r="A1510" s="227"/>
      <c r="B1510" s="24"/>
      <c r="C1510" s="27"/>
      <c r="D1510" s="27"/>
      <c r="E1510" s="27"/>
      <c r="F1510" s="27"/>
      <c r="G1510" s="27"/>
      <c r="H1510" s="27"/>
      <c r="I1510" s="27"/>
      <c r="J1510" s="27"/>
      <c r="K1510" s="41"/>
      <c r="L1510" s="147"/>
      <c r="M1510" s="27"/>
      <c r="N1510" s="27"/>
      <c r="O1510" s="27"/>
      <c r="P1510" s="41"/>
      <c r="Q1510" s="27"/>
      <c r="R1510" s="27"/>
      <c r="S1510" s="27"/>
      <c r="T1510" s="29"/>
      <c r="U1510" s="193"/>
    </row>
    <row r="1511" spans="1:21" ht="15.75" thickBot="1">
      <c r="A1511" s="227"/>
      <c r="B1511" s="24"/>
      <c r="C1511" s="20"/>
      <c r="D1511" s="147" t="s">
        <v>208</v>
      </c>
      <c r="E1511" s="89"/>
      <c r="F1511" s="89"/>
      <c r="G1511" s="89"/>
      <c r="H1511" s="27"/>
      <c r="I1511" s="175" t="s">
        <v>210</v>
      </c>
      <c r="J1511" s="175"/>
      <c r="K1511" s="175"/>
      <c r="L1511" s="86"/>
      <c r="M1511" s="130" t="s">
        <v>213</v>
      </c>
      <c r="N1511" s="130"/>
      <c r="O1511" s="130"/>
      <c r="P1511" s="130"/>
      <c r="Q1511" s="130"/>
      <c r="R1511" s="130"/>
      <c r="S1511" s="130"/>
      <c r="T1511" s="131"/>
      <c r="U1511" s="193"/>
    </row>
    <row r="1512" spans="1:21" ht="6.75" customHeight="1" thickBot="1">
      <c r="A1512" s="227"/>
      <c r="B1512" s="86"/>
      <c r="C1512" s="87"/>
      <c r="D1512" s="87"/>
      <c r="E1512" s="87"/>
      <c r="F1512" s="87"/>
      <c r="G1512" s="87"/>
      <c r="H1512" s="87"/>
      <c r="I1512" s="87"/>
      <c r="J1512" s="87"/>
      <c r="K1512" s="87"/>
      <c r="L1512" s="87"/>
      <c r="M1512" s="87"/>
      <c r="N1512" s="87"/>
      <c r="O1512" s="87"/>
      <c r="P1512" s="87"/>
      <c r="Q1512" s="87"/>
      <c r="R1512" s="87"/>
      <c r="S1512" s="87"/>
      <c r="T1512" s="88"/>
      <c r="U1512" s="193"/>
    </row>
    <row r="1513" spans="1:21" ht="6.75" customHeight="1" thickBot="1">
      <c r="A1513" s="227"/>
      <c r="B1513" s="89"/>
      <c r="C1513" s="89"/>
      <c r="D1513" s="89"/>
      <c r="E1513" s="89"/>
      <c r="F1513" s="89"/>
      <c r="G1513" s="89"/>
      <c r="H1513" s="89"/>
      <c r="I1513" s="89"/>
      <c r="J1513" s="89"/>
      <c r="K1513" s="89"/>
      <c r="L1513" s="89"/>
      <c r="M1513" s="89"/>
      <c r="N1513" s="89"/>
      <c r="O1513" s="89"/>
      <c r="P1513" s="89"/>
      <c r="Q1513" s="89"/>
      <c r="R1513" s="89"/>
      <c r="S1513" s="89"/>
      <c r="T1513" s="89"/>
      <c r="U1513" s="193"/>
    </row>
    <row r="1514" spans="1:21" ht="15.75" thickBot="1">
      <c r="A1514" s="227"/>
      <c r="B1514" s="41"/>
      <c r="C1514" s="59" t="s">
        <v>216</v>
      </c>
      <c r="D1514" s="147" t="s">
        <v>215</v>
      </c>
      <c r="E1514" s="89"/>
      <c r="F1514" s="89"/>
      <c r="G1514" s="89"/>
      <c r="H1514" s="89"/>
      <c r="I1514" s="89"/>
      <c r="J1514" s="89"/>
      <c r="K1514" s="89"/>
      <c r="L1514" s="89"/>
      <c r="M1514" s="59" t="s">
        <v>216</v>
      </c>
      <c r="N1514" s="47" t="s">
        <v>80</v>
      </c>
      <c r="O1514" s="143"/>
      <c r="P1514" s="143"/>
      <c r="Q1514" s="143"/>
      <c r="R1514" s="143"/>
      <c r="S1514" s="143"/>
      <c r="T1514" s="143"/>
      <c r="U1514" s="193"/>
    </row>
    <row r="1515" spans="1:21" ht="8.25" customHeight="1">
      <c r="A1515" s="227"/>
      <c r="B1515" s="89"/>
      <c r="C1515" s="89"/>
      <c r="D1515" s="89"/>
      <c r="E1515" s="89"/>
      <c r="F1515" s="89"/>
      <c r="G1515" s="89"/>
      <c r="H1515" s="89"/>
      <c r="I1515" s="89"/>
      <c r="J1515" s="89"/>
      <c r="K1515" s="89"/>
      <c r="L1515" s="89"/>
      <c r="M1515" s="89"/>
      <c r="N1515" s="89"/>
      <c r="O1515" s="89"/>
      <c r="P1515" s="89"/>
      <c r="Q1515" s="89"/>
      <c r="R1515" s="89"/>
      <c r="S1515" s="89"/>
      <c r="T1515" s="89"/>
      <c r="U1515" s="193"/>
    </row>
    <row r="1516" spans="1:21" ht="29.25" customHeight="1">
      <c r="A1516" s="227"/>
      <c r="B1516" s="41" t="s">
        <v>87</v>
      </c>
      <c r="C1516" s="243" t="s">
        <v>217</v>
      </c>
      <c r="D1516" s="119"/>
      <c r="E1516" s="119"/>
      <c r="F1516" s="119"/>
      <c r="G1516" s="119"/>
      <c r="H1516" s="119"/>
      <c r="I1516" s="119"/>
      <c r="J1516" s="119"/>
      <c r="K1516" s="119"/>
      <c r="L1516" s="119"/>
      <c r="M1516" s="119"/>
      <c r="N1516" s="119"/>
      <c r="O1516" s="119"/>
      <c r="P1516" s="119"/>
      <c r="Q1516" s="119"/>
      <c r="R1516" s="119"/>
      <c r="S1516" s="119"/>
      <c r="T1516" s="119"/>
      <c r="U1516" s="193"/>
    </row>
    <row r="1517" spans="1:21" ht="6.75" customHeight="1" thickBot="1">
      <c r="A1517" s="227"/>
      <c r="B1517" s="89"/>
      <c r="C1517" s="89"/>
      <c r="D1517" s="89"/>
      <c r="E1517" s="89"/>
      <c r="F1517" s="89"/>
      <c r="G1517" s="89"/>
      <c r="H1517" s="89"/>
      <c r="I1517" s="89"/>
      <c r="J1517" s="89"/>
      <c r="K1517" s="89"/>
      <c r="L1517" s="89"/>
      <c r="M1517" s="89"/>
      <c r="N1517" s="89"/>
      <c r="O1517" s="89"/>
      <c r="P1517" s="89"/>
      <c r="Q1517" s="89"/>
      <c r="R1517" s="89"/>
      <c r="S1517" s="89"/>
      <c r="T1517" s="89"/>
      <c r="U1517" s="193"/>
    </row>
    <row r="1518" spans="1:21" ht="15.75" thickBot="1">
      <c r="A1518" s="227"/>
      <c r="B1518" s="41"/>
      <c r="C1518" s="158" t="s">
        <v>219</v>
      </c>
      <c r="D1518" s="158"/>
      <c r="E1518" s="158"/>
      <c r="F1518" s="158"/>
      <c r="G1518" s="158"/>
      <c r="H1518" s="158"/>
      <c r="I1518" s="197"/>
      <c r="J1518" s="219"/>
      <c r="K1518" s="198"/>
      <c r="L1518" s="244" t="s">
        <v>218</v>
      </c>
      <c r="M1518" s="245"/>
      <c r="N1518" s="246"/>
      <c r="O1518" s="247"/>
      <c r="P1518" s="60"/>
      <c r="Q1518" s="41"/>
      <c r="R1518" s="61"/>
      <c r="S1518" s="61"/>
      <c r="T1518" s="41"/>
      <c r="U1518" s="193"/>
    </row>
    <row r="1519" spans="1:21" ht="6" customHeight="1" thickBot="1">
      <c r="A1519" s="227"/>
      <c r="B1519" s="89"/>
      <c r="C1519" s="89"/>
      <c r="D1519" s="89"/>
      <c r="E1519" s="89"/>
      <c r="F1519" s="89"/>
      <c r="G1519" s="89"/>
      <c r="H1519" s="89"/>
      <c r="I1519" s="89"/>
      <c r="J1519" s="89"/>
      <c r="K1519" s="89"/>
      <c r="L1519" s="89"/>
      <c r="M1519" s="89"/>
      <c r="N1519" s="89"/>
      <c r="O1519" s="89"/>
      <c r="P1519" s="89"/>
      <c r="Q1519" s="89"/>
      <c r="R1519" s="89"/>
      <c r="S1519" s="89"/>
      <c r="T1519" s="89"/>
      <c r="U1519" s="193"/>
    </row>
    <row r="1520" spans="1:21" ht="15.75" thickBot="1">
      <c r="A1520" s="227"/>
      <c r="B1520" s="41" t="s">
        <v>98</v>
      </c>
      <c r="C1520" s="89" t="s">
        <v>119</v>
      </c>
      <c r="D1520" s="89"/>
      <c r="E1520" s="89"/>
      <c r="F1520" s="89"/>
      <c r="G1520" s="89"/>
      <c r="H1520" s="89"/>
      <c r="I1520" s="89"/>
      <c r="J1520" s="158" t="s">
        <v>117</v>
      </c>
      <c r="K1520" s="158"/>
      <c r="L1520" s="158"/>
      <c r="M1520" s="158"/>
      <c r="N1520" s="158"/>
      <c r="O1520" s="46"/>
      <c r="P1520" s="169" t="s">
        <v>118</v>
      </c>
      <c r="Q1520" s="169"/>
      <c r="R1520" s="169"/>
      <c r="S1520" s="169"/>
      <c r="T1520" s="169"/>
      <c r="U1520" s="193"/>
    </row>
    <row r="1521" spans="1:24" ht="15.75" thickBot="1">
      <c r="A1521" s="227"/>
      <c r="B1521" s="41"/>
      <c r="C1521" s="165" t="s">
        <v>120</v>
      </c>
      <c r="D1521" s="165"/>
      <c r="E1521" s="165"/>
      <c r="F1521" s="165"/>
      <c r="G1521" s="165"/>
      <c r="H1521" s="165"/>
      <c r="I1521" s="165"/>
      <c r="J1521" s="165"/>
      <c r="K1521" s="165"/>
      <c r="L1521" s="165"/>
      <c r="M1521" s="165"/>
      <c r="N1521" s="165"/>
      <c r="O1521" s="165"/>
      <c r="P1521" s="165"/>
      <c r="Q1521" s="165"/>
      <c r="R1521" s="165"/>
      <c r="S1521" s="165"/>
      <c r="T1521" s="165"/>
      <c r="U1521" s="193"/>
    </row>
    <row r="1522" spans="1:24" ht="15.75" thickBot="1">
      <c r="A1522" s="227"/>
      <c r="B1522" s="41"/>
      <c r="C1522" s="119" t="s">
        <v>129</v>
      </c>
      <c r="D1522" s="119"/>
      <c r="E1522" s="170"/>
      <c r="F1522" s="46"/>
      <c r="G1522" s="159" t="s">
        <v>122</v>
      </c>
      <c r="H1522" s="159"/>
      <c r="I1522" s="159"/>
      <c r="J1522" s="20"/>
      <c r="K1522" s="171" t="s">
        <v>123</v>
      </c>
      <c r="L1522" s="159"/>
      <c r="M1522" s="172"/>
      <c r="N1522" s="20"/>
      <c r="O1522" s="171" t="s">
        <v>124</v>
      </c>
      <c r="P1522" s="159"/>
      <c r="Q1522" s="20"/>
      <c r="R1522" s="171" t="s">
        <v>125</v>
      </c>
      <c r="S1522" s="159"/>
      <c r="T1522" s="20"/>
      <c r="U1522" s="193"/>
    </row>
    <row r="1523" spans="1:24" ht="6" customHeight="1" thickBot="1">
      <c r="A1523" s="227"/>
      <c r="B1523" s="89"/>
      <c r="C1523" s="89"/>
      <c r="D1523" s="89"/>
      <c r="E1523" s="89"/>
      <c r="F1523" s="89"/>
      <c r="G1523" s="89"/>
      <c r="H1523" s="89"/>
      <c r="I1523" s="89"/>
      <c r="J1523" s="89"/>
      <c r="K1523" s="89"/>
      <c r="L1523" s="89"/>
      <c r="M1523" s="89"/>
      <c r="N1523" s="89"/>
      <c r="O1523" s="89"/>
      <c r="P1523" s="89"/>
      <c r="Q1523" s="89"/>
      <c r="R1523" s="89"/>
      <c r="S1523" s="89"/>
      <c r="T1523" s="89"/>
      <c r="U1523" s="193"/>
    </row>
    <row r="1524" spans="1:24" ht="15.75" thickBot="1">
      <c r="A1524" s="227"/>
      <c r="B1524" s="41"/>
      <c r="C1524" s="119" t="s">
        <v>214</v>
      </c>
      <c r="D1524" s="119"/>
      <c r="E1524" s="119"/>
      <c r="F1524" s="170"/>
      <c r="G1524" s="46"/>
      <c r="H1524" s="173" t="s">
        <v>220</v>
      </c>
      <c r="I1524" s="163"/>
      <c r="J1524" s="36"/>
      <c r="K1524" s="171" t="s">
        <v>221</v>
      </c>
      <c r="L1524" s="159"/>
      <c r="M1524" s="159"/>
      <c r="N1524" s="172"/>
      <c r="O1524" s="46"/>
      <c r="P1524" s="157" t="s">
        <v>222</v>
      </c>
      <c r="Q1524" s="158"/>
      <c r="R1524" s="158"/>
      <c r="S1524" s="161"/>
      <c r="T1524" s="20"/>
      <c r="U1524" s="193"/>
    </row>
    <row r="1525" spans="1:24" ht="6" customHeight="1" thickBot="1">
      <c r="A1525" s="227"/>
      <c r="B1525" s="89"/>
      <c r="C1525" s="89"/>
      <c r="D1525" s="89"/>
      <c r="E1525" s="89"/>
      <c r="F1525" s="89"/>
      <c r="G1525" s="89"/>
      <c r="H1525" s="89"/>
      <c r="I1525" s="89"/>
      <c r="J1525" s="89"/>
      <c r="K1525" s="89"/>
      <c r="L1525" s="89"/>
      <c r="M1525" s="89"/>
      <c r="N1525" s="89"/>
      <c r="O1525" s="89"/>
      <c r="P1525" s="89"/>
      <c r="Q1525" s="89"/>
      <c r="R1525" s="89"/>
      <c r="S1525" s="89"/>
      <c r="T1525" s="89"/>
      <c r="U1525" s="193"/>
    </row>
    <row r="1526" spans="1:24" ht="15.75" thickBot="1">
      <c r="A1526" s="227"/>
      <c r="B1526" s="41"/>
      <c r="C1526" s="119" t="s">
        <v>223</v>
      </c>
      <c r="D1526" s="119"/>
      <c r="E1526" s="170"/>
      <c r="F1526" s="46"/>
      <c r="G1526" s="158" t="s">
        <v>224</v>
      </c>
      <c r="H1526" s="158"/>
      <c r="I1526" s="158"/>
      <c r="J1526" s="20"/>
      <c r="K1526" s="158" t="s">
        <v>225</v>
      </c>
      <c r="L1526" s="158"/>
      <c r="M1526" s="158"/>
      <c r="N1526" s="20"/>
      <c r="O1526" s="173" t="s">
        <v>226</v>
      </c>
      <c r="P1526" s="163"/>
      <c r="Q1526" s="163"/>
      <c r="R1526" s="163"/>
      <c r="S1526" s="242"/>
      <c r="T1526" s="20"/>
      <c r="U1526" s="193"/>
    </row>
    <row r="1527" spans="1:24" ht="6" customHeight="1" thickBot="1">
      <c r="A1527" s="227"/>
      <c r="B1527" s="89"/>
      <c r="C1527" s="89"/>
      <c r="D1527" s="89"/>
      <c r="E1527" s="89"/>
      <c r="F1527" s="89"/>
      <c r="G1527" s="89"/>
      <c r="H1527" s="89"/>
      <c r="I1527" s="89"/>
      <c r="J1527" s="89"/>
      <c r="K1527" s="89"/>
      <c r="L1527" s="89"/>
      <c r="M1527" s="89"/>
      <c r="N1527" s="89"/>
      <c r="O1527" s="89"/>
      <c r="P1527" s="89"/>
      <c r="Q1527" s="89"/>
      <c r="R1527" s="89"/>
      <c r="S1527" s="89"/>
      <c r="T1527" s="89"/>
      <c r="U1527" s="193"/>
    </row>
    <row r="1528" spans="1:24" ht="15.75" thickBot="1">
      <c r="A1528" s="227"/>
      <c r="B1528" s="41"/>
      <c r="C1528" s="119" t="s">
        <v>227</v>
      </c>
      <c r="D1528" s="119"/>
      <c r="E1528" s="170"/>
      <c r="F1528" s="46"/>
      <c r="G1528" s="158" t="s">
        <v>228</v>
      </c>
      <c r="H1528" s="158"/>
      <c r="I1528" s="158"/>
      <c r="J1528" s="20"/>
      <c r="K1528" s="158"/>
      <c r="L1528" s="158"/>
      <c r="M1528" s="158"/>
      <c r="N1528" s="158"/>
      <c r="O1528" s="158"/>
      <c r="P1528" s="158"/>
      <c r="Q1528" s="158"/>
      <c r="R1528" s="158"/>
      <c r="S1528" s="158"/>
      <c r="T1528" s="158"/>
      <c r="U1528" s="193"/>
    </row>
    <row r="1529" spans="1:24" ht="6" customHeight="1" thickBot="1">
      <c r="A1529" s="227"/>
      <c r="B1529" s="89"/>
      <c r="C1529" s="89"/>
      <c r="D1529" s="89"/>
      <c r="E1529" s="89"/>
      <c r="F1529" s="89"/>
      <c r="G1529" s="89"/>
      <c r="H1529" s="89"/>
      <c r="I1529" s="89"/>
      <c r="J1529" s="89"/>
      <c r="K1529" s="89"/>
      <c r="L1529" s="89"/>
      <c r="M1529" s="89"/>
      <c r="N1529" s="89"/>
      <c r="O1529" s="89"/>
      <c r="P1529" s="89"/>
      <c r="Q1529" s="89"/>
      <c r="R1529" s="89"/>
      <c r="S1529" s="89"/>
      <c r="T1529" s="89"/>
      <c r="U1529" s="193"/>
    </row>
    <row r="1530" spans="1:24" ht="15.75" thickBot="1">
      <c r="A1530" s="227"/>
      <c r="B1530" s="41" t="s">
        <v>112</v>
      </c>
      <c r="C1530" s="160" t="s">
        <v>86</v>
      </c>
      <c r="D1530" s="160"/>
      <c r="E1530" s="160"/>
      <c r="F1530" s="162"/>
      <c r="G1530" s="22" t="str">
        <f>IF(W1530="F","","Yes")</f>
        <v>Yes</v>
      </c>
      <c r="H1530" s="147" t="s">
        <v>83</v>
      </c>
      <c r="I1530" s="89"/>
      <c r="J1530" s="89"/>
      <c r="K1530" s="44" t="str">
        <f>IF(AA1530="F","","Yes")</f>
        <v>Yes</v>
      </c>
      <c r="L1530" s="163" t="s">
        <v>85</v>
      </c>
      <c r="M1530" s="163"/>
      <c r="N1530" s="163"/>
      <c r="O1530" s="163"/>
      <c r="P1530" s="22" t="str">
        <f>IF(X1530="Hindi","Yes","")</f>
        <v>Yes</v>
      </c>
      <c r="Q1530" s="147" t="s">
        <v>84</v>
      </c>
      <c r="R1530" s="89"/>
      <c r="S1530" s="89"/>
      <c r="T1530" s="22" t="str">
        <f>IF(X1530="english","Yes","")</f>
        <v/>
      </c>
      <c r="U1530" s="193"/>
      <c r="W1530" s="1">
        <f>VLOOKUP(A1490,'Deta From Shala Dar. Class-10'!$A$2:$AE$201,10,0)</f>
        <v>0</v>
      </c>
      <c r="X1530" s="1" t="str">
        <f>Info!$C$8</f>
        <v>Hindi</v>
      </c>
    </row>
    <row r="1531" spans="1:24" ht="6" customHeight="1" thickBot="1">
      <c r="A1531" s="227"/>
      <c r="B1531" s="89"/>
      <c r="C1531" s="89"/>
      <c r="D1531" s="89"/>
      <c r="E1531" s="89"/>
      <c r="F1531" s="89"/>
      <c r="G1531" s="89"/>
      <c r="H1531" s="89"/>
      <c r="I1531" s="89"/>
      <c r="J1531" s="89"/>
      <c r="K1531" s="89"/>
      <c r="L1531" s="89"/>
      <c r="M1531" s="89"/>
      <c r="N1531" s="89"/>
      <c r="O1531" s="89"/>
      <c r="P1531" s="89"/>
      <c r="Q1531" s="89"/>
      <c r="R1531" s="89"/>
      <c r="S1531" s="89"/>
      <c r="T1531" s="89"/>
      <c r="U1531" s="193"/>
    </row>
    <row r="1532" spans="1:24" ht="15.75" thickBot="1">
      <c r="A1532" s="227"/>
      <c r="B1532" s="41" t="s">
        <v>133</v>
      </c>
      <c r="C1532" s="160" t="s">
        <v>88</v>
      </c>
      <c r="D1532" s="160"/>
      <c r="E1532" s="160"/>
      <c r="F1532" s="160"/>
      <c r="G1532" s="22"/>
      <c r="H1532" s="147" t="s">
        <v>89</v>
      </c>
      <c r="I1532" s="89"/>
      <c r="J1532" s="20"/>
      <c r="K1532" s="157" t="s">
        <v>90</v>
      </c>
      <c r="L1532" s="158"/>
      <c r="M1532" s="20"/>
      <c r="N1532" s="157" t="s">
        <v>91</v>
      </c>
      <c r="O1532" s="158"/>
      <c r="P1532" s="20"/>
      <c r="Q1532" s="157" t="s">
        <v>92</v>
      </c>
      <c r="R1532" s="158"/>
      <c r="S1532" s="161"/>
      <c r="T1532" s="45"/>
      <c r="U1532" s="193"/>
    </row>
    <row r="1533" spans="1:24" ht="6.75" customHeight="1" thickBot="1">
      <c r="A1533" s="227"/>
      <c r="B1533" s="89"/>
      <c r="C1533" s="89"/>
      <c r="D1533" s="89"/>
      <c r="E1533" s="89"/>
      <c r="F1533" s="89"/>
      <c r="G1533" s="89"/>
      <c r="H1533" s="89"/>
      <c r="I1533" s="89"/>
      <c r="J1533" s="89"/>
      <c r="K1533" s="89"/>
      <c r="L1533" s="89"/>
      <c r="M1533" s="89"/>
      <c r="N1533" s="89"/>
      <c r="O1533" s="89"/>
      <c r="P1533" s="89"/>
      <c r="Q1533" s="89"/>
      <c r="R1533" s="89"/>
      <c r="S1533" s="89"/>
      <c r="T1533" s="89"/>
      <c r="U1533" s="193"/>
    </row>
    <row r="1534" spans="1:24" ht="15.75" thickBot="1">
      <c r="A1534" s="227"/>
      <c r="B1534" s="41"/>
      <c r="C1534" s="158" t="s">
        <v>93</v>
      </c>
      <c r="D1534" s="158"/>
      <c r="E1534" s="22"/>
      <c r="F1534" s="147" t="s">
        <v>94</v>
      </c>
      <c r="G1534" s="89"/>
      <c r="H1534" s="89"/>
      <c r="I1534" s="152"/>
      <c r="J1534" s="20"/>
      <c r="K1534" s="147" t="s">
        <v>95</v>
      </c>
      <c r="L1534" s="89"/>
      <c r="M1534" s="152"/>
      <c r="N1534" s="46"/>
      <c r="O1534" s="159" t="s">
        <v>96</v>
      </c>
      <c r="P1534" s="159"/>
      <c r="Q1534" s="22"/>
      <c r="R1534" s="158" t="s">
        <v>97</v>
      </c>
      <c r="S1534" s="158"/>
      <c r="T1534" s="22"/>
      <c r="U1534" s="193"/>
    </row>
    <row r="1535" spans="1:24" ht="6" customHeight="1" thickBot="1">
      <c r="A1535" s="227"/>
      <c r="B1535" s="89"/>
      <c r="C1535" s="89"/>
      <c r="D1535" s="89"/>
      <c r="E1535" s="89"/>
      <c r="F1535" s="89"/>
      <c r="G1535" s="89"/>
      <c r="H1535" s="89"/>
      <c r="I1535" s="89"/>
      <c r="J1535" s="89"/>
      <c r="K1535" s="89"/>
      <c r="L1535" s="89"/>
      <c r="M1535" s="89"/>
      <c r="N1535" s="89"/>
      <c r="O1535" s="89"/>
      <c r="P1535" s="89"/>
      <c r="Q1535" s="89"/>
      <c r="R1535" s="89"/>
      <c r="S1535" s="89"/>
      <c r="T1535" s="89"/>
      <c r="U1535" s="193"/>
    </row>
    <row r="1536" spans="1:24" ht="15.75" thickBot="1">
      <c r="A1536" s="227"/>
      <c r="B1536" s="41" t="s">
        <v>136</v>
      </c>
      <c r="C1536" s="160" t="s">
        <v>99</v>
      </c>
      <c r="D1536" s="160"/>
      <c r="E1536" s="160"/>
      <c r="F1536" s="162"/>
      <c r="G1536" s="22"/>
      <c r="H1536" s="147" t="s">
        <v>121</v>
      </c>
      <c r="I1536" s="152"/>
      <c r="J1536" s="20"/>
      <c r="K1536" s="157" t="s">
        <v>100</v>
      </c>
      <c r="L1536" s="161"/>
      <c r="M1536" s="20"/>
      <c r="N1536" s="157" t="s">
        <v>101</v>
      </c>
      <c r="O1536" s="161"/>
      <c r="P1536" s="20"/>
      <c r="Q1536" s="157" t="s">
        <v>102</v>
      </c>
      <c r="R1536" s="158"/>
      <c r="S1536" s="161"/>
      <c r="T1536" s="45"/>
      <c r="U1536" s="193"/>
    </row>
    <row r="1537" spans="1:23" ht="6.75" customHeight="1" thickBot="1">
      <c r="A1537" s="227"/>
      <c r="B1537" s="89"/>
      <c r="C1537" s="89"/>
      <c r="D1537" s="89"/>
      <c r="E1537" s="89"/>
      <c r="F1537" s="89"/>
      <c r="G1537" s="89"/>
      <c r="H1537" s="89"/>
      <c r="I1537" s="89"/>
      <c r="J1537" s="89"/>
      <c r="K1537" s="89"/>
      <c r="L1537" s="89"/>
      <c r="M1537" s="89"/>
      <c r="N1537" s="89"/>
      <c r="O1537" s="89"/>
      <c r="P1537" s="89"/>
      <c r="Q1537" s="89"/>
      <c r="R1537" s="89"/>
      <c r="S1537" s="89"/>
      <c r="T1537" s="89"/>
      <c r="U1537" s="193"/>
    </row>
    <row r="1538" spans="1:23" ht="15.75" thickBot="1">
      <c r="A1538" s="227"/>
      <c r="B1538" s="41"/>
      <c r="C1538" s="158" t="s">
        <v>103</v>
      </c>
      <c r="D1538" s="161"/>
      <c r="E1538" s="22"/>
      <c r="F1538" s="164" t="s">
        <v>104</v>
      </c>
      <c r="G1538" s="165"/>
      <c r="H1538" s="166"/>
      <c r="I1538" s="20"/>
      <c r="J1538" s="164" t="s">
        <v>105</v>
      </c>
      <c r="K1538" s="165"/>
      <c r="L1538" s="166"/>
      <c r="M1538" s="20"/>
      <c r="N1538" s="167" t="s">
        <v>106</v>
      </c>
      <c r="O1538" s="168"/>
      <c r="P1538" s="48"/>
      <c r="Q1538" s="164" t="s">
        <v>107</v>
      </c>
      <c r="R1538" s="165"/>
      <c r="S1538" s="166"/>
      <c r="T1538" s="22"/>
      <c r="U1538" s="193"/>
    </row>
    <row r="1539" spans="1:23" ht="6" customHeight="1" thickBot="1">
      <c r="A1539" s="227"/>
      <c r="B1539" s="89"/>
      <c r="C1539" s="89"/>
      <c r="D1539" s="89"/>
      <c r="E1539" s="89"/>
      <c r="F1539" s="89"/>
      <c r="G1539" s="89"/>
      <c r="H1539" s="89"/>
      <c r="I1539" s="89"/>
      <c r="J1539" s="89"/>
      <c r="K1539" s="89"/>
      <c r="L1539" s="89"/>
      <c r="M1539" s="89"/>
      <c r="N1539" s="89"/>
      <c r="O1539" s="89"/>
      <c r="P1539" s="89"/>
      <c r="Q1539" s="89"/>
      <c r="R1539" s="89"/>
      <c r="S1539" s="89"/>
      <c r="T1539" s="89"/>
      <c r="U1539" s="193"/>
    </row>
    <row r="1540" spans="1:23" ht="15.75" thickBot="1">
      <c r="A1540" s="227"/>
      <c r="B1540" s="41"/>
      <c r="C1540" s="158" t="s">
        <v>108</v>
      </c>
      <c r="D1540" s="158"/>
      <c r="E1540" s="161"/>
      <c r="F1540" s="49"/>
      <c r="G1540" s="164" t="s">
        <v>109</v>
      </c>
      <c r="H1540" s="165"/>
      <c r="I1540" s="166"/>
      <c r="J1540" s="20"/>
      <c r="K1540" s="164" t="s">
        <v>110</v>
      </c>
      <c r="L1540" s="165"/>
      <c r="M1540" s="166"/>
      <c r="N1540" s="20"/>
      <c r="O1540" s="164" t="s">
        <v>111</v>
      </c>
      <c r="P1540" s="165"/>
      <c r="Q1540" s="166"/>
      <c r="R1540" s="20"/>
      <c r="S1540" s="51"/>
      <c r="T1540" s="41"/>
      <c r="U1540" s="193"/>
    </row>
    <row r="1541" spans="1:23" ht="6" customHeight="1" thickBot="1">
      <c r="A1541" s="227"/>
      <c r="B1541" s="89"/>
      <c r="C1541" s="89"/>
      <c r="D1541" s="89"/>
      <c r="E1541" s="89"/>
      <c r="F1541" s="89"/>
      <c r="G1541" s="89"/>
      <c r="H1541" s="89"/>
      <c r="I1541" s="89"/>
      <c r="J1541" s="89"/>
      <c r="K1541" s="89"/>
      <c r="L1541" s="89"/>
      <c r="M1541" s="89"/>
      <c r="N1541" s="89"/>
      <c r="O1541" s="89"/>
      <c r="P1541" s="89"/>
      <c r="Q1541" s="89"/>
      <c r="R1541" s="89"/>
      <c r="S1541" s="89"/>
      <c r="T1541" s="89"/>
      <c r="U1541" s="193"/>
    </row>
    <row r="1542" spans="1:23" ht="15.75" thickBot="1">
      <c r="A1542" s="227"/>
      <c r="B1542" s="41" t="s">
        <v>139</v>
      </c>
      <c r="C1542" s="160" t="s">
        <v>138</v>
      </c>
      <c r="D1542" s="160"/>
      <c r="E1542" s="160"/>
      <c r="F1542" s="160"/>
      <c r="G1542" s="160"/>
      <c r="H1542" s="165" t="s">
        <v>134</v>
      </c>
      <c r="I1542" s="89"/>
      <c r="J1542" s="44" t="str">
        <f>IF(W1542="N","","Yes")</f>
        <v>Yes</v>
      </c>
      <c r="K1542" s="147"/>
      <c r="L1542" s="89"/>
      <c r="M1542" s="165" t="s">
        <v>135</v>
      </c>
      <c r="N1542" s="89"/>
      <c r="O1542" s="44" t="str">
        <f>IF(W1542="Y","","Yes")</f>
        <v>Yes</v>
      </c>
      <c r="P1542" s="147"/>
      <c r="Q1542" s="89"/>
      <c r="R1542" s="89"/>
      <c r="S1542" s="89"/>
      <c r="T1542" s="89"/>
      <c r="U1542" s="193"/>
      <c r="W1542" s="1">
        <f>VLOOKUP(A1490,'Deta From Shala Dar. Class-10'!$A$2:$AE$201,27,0)</f>
        <v>0</v>
      </c>
    </row>
    <row r="1543" spans="1:23" ht="6.75" customHeight="1" thickBot="1">
      <c r="A1543" s="227"/>
      <c r="B1543" s="89"/>
      <c r="C1543" s="89"/>
      <c r="D1543" s="89"/>
      <c r="E1543" s="89"/>
      <c r="F1543" s="89"/>
      <c r="G1543" s="89"/>
      <c r="H1543" s="89"/>
      <c r="I1543" s="89"/>
      <c r="J1543" s="89"/>
      <c r="K1543" s="89"/>
      <c r="L1543" s="89"/>
      <c r="M1543" s="89"/>
      <c r="N1543" s="89"/>
      <c r="O1543" s="89"/>
      <c r="P1543" s="89"/>
      <c r="Q1543" s="89"/>
      <c r="R1543" s="89"/>
      <c r="S1543" s="89"/>
      <c r="T1543" s="89"/>
      <c r="U1543" s="193"/>
    </row>
    <row r="1544" spans="1:23" ht="15.75" thickBot="1">
      <c r="A1544" s="227"/>
      <c r="B1544" s="41" t="s">
        <v>141</v>
      </c>
      <c r="C1544" s="169" t="s">
        <v>137</v>
      </c>
      <c r="D1544" s="160"/>
      <c r="E1544" s="160"/>
      <c r="F1544" s="160"/>
      <c r="G1544" s="160"/>
      <c r="H1544" s="165" t="s">
        <v>134</v>
      </c>
      <c r="I1544" s="89"/>
      <c r="J1544" s="20"/>
      <c r="K1544" s="147"/>
      <c r="L1544" s="89"/>
      <c r="M1544" s="165" t="s">
        <v>135</v>
      </c>
      <c r="N1544" s="89"/>
      <c r="O1544" s="20"/>
      <c r="P1544" s="147"/>
      <c r="Q1544" s="89"/>
      <c r="R1544" s="89"/>
      <c r="S1544" s="89"/>
      <c r="T1544" s="89"/>
      <c r="U1544" s="193"/>
    </row>
    <row r="1545" spans="1:23" ht="6.75" customHeight="1" thickBot="1">
      <c r="A1545" s="227"/>
      <c r="B1545" s="89"/>
      <c r="C1545" s="89"/>
      <c r="D1545" s="89"/>
      <c r="E1545" s="89"/>
      <c r="F1545" s="89"/>
      <c r="G1545" s="89"/>
      <c r="H1545" s="89"/>
      <c r="I1545" s="89"/>
      <c r="J1545" s="89"/>
      <c r="K1545" s="89"/>
      <c r="L1545" s="89"/>
      <c r="M1545" s="89"/>
      <c r="N1545" s="89"/>
      <c r="O1545" s="89"/>
      <c r="P1545" s="89"/>
      <c r="Q1545" s="89"/>
      <c r="R1545" s="89"/>
      <c r="S1545" s="89"/>
      <c r="T1545" s="89"/>
      <c r="U1545" s="193"/>
    </row>
    <row r="1546" spans="1:23" ht="15.75" thickBot="1">
      <c r="A1546" s="227"/>
      <c r="B1546" s="41" t="s">
        <v>157</v>
      </c>
      <c r="C1546" s="160" t="s">
        <v>140</v>
      </c>
      <c r="D1546" s="160"/>
      <c r="E1546" s="160"/>
      <c r="F1546" s="160"/>
      <c r="G1546" s="160"/>
      <c r="H1546" s="165" t="s">
        <v>134</v>
      </c>
      <c r="I1546" s="89"/>
      <c r="J1546" s="20"/>
      <c r="K1546" s="147"/>
      <c r="L1546" s="89"/>
      <c r="M1546" s="165" t="s">
        <v>135</v>
      </c>
      <c r="N1546" s="89"/>
      <c r="O1546" s="20"/>
      <c r="P1546" s="147"/>
      <c r="Q1546" s="89"/>
      <c r="R1546" s="89"/>
      <c r="S1546" s="89"/>
      <c r="T1546" s="89"/>
      <c r="U1546" s="193"/>
    </row>
    <row r="1547" spans="1:23" ht="6.75" customHeight="1" thickBot="1">
      <c r="A1547" s="227"/>
      <c r="B1547" s="89"/>
      <c r="C1547" s="89"/>
      <c r="D1547" s="89"/>
      <c r="E1547" s="89"/>
      <c r="F1547" s="89"/>
      <c r="G1547" s="89"/>
      <c r="H1547" s="89"/>
      <c r="I1547" s="89"/>
      <c r="J1547" s="89"/>
      <c r="K1547" s="89"/>
      <c r="L1547" s="89"/>
      <c r="M1547" s="89"/>
      <c r="N1547" s="89"/>
      <c r="O1547" s="89"/>
      <c r="P1547" s="89"/>
      <c r="Q1547" s="89"/>
      <c r="R1547" s="89"/>
      <c r="S1547" s="89"/>
      <c r="T1547" s="89"/>
      <c r="U1547" s="193"/>
    </row>
    <row r="1548" spans="1:23" ht="15.75" thickBot="1">
      <c r="A1548" s="227"/>
      <c r="B1548" s="41" t="s">
        <v>155</v>
      </c>
      <c r="C1548" s="160" t="s">
        <v>142</v>
      </c>
      <c r="D1548" s="160"/>
      <c r="E1548" s="160"/>
      <c r="F1548" s="127" t="s">
        <v>148</v>
      </c>
      <c r="G1548" s="127"/>
      <c r="H1548" s="128"/>
      <c r="I1548" s="44" t="str">
        <f>IF($W$60="GEN","YES","")</f>
        <v/>
      </c>
      <c r="J1548" s="157" t="s">
        <v>143</v>
      </c>
      <c r="K1548" s="158"/>
      <c r="L1548" s="158"/>
      <c r="M1548" s="161"/>
      <c r="N1548" s="44" t="str">
        <f>IF($W$60="MIN","YES","")</f>
        <v/>
      </c>
      <c r="O1548" s="157" t="s">
        <v>144</v>
      </c>
      <c r="P1548" s="158"/>
      <c r="Q1548" s="158"/>
      <c r="R1548" s="158"/>
      <c r="S1548" s="161"/>
      <c r="T1548" s="44" t="str">
        <f>IF($W$60="SC","YES","")</f>
        <v/>
      </c>
      <c r="U1548" s="193"/>
      <c r="W1548" s="1">
        <f>VLOOKUP(A1490,'Deta From Shala Dar. Class-10'!$A$2:$AE$201,16,0)</f>
        <v>0</v>
      </c>
    </row>
    <row r="1549" spans="1:23" ht="6.75" customHeight="1" thickBot="1">
      <c r="A1549" s="227"/>
      <c r="B1549" s="89"/>
      <c r="C1549" s="89"/>
      <c r="D1549" s="89"/>
      <c r="E1549" s="89"/>
      <c r="F1549" s="89"/>
      <c r="G1549" s="89"/>
      <c r="H1549" s="89"/>
      <c r="I1549" s="89"/>
      <c r="J1549" s="89"/>
      <c r="K1549" s="89"/>
      <c r="L1549" s="89"/>
      <c r="M1549" s="89"/>
      <c r="N1549" s="89"/>
      <c r="O1549" s="89"/>
      <c r="P1549" s="89"/>
      <c r="Q1549" s="89"/>
      <c r="R1549" s="89"/>
      <c r="S1549" s="89"/>
      <c r="T1549" s="89"/>
      <c r="U1549" s="193"/>
    </row>
    <row r="1550" spans="1:23" ht="15.75" thickBot="1">
      <c r="A1550" s="227"/>
      <c r="B1550" s="41"/>
      <c r="C1550" s="41"/>
      <c r="D1550" s="41"/>
      <c r="E1550" s="41"/>
      <c r="F1550" s="158" t="s">
        <v>145</v>
      </c>
      <c r="G1550" s="158"/>
      <c r="H1550" s="161"/>
      <c r="I1550" s="44" t="str">
        <f>IF($W$60="ST","YES","")</f>
        <v/>
      </c>
      <c r="J1550" s="157" t="s">
        <v>146</v>
      </c>
      <c r="K1550" s="158"/>
      <c r="L1550" s="158"/>
      <c r="M1550" s="161"/>
      <c r="N1550" s="44" t="str">
        <f>IF($W$60="OBC","YES","")</f>
        <v/>
      </c>
      <c r="O1550" s="157" t="s">
        <v>147</v>
      </c>
      <c r="P1550" s="158"/>
      <c r="Q1550" s="158"/>
      <c r="R1550" s="158"/>
      <c r="S1550" s="161"/>
      <c r="T1550" s="44" t="str">
        <f>IF(OR($W$60="MBC",$W$60="SBC"),"YES","")</f>
        <v/>
      </c>
      <c r="U1550" s="193"/>
    </row>
    <row r="1551" spans="1:23">
      <c r="A1551" s="227"/>
      <c r="B1551" s="175" t="s">
        <v>149</v>
      </c>
      <c r="C1551" s="175"/>
      <c r="D1551" s="175"/>
      <c r="E1551" s="175"/>
      <c r="F1551" s="175"/>
      <c r="G1551" s="175"/>
      <c r="H1551" s="175"/>
      <c r="I1551" s="175"/>
      <c r="J1551" s="175"/>
      <c r="K1551" s="175"/>
      <c r="L1551" s="175"/>
      <c r="M1551" s="175"/>
      <c r="N1551" s="175"/>
      <c r="O1551" s="175"/>
      <c r="P1551" s="175"/>
      <c r="Q1551" s="175"/>
      <c r="R1551" s="175"/>
      <c r="S1551" s="175"/>
      <c r="T1551" s="175"/>
      <c r="U1551" s="193"/>
    </row>
    <row r="1552" spans="1:23" ht="6.75" customHeight="1">
      <c r="A1552" s="227"/>
      <c r="B1552" s="89"/>
      <c r="C1552" s="89"/>
      <c r="D1552" s="89"/>
      <c r="E1552" s="89"/>
      <c r="F1552" s="89"/>
      <c r="G1552" s="89"/>
      <c r="H1552" s="89"/>
      <c r="I1552" s="89"/>
      <c r="J1552" s="89"/>
      <c r="K1552" s="89"/>
      <c r="L1552" s="89"/>
      <c r="M1552" s="89"/>
      <c r="N1552" s="89"/>
      <c r="O1552" s="89"/>
      <c r="P1552" s="89"/>
      <c r="Q1552" s="89"/>
      <c r="R1552" s="89"/>
      <c r="S1552" s="89"/>
      <c r="T1552" s="89"/>
      <c r="U1552" s="193"/>
    </row>
    <row r="1553" spans="1:22">
      <c r="A1553" s="227"/>
      <c r="B1553" s="41" t="s">
        <v>166</v>
      </c>
      <c r="C1553" s="178" t="s">
        <v>156</v>
      </c>
      <c r="D1553" s="178"/>
      <c r="E1553" s="178"/>
      <c r="F1553" s="178"/>
      <c r="G1553" s="178"/>
      <c r="H1553" s="178"/>
      <c r="I1553" s="178"/>
      <c r="J1553" s="178"/>
      <c r="K1553" s="178"/>
      <c r="L1553" s="178"/>
      <c r="M1553" s="178"/>
      <c r="N1553" s="178"/>
      <c r="O1553" s="178"/>
      <c r="P1553" s="178"/>
      <c r="Q1553" s="178"/>
      <c r="R1553" s="178"/>
      <c r="S1553" s="178"/>
      <c r="T1553" s="178"/>
      <c r="U1553" s="193"/>
    </row>
    <row r="1554" spans="1:22">
      <c r="A1554" s="227"/>
      <c r="B1554" s="41"/>
      <c r="C1554" s="176" t="s">
        <v>150</v>
      </c>
      <c r="D1554" s="176"/>
      <c r="E1554" s="176"/>
      <c r="F1554" s="176"/>
      <c r="G1554" s="176"/>
      <c r="H1554" s="176"/>
      <c r="I1554" s="176"/>
      <c r="J1554" s="176"/>
      <c r="K1554" s="89">
        <f>VLOOKUP(A1490,'Deta From Shala Dar. Class-12'!$A$2:$AE$201,24,0)</f>
        <v>0</v>
      </c>
      <c r="L1554" s="89"/>
      <c r="M1554" s="89"/>
      <c r="N1554" s="89"/>
      <c r="O1554" s="89"/>
      <c r="P1554" s="89"/>
      <c r="Q1554" s="89"/>
      <c r="R1554" s="89"/>
      <c r="S1554" s="89"/>
      <c r="T1554" s="89"/>
      <c r="U1554" s="193"/>
    </row>
    <row r="1555" spans="1:22">
      <c r="A1555" s="227"/>
      <c r="B1555" s="41"/>
      <c r="C1555" s="176" t="s">
        <v>151</v>
      </c>
      <c r="D1555" s="176"/>
      <c r="E1555" s="176"/>
      <c r="F1555" s="176"/>
      <c r="G1555" s="176"/>
      <c r="H1555" s="176"/>
      <c r="I1555" s="176"/>
      <c r="J1555" s="176"/>
      <c r="K1555" s="89"/>
      <c r="L1555" s="89"/>
      <c r="M1555" s="89"/>
      <c r="N1555" s="89"/>
      <c r="O1555" s="89"/>
      <c r="P1555" s="89"/>
      <c r="Q1555" s="89"/>
      <c r="R1555" s="89"/>
      <c r="S1555" s="89"/>
      <c r="T1555" s="89"/>
      <c r="U1555" s="193"/>
    </row>
    <row r="1556" spans="1:22">
      <c r="A1556" s="227"/>
      <c r="B1556" s="41"/>
      <c r="C1556" s="176" t="s">
        <v>152</v>
      </c>
      <c r="D1556" s="176"/>
      <c r="E1556" s="176"/>
      <c r="F1556" s="89" t="s">
        <v>163</v>
      </c>
      <c r="G1556" s="89"/>
      <c r="H1556" s="89"/>
      <c r="I1556" s="176" t="s">
        <v>153</v>
      </c>
      <c r="J1556" s="176"/>
      <c r="K1556" s="176"/>
      <c r="L1556" s="89" t="s">
        <v>161</v>
      </c>
      <c r="M1556" s="89"/>
      <c r="N1556" s="89"/>
      <c r="O1556" s="89"/>
      <c r="P1556" s="158" t="s">
        <v>154</v>
      </c>
      <c r="Q1556" s="158"/>
      <c r="R1556" s="158"/>
      <c r="S1556" s="89" t="s">
        <v>162</v>
      </c>
      <c r="T1556" s="89"/>
      <c r="U1556" s="193"/>
      <c r="V1556" s="62"/>
    </row>
    <row r="1557" spans="1:22" ht="6.75" customHeight="1">
      <c r="A1557" s="227"/>
      <c r="B1557" s="89"/>
      <c r="C1557" s="89"/>
      <c r="D1557" s="89"/>
      <c r="E1557" s="89"/>
      <c r="F1557" s="89"/>
      <c r="G1557" s="89"/>
      <c r="H1557" s="89"/>
      <c r="I1557" s="89"/>
      <c r="J1557" s="89"/>
      <c r="K1557" s="89"/>
      <c r="L1557" s="89"/>
      <c r="M1557" s="89"/>
      <c r="N1557" s="89"/>
      <c r="O1557" s="89"/>
      <c r="P1557" s="89"/>
      <c r="Q1557" s="89"/>
      <c r="R1557" s="89"/>
      <c r="S1557" s="89"/>
      <c r="T1557" s="89"/>
      <c r="U1557" s="193"/>
    </row>
    <row r="1558" spans="1:22">
      <c r="A1558" s="227"/>
      <c r="B1558" s="41" t="s">
        <v>178</v>
      </c>
      <c r="C1558" s="165" t="s">
        <v>158</v>
      </c>
      <c r="D1558" s="165"/>
      <c r="E1558" s="165"/>
      <c r="F1558" s="165"/>
      <c r="G1558" s="179">
        <f>VLOOKUP(A1490,'Deta From Shala Dar. Class-12'!$A$2:$AE$201,21,0)</f>
        <v>0</v>
      </c>
      <c r="H1558" s="179"/>
      <c r="I1558" s="179"/>
      <c r="J1558" s="179"/>
      <c r="K1558" s="180" t="s">
        <v>159</v>
      </c>
      <c r="L1558" s="180"/>
      <c r="M1558" s="189">
        <f>VLOOKUP(A1490,'Deta From Shala Dar. Class-12'!$A$2:$AE$201,22,0)</f>
        <v>0</v>
      </c>
      <c r="N1558" s="165"/>
      <c r="O1558" s="165"/>
      <c r="P1558" s="165" t="s">
        <v>160</v>
      </c>
      <c r="Q1558" s="165"/>
      <c r="R1558" s="165"/>
      <c r="S1558" s="230">
        <f>VLOOKUP(A1490,'Deta From Shala Dar. Class-12'!$A$2:$AE$201,25,0)</f>
        <v>0</v>
      </c>
      <c r="T1558" s="230"/>
      <c r="U1558" s="193"/>
    </row>
    <row r="1559" spans="1:22" ht="6.75" customHeight="1">
      <c r="A1559" s="227"/>
      <c r="B1559" s="89"/>
      <c r="C1559" s="89"/>
      <c r="D1559" s="89"/>
      <c r="E1559" s="89"/>
      <c r="F1559" s="89"/>
      <c r="G1559" s="89"/>
      <c r="H1559" s="89"/>
      <c r="I1559" s="89"/>
      <c r="J1559" s="89"/>
      <c r="K1559" s="89"/>
      <c r="L1559" s="89"/>
      <c r="M1559" s="89"/>
      <c r="N1559" s="89"/>
      <c r="O1559" s="89"/>
      <c r="P1559" s="89"/>
      <c r="Q1559" s="89"/>
      <c r="R1559" s="89"/>
      <c r="S1559" s="89"/>
      <c r="T1559" s="89"/>
      <c r="U1559" s="193"/>
    </row>
    <row r="1560" spans="1:22">
      <c r="A1560" s="227"/>
      <c r="B1560" s="41"/>
      <c r="C1560" s="176" t="s">
        <v>164</v>
      </c>
      <c r="D1560" s="176"/>
      <c r="E1560" s="176"/>
      <c r="F1560" s="176"/>
      <c r="G1560" s="176"/>
      <c r="H1560" s="176"/>
      <c r="I1560" s="176"/>
      <c r="J1560" s="176"/>
      <c r="K1560" s="176"/>
      <c r="L1560" s="176"/>
      <c r="M1560" s="229">
        <f>VLOOKUP(A1490,'Deta From Shala Dar. Class-12'!$A$2:$AE$201,23,0)</f>
        <v>0</v>
      </c>
      <c r="N1560" s="229"/>
      <c r="O1560" s="229"/>
      <c r="P1560" s="229"/>
      <c r="Q1560" s="229"/>
      <c r="R1560" s="229"/>
      <c r="S1560" s="229"/>
      <c r="T1560" s="229"/>
      <c r="U1560" s="193"/>
    </row>
    <row r="1561" spans="1:22" ht="6.75" customHeight="1">
      <c r="A1561" s="227"/>
      <c r="B1561" s="89"/>
      <c r="C1561" s="89"/>
      <c r="D1561" s="89"/>
      <c r="E1561" s="89"/>
      <c r="F1561" s="89"/>
      <c r="G1561" s="89"/>
      <c r="H1561" s="89"/>
      <c r="I1561" s="89"/>
      <c r="J1561" s="89"/>
      <c r="K1561" s="89"/>
      <c r="L1561" s="89"/>
      <c r="M1561" s="89"/>
      <c r="N1561" s="89"/>
      <c r="O1561" s="89"/>
      <c r="P1561" s="89"/>
      <c r="Q1561" s="89"/>
      <c r="R1561" s="89"/>
      <c r="S1561" s="89"/>
      <c r="T1561" s="89"/>
      <c r="U1561" s="193"/>
    </row>
    <row r="1562" spans="1:22">
      <c r="A1562" s="227"/>
      <c r="B1562" s="41" t="s">
        <v>229</v>
      </c>
      <c r="C1562" s="176" t="s">
        <v>167</v>
      </c>
      <c r="D1562" s="176"/>
      <c r="E1562" s="176"/>
      <c r="F1562" s="176"/>
      <c r="G1562" s="176"/>
      <c r="H1562" s="176"/>
      <c r="I1562" s="176"/>
      <c r="J1562" s="176"/>
      <c r="K1562" s="176"/>
      <c r="L1562" s="176"/>
      <c r="M1562" s="189" t="s">
        <v>165</v>
      </c>
      <c r="N1562" s="189"/>
      <c r="O1562" s="189"/>
      <c r="P1562" s="189"/>
      <c r="Q1562" s="189"/>
      <c r="R1562" s="189"/>
      <c r="S1562" s="189"/>
      <c r="T1562" s="189"/>
      <c r="U1562" s="193"/>
    </row>
    <row r="1563" spans="1:22" ht="6.75" customHeight="1" thickBot="1">
      <c r="A1563" s="227"/>
      <c r="B1563" s="89"/>
      <c r="C1563" s="89"/>
      <c r="D1563" s="89"/>
      <c r="E1563" s="89"/>
      <c r="F1563" s="89"/>
      <c r="G1563" s="89"/>
      <c r="H1563" s="89"/>
      <c r="I1563" s="89"/>
      <c r="J1563" s="89"/>
      <c r="K1563" s="89"/>
      <c r="L1563" s="89"/>
      <c r="M1563" s="89"/>
      <c r="N1563" s="89"/>
      <c r="O1563" s="89"/>
      <c r="P1563" s="89"/>
      <c r="Q1563" s="89"/>
      <c r="R1563" s="89"/>
      <c r="S1563" s="89"/>
      <c r="T1563" s="89"/>
      <c r="U1563" s="193"/>
    </row>
    <row r="1564" spans="1:22" ht="20.25" customHeight="1">
      <c r="A1564" s="227"/>
      <c r="B1564" s="190" t="s">
        <v>168</v>
      </c>
      <c r="C1564" s="191"/>
      <c r="D1564" s="191"/>
      <c r="E1564" s="191" t="s">
        <v>169</v>
      </c>
      <c r="F1564" s="191"/>
      <c r="G1564" s="191" t="s">
        <v>170</v>
      </c>
      <c r="H1564" s="191"/>
      <c r="I1564" s="191"/>
      <c r="J1564" s="191" t="s">
        <v>171</v>
      </c>
      <c r="K1564" s="191"/>
      <c r="L1564" s="191"/>
      <c r="M1564" s="191" t="s">
        <v>172</v>
      </c>
      <c r="N1564" s="191"/>
      <c r="O1564" s="191"/>
      <c r="P1564" s="191"/>
      <c r="Q1564" s="191"/>
      <c r="R1564" s="191"/>
      <c r="S1564" s="191"/>
      <c r="T1564" s="192"/>
      <c r="U1564" s="193"/>
    </row>
    <row r="1565" spans="1:22" ht="20.25" customHeight="1">
      <c r="A1565" s="227"/>
      <c r="B1565" s="186" t="s">
        <v>230</v>
      </c>
      <c r="C1565" s="187"/>
      <c r="D1565" s="187"/>
      <c r="E1565" s="187"/>
      <c r="F1565" s="187"/>
      <c r="G1565" s="187"/>
      <c r="H1565" s="187"/>
      <c r="I1565" s="187"/>
      <c r="J1565" s="187"/>
      <c r="K1565" s="187"/>
      <c r="L1565" s="187"/>
      <c r="M1565" s="187"/>
      <c r="N1565" s="187"/>
      <c r="O1565" s="187"/>
      <c r="P1565" s="187"/>
      <c r="Q1565" s="187"/>
      <c r="R1565" s="187"/>
      <c r="S1565" s="187"/>
      <c r="T1565" s="188"/>
      <c r="U1565" s="193"/>
    </row>
    <row r="1566" spans="1:22" ht="20.25" customHeight="1">
      <c r="A1566" s="227"/>
      <c r="B1566" s="186" t="s">
        <v>231</v>
      </c>
      <c r="C1566" s="187"/>
      <c r="D1566" s="187"/>
      <c r="E1566" s="187"/>
      <c r="F1566" s="187"/>
      <c r="G1566" s="187"/>
      <c r="H1566" s="187"/>
      <c r="I1566" s="187"/>
      <c r="J1566" s="187"/>
      <c r="K1566" s="187"/>
      <c r="L1566" s="187"/>
      <c r="M1566" s="187"/>
      <c r="N1566" s="187"/>
      <c r="O1566" s="187"/>
      <c r="P1566" s="187"/>
      <c r="Q1566" s="187"/>
      <c r="R1566" s="187"/>
      <c r="S1566" s="187"/>
      <c r="T1566" s="188"/>
      <c r="U1566" s="193"/>
    </row>
    <row r="1567" spans="1:22" ht="20.25" customHeight="1" thickBot="1">
      <c r="A1567" s="227"/>
      <c r="B1567" s="183" t="s">
        <v>173</v>
      </c>
      <c r="C1567" s="184"/>
      <c r="D1567" s="184"/>
      <c r="E1567" s="184"/>
      <c r="F1567" s="184"/>
      <c r="G1567" s="184"/>
      <c r="H1567" s="184"/>
      <c r="I1567" s="184"/>
      <c r="J1567" s="184"/>
      <c r="K1567" s="184"/>
      <c r="L1567" s="184"/>
      <c r="M1567" s="184"/>
      <c r="N1567" s="184"/>
      <c r="O1567" s="184"/>
      <c r="P1567" s="184"/>
      <c r="Q1567" s="184"/>
      <c r="R1567" s="184"/>
      <c r="S1567" s="184"/>
      <c r="T1567" s="185"/>
      <c r="U1567" s="193"/>
    </row>
    <row r="1568" spans="1:22" ht="6.75" customHeight="1">
      <c r="A1568" s="227"/>
      <c r="B1568" s="89"/>
      <c r="C1568" s="89"/>
      <c r="D1568" s="89"/>
      <c r="E1568" s="89"/>
      <c r="F1568" s="89"/>
      <c r="G1568" s="89"/>
      <c r="H1568" s="89"/>
      <c r="I1568" s="89"/>
      <c r="J1568" s="89"/>
      <c r="K1568" s="89"/>
      <c r="L1568" s="89"/>
      <c r="M1568" s="89"/>
      <c r="N1568" s="89"/>
      <c r="O1568" s="89"/>
      <c r="P1568" s="89"/>
      <c r="Q1568" s="89"/>
      <c r="R1568" s="89"/>
      <c r="S1568" s="89"/>
      <c r="T1568" s="89"/>
      <c r="U1568" s="193"/>
    </row>
    <row r="1569" spans="1:21">
      <c r="A1569" s="227"/>
      <c r="B1569" s="41" t="s">
        <v>232</v>
      </c>
      <c r="C1569" s="176" t="s">
        <v>183</v>
      </c>
      <c r="D1569" s="176"/>
      <c r="E1569" s="176"/>
      <c r="F1569" s="176"/>
      <c r="G1569" s="176"/>
      <c r="H1569" s="176"/>
      <c r="I1569" s="176"/>
      <c r="J1569" s="176"/>
      <c r="K1569" s="176"/>
      <c r="L1569" s="176"/>
      <c r="M1569" s="165" t="s">
        <v>179</v>
      </c>
      <c r="N1569" s="165"/>
      <c r="O1569" s="165"/>
      <c r="P1569" s="165"/>
      <c r="Q1569" s="165"/>
      <c r="R1569" s="165"/>
      <c r="S1569" s="165"/>
      <c r="T1569" s="165"/>
      <c r="U1569" s="193"/>
    </row>
    <row r="1570" spans="1:21" ht="15.75" thickBot="1">
      <c r="A1570" s="227"/>
      <c r="B1570" s="200"/>
      <c r="C1570" s="201"/>
      <c r="D1570" s="201"/>
      <c r="E1570" s="201"/>
      <c r="F1570" s="201"/>
      <c r="G1570" s="201"/>
      <c r="H1570" s="201"/>
      <c r="I1570" s="201"/>
      <c r="J1570" s="202"/>
      <c r="K1570" s="204" t="s">
        <v>180</v>
      </c>
      <c r="L1570" s="89"/>
      <c r="M1570" s="89"/>
      <c r="N1570" s="89"/>
      <c r="O1570" s="89"/>
      <c r="P1570" s="89"/>
      <c r="Q1570" s="89"/>
      <c r="R1570" s="89"/>
      <c r="S1570" s="89"/>
      <c r="T1570" s="89"/>
      <c r="U1570" s="193"/>
    </row>
    <row r="1571" spans="1:21" ht="26.25" customHeight="1">
      <c r="A1571" s="227"/>
      <c r="B1571" s="204"/>
      <c r="C1571" s="152"/>
      <c r="D1571" s="203" t="s">
        <v>182</v>
      </c>
      <c r="E1571" s="91"/>
      <c r="F1571" s="91"/>
      <c r="G1571" s="92"/>
      <c r="H1571" s="147"/>
      <c r="I1571" s="89"/>
      <c r="J1571" s="214"/>
      <c r="K1571" s="204"/>
      <c r="L1571" s="90"/>
      <c r="M1571" s="91"/>
      <c r="N1571" s="91"/>
      <c r="O1571" s="91"/>
      <c r="P1571" s="91"/>
      <c r="Q1571" s="91"/>
      <c r="R1571" s="91"/>
      <c r="S1571" s="92"/>
      <c r="T1571" s="143"/>
      <c r="U1571" s="193"/>
    </row>
    <row r="1572" spans="1:21" ht="26.25" customHeight="1">
      <c r="A1572" s="227"/>
      <c r="B1572" s="204"/>
      <c r="C1572" s="152"/>
      <c r="D1572" s="147"/>
      <c r="E1572" s="89"/>
      <c r="F1572" s="89"/>
      <c r="G1572" s="152"/>
      <c r="H1572" s="147"/>
      <c r="I1572" s="89"/>
      <c r="J1572" s="214"/>
      <c r="K1572" s="204"/>
      <c r="L1572" s="147"/>
      <c r="M1572" s="89"/>
      <c r="N1572" s="89"/>
      <c r="O1572" s="89"/>
      <c r="P1572" s="89"/>
      <c r="Q1572" s="89"/>
      <c r="R1572" s="89"/>
      <c r="S1572" s="152"/>
      <c r="T1572" s="143"/>
      <c r="U1572" s="193"/>
    </row>
    <row r="1573" spans="1:21" ht="26.25" customHeight="1">
      <c r="A1573" s="227"/>
      <c r="B1573" s="204"/>
      <c r="C1573" s="152"/>
      <c r="D1573" s="147"/>
      <c r="E1573" s="89"/>
      <c r="F1573" s="89"/>
      <c r="G1573" s="152"/>
      <c r="H1573" s="147"/>
      <c r="I1573" s="89"/>
      <c r="J1573" s="214"/>
      <c r="K1573" s="204"/>
      <c r="L1573" s="147"/>
      <c r="M1573" s="89"/>
      <c r="N1573" s="89"/>
      <c r="O1573" s="89"/>
      <c r="P1573" s="89"/>
      <c r="Q1573" s="89"/>
      <c r="R1573" s="89"/>
      <c r="S1573" s="152"/>
      <c r="T1573" s="143"/>
      <c r="U1573" s="193"/>
    </row>
    <row r="1574" spans="1:21" ht="26.25" customHeight="1" thickBot="1">
      <c r="A1574" s="227"/>
      <c r="B1574" s="204"/>
      <c r="C1574" s="152"/>
      <c r="D1574" s="147"/>
      <c r="E1574" s="89"/>
      <c r="F1574" s="89"/>
      <c r="G1574" s="152"/>
      <c r="H1574" s="147"/>
      <c r="I1574" s="89"/>
      <c r="J1574" s="214"/>
      <c r="K1574" s="204"/>
      <c r="L1574" s="86"/>
      <c r="M1574" s="87"/>
      <c r="N1574" s="87"/>
      <c r="O1574" s="87"/>
      <c r="P1574" s="87"/>
      <c r="Q1574" s="87"/>
      <c r="R1574" s="87"/>
      <c r="S1574" s="88"/>
      <c r="T1574" s="143"/>
      <c r="U1574" s="193"/>
    </row>
    <row r="1575" spans="1:21" ht="26.25" customHeight="1" thickBot="1">
      <c r="A1575" s="227"/>
      <c r="B1575" s="204"/>
      <c r="C1575" s="152"/>
      <c r="D1575" s="147"/>
      <c r="E1575" s="89"/>
      <c r="F1575" s="89"/>
      <c r="G1575" s="152"/>
      <c r="H1575" s="147"/>
      <c r="I1575" s="89"/>
      <c r="J1575" s="214"/>
      <c r="K1575" s="204"/>
      <c r="L1575" s="89"/>
      <c r="M1575" s="89"/>
      <c r="N1575" s="89"/>
      <c r="O1575" s="89"/>
      <c r="P1575" s="89"/>
      <c r="Q1575" s="89"/>
      <c r="R1575" s="89"/>
      <c r="S1575" s="89"/>
      <c r="T1575" s="143"/>
      <c r="U1575" s="193"/>
    </row>
    <row r="1576" spans="1:21" ht="26.25" customHeight="1">
      <c r="A1576" s="227"/>
      <c r="B1576" s="204"/>
      <c r="C1576" s="152"/>
      <c r="D1576" s="147"/>
      <c r="E1576" s="89"/>
      <c r="F1576" s="89"/>
      <c r="G1576" s="152"/>
      <c r="H1576" s="147"/>
      <c r="I1576" s="89"/>
      <c r="J1576" s="214"/>
      <c r="K1576" s="204"/>
      <c r="L1576" s="205" t="s">
        <v>181</v>
      </c>
      <c r="M1576" s="206"/>
      <c r="N1576" s="206"/>
      <c r="O1576" s="206"/>
      <c r="P1576" s="206"/>
      <c r="Q1576" s="206"/>
      <c r="R1576" s="206"/>
      <c r="S1576" s="207"/>
      <c r="T1576" s="143"/>
      <c r="U1576" s="193"/>
    </row>
    <row r="1577" spans="1:21" ht="26.25" customHeight="1">
      <c r="A1577" s="227"/>
      <c r="B1577" s="204"/>
      <c r="C1577" s="152"/>
      <c r="D1577" s="147"/>
      <c r="E1577" s="89"/>
      <c r="F1577" s="89"/>
      <c r="G1577" s="152"/>
      <c r="H1577" s="147"/>
      <c r="I1577" s="89"/>
      <c r="J1577" s="214"/>
      <c r="K1577" s="204"/>
      <c r="L1577" s="208"/>
      <c r="M1577" s="209"/>
      <c r="N1577" s="209"/>
      <c r="O1577" s="209"/>
      <c r="P1577" s="209"/>
      <c r="Q1577" s="209"/>
      <c r="R1577" s="209"/>
      <c r="S1577" s="210"/>
      <c r="T1577" s="143"/>
      <c r="U1577" s="193"/>
    </row>
    <row r="1578" spans="1:21" ht="26.25" customHeight="1" thickBot="1">
      <c r="A1578" s="227"/>
      <c r="B1578" s="204"/>
      <c r="C1578" s="152"/>
      <c r="D1578" s="86"/>
      <c r="E1578" s="87"/>
      <c r="F1578" s="87"/>
      <c r="G1578" s="88"/>
      <c r="H1578" s="147"/>
      <c r="I1578" s="89"/>
      <c r="J1578" s="214"/>
      <c r="K1578" s="204"/>
      <c r="L1578" s="208"/>
      <c r="M1578" s="209"/>
      <c r="N1578" s="209"/>
      <c r="O1578" s="209"/>
      <c r="P1578" s="209"/>
      <c r="Q1578" s="209"/>
      <c r="R1578" s="209"/>
      <c r="S1578" s="210"/>
      <c r="T1578" s="143"/>
      <c r="U1578" s="193"/>
    </row>
    <row r="1579" spans="1:21" ht="15.75" thickBot="1">
      <c r="A1579" s="227"/>
      <c r="B1579" s="215"/>
      <c r="C1579" s="216"/>
      <c r="D1579" s="216"/>
      <c r="E1579" s="216"/>
      <c r="F1579" s="216"/>
      <c r="G1579" s="216"/>
      <c r="H1579" s="216"/>
      <c r="I1579" s="216"/>
      <c r="J1579" s="217"/>
      <c r="K1579" s="204"/>
      <c r="L1579" s="211"/>
      <c r="M1579" s="212"/>
      <c r="N1579" s="212"/>
      <c r="O1579" s="212"/>
      <c r="P1579" s="212"/>
      <c r="Q1579" s="212"/>
      <c r="R1579" s="212"/>
      <c r="S1579" s="213"/>
      <c r="T1579" s="143"/>
      <c r="U1579" s="193"/>
    </row>
    <row r="1580" spans="1:21" ht="6.75" customHeight="1" thickBot="1">
      <c r="A1580" s="227"/>
      <c r="B1580" s="89"/>
      <c r="C1580" s="89"/>
      <c r="D1580" s="89"/>
      <c r="E1580" s="89"/>
      <c r="F1580" s="89"/>
      <c r="G1580" s="89"/>
      <c r="H1580" s="89"/>
      <c r="I1580" s="89"/>
      <c r="J1580" s="89"/>
      <c r="K1580" s="89"/>
      <c r="L1580" s="89"/>
      <c r="M1580" s="89"/>
      <c r="N1580" s="89"/>
      <c r="O1580" s="89"/>
      <c r="P1580" s="89"/>
      <c r="Q1580" s="89"/>
      <c r="R1580" s="89"/>
      <c r="S1580" s="89"/>
      <c r="T1580" s="89"/>
      <c r="U1580" s="193"/>
    </row>
    <row r="1581" spans="1:21" ht="23.25" customHeight="1" thickBot="1">
      <c r="A1581" s="227"/>
      <c r="B1581" s="165" t="s">
        <v>184</v>
      </c>
      <c r="C1581" s="165"/>
      <c r="D1581" s="165"/>
      <c r="E1581" s="127" t="str">
        <f>Info!$C$7</f>
        <v>Govt. Sr. Sec. School Raimalwada</v>
      </c>
      <c r="F1581" s="127"/>
      <c r="G1581" s="127"/>
      <c r="H1581" s="127"/>
      <c r="I1581" s="127"/>
      <c r="J1581" s="127"/>
      <c r="K1581" s="127"/>
      <c r="L1581" s="165" t="s">
        <v>185</v>
      </c>
      <c r="M1581" s="199"/>
      <c r="N1581" s="15">
        <f>Info!$C$10</f>
        <v>1</v>
      </c>
      <c r="O1581" s="16">
        <f>Info!$D$10</f>
        <v>7</v>
      </c>
      <c r="P1581" s="16">
        <f>Info!$E$10</f>
        <v>0</v>
      </c>
      <c r="Q1581" s="16">
        <f>Info!$F$10</f>
        <v>1</v>
      </c>
      <c r="R1581" s="16">
        <f>Info!$G$10</f>
        <v>7</v>
      </c>
      <c r="S1581" s="16">
        <f>Info!$H$10</f>
        <v>5</v>
      </c>
      <c r="T1581" s="17">
        <f>Info!$I$10</f>
        <v>1</v>
      </c>
      <c r="U1581" s="193"/>
    </row>
    <row r="1582" spans="1:21" ht="15.75" thickBot="1">
      <c r="A1582" s="228"/>
      <c r="B1582" s="87"/>
      <c r="C1582" s="87"/>
      <c r="D1582" s="87"/>
      <c r="E1582" s="87"/>
      <c r="F1582" s="87"/>
      <c r="G1582" s="87"/>
      <c r="H1582" s="87"/>
      <c r="I1582" s="87"/>
      <c r="J1582" s="87"/>
      <c r="K1582" s="87"/>
      <c r="L1582" s="87"/>
      <c r="M1582" s="87"/>
      <c r="N1582" s="87"/>
      <c r="O1582" s="87"/>
      <c r="P1582" s="87"/>
      <c r="Q1582" s="87"/>
      <c r="R1582" s="87"/>
      <c r="S1582" s="87"/>
      <c r="T1582" s="87"/>
      <c r="U1582" s="88"/>
    </row>
    <row r="1583" spans="1:21">
      <c r="A1583" s="224">
        <f>A1490+1</f>
        <v>18</v>
      </c>
      <c r="B1583" s="225"/>
      <c r="C1583" s="225"/>
      <c r="D1583" s="225"/>
      <c r="E1583" s="225"/>
      <c r="F1583" s="225"/>
      <c r="G1583" s="225"/>
      <c r="H1583" s="225"/>
      <c r="I1583" s="225"/>
      <c r="J1583" s="225"/>
      <c r="K1583" s="225"/>
      <c r="L1583" s="225"/>
      <c r="M1583" s="225"/>
      <c r="N1583" s="225"/>
      <c r="O1583" s="225"/>
      <c r="P1583" s="225"/>
      <c r="Q1583" s="225"/>
      <c r="R1583" s="225"/>
      <c r="S1583" s="225"/>
      <c r="T1583" s="225"/>
      <c r="U1583" s="226"/>
    </row>
    <row r="1584" spans="1:21" ht="24.75" customHeight="1" thickBot="1">
      <c r="A1584" s="227"/>
      <c r="B1584" s="194" t="str">
        <f>CONCATENATE(Info!$B$7,Info!$C$7)</f>
        <v>School Name :-Govt. Sr. Sec. School Raimalwada</v>
      </c>
      <c r="C1584" s="194"/>
      <c r="D1584" s="194"/>
      <c r="E1584" s="194"/>
      <c r="F1584" s="194"/>
      <c r="G1584" s="194"/>
      <c r="H1584" s="194"/>
      <c r="I1584" s="194"/>
      <c r="J1584" s="194"/>
      <c r="K1584" s="194"/>
      <c r="L1584" s="194"/>
      <c r="M1584" s="194"/>
      <c r="N1584" s="194"/>
      <c r="O1584" s="194"/>
      <c r="P1584" s="194"/>
      <c r="Q1584" s="194"/>
      <c r="R1584" s="194"/>
      <c r="S1584" s="194"/>
      <c r="T1584" s="194"/>
      <c r="U1584" s="193"/>
    </row>
    <row r="1585" spans="1:23" ht="28.5" customHeight="1" thickBot="1">
      <c r="A1585" s="227"/>
      <c r="B1585" s="89"/>
      <c r="C1585" s="89"/>
      <c r="D1585" s="116" t="s">
        <v>37</v>
      </c>
      <c r="E1585" s="116"/>
      <c r="F1585" s="116"/>
      <c r="G1585" s="116"/>
      <c r="H1585" s="116"/>
      <c r="I1585" s="116"/>
      <c r="J1585" s="116"/>
      <c r="K1585" s="116"/>
      <c r="L1585" s="116"/>
      <c r="M1585" s="116"/>
      <c r="N1585" s="116"/>
      <c r="O1585" s="116"/>
      <c r="P1585" s="116"/>
      <c r="Q1585" s="93" t="s">
        <v>233</v>
      </c>
      <c r="R1585" s="94"/>
      <c r="S1585" s="94"/>
      <c r="T1585" s="95"/>
      <c r="U1585" s="193"/>
    </row>
    <row r="1586" spans="1:23" ht="21.75" customHeight="1" thickBot="1">
      <c r="A1586" s="227"/>
      <c r="B1586" s="89"/>
      <c r="C1586" s="89"/>
      <c r="D1586" s="117" t="s">
        <v>201</v>
      </c>
      <c r="E1586" s="117"/>
      <c r="F1586" s="117"/>
      <c r="G1586" s="117"/>
      <c r="H1586" s="117"/>
      <c r="I1586" s="117"/>
      <c r="J1586" s="117"/>
      <c r="K1586" s="117"/>
      <c r="L1586" s="117"/>
      <c r="M1586" s="117"/>
      <c r="N1586" s="117"/>
      <c r="O1586" s="117"/>
      <c r="P1586" s="117"/>
      <c r="Q1586" s="113" t="s">
        <v>44</v>
      </c>
      <c r="R1586" s="114"/>
      <c r="S1586" s="114"/>
      <c r="T1586" s="115"/>
      <c r="U1586" s="193"/>
    </row>
    <row r="1587" spans="1:23" ht="21.75" customHeight="1" thickBot="1">
      <c r="A1587" s="227"/>
      <c r="B1587" s="107" t="s">
        <v>200</v>
      </c>
      <c r="C1587" s="108"/>
      <c r="D1587" s="108"/>
      <c r="E1587" s="109"/>
      <c r="F1587" s="104" t="s">
        <v>40</v>
      </c>
      <c r="G1587" s="105"/>
      <c r="H1587" s="105"/>
      <c r="I1587" s="105"/>
      <c r="J1587" s="105"/>
      <c r="K1587" s="105"/>
      <c r="L1587" s="105"/>
      <c r="M1587" s="106"/>
      <c r="N1587" s="15">
        <f>Info!$C$10</f>
        <v>1</v>
      </c>
      <c r="O1587" s="16">
        <f>Info!$D$10</f>
        <v>7</v>
      </c>
      <c r="P1587" s="16">
        <f>Info!$E$10</f>
        <v>0</v>
      </c>
      <c r="Q1587" s="16">
        <f>Info!$F$10</f>
        <v>1</v>
      </c>
      <c r="R1587" s="16">
        <f>Info!$G$10</f>
        <v>7</v>
      </c>
      <c r="S1587" s="16">
        <f>Info!$H$10</f>
        <v>5</v>
      </c>
      <c r="T1587" s="17">
        <f>Info!$I$10</f>
        <v>1</v>
      </c>
      <c r="U1587" s="193"/>
    </row>
    <row r="1588" spans="1:23" ht="21.75" customHeight="1" thickBot="1">
      <c r="A1588" s="227"/>
      <c r="B1588" s="110"/>
      <c r="C1588" s="111"/>
      <c r="D1588" s="111"/>
      <c r="E1588" s="112"/>
      <c r="F1588" s="102" t="s">
        <v>199</v>
      </c>
      <c r="G1588" s="103"/>
      <c r="H1588" s="103"/>
      <c r="I1588" s="103"/>
      <c r="J1588" s="103"/>
      <c r="K1588" s="103"/>
      <c r="L1588" s="103"/>
      <c r="M1588" s="103"/>
      <c r="N1588" s="103"/>
      <c r="O1588" s="103"/>
      <c r="P1588" s="103"/>
      <c r="Q1588" s="18"/>
      <c r="R1588" s="18"/>
      <c r="S1588" s="18"/>
      <c r="T1588" s="18"/>
      <c r="U1588" s="193"/>
    </row>
    <row r="1589" spans="1:23" ht="21.75" customHeight="1" thickBot="1">
      <c r="A1589" s="227"/>
      <c r="B1589" s="89"/>
      <c r="C1589" s="89"/>
      <c r="D1589" s="89"/>
      <c r="E1589" s="89"/>
      <c r="F1589" s="89"/>
      <c r="G1589" s="89"/>
      <c r="H1589" s="89"/>
      <c r="I1589" s="89"/>
      <c r="J1589" s="89"/>
      <c r="K1589" s="89"/>
      <c r="L1589" s="89"/>
      <c r="M1589" s="89"/>
      <c r="N1589" s="97" t="s">
        <v>195</v>
      </c>
      <c r="O1589" s="97"/>
      <c r="P1589" s="97"/>
      <c r="Q1589" s="98"/>
      <c r="R1589" s="99">
        <f>Info!$C$9</f>
        <v>12345</v>
      </c>
      <c r="S1589" s="100"/>
      <c r="T1589" s="101"/>
      <c r="U1589" s="193"/>
    </row>
    <row r="1590" spans="1:23" ht="21.75" customHeight="1" thickBot="1">
      <c r="A1590" s="227"/>
      <c r="B1590" s="119" t="s">
        <v>42</v>
      </c>
      <c r="C1590" s="119"/>
      <c r="D1590" s="119"/>
      <c r="E1590" s="119"/>
      <c r="F1590" s="119"/>
      <c r="G1590" s="119"/>
      <c r="H1590" s="120">
        <f>VLOOKUP(A1583,'Deta From Shala Dar. Class-10'!$A$2:$AE$201,4,0)</f>
        <v>0</v>
      </c>
      <c r="I1590" s="121"/>
      <c r="J1590" s="122"/>
      <c r="K1590" s="123"/>
      <c r="L1590" s="124"/>
      <c r="M1590" s="124"/>
      <c r="N1590" s="124"/>
      <c r="O1590" s="124"/>
      <c r="P1590" s="124"/>
      <c r="Q1590" s="124"/>
      <c r="R1590" s="124"/>
      <c r="S1590" s="124"/>
      <c r="T1590" s="124"/>
      <c r="U1590" s="193"/>
    </row>
    <row r="1591" spans="1:23" ht="21.75" customHeight="1">
      <c r="A1591" s="227"/>
      <c r="B1591" s="118" t="s">
        <v>116</v>
      </c>
      <c r="C1591" s="118"/>
      <c r="D1591" s="118"/>
      <c r="E1591" s="118"/>
      <c r="F1591" s="118"/>
      <c r="G1591" s="118"/>
      <c r="H1591" s="96">
        <f>VLOOKUP(A1583,'Deta From Shala Dar. Class-10'!$A$2:$AE$201,6,0)</f>
        <v>0</v>
      </c>
      <c r="I1591" s="96"/>
      <c r="J1591" s="96"/>
      <c r="K1591" s="96"/>
      <c r="L1591" s="96"/>
      <c r="M1591" s="96"/>
      <c r="N1591" s="96"/>
      <c r="O1591" s="96"/>
      <c r="P1591" s="96"/>
      <c r="Q1591" s="96"/>
      <c r="R1591" s="96"/>
      <c r="S1591" s="96"/>
      <c r="T1591" s="96"/>
      <c r="U1591" s="193"/>
    </row>
    <row r="1592" spans="1:23" ht="21.75" customHeight="1">
      <c r="A1592" s="227"/>
      <c r="B1592" s="118" t="s">
        <v>115</v>
      </c>
      <c r="C1592" s="118"/>
      <c r="D1592" s="118"/>
      <c r="E1592" s="118"/>
      <c r="F1592" s="118"/>
      <c r="G1592" s="118"/>
      <c r="H1592" s="96">
        <f>VLOOKUP(A1583,'Deta From Shala Dar. Class-10'!$A$2:$AE$201,8,0)</f>
        <v>0</v>
      </c>
      <c r="I1592" s="96"/>
      <c r="J1592" s="96"/>
      <c r="K1592" s="96"/>
      <c r="L1592" s="96"/>
      <c r="M1592" s="96"/>
      <c r="N1592" s="96"/>
      <c r="O1592" s="96"/>
      <c r="P1592" s="96"/>
      <c r="Q1592" s="96"/>
      <c r="R1592" s="96"/>
      <c r="S1592" s="96"/>
      <c r="T1592" s="96"/>
      <c r="U1592" s="193"/>
    </row>
    <row r="1593" spans="1:23" ht="21.75" customHeight="1">
      <c r="A1593" s="227"/>
      <c r="B1593" s="118" t="s">
        <v>114</v>
      </c>
      <c r="C1593" s="118"/>
      <c r="D1593" s="118"/>
      <c r="E1593" s="118"/>
      <c r="F1593" s="118"/>
      <c r="G1593" s="118"/>
      <c r="H1593" s="96">
        <f>VLOOKUP(A1583,'Deta From Shala Dar. Class-10'!$A$2:$AE$201,9,0)</f>
        <v>0</v>
      </c>
      <c r="I1593" s="96"/>
      <c r="J1593" s="96"/>
      <c r="K1593" s="96"/>
      <c r="L1593" s="96"/>
      <c r="M1593" s="96"/>
      <c r="N1593" s="96"/>
      <c r="O1593" s="96"/>
      <c r="P1593" s="96"/>
      <c r="Q1593" s="96"/>
      <c r="R1593" s="96"/>
      <c r="S1593" s="96"/>
      <c r="T1593" s="96"/>
      <c r="U1593" s="193"/>
    </row>
    <row r="1594" spans="1:23" ht="21.75" customHeight="1">
      <c r="A1594" s="227"/>
      <c r="B1594" s="118" t="s">
        <v>203</v>
      </c>
      <c r="C1594" s="118"/>
      <c r="D1594" s="118"/>
      <c r="E1594" s="118"/>
      <c r="F1594" s="250">
        <f>W1594</f>
        <v>0</v>
      </c>
      <c r="G1594" s="251"/>
      <c r="H1594" s="251"/>
      <c r="I1594" s="251"/>
      <c r="J1594" s="251"/>
      <c r="K1594" s="252"/>
      <c r="L1594" s="253"/>
      <c r="M1594" s="254"/>
      <c r="N1594" s="254"/>
      <c r="O1594" s="254"/>
      <c r="P1594" s="254"/>
      <c r="Q1594" s="254"/>
      <c r="R1594" s="254"/>
      <c r="S1594" s="254"/>
      <c r="T1594" s="254"/>
      <c r="U1594" s="193"/>
      <c r="W1594" s="57">
        <f>VLOOKUP(A1583,'Deta From Shala Dar. Class-10'!$A$2:$AE$201,11,0)</f>
        <v>0</v>
      </c>
    </row>
    <row r="1595" spans="1:23" ht="21.75" customHeight="1" thickBot="1">
      <c r="A1595" s="227"/>
      <c r="B1595" s="255" t="s">
        <v>202</v>
      </c>
      <c r="C1595" s="255"/>
      <c r="D1595" s="255"/>
      <c r="E1595" s="255"/>
      <c r="F1595" s="255"/>
      <c r="G1595" s="255"/>
      <c r="H1595" s="96" t="s">
        <v>204</v>
      </c>
      <c r="I1595" s="96"/>
      <c r="J1595" s="96"/>
      <c r="K1595" s="96"/>
      <c r="L1595" s="96"/>
      <c r="M1595" s="96"/>
      <c r="N1595" s="96"/>
      <c r="O1595" s="96"/>
      <c r="P1595" s="96"/>
      <c r="Q1595" s="96"/>
      <c r="R1595" s="96"/>
      <c r="S1595" s="96"/>
      <c r="T1595" s="96"/>
      <c r="U1595" s="193"/>
    </row>
    <row r="1596" spans="1:23" ht="21.75" customHeight="1" thickBot="1">
      <c r="A1596" s="227"/>
      <c r="B1596" s="118" t="s">
        <v>205</v>
      </c>
      <c r="C1596" s="118"/>
      <c r="D1596" s="118"/>
      <c r="E1596" s="118"/>
      <c r="F1596" s="118"/>
      <c r="G1596" s="118"/>
      <c r="H1596" s="118"/>
      <c r="I1596" s="118"/>
      <c r="J1596" s="118"/>
      <c r="K1596" s="143" t="s">
        <v>190</v>
      </c>
      <c r="L1596" s="143"/>
      <c r="M1596" s="143"/>
      <c r="N1596" s="143"/>
      <c r="O1596" s="143"/>
      <c r="P1596" s="143"/>
      <c r="Q1596" s="195" t="s">
        <v>188</v>
      </c>
      <c r="R1596" s="196"/>
      <c r="S1596" s="197"/>
      <c r="T1596" s="198"/>
      <c r="U1596" s="193"/>
    </row>
    <row r="1597" spans="1:23" ht="21.75" customHeight="1">
      <c r="A1597" s="227"/>
      <c r="B1597" s="118" t="s">
        <v>206</v>
      </c>
      <c r="C1597" s="118"/>
      <c r="D1597" s="118"/>
      <c r="E1597" s="118"/>
      <c r="F1597" s="118"/>
      <c r="G1597" s="118"/>
      <c r="H1597" s="118"/>
      <c r="I1597" s="118"/>
      <c r="J1597" s="118"/>
      <c r="K1597" s="118"/>
      <c r="L1597" s="118"/>
      <c r="M1597" s="118"/>
      <c r="N1597" s="118"/>
      <c r="O1597" s="118"/>
      <c r="P1597" s="118"/>
      <c r="Q1597" s="118"/>
      <c r="R1597" s="118"/>
      <c r="S1597" s="118"/>
      <c r="T1597" s="118"/>
      <c r="U1597" s="193"/>
    </row>
    <row r="1598" spans="1:23" ht="32.25" customHeight="1" thickBot="1">
      <c r="A1598" s="227"/>
      <c r="B1598" s="125" t="s">
        <v>192</v>
      </c>
      <c r="C1598" s="125"/>
      <c r="D1598" s="125"/>
      <c r="E1598" s="125"/>
      <c r="F1598" s="125"/>
      <c r="G1598" s="125"/>
      <c r="H1598" s="125"/>
      <c r="I1598" s="125"/>
      <c r="J1598" s="125"/>
      <c r="K1598" s="125"/>
      <c r="L1598" s="125"/>
      <c r="M1598" s="125"/>
      <c r="N1598" s="125"/>
      <c r="O1598" s="125"/>
      <c r="P1598" s="125"/>
      <c r="Q1598" s="125"/>
      <c r="R1598" s="125"/>
      <c r="S1598" s="125"/>
      <c r="T1598" s="125"/>
      <c r="U1598" s="193"/>
    </row>
    <row r="1599" spans="1:23" ht="6.75" customHeight="1" thickBot="1">
      <c r="A1599" s="227"/>
      <c r="B1599" s="90"/>
      <c r="C1599" s="91"/>
      <c r="D1599" s="91"/>
      <c r="E1599" s="91"/>
      <c r="F1599" s="91"/>
      <c r="G1599" s="91"/>
      <c r="H1599" s="91"/>
      <c r="I1599" s="91"/>
      <c r="J1599" s="91"/>
      <c r="K1599" s="91"/>
      <c r="L1599" s="91"/>
      <c r="M1599" s="91"/>
      <c r="N1599" s="91"/>
      <c r="O1599" s="91"/>
      <c r="P1599" s="91"/>
      <c r="Q1599" s="91"/>
      <c r="R1599" s="91"/>
      <c r="S1599" s="91"/>
      <c r="T1599" s="92"/>
      <c r="U1599" s="193"/>
    </row>
    <row r="1600" spans="1:23" ht="15.75" thickBot="1">
      <c r="A1600" s="227"/>
      <c r="B1600" s="19"/>
      <c r="C1600" s="22"/>
      <c r="D1600" s="147" t="s">
        <v>60</v>
      </c>
      <c r="E1600" s="89"/>
      <c r="F1600" s="89"/>
      <c r="G1600" s="20"/>
      <c r="H1600" s="27"/>
      <c r="I1600" s="148" t="s">
        <v>59</v>
      </c>
      <c r="J1600" s="148"/>
      <c r="K1600" s="148"/>
      <c r="L1600" s="90"/>
      <c r="M1600" s="248" t="s">
        <v>211</v>
      </c>
      <c r="N1600" s="248"/>
      <c r="O1600" s="248"/>
      <c r="P1600" s="248"/>
      <c r="Q1600" s="248"/>
      <c r="R1600" s="248"/>
      <c r="S1600" s="248"/>
      <c r="T1600" s="249"/>
      <c r="U1600" s="193"/>
    </row>
    <row r="1601" spans="1:21" ht="4.5" customHeight="1" thickBot="1">
      <c r="A1601" s="227"/>
      <c r="B1601" s="24"/>
      <c r="C1601" s="27"/>
      <c r="D1601" s="27"/>
      <c r="E1601" s="27"/>
      <c r="F1601" s="27"/>
      <c r="G1601" s="27"/>
      <c r="H1601" s="27"/>
      <c r="I1601" s="27"/>
      <c r="J1601" s="27"/>
      <c r="K1601" s="41"/>
      <c r="L1601" s="147"/>
      <c r="M1601" s="27"/>
      <c r="N1601" s="27"/>
      <c r="O1601" s="27"/>
      <c r="P1601" s="37"/>
      <c r="Q1601" s="27"/>
      <c r="R1601" s="27"/>
      <c r="S1601" s="27"/>
      <c r="T1601" s="58"/>
      <c r="U1601" s="193"/>
    </row>
    <row r="1602" spans="1:21" ht="15.75" thickBot="1">
      <c r="A1602" s="227"/>
      <c r="B1602" s="24"/>
      <c r="C1602" s="20"/>
      <c r="D1602" s="147" t="s">
        <v>207</v>
      </c>
      <c r="E1602" s="89"/>
      <c r="F1602" s="89"/>
      <c r="G1602" s="89"/>
      <c r="H1602" s="27"/>
      <c r="I1602" s="175" t="s">
        <v>209</v>
      </c>
      <c r="J1602" s="175"/>
      <c r="K1602" s="175"/>
      <c r="L1602" s="147"/>
      <c r="M1602" s="127" t="s">
        <v>212</v>
      </c>
      <c r="N1602" s="127"/>
      <c r="O1602" s="127"/>
      <c r="P1602" s="127"/>
      <c r="Q1602" s="127"/>
      <c r="R1602" s="127"/>
      <c r="S1602" s="127"/>
      <c r="T1602" s="128"/>
      <c r="U1602" s="193"/>
    </row>
    <row r="1603" spans="1:21" ht="5.25" customHeight="1" thickBot="1">
      <c r="A1603" s="227"/>
      <c r="B1603" s="24"/>
      <c r="C1603" s="27"/>
      <c r="D1603" s="27"/>
      <c r="E1603" s="27"/>
      <c r="F1603" s="27"/>
      <c r="G1603" s="27"/>
      <c r="H1603" s="27"/>
      <c r="I1603" s="27"/>
      <c r="J1603" s="27"/>
      <c r="K1603" s="41"/>
      <c r="L1603" s="147"/>
      <c r="M1603" s="27"/>
      <c r="N1603" s="27"/>
      <c r="O1603" s="27"/>
      <c r="P1603" s="41"/>
      <c r="Q1603" s="27"/>
      <c r="R1603" s="27"/>
      <c r="S1603" s="27"/>
      <c r="T1603" s="29"/>
      <c r="U1603" s="193"/>
    </row>
    <row r="1604" spans="1:21" ht="15.75" thickBot="1">
      <c r="A1604" s="227"/>
      <c r="B1604" s="24"/>
      <c r="C1604" s="20"/>
      <c r="D1604" s="147" t="s">
        <v>208</v>
      </c>
      <c r="E1604" s="89"/>
      <c r="F1604" s="89"/>
      <c r="G1604" s="89"/>
      <c r="H1604" s="27"/>
      <c r="I1604" s="175" t="s">
        <v>210</v>
      </c>
      <c r="J1604" s="175"/>
      <c r="K1604" s="175"/>
      <c r="L1604" s="86"/>
      <c r="M1604" s="130" t="s">
        <v>213</v>
      </c>
      <c r="N1604" s="130"/>
      <c r="O1604" s="130"/>
      <c r="P1604" s="130"/>
      <c r="Q1604" s="130"/>
      <c r="R1604" s="130"/>
      <c r="S1604" s="130"/>
      <c r="T1604" s="131"/>
      <c r="U1604" s="193"/>
    </row>
    <row r="1605" spans="1:21" ht="6.75" customHeight="1" thickBot="1">
      <c r="A1605" s="227"/>
      <c r="B1605" s="86"/>
      <c r="C1605" s="87"/>
      <c r="D1605" s="87"/>
      <c r="E1605" s="87"/>
      <c r="F1605" s="87"/>
      <c r="G1605" s="87"/>
      <c r="H1605" s="87"/>
      <c r="I1605" s="87"/>
      <c r="J1605" s="87"/>
      <c r="K1605" s="87"/>
      <c r="L1605" s="87"/>
      <c r="M1605" s="87"/>
      <c r="N1605" s="87"/>
      <c r="O1605" s="87"/>
      <c r="P1605" s="87"/>
      <c r="Q1605" s="87"/>
      <c r="R1605" s="87"/>
      <c r="S1605" s="87"/>
      <c r="T1605" s="88"/>
      <c r="U1605" s="193"/>
    </row>
    <row r="1606" spans="1:21" ht="6.75" customHeight="1" thickBot="1">
      <c r="A1606" s="227"/>
      <c r="B1606" s="89"/>
      <c r="C1606" s="89"/>
      <c r="D1606" s="89"/>
      <c r="E1606" s="89"/>
      <c r="F1606" s="89"/>
      <c r="G1606" s="89"/>
      <c r="H1606" s="89"/>
      <c r="I1606" s="89"/>
      <c r="J1606" s="89"/>
      <c r="K1606" s="89"/>
      <c r="L1606" s="89"/>
      <c r="M1606" s="89"/>
      <c r="N1606" s="89"/>
      <c r="O1606" s="89"/>
      <c r="P1606" s="89"/>
      <c r="Q1606" s="89"/>
      <c r="R1606" s="89"/>
      <c r="S1606" s="89"/>
      <c r="T1606" s="89"/>
      <c r="U1606" s="193"/>
    </row>
    <row r="1607" spans="1:21" ht="15.75" thickBot="1">
      <c r="A1607" s="227"/>
      <c r="B1607" s="41"/>
      <c r="C1607" s="59" t="s">
        <v>216</v>
      </c>
      <c r="D1607" s="147" t="s">
        <v>215</v>
      </c>
      <c r="E1607" s="89"/>
      <c r="F1607" s="89"/>
      <c r="G1607" s="89"/>
      <c r="H1607" s="89"/>
      <c r="I1607" s="89"/>
      <c r="J1607" s="89"/>
      <c r="K1607" s="89"/>
      <c r="L1607" s="89"/>
      <c r="M1607" s="59" t="s">
        <v>216</v>
      </c>
      <c r="N1607" s="47" t="s">
        <v>80</v>
      </c>
      <c r="O1607" s="143"/>
      <c r="P1607" s="143"/>
      <c r="Q1607" s="143"/>
      <c r="R1607" s="143"/>
      <c r="S1607" s="143"/>
      <c r="T1607" s="143"/>
      <c r="U1607" s="193"/>
    </row>
    <row r="1608" spans="1:21" ht="8.25" customHeight="1">
      <c r="A1608" s="227"/>
      <c r="B1608" s="89"/>
      <c r="C1608" s="89"/>
      <c r="D1608" s="89"/>
      <c r="E1608" s="89"/>
      <c r="F1608" s="89"/>
      <c r="G1608" s="89"/>
      <c r="H1608" s="89"/>
      <c r="I1608" s="89"/>
      <c r="J1608" s="89"/>
      <c r="K1608" s="89"/>
      <c r="L1608" s="89"/>
      <c r="M1608" s="89"/>
      <c r="N1608" s="89"/>
      <c r="O1608" s="89"/>
      <c r="P1608" s="89"/>
      <c r="Q1608" s="89"/>
      <c r="R1608" s="89"/>
      <c r="S1608" s="89"/>
      <c r="T1608" s="89"/>
      <c r="U1608" s="193"/>
    </row>
    <row r="1609" spans="1:21" ht="29.25" customHeight="1">
      <c r="A1609" s="227"/>
      <c r="B1609" s="41" t="s">
        <v>87</v>
      </c>
      <c r="C1609" s="243" t="s">
        <v>217</v>
      </c>
      <c r="D1609" s="119"/>
      <c r="E1609" s="119"/>
      <c r="F1609" s="119"/>
      <c r="G1609" s="119"/>
      <c r="H1609" s="119"/>
      <c r="I1609" s="119"/>
      <c r="J1609" s="119"/>
      <c r="K1609" s="119"/>
      <c r="L1609" s="119"/>
      <c r="M1609" s="119"/>
      <c r="N1609" s="119"/>
      <c r="O1609" s="119"/>
      <c r="P1609" s="119"/>
      <c r="Q1609" s="119"/>
      <c r="R1609" s="119"/>
      <c r="S1609" s="119"/>
      <c r="T1609" s="119"/>
      <c r="U1609" s="193"/>
    </row>
    <row r="1610" spans="1:21" ht="6.75" customHeight="1" thickBot="1">
      <c r="A1610" s="227"/>
      <c r="B1610" s="89"/>
      <c r="C1610" s="89"/>
      <c r="D1610" s="89"/>
      <c r="E1610" s="89"/>
      <c r="F1610" s="89"/>
      <c r="G1610" s="89"/>
      <c r="H1610" s="89"/>
      <c r="I1610" s="89"/>
      <c r="J1610" s="89"/>
      <c r="K1610" s="89"/>
      <c r="L1610" s="89"/>
      <c r="M1610" s="89"/>
      <c r="N1610" s="89"/>
      <c r="O1610" s="89"/>
      <c r="P1610" s="89"/>
      <c r="Q1610" s="89"/>
      <c r="R1610" s="89"/>
      <c r="S1610" s="89"/>
      <c r="T1610" s="89"/>
      <c r="U1610" s="193"/>
    </row>
    <row r="1611" spans="1:21" ht="15.75" thickBot="1">
      <c r="A1611" s="227"/>
      <c r="B1611" s="41"/>
      <c r="C1611" s="158" t="s">
        <v>219</v>
      </c>
      <c r="D1611" s="158"/>
      <c r="E1611" s="158"/>
      <c r="F1611" s="158"/>
      <c r="G1611" s="158"/>
      <c r="H1611" s="158"/>
      <c r="I1611" s="197"/>
      <c r="J1611" s="219"/>
      <c r="K1611" s="198"/>
      <c r="L1611" s="244" t="s">
        <v>218</v>
      </c>
      <c r="M1611" s="245"/>
      <c r="N1611" s="246"/>
      <c r="O1611" s="247"/>
      <c r="P1611" s="60"/>
      <c r="Q1611" s="41"/>
      <c r="R1611" s="61"/>
      <c r="S1611" s="61"/>
      <c r="T1611" s="41"/>
      <c r="U1611" s="193"/>
    </row>
    <row r="1612" spans="1:21" ht="6" customHeight="1" thickBot="1">
      <c r="A1612" s="227"/>
      <c r="B1612" s="89"/>
      <c r="C1612" s="89"/>
      <c r="D1612" s="89"/>
      <c r="E1612" s="89"/>
      <c r="F1612" s="89"/>
      <c r="G1612" s="89"/>
      <c r="H1612" s="89"/>
      <c r="I1612" s="89"/>
      <c r="J1612" s="89"/>
      <c r="K1612" s="89"/>
      <c r="L1612" s="89"/>
      <c r="M1612" s="89"/>
      <c r="N1612" s="89"/>
      <c r="O1612" s="89"/>
      <c r="P1612" s="89"/>
      <c r="Q1612" s="89"/>
      <c r="R1612" s="89"/>
      <c r="S1612" s="89"/>
      <c r="T1612" s="89"/>
      <c r="U1612" s="193"/>
    </row>
    <row r="1613" spans="1:21" ht="15.75" thickBot="1">
      <c r="A1613" s="227"/>
      <c r="B1613" s="41" t="s">
        <v>98</v>
      </c>
      <c r="C1613" s="89" t="s">
        <v>119</v>
      </c>
      <c r="D1613" s="89"/>
      <c r="E1613" s="89"/>
      <c r="F1613" s="89"/>
      <c r="G1613" s="89"/>
      <c r="H1613" s="89"/>
      <c r="I1613" s="89"/>
      <c r="J1613" s="158" t="s">
        <v>117</v>
      </c>
      <c r="K1613" s="158"/>
      <c r="L1613" s="158"/>
      <c r="M1613" s="158"/>
      <c r="N1613" s="158"/>
      <c r="O1613" s="46"/>
      <c r="P1613" s="169" t="s">
        <v>118</v>
      </c>
      <c r="Q1613" s="169"/>
      <c r="R1613" s="169"/>
      <c r="S1613" s="169"/>
      <c r="T1613" s="169"/>
      <c r="U1613" s="193"/>
    </row>
    <row r="1614" spans="1:21" ht="15.75" thickBot="1">
      <c r="A1614" s="227"/>
      <c r="B1614" s="41"/>
      <c r="C1614" s="165" t="s">
        <v>120</v>
      </c>
      <c r="D1614" s="165"/>
      <c r="E1614" s="165"/>
      <c r="F1614" s="165"/>
      <c r="G1614" s="165"/>
      <c r="H1614" s="165"/>
      <c r="I1614" s="165"/>
      <c r="J1614" s="165"/>
      <c r="K1614" s="165"/>
      <c r="L1614" s="165"/>
      <c r="M1614" s="165"/>
      <c r="N1614" s="165"/>
      <c r="O1614" s="165"/>
      <c r="P1614" s="165"/>
      <c r="Q1614" s="165"/>
      <c r="R1614" s="165"/>
      <c r="S1614" s="165"/>
      <c r="T1614" s="165"/>
      <c r="U1614" s="193"/>
    </row>
    <row r="1615" spans="1:21" ht="15.75" thickBot="1">
      <c r="A1615" s="227"/>
      <c r="B1615" s="41"/>
      <c r="C1615" s="119" t="s">
        <v>129</v>
      </c>
      <c r="D1615" s="119"/>
      <c r="E1615" s="170"/>
      <c r="F1615" s="46"/>
      <c r="G1615" s="159" t="s">
        <v>122</v>
      </c>
      <c r="H1615" s="159"/>
      <c r="I1615" s="159"/>
      <c r="J1615" s="20"/>
      <c r="K1615" s="171" t="s">
        <v>123</v>
      </c>
      <c r="L1615" s="159"/>
      <c r="M1615" s="172"/>
      <c r="N1615" s="20"/>
      <c r="O1615" s="171" t="s">
        <v>124</v>
      </c>
      <c r="P1615" s="159"/>
      <c r="Q1615" s="20"/>
      <c r="R1615" s="171" t="s">
        <v>125</v>
      </c>
      <c r="S1615" s="159"/>
      <c r="T1615" s="20"/>
      <c r="U1615" s="193"/>
    </row>
    <row r="1616" spans="1:21" ht="6" customHeight="1" thickBot="1">
      <c r="A1616" s="227"/>
      <c r="B1616" s="89"/>
      <c r="C1616" s="89"/>
      <c r="D1616" s="89"/>
      <c r="E1616" s="89"/>
      <c r="F1616" s="89"/>
      <c r="G1616" s="89"/>
      <c r="H1616" s="89"/>
      <c r="I1616" s="89"/>
      <c r="J1616" s="89"/>
      <c r="K1616" s="89"/>
      <c r="L1616" s="89"/>
      <c r="M1616" s="89"/>
      <c r="N1616" s="89"/>
      <c r="O1616" s="89"/>
      <c r="P1616" s="89"/>
      <c r="Q1616" s="89"/>
      <c r="R1616" s="89"/>
      <c r="S1616" s="89"/>
      <c r="T1616" s="89"/>
      <c r="U1616" s="193"/>
    </row>
    <row r="1617" spans="1:24" ht="15.75" thickBot="1">
      <c r="A1617" s="227"/>
      <c r="B1617" s="41"/>
      <c r="C1617" s="119" t="s">
        <v>214</v>
      </c>
      <c r="D1617" s="119"/>
      <c r="E1617" s="119"/>
      <c r="F1617" s="170"/>
      <c r="G1617" s="46"/>
      <c r="H1617" s="173" t="s">
        <v>220</v>
      </c>
      <c r="I1617" s="163"/>
      <c r="J1617" s="36"/>
      <c r="K1617" s="171" t="s">
        <v>221</v>
      </c>
      <c r="L1617" s="159"/>
      <c r="M1617" s="159"/>
      <c r="N1617" s="172"/>
      <c r="O1617" s="46"/>
      <c r="P1617" s="157" t="s">
        <v>222</v>
      </c>
      <c r="Q1617" s="158"/>
      <c r="R1617" s="158"/>
      <c r="S1617" s="161"/>
      <c r="T1617" s="20"/>
      <c r="U1617" s="193"/>
    </row>
    <row r="1618" spans="1:24" ht="6" customHeight="1" thickBot="1">
      <c r="A1618" s="227"/>
      <c r="B1618" s="89"/>
      <c r="C1618" s="89"/>
      <c r="D1618" s="89"/>
      <c r="E1618" s="89"/>
      <c r="F1618" s="89"/>
      <c r="G1618" s="89"/>
      <c r="H1618" s="89"/>
      <c r="I1618" s="89"/>
      <c r="J1618" s="89"/>
      <c r="K1618" s="89"/>
      <c r="L1618" s="89"/>
      <c r="M1618" s="89"/>
      <c r="N1618" s="89"/>
      <c r="O1618" s="89"/>
      <c r="P1618" s="89"/>
      <c r="Q1618" s="89"/>
      <c r="R1618" s="89"/>
      <c r="S1618" s="89"/>
      <c r="T1618" s="89"/>
      <c r="U1618" s="193"/>
    </row>
    <row r="1619" spans="1:24" ht="15.75" thickBot="1">
      <c r="A1619" s="227"/>
      <c r="B1619" s="41"/>
      <c r="C1619" s="119" t="s">
        <v>223</v>
      </c>
      <c r="D1619" s="119"/>
      <c r="E1619" s="170"/>
      <c r="F1619" s="46"/>
      <c r="G1619" s="158" t="s">
        <v>224</v>
      </c>
      <c r="H1619" s="158"/>
      <c r="I1619" s="158"/>
      <c r="J1619" s="20"/>
      <c r="K1619" s="158" t="s">
        <v>225</v>
      </c>
      <c r="L1619" s="158"/>
      <c r="M1619" s="158"/>
      <c r="N1619" s="20"/>
      <c r="O1619" s="173" t="s">
        <v>226</v>
      </c>
      <c r="P1619" s="163"/>
      <c r="Q1619" s="163"/>
      <c r="R1619" s="163"/>
      <c r="S1619" s="242"/>
      <c r="T1619" s="20"/>
      <c r="U1619" s="193"/>
    </row>
    <row r="1620" spans="1:24" ht="6" customHeight="1" thickBot="1">
      <c r="A1620" s="227"/>
      <c r="B1620" s="89"/>
      <c r="C1620" s="89"/>
      <c r="D1620" s="89"/>
      <c r="E1620" s="89"/>
      <c r="F1620" s="89"/>
      <c r="G1620" s="89"/>
      <c r="H1620" s="89"/>
      <c r="I1620" s="89"/>
      <c r="J1620" s="89"/>
      <c r="K1620" s="89"/>
      <c r="L1620" s="89"/>
      <c r="M1620" s="89"/>
      <c r="N1620" s="89"/>
      <c r="O1620" s="89"/>
      <c r="P1620" s="89"/>
      <c r="Q1620" s="89"/>
      <c r="R1620" s="89"/>
      <c r="S1620" s="89"/>
      <c r="T1620" s="89"/>
      <c r="U1620" s="193"/>
    </row>
    <row r="1621" spans="1:24" ht="15.75" thickBot="1">
      <c r="A1621" s="227"/>
      <c r="B1621" s="41"/>
      <c r="C1621" s="119" t="s">
        <v>227</v>
      </c>
      <c r="D1621" s="119"/>
      <c r="E1621" s="170"/>
      <c r="F1621" s="46"/>
      <c r="G1621" s="158" t="s">
        <v>228</v>
      </c>
      <c r="H1621" s="158"/>
      <c r="I1621" s="158"/>
      <c r="J1621" s="20"/>
      <c r="K1621" s="158"/>
      <c r="L1621" s="158"/>
      <c r="M1621" s="158"/>
      <c r="N1621" s="158"/>
      <c r="O1621" s="158"/>
      <c r="P1621" s="158"/>
      <c r="Q1621" s="158"/>
      <c r="R1621" s="158"/>
      <c r="S1621" s="158"/>
      <c r="T1621" s="158"/>
      <c r="U1621" s="193"/>
    </row>
    <row r="1622" spans="1:24" ht="6" customHeight="1" thickBot="1">
      <c r="A1622" s="227"/>
      <c r="B1622" s="89"/>
      <c r="C1622" s="89"/>
      <c r="D1622" s="89"/>
      <c r="E1622" s="89"/>
      <c r="F1622" s="89"/>
      <c r="G1622" s="89"/>
      <c r="H1622" s="89"/>
      <c r="I1622" s="89"/>
      <c r="J1622" s="89"/>
      <c r="K1622" s="89"/>
      <c r="L1622" s="89"/>
      <c r="M1622" s="89"/>
      <c r="N1622" s="89"/>
      <c r="O1622" s="89"/>
      <c r="P1622" s="89"/>
      <c r="Q1622" s="89"/>
      <c r="R1622" s="89"/>
      <c r="S1622" s="89"/>
      <c r="T1622" s="89"/>
      <c r="U1622" s="193"/>
    </row>
    <row r="1623" spans="1:24" ht="15.75" thickBot="1">
      <c r="A1623" s="227"/>
      <c r="B1623" s="41" t="s">
        <v>112</v>
      </c>
      <c r="C1623" s="160" t="s">
        <v>86</v>
      </c>
      <c r="D1623" s="160"/>
      <c r="E1623" s="160"/>
      <c r="F1623" s="162"/>
      <c r="G1623" s="22" t="str">
        <f>IF(W1623="F","","Yes")</f>
        <v>Yes</v>
      </c>
      <c r="H1623" s="147" t="s">
        <v>83</v>
      </c>
      <c r="I1623" s="89"/>
      <c r="J1623" s="89"/>
      <c r="K1623" s="44" t="str">
        <f>IF(AA1623="F","","Yes")</f>
        <v>Yes</v>
      </c>
      <c r="L1623" s="163" t="s">
        <v>85</v>
      </c>
      <c r="M1623" s="163"/>
      <c r="N1623" s="163"/>
      <c r="O1623" s="163"/>
      <c r="P1623" s="22" t="str">
        <f>IF(X1623="Hindi","Yes","")</f>
        <v>Yes</v>
      </c>
      <c r="Q1623" s="147" t="s">
        <v>84</v>
      </c>
      <c r="R1623" s="89"/>
      <c r="S1623" s="89"/>
      <c r="T1623" s="22" t="str">
        <f>IF(X1623="english","Yes","")</f>
        <v/>
      </c>
      <c r="U1623" s="193"/>
      <c r="W1623" s="1">
        <f>VLOOKUP(A1583,'Deta From Shala Dar. Class-10'!$A$2:$AE$201,10,0)</f>
        <v>0</v>
      </c>
      <c r="X1623" s="1" t="str">
        <f>Info!$C$8</f>
        <v>Hindi</v>
      </c>
    </row>
    <row r="1624" spans="1:24" ht="6" customHeight="1" thickBot="1">
      <c r="A1624" s="227"/>
      <c r="B1624" s="89"/>
      <c r="C1624" s="89"/>
      <c r="D1624" s="89"/>
      <c r="E1624" s="89"/>
      <c r="F1624" s="89"/>
      <c r="G1624" s="89"/>
      <c r="H1624" s="89"/>
      <c r="I1624" s="89"/>
      <c r="J1624" s="89"/>
      <c r="K1624" s="89"/>
      <c r="L1624" s="89"/>
      <c r="M1624" s="89"/>
      <c r="N1624" s="89"/>
      <c r="O1624" s="89"/>
      <c r="P1624" s="89"/>
      <c r="Q1624" s="89"/>
      <c r="R1624" s="89"/>
      <c r="S1624" s="89"/>
      <c r="T1624" s="89"/>
      <c r="U1624" s="193"/>
    </row>
    <row r="1625" spans="1:24" ht="15.75" thickBot="1">
      <c r="A1625" s="227"/>
      <c r="B1625" s="41" t="s">
        <v>133</v>
      </c>
      <c r="C1625" s="160" t="s">
        <v>88</v>
      </c>
      <c r="D1625" s="160"/>
      <c r="E1625" s="160"/>
      <c r="F1625" s="160"/>
      <c r="G1625" s="22"/>
      <c r="H1625" s="147" t="s">
        <v>89</v>
      </c>
      <c r="I1625" s="89"/>
      <c r="J1625" s="20"/>
      <c r="K1625" s="157" t="s">
        <v>90</v>
      </c>
      <c r="L1625" s="158"/>
      <c r="M1625" s="20"/>
      <c r="N1625" s="157" t="s">
        <v>91</v>
      </c>
      <c r="O1625" s="158"/>
      <c r="P1625" s="20"/>
      <c r="Q1625" s="157" t="s">
        <v>92</v>
      </c>
      <c r="R1625" s="158"/>
      <c r="S1625" s="161"/>
      <c r="T1625" s="45"/>
      <c r="U1625" s="193"/>
    </row>
    <row r="1626" spans="1:24" ht="6.75" customHeight="1" thickBot="1">
      <c r="A1626" s="227"/>
      <c r="B1626" s="89"/>
      <c r="C1626" s="89"/>
      <c r="D1626" s="89"/>
      <c r="E1626" s="89"/>
      <c r="F1626" s="89"/>
      <c r="G1626" s="89"/>
      <c r="H1626" s="89"/>
      <c r="I1626" s="89"/>
      <c r="J1626" s="89"/>
      <c r="K1626" s="89"/>
      <c r="L1626" s="89"/>
      <c r="M1626" s="89"/>
      <c r="N1626" s="89"/>
      <c r="O1626" s="89"/>
      <c r="P1626" s="89"/>
      <c r="Q1626" s="89"/>
      <c r="R1626" s="89"/>
      <c r="S1626" s="89"/>
      <c r="T1626" s="89"/>
      <c r="U1626" s="193"/>
    </row>
    <row r="1627" spans="1:24" ht="15.75" thickBot="1">
      <c r="A1627" s="227"/>
      <c r="B1627" s="41"/>
      <c r="C1627" s="158" t="s">
        <v>93</v>
      </c>
      <c r="D1627" s="158"/>
      <c r="E1627" s="22"/>
      <c r="F1627" s="147" t="s">
        <v>94</v>
      </c>
      <c r="G1627" s="89"/>
      <c r="H1627" s="89"/>
      <c r="I1627" s="152"/>
      <c r="J1627" s="20"/>
      <c r="K1627" s="147" t="s">
        <v>95</v>
      </c>
      <c r="L1627" s="89"/>
      <c r="M1627" s="152"/>
      <c r="N1627" s="46"/>
      <c r="O1627" s="159" t="s">
        <v>96</v>
      </c>
      <c r="P1627" s="159"/>
      <c r="Q1627" s="22"/>
      <c r="R1627" s="158" t="s">
        <v>97</v>
      </c>
      <c r="S1627" s="158"/>
      <c r="T1627" s="22"/>
      <c r="U1627" s="193"/>
    </row>
    <row r="1628" spans="1:24" ht="6" customHeight="1" thickBot="1">
      <c r="A1628" s="227"/>
      <c r="B1628" s="89"/>
      <c r="C1628" s="89"/>
      <c r="D1628" s="89"/>
      <c r="E1628" s="89"/>
      <c r="F1628" s="89"/>
      <c r="G1628" s="89"/>
      <c r="H1628" s="89"/>
      <c r="I1628" s="89"/>
      <c r="J1628" s="89"/>
      <c r="K1628" s="89"/>
      <c r="L1628" s="89"/>
      <c r="M1628" s="89"/>
      <c r="N1628" s="89"/>
      <c r="O1628" s="89"/>
      <c r="P1628" s="89"/>
      <c r="Q1628" s="89"/>
      <c r="R1628" s="89"/>
      <c r="S1628" s="89"/>
      <c r="T1628" s="89"/>
      <c r="U1628" s="193"/>
    </row>
    <row r="1629" spans="1:24" ht="15.75" thickBot="1">
      <c r="A1629" s="227"/>
      <c r="B1629" s="41" t="s">
        <v>136</v>
      </c>
      <c r="C1629" s="160" t="s">
        <v>99</v>
      </c>
      <c r="D1629" s="160"/>
      <c r="E1629" s="160"/>
      <c r="F1629" s="162"/>
      <c r="G1629" s="22"/>
      <c r="H1629" s="147" t="s">
        <v>121</v>
      </c>
      <c r="I1629" s="152"/>
      <c r="J1629" s="20"/>
      <c r="K1629" s="157" t="s">
        <v>100</v>
      </c>
      <c r="L1629" s="161"/>
      <c r="M1629" s="20"/>
      <c r="N1629" s="157" t="s">
        <v>101</v>
      </c>
      <c r="O1629" s="161"/>
      <c r="P1629" s="20"/>
      <c r="Q1629" s="157" t="s">
        <v>102</v>
      </c>
      <c r="R1629" s="158"/>
      <c r="S1629" s="161"/>
      <c r="T1629" s="45"/>
      <c r="U1629" s="193"/>
    </row>
    <row r="1630" spans="1:24" ht="6.75" customHeight="1" thickBot="1">
      <c r="A1630" s="227"/>
      <c r="B1630" s="89"/>
      <c r="C1630" s="89"/>
      <c r="D1630" s="89"/>
      <c r="E1630" s="89"/>
      <c r="F1630" s="89"/>
      <c r="G1630" s="89"/>
      <c r="H1630" s="89"/>
      <c r="I1630" s="89"/>
      <c r="J1630" s="89"/>
      <c r="K1630" s="89"/>
      <c r="L1630" s="89"/>
      <c r="M1630" s="89"/>
      <c r="N1630" s="89"/>
      <c r="O1630" s="89"/>
      <c r="P1630" s="89"/>
      <c r="Q1630" s="89"/>
      <c r="R1630" s="89"/>
      <c r="S1630" s="89"/>
      <c r="T1630" s="89"/>
      <c r="U1630" s="193"/>
    </row>
    <row r="1631" spans="1:24" ht="15.75" thickBot="1">
      <c r="A1631" s="227"/>
      <c r="B1631" s="41"/>
      <c r="C1631" s="158" t="s">
        <v>103</v>
      </c>
      <c r="D1631" s="161"/>
      <c r="E1631" s="22"/>
      <c r="F1631" s="164" t="s">
        <v>104</v>
      </c>
      <c r="G1631" s="165"/>
      <c r="H1631" s="166"/>
      <c r="I1631" s="20"/>
      <c r="J1631" s="164" t="s">
        <v>105</v>
      </c>
      <c r="K1631" s="165"/>
      <c r="L1631" s="166"/>
      <c r="M1631" s="20"/>
      <c r="N1631" s="167" t="s">
        <v>106</v>
      </c>
      <c r="O1631" s="168"/>
      <c r="P1631" s="48"/>
      <c r="Q1631" s="164" t="s">
        <v>107</v>
      </c>
      <c r="R1631" s="165"/>
      <c r="S1631" s="166"/>
      <c r="T1631" s="22"/>
      <c r="U1631" s="193"/>
    </row>
    <row r="1632" spans="1:24" ht="6" customHeight="1" thickBot="1">
      <c r="A1632" s="227"/>
      <c r="B1632" s="89"/>
      <c r="C1632" s="89"/>
      <c r="D1632" s="89"/>
      <c r="E1632" s="89"/>
      <c r="F1632" s="89"/>
      <c r="G1632" s="89"/>
      <c r="H1632" s="89"/>
      <c r="I1632" s="89"/>
      <c r="J1632" s="89"/>
      <c r="K1632" s="89"/>
      <c r="L1632" s="89"/>
      <c r="M1632" s="89"/>
      <c r="N1632" s="89"/>
      <c r="O1632" s="89"/>
      <c r="P1632" s="89"/>
      <c r="Q1632" s="89"/>
      <c r="R1632" s="89"/>
      <c r="S1632" s="89"/>
      <c r="T1632" s="89"/>
      <c r="U1632" s="193"/>
    </row>
    <row r="1633" spans="1:23" ht="15.75" thickBot="1">
      <c r="A1633" s="227"/>
      <c r="B1633" s="41"/>
      <c r="C1633" s="158" t="s">
        <v>108</v>
      </c>
      <c r="D1633" s="158"/>
      <c r="E1633" s="161"/>
      <c r="F1633" s="49"/>
      <c r="G1633" s="164" t="s">
        <v>109</v>
      </c>
      <c r="H1633" s="165"/>
      <c r="I1633" s="166"/>
      <c r="J1633" s="20"/>
      <c r="K1633" s="164" t="s">
        <v>110</v>
      </c>
      <c r="L1633" s="165"/>
      <c r="M1633" s="166"/>
      <c r="N1633" s="20"/>
      <c r="O1633" s="164" t="s">
        <v>111</v>
      </c>
      <c r="P1633" s="165"/>
      <c r="Q1633" s="166"/>
      <c r="R1633" s="20"/>
      <c r="S1633" s="51"/>
      <c r="T1633" s="41"/>
      <c r="U1633" s="193"/>
    </row>
    <row r="1634" spans="1:23" ht="6" customHeight="1" thickBot="1">
      <c r="A1634" s="227"/>
      <c r="B1634" s="89"/>
      <c r="C1634" s="89"/>
      <c r="D1634" s="89"/>
      <c r="E1634" s="89"/>
      <c r="F1634" s="89"/>
      <c r="G1634" s="89"/>
      <c r="H1634" s="89"/>
      <c r="I1634" s="89"/>
      <c r="J1634" s="89"/>
      <c r="K1634" s="89"/>
      <c r="L1634" s="89"/>
      <c r="M1634" s="89"/>
      <c r="N1634" s="89"/>
      <c r="O1634" s="89"/>
      <c r="P1634" s="89"/>
      <c r="Q1634" s="89"/>
      <c r="R1634" s="89"/>
      <c r="S1634" s="89"/>
      <c r="T1634" s="89"/>
      <c r="U1634" s="193"/>
    </row>
    <row r="1635" spans="1:23" ht="15.75" thickBot="1">
      <c r="A1635" s="227"/>
      <c r="B1635" s="41" t="s">
        <v>139</v>
      </c>
      <c r="C1635" s="160" t="s">
        <v>138</v>
      </c>
      <c r="D1635" s="160"/>
      <c r="E1635" s="160"/>
      <c r="F1635" s="160"/>
      <c r="G1635" s="160"/>
      <c r="H1635" s="165" t="s">
        <v>134</v>
      </c>
      <c r="I1635" s="89"/>
      <c r="J1635" s="44" t="str">
        <f>IF(W1635="N","","Yes")</f>
        <v>Yes</v>
      </c>
      <c r="K1635" s="147"/>
      <c r="L1635" s="89"/>
      <c r="M1635" s="165" t="s">
        <v>135</v>
      </c>
      <c r="N1635" s="89"/>
      <c r="O1635" s="44" t="str">
        <f>IF(W1635="Y","","Yes")</f>
        <v>Yes</v>
      </c>
      <c r="P1635" s="147"/>
      <c r="Q1635" s="89"/>
      <c r="R1635" s="89"/>
      <c r="S1635" s="89"/>
      <c r="T1635" s="89"/>
      <c r="U1635" s="193"/>
      <c r="W1635" s="1">
        <f>VLOOKUP(A1583,'Deta From Shala Dar. Class-10'!$A$2:$AE$201,27,0)</f>
        <v>0</v>
      </c>
    </row>
    <row r="1636" spans="1:23" ht="6.75" customHeight="1" thickBot="1">
      <c r="A1636" s="227"/>
      <c r="B1636" s="89"/>
      <c r="C1636" s="89"/>
      <c r="D1636" s="89"/>
      <c r="E1636" s="89"/>
      <c r="F1636" s="89"/>
      <c r="G1636" s="89"/>
      <c r="H1636" s="89"/>
      <c r="I1636" s="89"/>
      <c r="J1636" s="89"/>
      <c r="K1636" s="89"/>
      <c r="L1636" s="89"/>
      <c r="M1636" s="89"/>
      <c r="N1636" s="89"/>
      <c r="O1636" s="89"/>
      <c r="P1636" s="89"/>
      <c r="Q1636" s="89"/>
      <c r="R1636" s="89"/>
      <c r="S1636" s="89"/>
      <c r="T1636" s="89"/>
      <c r="U1636" s="193"/>
    </row>
    <row r="1637" spans="1:23" ht="15.75" thickBot="1">
      <c r="A1637" s="227"/>
      <c r="B1637" s="41" t="s">
        <v>141</v>
      </c>
      <c r="C1637" s="169" t="s">
        <v>137</v>
      </c>
      <c r="D1637" s="160"/>
      <c r="E1637" s="160"/>
      <c r="F1637" s="160"/>
      <c r="G1637" s="160"/>
      <c r="H1637" s="165" t="s">
        <v>134</v>
      </c>
      <c r="I1637" s="89"/>
      <c r="J1637" s="20"/>
      <c r="K1637" s="147"/>
      <c r="L1637" s="89"/>
      <c r="M1637" s="165" t="s">
        <v>135</v>
      </c>
      <c r="N1637" s="89"/>
      <c r="O1637" s="20"/>
      <c r="P1637" s="147"/>
      <c r="Q1637" s="89"/>
      <c r="R1637" s="89"/>
      <c r="S1637" s="89"/>
      <c r="T1637" s="89"/>
      <c r="U1637" s="193"/>
    </row>
    <row r="1638" spans="1:23" ht="6.75" customHeight="1" thickBot="1">
      <c r="A1638" s="227"/>
      <c r="B1638" s="89"/>
      <c r="C1638" s="89"/>
      <c r="D1638" s="89"/>
      <c r="E1638" s="89"/>
      <c r="F1638" s="89"/>
      <c r="G1638" s="89"/>
      <c r="H1638" s="89"/>
      <c r="I1638" s="89"/>
      <c r="J1638" s="89"/>
      <c r="K1638" s="89"/>
      <c r="L1638" s="89"/>
      <c r="M1638" s="89"/>
      <c r="N1638" s="89"/>
      <c r="O1638" s="89"/>
      <c r="P1638" s="89"/>
      <c r="Q1638" s="89"/>
      <c r="R1638" s="89"/>
      <c r="S1638" s="89"/>
      <c r="T1638" s="89"/>
      <c r="U1638" s="193"/>
    </row>
    <row r="1639" spans="1:23" ht="15.75" thickBot="1">
      <c r="A1639" s="227"/>
      <c r="B1639" s="41" t="s">
        <v>157</v>
      </c>
      <c r="C1639" s="160" t="s">
        <v>140</v>
      </c>
      <c r="D1639" s="160"/>
      <c r="E1639" s="160"/>
      <c r="F1639" s="160"/>
      <c r="G1639" s="160"/>
      <c r="H1639" s="165" t="s">
        <v>134</v>
      </c>
      <c r="I1639" s="89"/>
      <c r="J1639" s="20"/>
      <c r="K1639" s="147"/>
      <c r="L1639" s="89"/>
      <c r="M1639" s="165" t="s">
        <v>135</v>
      </c>
      <c r="N1639" s="89"/>
      <c r="O1639" s="20"/>
      <c r="P1639" s="147"/>
      <c r="Q1639" s="89"/>
      <c r="R1639" s="89"/>
      <c r="S1639" s="89"/>
      <c r="T1639" s="89"/>
      <c r="U1639" s="193"/>
    </row>
    <row r="1640" spans="1:23" ht="6.75" customHeight="1" thickBot="1">
      <c r="A1640" s="227"/>
      <c r="B1640" s="89"/>
      <c r="C1640" s="89"/>
      <c r="D1640" s="89"/>
      <c r="E1640" s="89"/>
      <c r="F1640" s="89"/>
      <c r="G1640" s="89"/>
      <c r="H1640" s="89"/>
      <c r="I1640" s="89"/>
      <c r="J1640" s="89"/>
      <c r="K1640" s="89"/>
      <c r="L1640" s="89"/>
      <c r="M1640" s="89"/>
      <c r="N1640" s="89"/>
      <c r="O1640" s="89"/>
      <c r="P1640" s="89"/>
      <c r="Q1640" s="89"/>
      <c r="R1640" s="89"/>
      <c r="S1640" s="89"/>
      <c r="T1640" s="89"/>
      <c r="U1640" s="193"/>
    </row>
    <row r="1641" spans="1:23" ht="15.75" thickBot="1">
      <c r="A1641" s="227"/>
      <c r="B1641" s="41" t="s">
        <v>155</v>
      </c>
      <c r="C1641" s="160" t="s">
        <v>142</v>
      </c>
      <c r="D1641" s="160"/>
      <c r="E1641" s="160"/>
      <c r="F1641" s="127" t="s">
        <v>148</v>
      </c>
      <c r="G1641" s="127"/>
      <c r="H1641" s="128"/>
      <c r="I1641" s="44" t="str">
        <f>IF($W$60="GEN","YES","")</f>
        <v/>
      </c>
      <c r="J1641" s="157" t="s">
        <v>143</v>
      </c>
      <c r="K1641" s="158"/>
      <c r="L1641" s="158"/>
      <c r="M1641" s="161"/>
      <c r="N1641" s="44" t="str">
        <f>IF($W$60="MIN","YES","")</f>
        <v/>
      </c>
      <c r="O1641" s="157" t="s">
        <v>144</v>
      </c>
      <c r="P1641" s="158"/>
      <c r="Q1641" s="158"/>
      <c r="R1641" s="158"/>
      <c r="S1641" s="161"/>
      <c r="T1641" s="44" t="str">
        <f>IF($W$60="SC","YES","")</f>
        <v/>
      </c>
      <c r="U1641" s="193"/>
      <c r="W1641" s="1">
        <f>VLOOKUP(A1583,'Deta From Shala Dar. Class-10'!$A$2:$AE$201,16,0)</f>
        <v>0</v>
      </c>
    </row>
    <row r="1642" spans="1:23" ht="6.75" customHeight="1" thickBot="1">
      <c r="A1642" s="227"/>
      <c r="B1642" s="89"/>
      <c r="C1642" s="89"/>
      <c r="D1642" s="89"/>
      <c r="E1642" s="89"/>
      <c r="F1642" s="89"/>
      <c r="G1642" s="89"/>
      <c r="H1642" s="89"/>
      <c r="I1642" s="89"/>
      <c r="J1642" s="89"/>
      <c r="K1642" s="89"/>
      <c r="L1642" s="89"/>
      <c r="M1642" s="89"/>
      <c r="N1642" s="89"/>
      <c r="O1642" s="89"/>
      <c r="P1642" s="89"/>
      <c r="Q1642" s="89"/>
      <c r="R1642" s="89"/>
      <c r="S1642" s="89"/>
      <c r="T1642" s="89"/>
      <c r="U1642" s="193"/>
    </row>
    <row r="1643" spans="1:23" ht="15.75" thickBot="1">
      <c r="A1643" s="227"/>
      <c r="B1643" s="41"/>
      <c r="C1643" s="41"/>
      <c r="D1643" s="41"/>
      <c r="E1643" s="41"/>
      <c r="F1643" s="158" t="s">
        <v>145</v>
      </c>
      <c r="G1643" s="158"/>
      <c r="H1643" s="161"/>
      <c r="I1643" s="44" t="str">
        <f>IF($W$60="ST","YES","")</f>
        <v/>
      </c>
      <c r="J1643" s="157" t="s">
        <v>146</v>
      </c>
      <c r="K1643" s="158"/>
      <c r="L1643" s="158"/>
      <c r="M1643" s="161"/>
      <c r="N1643" s="44" t="str">
        <f>IF($W$60="OBC","YES","")</f>
        <v/>
      </c>
      <c r="O1643" s="157" t="s">
        <v>147</v>
      </c>
      <c r="P1643" s="158"/>
      <c r="Q1643" s="158"/>
      <c r="R1643" s="158"/>
      <c r="S1643" s="161"/>
      <c r="T1643" s="44" t="str">
        <f>IF(OR($W$60="MBC",$W$60="SBC"),"YES","")</f>
        <v/>
      </c>
      <c r="U1643" s="193"/>
    </row>
    <row r="1644" spans="1:23">
      <c r="A1644" s="227"/>
      <c r="B1644" s="175" t="s">
        <v>149</v>
      </c>
      <c r="C1644" s="175"/>
      <c r="D1644" s="175"/>
      <c r="E1644" s="175"/>
      <c r="F1644" s="175"/>
      <c r="G1644" s="175"/>
      <c r="H1644" s="175"/>
      <c r="I1644" s="175"/>
      <c r="J1644" s="175"/>
      <c r="K1644" s="175"/>
      <c r="L1644" s="175"/>
      <c r="M1644" s="175"/>
      <c r="N1644" s="175"/>
      <c r="O1644" s="175"/>
      <c r="P1644" s="175"/>
      <c r="Q1644" s="175"/>
      <c r="R1644" s="175"/>
      <c r="S1644" s="175"/>
      <c r="T1644" s="175"/>
      <c r="U1644" s="193"/>
    </row>
    <row r="1645" spans="1:23" ht="6.75" customHeight="1">
      <c r="A1645" s="227"/>
      <c r="B1645" s="89"/>
      <c r="C1645" s="89"/>
      <c r="D1645" s="89"/>
      <c r="E1645" s="89"/>
      <c r="F1645" s="89"/>
      <c r="G1645" s="89"/>
      <c r="H1645" s="89"/>
      <c r="I1645" s="89"/>
      <c r="J1645" s="89"/>
      <c r="K1645" s="89"/>
      <c r="L1645" s="89"/>
      <c r="M1645" s="89"/>
      <c r="N1645" s="89"/>
      <c r="O1645" s="89"/>
      <c r="P1645" s="89"/>
      <c r="Q1645" s="89"/>
      <c r="R1645" s="89"/>
      <c r="S1645" s="89"/>
      <c r="T1645" s="89"/>
      <c r="U1645" s="193"/>
    </row>
    <row r="1646" spans="1:23">
      <c r="A1646" s="227"/>
      <c r="B1646" s="41" t="s">
        <v>166</v>
      </c>
      <c r="C1646" s="178" t="s">
        <v>156</v>
      </c>
      <c r="D1646" s="178"/>
      <c r="E1646" s="178"/>
      <c r="F1646" s="178"/>
      <c r="G1646" s="178"/>
      <c r="H1646" s="178"/>
      <c r="I1646" s="178"/>
      <c r="J1646" s="178"/>
      <c r="K1646" s="178"/>
      <c r="L1646" s="178"/>
      <c r="M1646" s="178"/>
      <c r="N1646" s="178"/>
      <c r="O1646" s="178"/>
      <c r="P1646" s="178"/>
      <c r="Q1646" s="178"/>
      <c r="R1646" s="178"/>
      <c r="S1646" s="178"/>
      <c r="T1646" s="178"/>
      <c r="U1646" s="193"/>
    </row>
    <row r="1647" spans="1:23">
      <c r="A1647" s="227"/>
      <c r="B1647" s="41"/>
      <c r="C1647" s="176" t="s">
        <v>150</v>
      </c>
      <c r="D1647" s="176"/>
      <c r="E1647" s="176"/>
      <c r="F1647" s="176"/>
      <c r="G1647" s="176"/>
      <c r="H1647" s="176"/>
      <c r="I1647" s="176"/>
      <c r="J1647" s="176"/>
      <c r="K1647" s="89">
        <f>VLOOKUP(A1583,'Deta From Shala Dar. Class-12'!$A$2:$AE$201,24,0)</f>
        <v>0</v>
      </c>
      <c r="L1647" s="89"/>
      <c r="M1647" s="89"/>
      <c r="N1647" s="89"/>
      <c r="O1647" s="89"/>
      <c r="P1647" s="89"/>
      <c r="Q1647" s="89"/>
      <c r="R1647" s="89"/>
      <c r="S1647" s="89"/>
      <c r="T1647" s="89"/>
      <c r="U1647" s="193"/>
    </row>
    <row r="1648" spans="1:23">
      <c r="A1648" s="227"/>
      <c r="B1648" s="41"/>
      <c r="C1648" s="176" t="s">
        <v>151</v>
      </c>
      <c r="D1648" s="176"/>
      <c r="E1648" s="176"/>
      <c r="F1648" s="176"/>
      <c r="G1648" s="176"/>
      <c r="H1648" s="176"/>
      <c r="I1648" s="176"/>
      <c r="J1648" s="176"/>
      <c r="K1648" s="89"/>
      <c r="L1648" s="89"/>
      <c r="M1648" s="89"/>
      <c r="N1648" s="89"/>
      <c r="O1648" s="89"/>
      <c r="P1648" s="89"/>
      <c r="Q1648" s="89"/>
      <c r="R1648" s="89"/>
      <c r="S1648" s="89"/>
      <c r="T1648" s="89"/>
      <c r="U1648" s="193"/>
    </row>
    <row r="1649" spans="1:22">
      <c r="A1649" s="227"/>
      <c r="B1649" s="41"/>
      <c r="C1649" s="176" t="s">
        <v>152</v>
      </c>
      <c r="D1649" s="176"/>
      <c r="E1649" s="176"/>
      <c r="F1649" s="89" t="s">
        <v>163</v>
      </c>
      <c r="G1649" s="89"/>
      <c r="H1649" s="89"/>
      <c r="I1649" s="176" t="s">
        <v>153</v>
      </c>
      <c r="J1649" s="176"/>
      <c r="K1649" s="176"/>
      <c r="L1649" s="89" t="s">
        <v>161</v>
      </c>
      <c r="M1649" s="89"/>
      <c r="N1649" s="89"/>
      <c r="O1649" s="89"/>
      <c r="P1649" s="158" t="s">
        <v>154</v>
      </c>
      <c r="Q1649" s="158"/>
      <c r="R1649" s="158"/>
      <c r="S1649" s="89" t="s">
        <v>162</v>
      </c>
      <c r="T1649" s="89"/>
      <c r="U1649" s="193"/>
      <c r="V1649" s="62"/>
    </row>
    <row r="1650" spans="1:22" ht="6.75" customHeight="1">
      <c r="A1650" s="227"/>
      <c r="B1650" s="89"/>
      <c r="C1650" s="89"/>
      <c r="D1650" s="89"/>
      <c r="E1650" s="89"/>
      <c r="F1650" s="89"/>
      <c r="G1650" s="89"/>
      <c r="H1650" s="89"/>
      <c r="I1650" s="89"/>
      <c r="J1650" s="89"/>
      <c r="K1650" s="89"/>
      <c r="L1650" s="89"/>
      <c r="M1650" s="89"/>
      <c r="N1650" s="89"/>
      <c r="O1650" s="89"/>
      <c r="P1650" s="89"/>
      <c r="Q1650" s="89"/>
      <c r="R1650" s="89"/>
      <c r="S1650" s="89"/>
      <c r="T1650" s="89"/>
      <c r="U1650" s="193"/>
    </row>
    <row r="1651" spans="1:22">
      <c r="A1651" s="227"/>
      <c r="B1651" s="41" t="s">
        <v>178</v>
      </c>
      <c r="C1651" s="165" t="s">
        <v>158</v>
      </c>
      <c r="D1651" s="165"/>
      <c r="E1651" s="165"/>
      <c r="F1651" s="165"/>
      <c r="G1651" s="179">
        <f>VLOOKUP(A1583,'Deta From Shala Dar. Class-12'!$A$2:$AE$201,21,0)</f>
        <v>0</v>
      </c>
      <c r="H1651" s="179"/>
      <c r="I1651" s="179"/>
      <c r="J1651" s="179"/>
      <c r="K1651" s="180" t="s">
        <v>159</v>
      </c>
      <c r="L1651" s="180"/>
      <c r="M1651" s="189">
        <f>VLOOKUP(A1583,'Deta From Shala Dar. Class-12'!$A$2:$AE$201,22,0)</f>
        <v>0</v>
      </c>
      <c r="N1651" s="165"/>
      <c r="O1651" s="165"/>
      <c r="P1651" s="165" t="s">
        <v>160</v>
      </c>
      <c r="Q1651" s="165"/>
      <c r="R1651" s="165"/>
      <c r="S1651" s="230">
        <f>VLOOKUP(A1583,'Deta From Shala Dar. Class-12'!$A$2:$AE$201,25,0)</f>
        <v>0</v>
      </c>
      <c r="T1651" s="230"/>
      <c r="U1651" s="193"/>
    </row>
    <row r="1652" spans="1:22" ht="6.75" customHeight="1">
      <c r="A1652" s="227"/>
      <c r="B1652" s="89"/>
      <c r="C1652" s="89"/>
      <c r="D1652" s="89"/>
      <c r="E1652" s="89"/>
      <c r="F1652" s="89"/>
      <c r="G1652" s="89"/>
      <c r="H1652" s="89"/>
      <c r="I1652" s="89"/>
      <c r="J1652" s="89"/>
      <c r="K1652" s="89"/>
      <c r="L1652" s="89"/>
      <c r="M1652" s="89"/>
      <c r="N1652" s="89"/>
      <c r="O1652" s="89"/>
      <c r="P1652" s="89"/>
      <c r="Q1652" s="89"/>
      <c r="R1652" s="89"/>
      <c r="S1652" s="89"/>
      <c r="T1652" s="89"/>
      <c r="U1652" s="193"/>
    </row>
    <row r="1653" spans="1:22">
      <c r="A1653" s="227"/>
      <c r="B1653" s="41"/>
      <c r="C1653" s="176" t="s">
        <v>164</v>
      </c>
      <c r="D1653" s="176"/>
      <c r="E1653" s="176"/>
      <c r="F1653" s="176"/>
      <c r="G1653" s="176"/>
      <c r="H1653" s="176"/>
      <c r="I1653" s="176"/>
      <c r="J1653" s="176"/>
      <c r="K1653" s="176"/>
      <c r="L1653" s="176"/>
      <c r="M1653" s="229">
        <f>VLOOKUP(A1583,'Deta From Shala Dar. Class-12'!$A$2:$AE$201,23,0)</f>
        <v>0</v>
      </c>
      <c r="N1653" s="229"/>
      <c r="O1653" s="229"/>
      <c r="P1653" s="229"/>
      <c r="Q1653" s="229"/>
      <c r="R1653" s="229"/>
      <c r="S1653" s="229"/>
      <c r="T1653" s="229"/>
      <c r="U1653" s="193"/>
    </row>
    <row r="1654" spans="1:22" ht="6.75" customHeight="1">
      <c r="A1654" s="227"/>
      <c r="B1654" s="89"/>
      <c r="C1654" s="89"/>
      <c r="D1654" s="89"/>
      <c r="E1654" s="89"/>
      <c r="F1654" s="89"/>
      <c r="G1654" s="89"/>
      <c r="H1654" s="89"/>
      <c r="I1654" s="89"/>
      <c r="J1654" s="89"/>
      <c r="K1654" s="89"/>
      <c r="L1654" s="89"/>
      <c r="M1654" s="89"/>
      <c r="N1654" s="89"/>
      <c r="O1654" s="89"/>
      <c r="P1654" s="89"/>
      <c r="Q1654" s="89"/>
      <c r="R1654" s="89"/>
      <c r="S1654" s="89"/>
      <c r="T1654" s="89"/>
      <c r="U1654" s="193"/>
    </row>
    <row r="1655" spans="1:22">
      <c r="A1655" s="227"/>
      <c r="B1655" s="41" t="s">
        <v>229</v>
      </c>
      <c r="C1655" s="176" t="s">
        <v>167</v>
      </c>
      <c r="D1655" s="176"/>
      <c r="E1655" s="176"/>
      <c r="F1655" s="176"/>
      <c r="G1655" s="176"/>
      <c r="H1655" s="176"/>
      <c r="I1655" s="176"/>
      <c r="J1655" s="176"/>
      <c r="K1655" s="176"/>
      <c r="L1655" s="176"/>
      <c r="M1655" s="189" t="s">
        <v>165</v>
      </c>
      <c r="N1655" s="189"/>
      <c r="O1655" s="189"/>
      <c r="P1655" s="189"/>
      <c r="Q1655" s="189"/>
      <c r="R1655" s="189"/>
      <c r="S1655" s="189"/>
      <c r="T1655" s="189"/>
      <c r="U1655" s="193"/>
    </row>
    <row r="1656" spans="1:22" ht="6.75" customHeight="1" thickBot="1">
      <c r="A1656" s="227"/>
      <c r="B1656" s="89"/>
      <c r="C1656" s="89"/>
      <c r="D1656" s="89"/>
      <c r="E1656" s="89"/>
      <c r="F1656" s="89"/>
      <c r="G1656" s="89"/>
      <c r="H1656" s="89"/>
      <c r="I1656" s="89"/>
      <c r="J1656" s="89"/>
      <c r="K1656" s="89"/>
      <c r="L1656" s="89"/>
      <c r="M1656" s="89"/>
      <c r="N1656" s="89"/>
      <c r="O1656" s="89"/>
      <c r="P1656" s="89"/>
      <c r="Q1656" s="89"/>
      <c r="R1656" s="89"/>
      <c r="S1656" s="89"/>
      <c r="T1656" s="89"/>
      <c r="U1656" s="193"/>
    </row>
    <row r="1657" spans="1:22" ht="20.25" customHeight="1">
      <c r="A1657" s="227"/>
      <c r="B1657" s="190" t="s">
        <v>168</v>
      </c>
      <c r="C1657" s="191"/>
      <c r="D1657" s="191"/>
      <c r="E1657" s="191" t="s">
        <v>169</v>
      </c>
      <c r="F1657" s="191"/>
      <c r="G1657" s="191" t="s">
        <v>170</v>
      </c>
      <c r="H1657" s="191"/>
      <c r="I1657" s="191"/>
      <c r="J1657" s="191" t="s">
        <v>171</v>
      </c>
      <c r="K1657" s="191"/>
      <c r="L1657" s="191"/>
      <c r="M1657" s="191" t="s">
        <v>172</v>
      </c>
      <c r="N1657" s="191"/>
      <c r="O1657" s="191"/>
      <c r="P1657" s="191"/>
      <c r="Q1657" s="191"/>
      <c r="R1657" s="191"/>
      <c r="S1657" s="191"/>
      <c r="T1657" s="192"/>
      <c r="U1657" s="193"/>
    </row>
    <row r="1658" spans="1:22" ht="20.25" customHeight="1">
      <c r="A1658" s="227"/>
      <c r="B1658" s="186" t="s">
        <v>230</v>
      </c>
      <c r="C1658" s="187"/>
      <c r="D1658" s="187"/>
      <c r="E1658" s="187"/>
      <c r="F1658" s="187"/>
      <c r="G1658" s="187"/>
      <c r="H1658" s="187"/>
      <c r="I1658" s="187"/>
      <c r="J1658" s="187"/>
      <c r="K1658" s="187"/>
      <c r="L1658" s="187"/>
      <c r="M1658" s="187"/>
      <c r="N1658" s="187"/>
      <c r="O1658" s="187"/>
      <c r="P1658" s="187"/>
      <c r="Q1658" s="187"/>
      <c r="R1658" s="187"/>
      <c r="S1658" s="187"/>
      <c r="T1658" s="188"/>
      <c r="U1658" s="193"/>
    </row>
    <row r="1659" spans="1:22" ht="20.25" customHeight="1">
      <c r="A1659" s="227"/>
      <c r="B1659" s="186" t="s">
        <v>231</v>
      </c>
      <c r="C1659" s="187"/>
      <c r="D1659" s="187"/>
      <c r="E1659" s="187"/>
      <c r="F1659" s="187"/>
      <c r="G1659" s="187"/>
      <c r="H1659" s="187"/>
      <c r="I1659" s="187"/>
      <c r="J1659" s="187"/>
      <c r="K1659" s="187"/>
      <c r="L1659" s="187"/>
      <c r="M1659" s="187"/>
      <c r="N1659" s="187"/>
      <c r="O1659" s="187"/>
      <c r="P1659" s="187"/>
      <c r="Q1659" s="187"/>
      <c r="R1659" s="187"/>
      <c r="S1659" s="187"/>
      <c r="T1659" s="188"/>
      <c r="U1659" s="193"/>
    </row>
    <row r="1660" spans="1:22" ht="20.25" customHeight="1" thickBot="1">
      <c r="A1660" s="227"/>
      <c r="B1660" s="183" t="s">
        <v>173</v>
      </c>
      <c r="C1660" s="184"/>
      <c r="D1660" s="184"/>
      <c r="E1660" s="184"/>
      <c r="F1660" s="184"/>
      <c r="G1660" s="184"/>
      <c r="H1660" s="184"/>
      <c r="I1660" s="184"/>
      <c r="J1660" s="184"/>
      <c r="K1660" s="184"/>
      <c r="L1660" s="184"/>
      <c r="M1660" s="184"/>
      <c r="N1660" s="184"/>
      <c r="O1660" s="184"/>
      <c r="P1660" s="184"/>
      <c r="Q1660" s="184"/>
      <c r="R1660" s="184"/>
      <c r="S1660" s="184"/>
      <c r="T1660" s="185"/>
      <c r="U1660" s="193"/>
    </row>
    <row r="1661" spans="1:22" ht="6.75" customHeight="1">
      <c r="A1661" s="227"/>
      <c r="B1661" s="89"/>
      <c r="C1661" s="89"/>
      <c r="D1661" s="89"/>
      <c r="E1661" s="89"/>
      <c r="F1661" s="89"/>
      <c r="G1661" s="89"/>
      <c r="H1661" s="89"/>
      <c r="I1661" s="89"/>
      <c r="J1661" s="89"/>
      <c r="K1661" s="89"/>
      <c r="L1661" s="89"/>
      <c r="M1661" s="89"/>
      <c r="N1661" s="89"/>
      <c r="O1661" s="89"/>
      <c r="P1661" s="89"/>
      <c r="Q1661" s="89"/>
      <c r="R1661" s="89"/>
      <c r="S1661" s="89"/>
      <c r="T1661" s="89"/>
      <c r="U1661" s="193"/>
    </row>
    <row r="1662" spans="1:22">
      <c r="A1662" s="227"/>
      <c r="B1662" s="41" t="s">
        <v>232</v>
      </c>
      <c r="C1662" s="176" t="s">
        <v>183</v>
      </c>
      <c r="D1662" s="176"/>
      <c r="E1662" s="176"/>
      <c r="F1662" s="176"/>
      <c r="G1662" s="176"/>
      <c r="H1662" s="176"/>
      <c r="I1662" s="176"/>
      <c r="J1662" s="176"/>
      <c r="K1662" s="176"/>
      <c r="L1662" s="176"/>
      <c r="M1662" s="165" t="s">
        <v>179</v>
      </c>
      <c r="N1662" s="165"/>
      <c r="O1662" s="165"/>
      <c r="P1662" s="165"/>
      <c r="Q1662" s="165"/>
      <c r="R1662" s="165"/>
      <c r="S1662" s="165"/>
      <c r="T1662" s="165"/>
      <c r="U1662" s="193"/>
    </row>
    <row r="1663" spans="1:22" ht="15.75" thickBot="1">
      <c r="A1663" s="227"/>
      <c r="B1663" s="200"/>
      <c r="C1663" s="201"/>
      <c r="D1663" s="201"/>
      <c r="E1663" s="201"/>
      <c r="F1663" s="201"/>
      <c r="G1663" s="201"/>
      <c r="H1663" s="201"/>
      <c r="I1663" s="201"/>
      <c r="J1663" s="202"/>
      <c r="K1663" s="204" t="s">
        <v>180</v>
      </c>
      <c r="L1663" s="89"/>
      <c r="M1663" s="89"/>
      <c r="N1663" s="89"/>
      <c r="O1663" s="89"/>
      <c r="P1663" s="89"/>
      <c r="Q1663" s="89"/>
      <c r="R1663" s="89"/>
      <c r="S1663" s="89"/>
      <c r="T1663" s="89"/>
      <c r="U1663" s="193"/>
    </row>
    <row r="1664" spans="1:22" ht="26.25" customHeight="1">
      <c r="A1664" s="227"/>
      <c r="B1664" s="204"/>
      <c r="C1664" s="152"/>
      <c r="D1664" s="203" t="s">
        <v>182</v>
      </c>
      <c r="E1664" s="91"/>
      <c r="F1664" s="91"/>
      <c r="G1664" s="92"/>
      <c r="H1664" s="147"/>
      <c r="I1664" s="89"/>
      <c r="J1664" s="214"/>
      <c r="K1664" s="204"/>
      <c r="L1664" s="90"/>
      <c r="M1664" s="91"/>
      <c r="N1664" s="91"/>
      <c r="O1664" s="91"/>
      <c r="P1664" s="91"/>
      <c r="Q1664" s="91"/>
      <c r="R1664" s="91"/>
      <c r="S1664" s="92"/>
      <c r="T1664" s="143"/>
      <c r="U1664" s="193"/>
    </row>
    <row r="1665" spans="1:21" ht="26.25" customHeight="1">
      <c r="A1665" s="227"/>
      <c r="B1665" s="204"/>
      <c r="C1665" s="152"/>
      <c r="D1665" s="147"/>
      <c r="E1665" s="89"/>
      <c r="F1665" s="89"/>
      <c r="G1665" s="152"/>
      <c r="H1665" s="147"/>
      <c r="I1665" s="89"/>
      <c r="J1665" s="214"/>
      <c r="K1665" s="204"/>
      <c r="L1665" s="147"/>
      <c r="M1665" s="89"/>
      <c r="N1665" s="89"/>
      <c r="O1665" s="89"/>
      <c r="P1665" s="89"/>
      <c r="Q1665" s="89"/>
      <c r="R1665" s="89"/>
      <c r="S1665" s="152"/>
      <c r="T1665" s="143"/>
      <c r="U1665" s="193"/>
    </row>
    <row r="1666" spans="1:21" ht="26.25" customHeight="1">
      <c r="A1666" s="227"/>
      <c r="B1666" s="204"/>
      <c r="C1666" s="152"/>
      <c r="D1666" s="147"/>
      <c r="E1666" s="89"/>
      <c r="F1666" s="89"/>
      <c r="G1666" s="152"/>
      <c r="H1666" s="147"/>
      <c r="I1666" s="89"/>
      <c r="J1666" s="214"/>
      <c r="K1666" s="204"/>
      <c r="L1666" s="147"/>
      <c r="M1666" s="89"/>
      <c r="N1666" s="89"/>
      <c r="O1666" s="89"/>
      <c r="P1666" s="89"/>
      <c r="Q1666" s="89"/>
      <c r="R1666" s="89"/>
      <c r="S1666" s="152"/>
      <c r="T1666" s="143"/>
      <c r="U1666" s="193"/>
    </row>
    <row r="1667" spans="1:21" ht="26.25" customHeight="1" thickBot="1">
      <c r="A1667" s="227"/>
      <c r="B1667" s="204"/>
      <c r="C1667" s="152"/>
      <c r="D1667" s="147"/>
      <c r="E1667" s="89"/>
      <c r="F1667" s="89"/>
      <c r="G1667" s="152"/>
      <c r="H1667" s="147"/>
      <c r="I1667" s="89"/>
      <c r="J1667" s="214"/>
      <c r="K1667" s="204"/>
      <c r="L1667" s="86"/>
      <c r="M1667" s="87"/>
      <c r="N1667" s="87"/>
      <c r="O1667" s="87"/>
      <c r="P1667" s="87"/>
      <c r="Q1667" s="87"/>
      <c r="R1667" s="87"/>
      <c r="S1667" s="88"/>
      <c r="T1667" s="143"/>
      <c r="U1667" s="193"/>
    </row>
    <row r="1668" spans="1:21" ht="26.25" customHeight="1" thickBot="1">
      <c r="A1668" s="227"/>
      <c r="B1668" s="204"/>
      <c r="C1668" s="152"/>
      <c r="D1668" s="147"/>
      <c r="E1668" s="89"/>
      <c r="F1668" s="89"/>
      <c r="G1668" s="152"/>
      <c r="H1668" s="147"/>
      <c r="I1668" s="89"/>
      <c r="J1668" s="214"/>
      <c r="K1668" s="204"/>
      <c r="L1668" s="89"/>
      <c r="M1668" s="89"/>
      <c r="N1668" s="89"/>
      <c r="O1668" s="89"/>
      <c r="P1668" s="89"/>
      <c r="Q1668" s="89"/>
      <c r="R1668" s="89"/>
      <c r="S1668" s="89"/>
      <c r="T1668" s="143"/>
      <c r="U1668" s="193"/>
    </row>
    <row r="1669" spans="1:21" ht="26.25" customHeight="1">
      <c r="A1669" s="227"/>
      <c r="B1669" s="204"/>
      <c r="C1669" s="152"/>
      <c r="D1669" s="147"/>
      <c r="E1669" s="89"/>
      <c r="F1669" s="89"/>
      <c r="G1669" s="152"/>
      <c r="H1669" s="147"/>
      <c r="I1669" s="89"/>
      <c r="J1669" s="214"/>
      <c r="K1669" s="204"/>
      <c r="L1669" s="205" t="s">
        <v>181</v>
      </c>
      <c r="M1669" s="206"/>
      <c r="N1669" s="206"/>
      <c r="O1669" s="206"/>
      <c r="P1669" s="206"/>
      <c r="Q1669" s="206"/>
      <c r="R1669" s="206"/>
      <c r="S1669" s="207"/>
      <c r="T1669" s="143"/>
      <c r="U1669" s="193"/>
    </row>
    <row r="1670" spans="1:21" ht="26.25" customHeight="1">
      <c r="A1670" s="227"/>
      <c r="B1670" s="204"/>
      <c r="C1670" s="152"/>
      <c r="D1670" s="147"/>
      <c r="E1670" s="89"/>
      <c r="F1670" s="89"/>
      <c r="G1670" s="152"/>
      <c r="H1670" s="147"/>
      <c r="I1670" s="89"/>
      <c r="J1670" s="214"/>
      <c r="K1670" s="204"/>
      <c r="L1670" s="208"/>
      <c r="M1670" s="209"/>
      <c r="N1670" s="209"/>
      <c r="O1670" s="209"/>
      <c r="P1670" s="209"/>
      <c r="Q1670" s="209"/>
      <c r="R1670" s="209"/>
      <c r="S1670" s="210"/>
      <c r="T1670" s="143"/>
      <c r="U1670" s="193"/>
    </row>
    <row r="1671" spans="1:21" ht="26.25" customHeight="1" thickBot="1">
      <c r="A1671" s="227"/>
      <c r="B1671" s="204"/>
      <c r="C1671" s="152"/>
      <c r="D1671" s="86"/>
      <c r="E1671" s="87"/>
      <c r="F1671" s="87"/>
      <c r="G1671" s="88"/>
      <c r="H1671" s="147"/>
      <c r="I1671" s="89"/>
      <c r="J1671" s="214"/>
      <c r="K1671" s="204"/>
      <c r="L1671" s="208"/>
      <c r="M1671" s="209"/>
      <c r="N1671" s="209"/>
      <c r="O1671" s="209"/>
      <c r="P1671" s="209"/>
      <c r="Q1671" s="209"/>
      <c r="R1671" s="209"/>
      <c r="S1671" s="210"/>
      <c r="T1671" s="143"/>
      <c r="U1671" s="193"/>
    </row>
    <row r="1672" spans="1:21" ht="15.75" thickBot="1">
      <c r="A1672" s="227"/>
      <c r="B1672" s="215"/>
      <c r="C1672" s="216"/>
      <c r="D1672" s="216"/>
      <c r="E1672" s="216"/>
      <c r="F1672" s="216"/>
      <c r="G1672" s="216"/>
      <c r="H1672" s="216"/>
      <c r="I1672" s="216"/>
      <c r="J1672" s="217"/>
      <c r="K1672" s="204"/>
      <c r="L1672" s="211"/>
      <c r="M1672" s="212"/>
      <c r="N1672" s="212"/>
      <c r="O1672" s="212"/>
      <c r="P1672" s="212"/>
      <c r="Q1672" s="212"/>
      <c r="R1672" s="212"/>
      <c r="S1672" s="213"/>
      <c r="T1672" s="143"/>
      <c r="U1672" s="193"/>
    </row>
    <row r="1673" spans="1:21" ht="6.75" customHeight="1" thickBot="1">
      <c r="A1673" s="227"/>
      <c r="B1673" s="89"/>
      <c r="C1673" s="89"/>
      <c r="D1673" s="89"/>
      <c r="E1673" s="89"/>
      <c r="F1673" s="89"/>
      <c r="G1673" s="89"/>
      <c r="H1673" s="89"/>
      <c r="I1673" s="89"/>
      <c r="J1673" s="89"/>
      <c r="K1673" s="89"/>
      <c r="L1673" s="89"/>
      <c r="M1673" s="89"/>
      <c r="N1673" s="89"/>
      <c r="O1673" s="89"/>
      <c r="P1673" s="89"/>
      <c r="Q1673" s="89"/>
      <c r="R1673" s="89"/>
      <c r="S1673" s="89"/>
      <c r="T1673" s="89"/>
      <c r="U1673" s="193"/>
    </row>
    <row r="1674" spans="1:21" ht="23.25" customHeight="1" thickBot="1">
      <c r="A1674" s="227"/>
      <c r="B1674" s="165" t="s">
        <v>184</v>
      </c>
      <c r="C1674" s="165"/>
      <c r="D1674" s="165"/>
      <c r="E1674" s="127" t="str">
        <f>Info!$C$7</f>
        <v>Govt. Sr. Sec. School Raimalwada</v>
      </c>
      <c r="F1674" s="127"/>
      <c r="G1674" s="127"/>
      <c r="H1674" s="127"/>
      <c r="I1674" s="127"/>
      <c r="J1674" s="127"/>
      <c r="K1674" s="127"/>
      <c r="L1674" s="165" t="s">
        <v>185</v>
      </c>
      <c r="M1674" s="199"/>
      <c r="N1674" s="15">
        <f>Info!$C$10</f>
        <v>1</v>
      </c>
      <c r="O1674" s="16">
        <f>Info!$D$10</f>
        <v>7</v>
      </c>
      <c r="P1674" s="16">
        <f>Info!$E$10</f>
        <v>0</v>
      </c>
      <c r="Q1674" s="16">
        <f>Info!$F$10</f>
        <v>1</v>
      </c>
      <c r="R1674" s="16">
        <f>Info!$G$10</f>
        <v>7</v>
      </c>
      <c r="S1674" s="16">
        <f>Info!$H$10</f>
        <v>5</v>
      </c>
      <c r="T1674" s="17">
        <f>Info!$I$10</f>
        <v>1</v>
      </c>
      <c r="U1674" s="193"/>
    </row>
    <row r="1675" spans="1:21" ht="15.75" thickBot="1">
      <c r="A1675" s="228"/>
      <c r="B1675" s="87"/>
      <c r="C1675" s="87"/>
      <c r="D1675" s="87"/>
      <c r="E1675" s="87"/>
      <c r="F1675" s="87"/>
      <c r="G1675" s="87"/>
      <c r="H1675" s="87"/>
      <c r="I1675" s="87"/>
      <c r="J1675" s="87"/>
      <c r="K1675" s="87"/>
      <c r="L1675" s="87"/>
      <c r="M1675" s="87"/>
      <c r="N1675" s="87"/>
      <c r="O1675" s="87"/>
      <c r="P1675" s="87"/>
      <c r="Q1675" s="87"/>
      <c r="R1675" s="87"/>
      <c r="S1675" s="87"/>
      <c r="T1675" s="87"/>
      <c r="U1675" s="88"/>
    </row>
    <row r="1676" spans="1:21">
      <c r="A1676" s="224">
        <f>A1583+1</f>
        <v>19</v>
      </c>
      <c r="B1676" s="225"/>
      <c r="C1676" s="225"/>
      <c r="D1676" s="225"/>
      <c r="E1676" s="225"/>
      <c r="F1676" s="225"/>
      <c r="G1676" s="225"/>
      <c r="H1676" s="225"/>
      <c r="I1676" s="225"/>
      <c r="J1676" s="225"/>
      <c r="K1676" s="225"/>
      <c r="L1676" s="225"/>
      <c r="M1676" s="225"/>
      <c r="N1676" s="225"/>
      <c r="O1676" s="225"/>
      <c r="P1676" s="225"/>
      <c r="Q1676" s="225"/>
      <c r="R1676" s="225"/>
      <c r="S1676" s="225"/>
      <c r="T1676" s="225"/>
      <c r="U1676" s="226"/>
    </row>
    <row r="1677" spans="1:21" ht="24.75" customHeight="1" thickBot="1">
      <c r="A1677" s="227"/>
      <c r="B1677" s="194" t="str">
        <f>CONCATENATE(Info!$B$7,Info!$C$7)</f>
        <v>School Name :-Govt. Sr. Sec. School Raimalwada</v>
      </c>
      <c r="C1677" s="194"/>
      <c r="D1677" s="194"/>
      <c r="E1677" s="194"/>
      <c r="F1677" s="194"/>
      <c r="G1677" s="194"/>
      <c r="H1677" s="194"/>
      <c r="I1677" s="194"/>
      <c r="J1677" s="194"/>
      <c r="K1677" s="194"/>
      <c r="L1677" s="194"/>
      <c r="M1677" s="194"/>
      <c r="N1677" s="194"/>
      <c r="O1677" s="194"/>
      <c r="P1677" s="194"/>
      <c r="Q1677" s="194"/>
      <c r="R1677" s="194"/>
      <c r="S1677" s="194"/>
      <c r="T1677" s="194"/>
      <c r="U1677" s="193"/>
    </row>
    <row r="1678" spans="1:21" ht="28.5" customHeight="1" thickBot="1">
      <c r="A1678" s="227"/>
      <c r="B1678" s="89"/>
      <c r="C1678" s="89"/>
      <c r="D1678" s="116" t="s">
        <v>37</v>
      </c>
      <c r="E1678" s="116"/>
      <c r="F1678" s="116"/>
      <c r="G1678" s="116"/>
      <c r="H1678" s="116"/>
      <c r="I1678" s="116"/>
      <c r="J1678" s="116"/>
      <c r="K1678" s="116"/>
      <c r="L1678" s="116"/>
      <c r="M1678" s="116"/>
      <c r="N1678" s="116"/>
      <c r="O1678" s="116"/>
      <c r="P1678" s="116"/>
      <c r="Q1678" s="93" t="s">
        <v>233</v>
      </c>
      <c r="R1678" s="94"/>
      <c r="S1678" s="94"/>
      <c r="T1678" s="95"/>
      <c r="U1678" s="193"/>
    </row>
    <row r="1679" spans="1:21" ht="21.75" customHeight="1" thickBot="1">
      <c r="A1679" s="227"/>
      <c r="B1679" s="89"/>
      <c r="C1679" s="89"/>
      <c r="D1679" s="117" t="s">
        <v>201</v>
      </c>
      <c r="E1679" s="117"/>
      <c r="F1679" s="117"/>
      <c r="G1679" s="117"/>
      <c r="H1679" s="117"/>
      <c r="I1679" s="117"/>
      <c r="J1679" s="117"/>
      <c r="K1679" s="117"/>
      <c r="L1679" s="117"/>
      <c r="M1679" s="117"/>
      <c r="N1679" s="117"/>
      <c r="O1679" s="117"/>
      <c r="P1679" s="117"/>
      <c r="Q1679" s="113" t="s">
        <v>44</v>
      </c>
      <c r="R1679" s="114"/>
      <c r="S1679" s="114"/>
      <c r="T1679" s="115"/>
      <c r="U1679" s="193"/>
    </row>
    <row r="1680" spans="1:21" ht="21.75" customHeight="1" thickBot="1">
      <c r="A1680" s="227"/>
      <c r="B1680" s="107" t="s">
        <v>200</v>
      </c>
      <c r="C1680" s="108"/>
      <c r="D1680" s="108"/>
      <c r="E1680" s="109"/>
      <c r="F1680" s="104" t="s">
        <v>40</v>
      </c>
      <c r="G1680" s="105"/>
      <c r="H1680" s="105"/>
      <c r="I1680" s="105"/>
      <c r="J1680" s="105"/>
      <c r="K1680" s="105"/>
      <c r="L1680" s="105"/>
      <c r="M1680" s="106"/>
      <c r="N1680" s="15">
        <f>Info!$C$10</f>
        <v>1</v>
      </c>
      <c r="O1680" s="16">
        <f>Info!$D$10</f>
        <v>7</v>
      </c>
      <c r="P1680" s="16">
        <f>Info!$E$10</f>
        <v>0</v>
      </c>
      <c r="Q1680" s="16">
        <f>Info!$F$10</f>
        <v>1</v>
      </c>
      <c r="R1680" s="16">
        <f>Info!$G$10</f>
        <v>7</v>
      </c>
      <c r="S1680" s="16">
        <f>Info!$H$10</f>
        <v>5</v>
      </c>
      <c r="T1680" s="17">
        <f>Info!$I$10</f>
        <v>1</v>
      </c>
      <c r="U1680" s="193"/>
    </row>
    <row r="1681" spans="1:23" ht="21.75" customHeight="1" thickBot="1">
      <c r="A1681" s="227"/>
      <c r="B1681" s="110"/>
      <c r="C1681" s="111"/>
      <c r="D1681" s="111"/>
      <c r="E1681" s="112"/>
      <c r="F1681" s="102" t="s">
        <v>199</v>
      </c>
      <c r="G1681" s="103"/>
      <c r="H1681" s="103"/>
      <c r="I1681" s="103"/>
      <c r="J1681" s="103"/>
      <c r="K1681" s="103"/>
      <c r="L1681" s="103"/>
      <c r="M1681" s="103"/>
      <c r="N1681" s="103"/>
      <c r="O1681" s="103"/>
      <c r="P1681" s="103"/>
      <c r="Q1681" s="18"/>
      <c r="R1681" s="18"/>
      <c r="S1681" s="18"/>
      <c r="T1681" s="18"/>
      <c r="U1681" s="193"/>
    </row>
    <row r="1682" spans="1:23" ht="21.75" customHeight="1" thickBot="1">
      <c r="A1682" s="227"/>
      <c r="B1682" s="89"/>
      <c r="C1682" s="89"/>
      <c r="D1682" s="89"/>
      <c r="E1682" s="89"/>
      <c r="F1682" s="89"/>
      <c r="G1682" s="89"/>
      <c r="H1682" s="89"/>
      <c r="I1682" s="89"/>
      <c r="J1682" s="89"/>
      <c r="K1682" s="89"/>
      <c r="L1682" s="89"/>
      <c r="M1682" s="89"/>
      <c r="N1682" s="97" t="s">
        <v>195</v>
      </c>
      <c r="O1682" s="97"/>
      <c r="P1682" s="97"/>
      <c r="Q1682" s="98"/>
      <c r="R1682" s="99">
        <f>Info!$C$9</f>
        <v>12345</v>
      </c>
      <c r="S1682" s="100"/>
      <c r="T1682" s="101"/>
      <c r="U1682" s="193"/>
    </row>
    <row r="1683" spans="1:23" ht="21.75" customHeight="1" thickBot="1">
      <c r="A1683" s="227"/>
      <c r="B1683" s="119" t="s">
        <v>42</v>
      </c>
      <c r="C1683" s="119"/>
      <c r="D1683" s="119"/>
      <c r="E1683" s="119"/>
      <c r="F1683" s="119"/>
      <c r="G1683" s="119"/>
      <c r="H1683" s="120">
        <f>VLOOKUP(A1676,'Deta From Shala Dar. Class-10'!$A$2:$AE$201,4,0)</f>
        <v>0</v>
      </c>
      <c r="I1683" s="121"/>
      <c r="J1683" s="122"/>
      <c r="K1683" s="123"/>
      <c r="L1683" s="124"/>
      <c r="M1683" s="124"/>
      <c r="N1683" s="124"/>
      <c r="O1683" s="124"/>
      <c r="P1683" s="124"/>
      <c r="Q1683" s="124"/>
      <c r="R1683" s="124"/>
      <c r="S1683" s="124"/>
      <c r="T1683" s="124"/>
      <c r="U1683" s="193"/>
    </row>
    <row r="1684" spans="1:23" ht="21.75" customHeight="1">
      <c r="A1684" s="227"/>
      <c r="B1684" s="118" t="s">
        <v>116</v>
      </c>
      <c r="C1684" s="118"/>
      <c r="D1684" s="118"/>
      <c r="E1684" s="118"/>
      <c r="F1684" s="118"/>
      <c r="G1684" s="118"/>
      <c r="H1684" s="96">
        <f>VLOOKUP(A1676,'Deta From Shala Dar. Class-10'!$A$2:$AE$201,6,0)</f>
        <v>0</v>
      </c>
      <c r="I1684" s="96"/>
      <c r="J1684" s="96"/>
      <c r="K1684" s="96"/>
      <c r="L1684" s="96"/>
      <c r="M1684" s="96"/>
      <c r="N1684" s="96"/>
      <c r="O1684" s="96"/>
      <c r="P1684" s="96"/>
      <c r="Q1684" s="96"/>
      <c r="R1684" s="96"/>
      <c r="S1684" s="96"/>
      <c r="T1684" s="96"/>
      <c r="U1684" s="193"/>
    </row>
    <row r="1685" spans="1:23" ht="21.75" customHeight="1">
      <c r="A1685" s="227"/>
      <c r="B1685" s="118" t="s">
        <v>115</v>
      </c>
      <c r="C1685" s="118"/>
      <c r="D1685" s="118"/>
      <c r="E1685" s="118"/>
      <c r="F1685" s="118"/>
      <c r="G1685" s="118"/>
      <c r="H1685" s="96">
        <f>VLOOKUP(A1676,'Deta From Shala Dar. Class-10'!$A$2:$AE$201,8,0)</f>
        <v>0</v>
      </c>
      <c r="I1685" s="96"/>
      <c r="J1685" s="96"/>
      <c r="K1685" s="96"/>
      <c r="L1685" s="96"/>
      <c r="M1685" s="96"/>
      <c r="N1685" s="96"/>
      <c r="O1685" s="96"/>
      <c r="P1685" s="96"/>
      <c r="Q1685" s="96"/>
      <c r="R1685" s="96"/>
      <c r="S1685" s="96"/>
      <c r="T1685" s="96"/>
      <c r="U1685" s="193"/>
    </row>
    <row r="1686" spans="1:23" ht="21.75" customHeight="1">
      <c r="A1686" s="227"/>
      <c r="B1686" s="118" t="s">
        <v>114</v>
      </c>
      <c r="C1686" s="118"/>
      <c r="D1686" s="118"/>
      <c r="E1686" s="118"/>
      <c r="F1686" s="118"/>
      <c r="G1686" s="118"/>
      <c r="H1686" s="96">
        <f>VLOOKUP(A1676,'Deta From Shala Dar. Class-10'!$A$2:$AE$201,9,0)</f>
        <v>0</v>
      </c>
      <c r="I1686" s="96"/>
      <c r="J1686" s="96"/>
      <c r="K1686" s="96"/>
      <c r="L1686" s="96"/>
      <c r="M1686" s="96"/>
      <c r="N1686" s="96"/>
      <c r="O1686" s="96"/>
      <c r="P1686" s="96"/>
      <c r="Q1686" s="96"/>
      <c r="R1686" s="96"/>
      <c r="S1686" s="96"/>
      <c r="T1686" s="96"/>
      <c r="U1686" s="193"/>
    </row>
    <row r="1687" spans="1:23" ht="21.75" customHeight="1">
      <c r="A1687" s="227"/>
      <c r="B1687" s="118" t="s">
        <v>203</v>
      </c>
      <c r="C1687" s="118"/>
      <c r="D1687" s="118"/>
      <c r="E1687" s="118"/>
      <c r="F1687" s="250">
        <f>W1687</f>
        <v>0</v>
      </c>
      <c r="G1687" s="251"/>
      <c r="H1687" s="251"/>
      <c r="I1687" s="251"/>
      <c r="J1687" s="251"/>
      <c r="K1687" s="252"/>
      <c r="L1687" s="253"/>
      <c r="M1687" s="254"/>
      <c r="N1687" s="254"/>
      <c r="O1687" s="254"/>
      <c r="P1687" s="254"/>
      <c r="Q1687" s="254"/>
      <c r="R1687" s="254"/>
      <c r="S1687" s="254"/>
      <c r="T1687" s="254"/>
      <c r="U1687" s="193"/>
      <c r="W1687" s="57">
        <f>VLOOKUP(A1676,'Deta From Shala Dar. Class-10'!$A$2:$AE$201,11,0)</f>
        <v>0</v>
      </c>
    </row>
    <row r="1688" spans="1:23" ht="21.75" customHeight="1" thickBot="1">
      <c r="A1688" s="227"/>
      <c r="B1688" s="255" t="s">
        <v>202</v>
      </c>
      <c r="C1688" s="255"/>
      <c r="D1688" s="255"/>
      <c r="E1688" s="255"/>
      <c r="F1688" s="255"/>
      <c r="G1688" s="255"/>
      <c r="H1688" s="96" t="s">
        <v>204</v>
      </c>
      <c r="I1688" s="96"/>
      <c r="J1688" s="96"/>
      <c r="K1688" s="96"/>
      <c r="L1688" s="96"/>
      <c r="M1688" s="96"/>
      <c r="N1688" s="96"/>
      <c r="O1688" s="96"/>
      <c r="P1688" s="96"/>
      <c r="Q1688" s="96"/>
      <c r="R1688" s="96"/>
      <c r="S1688" s="96"/>
      <c r="T1688" s="96"/>
      <c r="U1688" s="193"/>
    </row>
    <row r="1689" spans="1:23" ht="21.75" customHeight="1" thickBot="1">
      <c r="A1689" s="227"/>
      <c r="B1689" s="118" t="s">
        <v>205</v>
      </c>
      <c r="C1689" s="118"/>
      <c r="D1689" s="118"/>
      <c r="E1689" s="118"/>
      <c r="F1689" s="118"/>
      <c r="G1689" s="118"/>
      <c r="H1689" s="118"/>
      <c r="I1689" s="118"/>
      <c r="J1689" s="118"/>
      <c r="K1689" s="143" t="s">
        <v>190</v>
      </c>
      <c r="L1689" s="143"/>
      <c r="M1689" s="143"/>
      <c r="N1689" s="143"/>
      <c r="O1689" s="143"/>
      <c r="P1689" s="143"/>
      <c r="Q1689" s="195" t="s">
        <v>188</v>
      </c>
      <c r="R1689" s="196"/>
      <c r="S1689" s="197"/>
      <c r="T1689" s="198"/>
      <c r="U1689" s="193"/>
    </row>
    <row r="1690" spans="1:23" ht="21.75" customHeight="1">
      <c r="A1690" s="227"/>
      <c r="B1690" s="118" t="s">
        <v>206</v>
      </c>
      <c r="C1690" s="118"/>
      <c r="D1690" s="118"/>
      <c r="E1690" s="118"/>
      <c r="F1690" s="118"/>
      <c r="G1690" s="118"/>
      <c r="H1690" s="118"/>
      <c r="I1690" s="118"/>
      <c r="J1690" s="118"/>
      <c r="K1690" s="118"/>
      <c r="L1690" s="118"/>
      <c r="M1690" s="118"/>
      <c r="N1690" s="118"/>
      <c r="O1690" s="118"/>
      <c r="P1690" s="118"/>
      <c r="Q1690" s="118"/>
      <c r="R1690" s="118"/>
      <c r="S1690" s="118"/>
      <c r="T1690" s="118"/>
      <c r="U1690" s="193"/>
    </row>
    <row r="1691" spans="1:23" ht="32.25" customHeight="1" thickBot="1">
      <c r="A1691" s="227"/>
      <c r="B1691" s="125" t="s">
        <v>192</v>
      </c>
      <c r="C1691" s="125"/>
      <c r="D1691" s="125"/>
      <c r="E1691" s="125"/>
      <c r="F1691" s="125"/>
      <c r="G1691" s="125"/>
      <c r="H1691" s="125"/>
      <c r="I1691" s="125"/>
      <c r="J1691" s="125"/>
      <c r="K1691" s="125"/>
      <c r="L1691" s="125"/>
      <c r="M1691" s="125"/>
      <c r="N1691" s="125"/>
      <c r="O1691" s="125"/>
      <c r="P1691" s="125"/>
      <c r="Q1691" s="125"/>
      <c r="R1691" s="125"/>
      <c r="S1691" s="125"/>
      <c r="T1691" s="125"/>
      <c r="U1691" s="193"/>
    </row>
    <row r="1692" spans="1:23" ht="6.75" customHeight="1" thickBot="1">
      <c r="A1692" s="227"/>
      <c r="B1692" s="90"/>
      <c r="C1692" s="91"/>
      <c r="D1692" s="91"/>
      <c r="E1692" s="91"/>
      <c r="F1692" s="91"/>
      <c r="G1692" s="91"/>
      <c r="H1692" s="91"/>
      <c r="I1692" s="91"/>
      <c r="J1692" s="91"/>
      <c r="K1692" s="91"/>
      <c r="L1692" s="91"/>
      <c r="M1692" s="91"/>
      <c r="N1692" s="91"/>
      <c r="O1692" s="91"/>
      <c r="P1692" s="91"/>
      <c r="Q1692" s="91"/>
      <c r="R1692" s="91"/>
      <c r="S1692" s="91"/>
      <c r="T1692" s="92"/>
      <c r="U1692" s="193"/>
    </row>
    <row r="1693" spans="1:23" ht="15.75" thickBot="1">
      <c r="A1693" s="227"/>
      <c r="B1693" s="19"/>
      <c r="C1693" s="22"/>
      <c r="D1693" s="147" t="s">
        <v>60</v>
      </c>
      <c r="E1693" s="89"/>
      <c r="F1693" s="89"/>
      <c r="G1693" s="20"/>
      <c r="H1693" s="27"/>
      <c r="I1693" s="148" t="s">
        <v>59</v>
      </c>
      <c r="J1693" s="148"/>
      <c r="K1693" s="148"/>
      <c r="L1693" s="90"/>
      <c r="M1693" s="248" t="s">
        <v>211</v>
      </c>
      <c r="N1693" s="248"/>
      <c r="O1693" s="248"/>
      <c r="P1693" s="248"/>
      <c r="Q1693" s="248"/>
      <c r="R1693" s="248"/>
      <c r="S1693" s="248"/>
      <c r="T1693" s="249"/>
      <c r="U1693" s="193"/>
    </row>
    <row r="1694" spans="1:23" ht="4.5" customHeight="1" thickBot="1">
      <c r="A1694" s="227"/>
      <c r="B1694" s="24"/>
      <c r="C1694" s="27"/>
      <c r="D1694" s="27"/>
      <c r="E1694" s="27"/>
      <c r="F1694" s="27"/>
      <c r="G1694" s="27"/>
      <c r="H1694" s="27"/>
      <c r="I1694" s="27"/>
      <c r="J1694" s="27"/>
      <c r="K1694" s="41"/>
      <c r="L1694" s="147"/>
      <c r="M1694" s="27"/>
      <c r="N1694" s="27"/>
      <c r="O1694" s="27"/>
      <c r="P1694" s="37"/>
      <c r="Q1694" s="27"/>
      <c r="R1694" s="27"/>
      <c r="S1694" s="27"/>
      <c r="T1694" s="58"/>
      <c r="U1694" s="193"/>
    </row>
    <row r="1695" spans="1:23" ht="15.75" thickBot="1">
      <c r="A1695" s="227"/>
      <c r="B1695" s="24"/>
      <c r="C1695" s="20"/>
      <c r="D1695" s="147" t="s">
        <v>207</v>
      </c>
      <c r="E1695" s="89"/>
      <c r="F1695" s="89"/>
      <c r="G1695" s="89"/>
      <c r="H1695" s="27"/>
      <c r="I1695" s="175" t="s">
        <v>209</v>
      </c>
      <c r="J1695" s="175"/>
      <c r="K1695" s="175"/>
      <c r="L1695" s="147"/>
      <c r="M1695" s="127" t="s">
        <v>212</v>
      </c>
      <c r="N1695" s="127"/>
      <c r="O1695" s="127"/>
      <c r="P1695" s="127"/>
      <c r="Q1695" s="127"/>
      <c r="R1695" s="127"/>
      <c r="S1695" s="127"/>
      <c r="T1695" s="128"/>
      <c r="U1695" s="193"/>
    </row>
    <row r="1696" spans="1:23" ht="5.25" customHeight="1" thickBot="1">
      <c r="A1696" s="227"/>
      <c r="B1696" s="24"/>
      <c r="C1696" s="27"/>
      <c r="D1696" s="27"/>
      <c r="E1696" s="27"/>
      <c r="F1696" s="27"/>
      <c r="G1696" s="27"/>
      <c r="H1696" s="27"/>
      <c r="I1696" s="27"/>
      <c r="J1696" s="27"/>
      <c r="K1696" s="41"/>
      <c r="L1696" s="147"/>
      <c r="M1696" s="27"/>
      <c r="N1696" s="27"/>
      <c r="O1696" s="27"/>
      <c r="P1696" s="41"/>
      <c r="Q1696" s="27"/>
      <c r="R1696" s="27"/>
      <c r="S1696" s="27"/>
      <c r="T1696" s="29"/>
      <c r="U1696" s="193"/>
    </row>
    <row r="1697" spans="1:21" ht="15.75" thickBot="1">
      <c r="A1697" s="227"/>
      <c r="B1697" s="24"/>
      <c r="C1697" s="20"/>
      <c r="D1697" s="147" t="s">
        <v>208</v>
      </c>
      <c r="E1697" s="89"/>
      <c r="F1697" s="89"/>
      <c r="G1697" s="89"/>
      <c r="H1697" s="27"/>
      <c r="I1697" s="175" t="s">
        <v>210</v>
      </c>
      <c r="J1697" s="175"/>
      <c r="K1697" s="175"/>
      <c r="L1697" s="86"/>
      <c r="M1697" s="130" t="s">
        <v>213</v>
      </c>
      <c r="N1697" s="130"/>
      <c r="O1697" s="130"/>
      <c r="P1697" s="130"/>
      <c r="Q1697" s="130"/>
      <c r="R1697" s="130"/>
      <c r="S1697" s="130"/>
      <c r="T1697" s="131"/>
      <c r="U1697" s="193"/>
    </row>
    <row r="1698" spans="1:21" ht="6.75" customHeight="1" thickBot="1">
      <c r="A1698" s="227"/>
      <c r="B1698" s="86"/>
      <c r="C1698" s="87"/>
      <c r="D1698" s="87"/>
      <c r="E1698" s="87"/>
      <c r="F1698" s="87"/>
      <c r="G1698" s="87"/>
      <c r="H1698" s="87"/>
      <c r="I1698" s="87"/>
      <c r="J1698" s="87"/>
      <c r="K1698" s="87"/>
      <c r="L1698" s="87"/>
      <c r="M1698" s="87"/>
      <c r="N1698" s="87"/>
      <c r="O1698" s="87"/>
      <c r="P1698" s="87"/>
      <c r="Q1698" s="87"/>
      <c r="R1698" s="87"/>
      <c r="S1698" s="87"/>
      <c r="T1698" s="88"/>
      <c r="U1698" s="193"/>
    </row>
    <row r="1699" spans="1:21" ht="6.75" customHeight="1" thickBot="1">
      <c r="A1699" s="227"/>
      <c r="B1699" s="89"/>
      <c r="C1699" s="89"/>
      <c r="D1699" s="89"/>
      <c r="E1699" s="89"/>
      <c r="F1699" s="89"/>
      <c r="G1699" s="89"/>
      <c r="H1699" s="89"/>
      <c r="I1699" s="89"/>
      <c r="J1699" s="89"/>
      <c r="K1699" s="89"/>
      <c r="L1699" s="89"/>
      <c r="M1699" s="89"/>
      <c r="N1699" s="89"/>
      <c r="O1699" s="89"/>
      <c r="P1699" s="89"/>
      <c r="Q1699" s="89"/>
      <c r="R1699" s="89"/>
      <c r="S1699" s="89"/>
      <c r="T1699" s="89"/>
      <c r="U1699" s="193"/>
    </row>
    <row r="1700" spans="1:21" ht="15.75" thickBot="1">
      <c r="A1700" s="227"/>
      <c r="B1700" s="41"/>
      <c r="C1700" s="59" t="s">
        <v>216</v>
      </c>
      <c r="D1700" s="147" t="s">
        <v>215</v>
      </c>
      <c r="E1700" s="89"/>
      <c r="F1700" s="89"/>
      <c r="G1700" s="89"/>
      <c r="H1700" s="89"/>
      <c r="I1700" s="89"/>
      <c r="J1700" s="89"/>
      <c r="K1700" s="89"/>
      <c r="L1700" s="89"/>
      <c r="M1700" s="59" t="s">
        <v>216</v>
      </c>
      <c r="N1700" s="47" t="s">
        <v>80</v>
      </c>
      <c r="O1700" s="143"/>
      <c r="P1700" s="143"/>
      <c r="Q1700" s="143"/>
      <c r="R1700" s="143"/>
      <c r="S1700" s="143"/>
      <c r="T1700" s="143"/>
      <c r="U1700" s="193"/>
    </row>
    <row r="1701" spans="1:21" ht="8.25" customHeight="1">
      <c r="A1701" s="227"/>
      <c r="B1701" s="89"/>
      <c r="C1701" s="89"/>
      <c r="D1701" s="89"/>
      <c r="E1701" s="89"/>
      <c r="F1701" s="89"/>
      <c r="G1701" s="89"/>
      <c r="H1701" s="89"/>
      <c r="I1701" s="89"/>
      <c r="J1701" s="89"/>
      <c r="K1701" s="89"/>
      <c r="L1701" s="89"/>
      <c r="M1701" s="89"/>
      <c r="N1701" s="89"/>
      <c r="O1701" s="89"/>
      <c r="P1701" s="89"/>
      <c r="Q1701" s="89"/>
      <c r="R1701" s="89"/>
      <c r="S1701" s="89"/>
      <c r="T1701" s="89"/>
      <c r="U1701" s="193"/>
    </row>
    <row r="1702" spans="1:21" ht="29.25" customHeight="1">
      <c r="A1702" s="227"/>
      <c r="B1702" s="41" t="s">
        <v>87</v>
      </c>
      <c r="C1702" s="243" t="s">
        <v>217</v>
      </c>
      <c r="D1702" s="119"/>
      <c r="E1702" s="119"/>
      <c r="F1702" s="119"/>
      <c r="G1702" s="119"/>
      <c r="H1702" s="119"/>
      <c r="I1702" s="119"/>
      <c r="J1702" s="119"/>
      <c r="K1702" s="119"/>
      <c r="L1702" s="119"/>
      <c r="M1702" s="119"/>
      <c r="N1702" s="119"/>
      <c r="O1702" s="119"/>
      <c r="P1702" s="119"/>
      <c r="Q1702" s="119"/>
      <c r="R1702" s="119"/>
      <c r="S1702" s="119"/>
      <c r="T1702" s="119"/>
      <c r="U1702" s="193"/>
    </row>
    <row r="1703" spans="1:21" ht="6.75" customHeight="1" thickBot="1">
      <c r="A1703" s="227"/>
      <c r="B1703" s="89"/>
      <c r="C1703" s="89"/>
      <c r="D1703" s="89"/>
      <c r="E1703" s="89"/>
      <c r="F1703" s="89"/>
      <c r="G1703" s="89"/>
      <c r="H1703" s="89"/>
      <c r="I1703" s="89"/>
      <c r="J1703" s="89"/>
      <c r="K1703" s="89"/>
      <c r="L1703" s="89"/>
      <c r="M1703" s="89"/>
      <c r="N1703" s="89"/>
      <c r="O1703" s="89"/>
      <c r="P1703" s="89"/>
      <c r="Q1703" s="89"/>
      <c r="R1703" s="89"/>
      <c r="S1703" s="89"/>
      <c r="T1703" s="89"/>
      <c r="U1703" s="193"/>
    </row>
    <row r="1704" spans="1:21" ht="15.75" thickBot="1">
      <c r="A1704" s="227"/>
      <c r="B1704" s="41"/>
      <c r="C1704" s="158" t="s">
        <v>219</v>
      </c>
      <c r="D1704" s="158"/>
      <c r="E1704" s="158"/>
      <c r="F1704" s="158"/>
      <c r="G1704" s="158"/>
      <c r="H1704" s="158"/>
      <c r="I1704" s="197"/>
      <c r="J1704" s="219"/>
      <c r="K1704" s="198"/>
      <c r="L1704" s="244" t="s">
        <v>218</v>
      </c>
      <c r="M1704" s="245"/>
      <c r="N1704" s="246"/>
      <c r="O1704" s="247"/>
      <c r="P1704" s="60"/>
      <c r="Q1704" s="41"/>
      <c r="R1704" s="61"/>
      <c r="S1704" s="61"/>
      <c r="T1704" s="41"/>
      <c r="U1704" s="193"/>
    </row>
    <row r="1705" spans="1:21" ht="6" customHeight="1" thickBot="1">
      <c r="A1705" s="227"/>
      <c r="B1705" s="89"/>
      <c r="C1705" s="89"/>
      <c r="D1705" s="89"/>
      <c r="E1705" s="89"/>
      <c r="F1705" s="89"/>
      <c r="G1705" s="89"/>
      <c r="H1705" s="89"/>
      <c r="I1705" s="89"/>
      <c r="J1705" s="89"/>
      <c r="K1705" s="89"/>
      <c r="L1705" s="89"/>
      <c r="M1705" s="89"/>
      <c r="N1705" s="89"/>
      <c r="O1705" s="89"/>
      <c r="P1705" s="89"/>
      <c r="Q1705" s="89"/>
      <c r="R1705" s="89"/>
      <c r="S1705" s="89"/>
      <c r="T1705" s="89"/>
      <c r="U1705" s="193"/>
    </row>
    <row r="1706" spans="1:21" ht="15.75" thickBot="1">
      <c r="A1706" s="227"/>
      <c r="B1706" s="41" t="s">
        <v>98</v>
      </c>
      <c r="C1706" s="89" t="s">
        <v>119</v>
      </c>
      <c r="D1706" s="89"/>
      <c r="E1706" s="89"/>
      <c r="F1706" s="89"/>
      <c r="G1706" s="89"/>
      <c r="H1706" s="89"/>
      <c r="I1706" s="89"/>
      <c r="J1706" s="158" t="s">
        <v>117</v>
      </c>
      <c r="K1706" s="158"/>
      <c r="L1706" s="158"/>
      <c r="M1706" s="158"/>
      <c r="N1706" s="158"/>
      <c r="O1706" s="46"/>
      <c r="P1706" s="169" t="s">
        <v>118</v>
      </c>
      <c r="Q1706" s="169"/>
      <c r="R1706" s="169"/>
      <c r="S1706" s="169"/>
      <c r="T1706" s="169"/>
      <c r="U1706" s="193"/>
    </row>
    <row r="1707" spans="1:21" ht="15.75" thickBot="1">
      <c r="A1707" s="227"/>
      <c r="B1707" s="41"/>
      <c r="C1707" s="165" t="s">
        <v>120</v>
      </c>
      <c r="D1707" s="165"/>
      <c r="E1707" s="165"/>
      <c r="F1707" s="165"/>
      <c r="G1707" s="165"/>
      <c r="H1707" s="165"/>
      <c r="I1707" s="165"/>
      <c r="J1707" s="165"/>
      <c r="K1707" s="165"/>
      <c r="L1707" s="165"/>
      <c r="M1707" s="165"/>
      <c r="N1707" s="165"/>
      <c r="O1707" s="165"/>
      <c r="P1707" s="165"/>
      <c r="Q1707" s="165"/>
      <c r="R1707" s="165"/>
      <c r="S1707" s="165"/>
      <c r="T1707" s="165"/>
      <c r="U1707" s="193"/>
    </row>
    <row r="1708" spans="1:21" ht="15.75" thickBot="1">
      <c r="A1708" s="227"/>
      <c r="B1708" s="41"/>
      <c r="C1708" s="119" t="s">
        <v>129</v>
      </c>
      <c r="D1708" s="119"/>
      <c r="E1708" s="170"/>
      <c r="F1708" s="46"/>
      <c r="G1708" s="159" t="s">
        <v>122</v>
      </c>
      <c r="H1708" s="159"/>
      <c r="I1708" s="159"/>
      <c r="J1708" s="20"/>
      <c r="K1708" s="171" t="s">
        <v>123</v>
      </c>
      <c r="L1708" s="159"/>
      <c r="M1708" s="172"/>
      <c r="N1708" s="20"/>
      <c r="O1708" s="171" t="s">
        <v>124</v>
      </c>
      <c r="P1708" s="159"/>
      <c r="Q1708" s="20"/>
      <c r="R1708" s="171" t="s">
        <v>125</v>
      </c>
      <c r="S1708" s="159"/>
      <c r="T1708" s="20"/>
      <c r="U1708" s="193"/>
    </row>
    <row r="1709" spans="1:21" ht="6" customHeight="1" thickBot="1">
      <c r="A1709" s="227"/>
      <c r="B1709" s="89"/>
      <c r="C1709" s="89"/>
      <c r="D1709" s="89"/>
      <c r="E1709" s="89"/>
      <c r="F1709" s="89"/>
      <c r="G1709" s="89"/>
      <c r="H1709" s="89"/>
      <c r="I1709" s="89"/>
      <c r="J1709" s="89"/>
      <c r="K1709" s="89"/>
      <c r="L1709" s="89"/>
      <c r="M1709" s="89"/>
      <c r="N1709" s="89"/>
      <c r="O1709" s="89"/>
      <c r="P1709" s="89"/>
      <c r="Q1709" s="89"/>
      <c r="R1709" s="89"/>
      <c r="S1709" s="89"/>
      <c r="T1709" s="89"/>
      <c r="U1709" s="193"/>
    </row>
    <row r="1710" spans="1:21" ht="15.75" thickBot="1">
      <c r="A1710" s="227"/>
      <c r="B1710" s="41"/>
      <c r="C1710" s="119" t="s">
        <v>214</v>
      </c>
      <c r="D1710" s="119"/>
      <c r="E1710" s="119"/>
      <c r="F1710" s="170"/>
      <c r="G1710" s="46"/>
      <c r="H1710" s="173" t="s">
        <v>220</v>
      </c>
      <c r="I1710" s="163"/>
      <c r="J1710" s="36"/>
      <c r="K1710" s="171" t="s">
        <v>221</v>
      </c>
      <c r="L1710" s="159"/>
      <c r="M1710" s="159"/>
      <c r="N1710" s="172"/>
      <c r="O1710" s="46"/>
      <c r="P1710" s="157" t="s">
        <v>222</v>
      </c>
      <c r="Q1710" s="158"/>
      <c r="R1710" s="158"/>
      <c r="S1710" s="161"/>
      <c r="T1710" s="20"/>
      <c r="U1710" s="193"/>
    </row>
    <row r="1711" spans="1:21" ht="6" customHeight="1" thickBot="1">
      <c r="A1711" s="227"/>
      <c r="B1711" s="89"/>
      <c r="C1711" s="89"/>
      <c r="D1711" s="89"/>
      <c r="E1711" s="89"/>
      <c r="F1711" s="89"/>
      <c r="G1711" s="89"/>
      <c r="H1711" s="89"/>
      <c r="I1711" s="89"/>
      <c r="J1711" s="89"/>
      <c r="K1711" s="89"/>
      <c r="L1711" s="89"/>
      <c r="M1711" s="89"/>
      <c r="N1711" s="89"/>
      <c r="O1711" s="89"/>
      <c r="P1711" s="89"/>
      <c r="Q1711" s="89"/>
      <c r="R1711" s="89"/>
      <c r="S1711" s="89"/>
      <c r="T1711" s="89"/>
      <c r="U1711" s="193"/>
    </row>
    <row r="1712" spans="1:21" ht="15.75" thickBot="1">
      <c r="A1712" s="227"/>
      <c r="B1712" s="41"/>
      <c r="C1712" s="119" t="s">
        <v>223</v>
      </c>
      <c r="D1712" s="119"/>
      <c r="E1712" s="170"/>
      <c r="F1712" s="46"/>
      <c r="G1712" s="158" t="s">
        <v>224</v>
      </c>
      <c r="H1712" s="158"/>
      <c r="I1712" s="158"/>
      <c r="J1712" s="20"/>
      <c r="K1712" s="158" t="s">
        <v>225</v>
      </c>
      <c r="L1712" s="158"/>
      <c r="M1712" s="158"/>
      <c r="N1712" s="20"/>
      <c r="O1712" s="173" t="s">
        <v>226</v>
      </c>
      <c r="P1712" s="163"/>
      <c r="Q1712" s="163"/>
      <c r="R1712" s="163"/>
      <c r="S1712" s="242"/>
      <c r="T1712" s="20"/>
      <c r="U1712" s="193"/>
    </row>
    <row r="1713" spans="1:24" ht="6" customHeight="1" thickBot="1">
      <c r="A1713" s="227"/>
      <c r="B1713" s="89"/>
      <c r="C1713" s="89"/>
      <c r="D1713" s="89"/>
      <c r="E1713" s="89"/>
      <c r="F1713" s="89"/>
      <c r="G1713" s="89"/>
      <c r="H1713" s="89"/>
      <c r="I1713" s="89"/>
      <c r="J1713" s="89"/>
      <c r="K1713" s="89"/>
      <c r="L1713" s="89"/>
      <c r="M1713" s="89"/>
      <c r="N1713" s="89"/>
      <c r="O1713" s="89"/>
      <c r="P1713" s="89"/>
      <c r="Q1713" s="89"/>
      <c r="R1713" s="89"/>
      <c r="S1713" s="89"/>
      <c r="T1713" s="89"/>
      <c r="U1713" s="193"/>
    </row>
    <row r="1714" spans="1:24" ht="15.75" thickBot="1">
      <c r="A1714" s="227"/>
      <c r="B1714" s="41"/>
      <c r="C1714" s="119" t="s">
        <v>227</v>
      </c>
      <c r="D1714" s="119"/>
      <c r="E1714" s="170"/>
      <c r="F1714" s="46"/>
      <c r="G1714" s="158" t="s">
        <v>228</v>
      </c>
      <c r="H1714" s="158"/>
      <c r="I1714" s="158"/>
      <c r="J1714" s="20"/>
      <c r="K1714" s="158"/>
      <c r="L1714" s="158"/>
      <c r="M1714" s="158"/>
      <c r="N1714" s="158"/>
      <c r="O1714" s="158"/>
      <c r="P1714" s="158"/>
      <c r="Q1714" s="158"/>
      <c r="R1714" s="158"/>
      <c r="S1714" s="158"/>
      <c r="T1714" s="158"/>
      <c r="U1714" s="193"/>
    </row>
    <row r="1715" spans="1:24" ht="6" customHeight="1" thickBot="1">
      <c r="A1715" s="227"/>
      <c r="B1715" s="89"/>
      <c r="C1715" s="89"/>
      <c r="D1715" s="89"/>
      <c r="E1715" s="89"/>
      <c r="F1715" s="89"/>
      <c r="G1715" s="89"/>
      <c r="H1715" s="89"/>
      <c r="I1715" s="89"/>
      <c r="J1715" s="89"/>
      <c r="K1715" s="89"/>
      <c r="L1715" s="89"/>
      <c r="M1715" s="89"/>
      <c r="N1715" s="89"/>
      <c r="O1715" s="89"/>
      <c r="P1715" s="89"/>
      <c r="Q1715" s="89"/>
      <c r="R1715" s="89"/>
      <c r="S1715" s="89"/>
      <c r="T1715" s="89"/>
      <c r="U1715" s="193"/>
    </row>
    <row r="1716" spans="1:24" ht="15.75" thickBot="1">
      <c r="A1716" s="227"/>
      <c r="B1716" s="41" t="s">
        <v>112</v>
      </c>
      <c r="C1716" s="160" t="s">
        <v>86</v>
      </c>
      <c r="D1716" s="160"/>
      <c r="E1716" s="160"/>
      <c r="F1716" s="162"/>
      <c r="G1716" s="22" t="str">
        <f>IF(W1716="F","","Yes")</f>
        <v>Yes</v>
      </c>
      <c r="H1716" s="147" t="s">
        <v>83</v>
      </c>
      <c r="I1716" s="89"/>
      <c r="J1716" s="89"/>
      <c r="K1716" s="44" t="str">
        <f>IF(AA1716="F","","Yes")</f>
        <v>Yes</v>
      </c>
      <c r="L1716" s="163" t="s">
        <v>85</v>
      </c>
      <c r="M1716" s="163"/>
      <c r="N1716" s="163"/>
      <c r="O1716" s="163"/>
      <c r="P1716" s="22" t="str">
        <f>IF(X1716="Hindi","Yes","")</f>
        <v>Yes</v>
      </c>
      <c r="Q1716" s="147" t="s">
        <v>84</v>
      </c>
      <c r="R1716" s="89"/>
      <c r="S1716" s="89"/>
      <c r="T1716" s="22" t="str">
        <f>IF(X1716="english","Yes","")</f>
        <v/>
      </c>
      <c r="U1716" s="193"/>
      <c r="W1716" s="1">
        <f>VLOOKUP(A1676,'Deta From Shala Dar. Class-10'!$A$2:$AE$201,10,0)</f>
        <v>0</v>
      </c>
      <c r="X1716" s="1" t="str">
        <f>Info!$C$8</f>
        <v>Hindi</v>
      </c>
    </row>
    <row r="1717" spans="1:24" ht="6" customHeight="1" thickBot="1">
      <c r="A1717" s="227"/>
      <c r="B1717" s="89"/>
      <c r="C1717" s="89"/>
      <c r="D1717" s="89"/>
      <c r="E1717" s="89"/>
      <c r="F1717" s="89"/>
      <c r="G1717" s="89"/>
      <c r="H1717" s="89"/>
      <c r="I1717" s="89"/>
      <c r="J1717" s="89"/>
      <c r="K1717" s="89"/>
      <c r="L1717" s="89"/>
      <c r="M1717" s="89"/>
      <c r="N1717" s="89"/>
      <c r="O1717" s="89"/>
      <c r="P1717" s="89"/>
      <c r="Q1717" s="89"/>
      <c r="R1717" s="89"/>
      <c r="S1717" s="89"/>
      <c r="T1717" s="89"/>
      <c r="U1717" s="193"/>
    </row>
    <row r="1718" spans="1:24" ht="15.75" thickBot="1">
      <c r="A1718" s="227"/>
      <c r="B1718" s="41" t="s">
        <v>133</v>
      </c>
      <c r="C1718" s="160" t="s">
        <v>88</v>
      </c>
      <c r="D1718" s="160"/>
      <c r="E1718" s="160"/>
      <c r="F1718" s="160"/>
      <c r="G1718" s="22"/>
      <c r="H1718" s="147" t="s">
        <v>89</v>
      </c>
      <c r="I1718" s="89"/>
      <c r="J1718" s="20"/>
      <c r="K1718" s="157" t="s">
        <v>90</v>
      </c>
      <c r="L1718" s="158"/>
      <c r="M1718" s="20"/>
      <c r="N1718" s="157" t="s">
        <v>91</v>
      </c>
      <c r="O1718" s="158"/>
      <c r="P1718" s="20"/>
      <c r="Q1718" s="157" t="s">
        <v>92</v>
      </c>
      <c r="R1718" s="158"/>
      <c r="S1718" s="161"/>
      <c r="T1718" s="45"/>
      <c r="U1718" s="193"/>
    </row>
    <row r="1719" spans="1:24" ht="6.75" customHeight="1" thickBot="1">
      <c r="A1719" s="227"/>
      <c r="B1719" s="89"/>
      <c r="C1719" s="89"/>
      <c r="D1719" s="89"/>
      <c r="E1719" s="89"/>
      <c r="F1719" s="89"/>
      <c r="G1719" s="89"/>
      <c r="H1719" s="89"/>
      <c r="I1719" s="89"/>
      <c r="J1719" s="89"/>
      <c r="K1719" s="89"/>
      <c r="L1719" s="89"/>
      <c r="M1719" s="89"/>
      <c r="N1719" s="89"/>
      <c r="O1719" s="89"/>
      <c r="P1719" s="89"/>
      <c r="Q1719" s="89"/>
      <c r="R1719" s="89"/>
      <c r="S1719" s="89"/>
      <c r="T1719" s="89"/>
      <c r="U1719" s="193"/>
    </row>
    <row r="1720" spans="1:24" ht="15.75" thickBot="1">
      <c r="A1720" s="227"/>
      <c r="B1720" s="41"/>
      <c r="C1720" s="158" t="s">
        <v>93</v>
      </c>
      <c r="D1720" s="158"/>
      <c r="E1720" s="22"/>
      <c r="F1720" s="147" t="s">
        <v>94</v>
      </c>
      <c r="G1720" s="89"/>
      <c r="H1720" s="89"/>
      <c r="I1720" s="152"/>
      <c r="J1720" s="20"/>
      <c r="K1720" s="147" t="s">
        <v>95</v>
      </c>
      <c r="L1720" s="89"/>
      <c r="M1720" s="152"/>
      <c r="N1720" s="46"/>
      <c r="O1720" s="159" t="s">
        <v>96</v>
      </c>
      <c r="P1720" s="159"/>
      <c r="Q1720" s="22"/>
      <c r="R1720" s="158" t="s">
        <v>97</v>
      </c>
      <c r="S1720" s="158"/>
      <c r="T1720" s="22"/>
      <c r="U1720" s="193"/>
    </row>
    <row r="1721" spans="1:24" ht="6" customHeight="1" thickBot="1">
      <c r="A1721" s="227"/>
      <c r="B1721" s="89"/>
      <c r="C1721" s="89"/>
      <c r="D1721" s="89"/>
      <c r="E1721" s="89"/>
      <c r="F1721" s="89"/>
      <c r="G1721" s="89"/>
      <c r="H1721" s="89"/>
      <c r="I1721" s="89"/>
      <c r="J1721" s="89"/>
      <c r="K1721" s="89"/>
      <c r="L1721" s="89"/>
      <c r="M1721" s="89"/>
      <c r="N1721" s="89"/>
      <c r="O1721" s="89"/>
      <c r="P1721" s="89"/>
      <c r="Q1721" s="89"/>
      <c r="R1721" s="89"/>
      <c r="S1721" s="89"/>
      <c r="T1721" s="89"/>
      <c r="U1721" s="193"/>
    </row>
    <row r="1722" spans="1:24" ht="15.75" thickBot="1">
      <c r="A1722" s="227"/>
      <c r="B1722" s="41" t="s">
        <v>136</v>
      </c>
      <c r="C1722" s="160" t="s">
        <v>99</v>
      </c>
      <c r="D1722" s="160"/>
      <c r="E1722" s="160"/>
      <c r="F1722" s="162"/>
      <c r="G1722" s="22"/>
      <c r="H1722" s="147" t="s">
        <v>121</v>
      </c>
      <c r="I1722" s="152"/>
      <c r="J1722" s="20"/>
      <c r="K1722" s="157" t="s">
        <v>100</v>
      </c>
      <c r="L1722" s="161"/>
      <c r="M1722" s="20"/>
      <c r="N1722" s="157" t="s">
        <v>101</v>
      </c>
      <c r="O1722" s="161"/>
      <c r="P1722" s="20"/>
      <c r="Q1722" s="157" t="s">
        <v>102</v>
      </c>
      <c r="R1722" s="158"/>
      <c r="S1722" s="161"/>
      <c r="T1722" s="45"/>
      <c r="U1722" s="193"/>
    </row>
    <row r="1723" spans="1:24" ht="6.75" customHeight="1" thickBot="1">
      <c r="A1723" s="227"/>
      <c r="B1723" s="89"/>
      <c r="C1723" s="89"/>
      <c r="D1723" s="89"/>
      <c r="E1723" s="89"/>
      <c r="F1723" s="89"/>
      <c r="G1723" s="89"/>
      <c r="H1723" s="89"/>
      <c r="I1723" s="89"/>
      <c r="J1723" s="89"/>
      <c r="K1723" s="89"/>
      <c r="L1723" s="89"/>
      <c r="M1723" s="89"/>
      <c r="N1723" s="89"/>
      <c r="O1723" s="89"/>
      <c r="P1723" s="89"/>
      <c r="Q1723" s="89"/>
      <c r="R1723" s="89"/>
      <c r="S1723" s="89"/>
      <c r="T1723" s="89"/>
      <c r="U1723" s="193"/>
    </row>
    <row r="1724" spans="1:24" ht="15.75" thickBot="1">
      <c r="A1724" s="227"/>
      <c r="B1724" s="41"/>
      <c r="C1724" s="158" t="s">
        <v>103</v>
      </c>
      <c r="D1724" s="161"/>
      <c r="E1724" s="22"/>
      <c r="F1724" s="164" t="s">
        <v>104</v>
      </c>
      <c r="G1724" s="165"/>
      <c r="H1724" s="166"/>
      <c r="I1724" s="20"/>
      <c r="J1724" s="164" t="s">
        <v>105</v>
      </c>
      <c r="K1724" s="165"/>
      <c r="L1724" s="166"/>
      <c r="M1724" s="20"/>
      <c r="N1724" s="167" t="s">
        <v>106</v>
      </c>
      <c r="O1724" s="168"/>
      <c r="P1724" s="48"/>
      <c r="Q1724" s="164" t="s">
        <v>107</v>
      </c>
      <c r="R1724" s="165"/>
      <c r="S1724" s="166"/>
      <c r="T1724" s="22"/>
      <c r="U1724" s="193"/>
    </row>
    <row r="1725" spans="1:24" ht="6" customHeight="1" thickBot="1">
      <c r="A1725" s="227"/>
      <c r="B1725" s="89"/>
      <c r="C1725" s="89"/>
      <c r="D1725" s="89"/>
      <c r="E1725" s="89"/>
      <c r="F1725" s="89"/>
      <c r="G1725" s="89"/>
      <c r="H1725" s="89"/>
      <c r="I1725" s="89"/>
      <c r="J1725" s="89"/>
      <c r="K1725" s="89"/>
      <c r="L1725" s="89"/>
      <c r="M1725" s="89"/>
      <c r="N1725" s="89"/>
      <c r="O1725" s="89"/>
      <c r="P1725" s="89"/>
      <c r="Q1725" s="89"/>
      <c r="R1725" s="89"/>
      <c r="S1725" s="89"/>
      <c r="T1725" s="89"/>
      <c r="U1725" s="193"/>
    </row>
    <row r="1726" spans="1:24" ht="15.75" thickBot="1">
      <c r="A1726" s="227"/>
      <c r="B1726" s="41"/>
      <c r="C1726" s="158" t="s">
        <v>108</v>
      </c>
      <c r="D1726" s="158"/>
      <c r="E1726" s="161"/>
      <c r="F1726" s="49"/>
      <c r="G1726" s="164" t="s">
        <v>109</v>
      </c>
      <c r="H1726" s="165"/>
      <c r="I1726" s="166"/>
      <c r="J1726" s="20"/>
      <c r="K1726" s="164" t="s">
        <v>110</v>
      </c>
      <c r="L1726" s="165"/>
      <c r="M1726" s="166"/>
      <c r="N1726" s="20"/>
      <c r="O1726" s="164" t="s">
        <v>111</v>
      </c>
      <c r="P1726" s="165"/>
      <c r="Q1726" s="166"/>
      <c r="R1726" s="20"/>
      <c r="S1726" s="51"/>
      <c r="T1726" s="41"/>
      <c r="U1726" s="193"/>
    </row>
    <row r="1727" spans="1:24" ht="6" customHeight="1" thickBot="1">
      <c r="A1727" s="227"/>
      <c r="B1727" s="89"/>
      <c r="C1727" s="89"/>
      <c r="D1727" s="89"/>
      <c r="E1727" s="89"/>
      <c r="F1727" s="89"/>
      <c r="G1727" s="89"/>
      <c r="H1727" s="89"/>
      <c r="I1727" s="89"/>
      <c r="J1727" s="89"/>
      <c r="K1727" s="89"/>
      <c r="L1727" s="89"/>
      <c r="M1727" s="89"/>
      <c r="N1727" s="89"/>
      <c r="O1727" s="89"/>
      <c r="P1727" s="89"/>
      <c r="Q1727" s="89"/>
      <c r="R1727" s="89"/>
      <c r="S1727" s="89"/>
      <c r="T1727" s="89"/>
      <c r="U1727" s="193"/>
    </row>
    <row r="1728" spans="1:24" ht="15.75" thickBot="1">
      <c r="A1728" s="227"/>
      <c r="B1728" s="41" t="s">
        <v>139</v>
      </c>
      <c r="C1728" s="160" t="s">
        <v>138</v>
      </c>
      <c r="D1728" s="160"/>
      <c r="E1728" s="160"/>
      <c r="F1728" s="160"/>
      <c r="G1728" s="160"/>
      <c r="H1728" s="165" t="s">
        <v>134</v>
      </c>
      <c r="I1728" s="89"/>
      <c r="J1728" s="44" t="str">
        <f>IF(W1728="N","","Yes")</f>
        <v>Yes</v>
      </c>
      <c r="K1728" s="147"/>
      <c r="L1728" s="89"/>
      <c r="M1728" s="165" t="s">
        <v>135</v>
      </c>
      <c r="N1728" s="89"/>
      <c r="O1728" s="44" t="str">
        <f>IF(W1728="Y","","Yes")</f>
        <v>Yes</v>
      </c>
      <c r="P1728" s="147"/>
      <c r="Q1728" s="89"/>
      <c r="R1728" s="89"/>
      <c r="S1728" s="89"/>
      <c r="T1728" s="89"/>
      <c r="U1728" s="193"/>
      <c r="W1728" s="1">
        <f>VLOOKUP(A1676,'Deta From Shala Dar. Class-10'!$A$2:$AE$201,27,0)</f>
        <v>0</v>
      </c>
    </row>
    <row r="1729" spans="1:23" ht="6.75" customHeight="1" thickBot="1">
      <c r="A1729" s="227"/>
      <c r="B1729" s="89"/>
      <c r="C1729" s="89"/>
      <c r="D1729" s="89"/>
      <c r="E1729" s="89"/>
      <c r="F1729" s="89"/>
      <c r="G1729" s="89"/>
      <c r="H1729" s="89"/>
      <c r="I1729" s="89"/>
      <c r="J1729" s="89"/>
      <c r="K1729" s="89"/>
      <c r="L1729" s="89"/>
      <c r="M1729" s="89"/>
      <c r="N1729" s="89"/>
      <c r="O1729" s="89"/>
      <c r="P1729" s="89"/>
      <c r="Q1729" s="89"/>
      <c r="R1729" s="89"/>
      <c r="S1729" s="89"/>
      <c r="T1729" s="89"/>
      <c r="U1729" s="193"/>
    </row>
    <row r="1730" spans="1:23" ht="15.75" thickBot="1">
      <c r="A1730" s="227"/>
      <c r="B1730" s="41" t="s">
        <v>141</v>
      </c>
      <c r="C1730" s="169" t="s">
        <v>137</v>
      </c>
      <c r="D1730" s="160"/>
      <c r="E1730" s="160"/>
      <c r="F1730" s="160"/>
      <c r="G1730" s="160"/>
      <c r="H1730" s="165" t="s">
        <v>134</v>
      </c>
      <c r="I1730" s="89"/>
      <c r="J1730" s="20"/>
      <c r="K1730" s="147"/>
      <c r="L1730" s="89"/>
      <c r="M1730" s="165" t="s">
        <v>135</v>
      </c>
      <c r="N1730" s="89"/>
      <c r="O1730" s="20"/>
      <c r="P1730" s="147"/>
      <c r="Q1730" s="89"/>
      <c r="R1730" s="89"/>
      <c r="S1730" s="89"/>
      <c r="T1730" s="89"/>
      <c r="U1730" s="193"/>
    </row>
    <row r="1731" spans="1:23" ht="6.75" customHeight="1" thickBot="1">
      <c r="A1731" s="227"/>
      <c r="B1731" s="89"/>
      <c r="C1731" s="89"/>
      <c r="D1731" s="89"/>
      <c r="E1731" s="89"/>
      <c r="F1731" s="89"/>
      <c r="G1731" s="89"/>
      <c r="H1731" s="89"/>
      <c r="I1731" s="89"/>
      <c r="J1731" s="89"/>
      <c r="K1731" s="89"/>
      <c r="L1731" s="89"/>
      <c r="M1731" s="89"/>
      <c r="N1731" s="89"/>
      <c r="O1731" s="89"/>
      <c r="P1731" s="89"/>
      <c r="Q1731" s="89"/>
      <c r="R1731" s="89"/>
      <c r="S1731" s="89"/>
      <c r="T1731" s="89"/>
      <c r="U1731" s="193"/>
    </row>
    <row r="1732" spans="1:23" ht="15.75" thickBot="1">
      <c r="A1732" s="227"/>
      <c r="B1732" s="41" t="s">
        <v>157</v>
      </c>
      <c r="C1732" s="160" t="s">
        <v>140</v>
      </c>
      <c r="D1732" s="160"/>
      <c r="E1732" s="160"/>
      <c r="F1732" s="160"/>
      <c r="G1732" s="160"/>
      <c r="H1732" s="165" t="s">
        <v>134</v>
      </c>
      <c r="I1732" s="89"/>
      <c r="J1732" s="20"/>
      <c r="K1732" s="147"/>
      <c r="L1732" s="89"/>
      <c r="M1732" s="165" t="s">
        <v>135</v>
      </c>
      <c r="N1732" s="89"/>
      <c r="O1732" s="20"/>
      <c r="P1732" s="147"/>
      <c r="Q1732" s="89"/>
      <c r="R1732" s="89"/>
      <c r="S1732" s="89"/>
      <c r="T1732" s="89"/>
      <c r="U1732" s="193"/>
    </row>
    <row r="1733" spans="1:23" ht="6.75" customHeight="1" thickBot="1">
      <c r="A1733" s="227"/>
      <c r="B1733" s="89"/>
      <c r="C1733" s="89"/>
      <c r="D1733" s="89"/>
      <c r="E1733" s="89"/>
      <c r="F1733" s="89"/>
      <c r="G1733" s="89"/>
      <c r="H1733" s="89"/>
      <c r="I1733" s="89"/>
      <c r="J1733" s="89"/>
      <c r="K1733" s="89"/>
      <c r="L1733" s="89"/>
      <c r="M1733" s="89"/>
      <c r="N1733" s="89"/>
      <c r="O1733" s="89"/>
      <c r="P1733" s="89"/>
      <c r="Q1733" s="89"/>
      <c r="R1733" s="89"/>
      <c r="S1733" s="89"/>
      <c r="T1733" s="89"/>
      <c r="U1733" s="193"/>
    </row>
    <row r="1734" spans="1:23" ht="15.75" thickBot="1">
      <c r="A1734" s="227"/>
      <c r="B1734" s="41" t="s">
        <v>155</v>
      </c>
      <c r="C1734" s="160" t="s">
        <v>142</v>
      </c>
      <c r="D1734" s="160"/>
      <c r="E1734" s="160"/>
      <c r="F1734" s="127" t="s">
        <v>148</v>
      </c>
      <c r="G1734" s="127"/>
      <c r="H1734" s="128"/>
      <c r="I1734" s="44" t="str">
        <f>IF($W$60="GEN","YES","")</f>
        <v/>
      </c>
      <c r="J1734" s="157" t="s">
        <v>143</v>
      </c>
      <c r="K1734" s="158"/>
      <c r="L1734" s="158"/>
      <c r="M1734" s="161"/>
      <c r="N1734" s="44" t="str">
        <f>IF($W$60="MIN","YES","")</f>
        <v/>
      </c>
      <c r="O1734" s="157" t="s">
        <v>144</v>
      </c>
      <c r="P1734" s="158"/>
      <c r="Q1734" s="158"/>
      <c r="R1734" s="158"/>
      <c r="S1734" s="161"/>
      <c r="T1734" s="44" t="str">
        <f>IF($W$60="SC","YES","")</f>
        <v/>
      </c>
      <c r="U1734" s="193"/>
      <c r="W1734" s="1">
        <f>VLOOKUP(A1676,'Deta From Shala Dar. Class-10'!$A$2:$AE$201,16,0)</f>
        <v>0</v>
      </c>
    </row>
    <row r="1735" spans="1:23" ht="6.75" customHeight="1" thickBot="1">
      <c r="A1735" s="227"/>
      <c r="B1735" s="89"/>
      <c r="C1735" s="89"/>
      <c r="D1735" s="89"/>
      <c r="E1735" s="89"/>
      <c r="F1735" s="89"/>
      <c r="G1735" s="89"/>
      <c r="H1735" s="89"/>
      <c r="I1735" s="89"/>
      <c r="J1735" s="89"/>
      <c r="K1735" s="89"/>
      <c r="L1735" s="89"/>
      <c r="M1735" s="89"/>
      <c r="N1735" s="89"/>
      <c r="O1735" s="89"/>
      <c r="P1735" s="89"/>
      <c r="Q1735" s="89"/>
      <c r="R1735" s="89"/>
      <c r="S1735" s="89"/>
      <c r="T1735" s="89"/>
      <c r="U1735" s="193"/>
    </row>
    <row r="1736" spans="1:23" ht="15.75" thickBot="1">
      <c r="A1736" s="227"/>
      <c r="B1736" s="41"/>
      <c r="C1736" s="41"/>
      <c r="D1736" s="41"/>
      <c r="E1736" s="41"/>
      <c r="F1736" s="158" t="s">
        <v>145</v>
      </c>
      <c r="G1736" s="158"/>
      <c r="H1736" s="161"/>
      <c r="I1736" s="44" t="str">
        <f>IF($W$60="ST","YES","")</f>
        <v/>
      </c>
      <c r="J1736" s="157" t="s">
        <v>146</v>
      </c>
      <c r="K1736" s="158"/>
      <c r="L1736" s="158"/>
      <c r="M1736" s="161"/>
      <c r="N1736" s="44" t="str">
        <f>IF($W$60="OBC","YES","")</f>
        <v/>
      </c>
      <c r="O1736" s="157" t="s">
        <v>147</v>
      </c>
      <c r="P1736" s="158"/>
      <c r="Q1736" s="158"/>
      <c r="R1736" s="158"/>
      <c r="S1736" s="161"/>
      <c r="T1736" s="44" t="str">
        <f>IF(OR($W$60="MBC",$W$60="SBC"),"YES","")</f>
        <v/>
      </c>
      <c r="U1736" s="193"/>
    </row>
    <row r="1737" spans="1:23">
      <c r="A1737" s="227"/>
      <c r="B1737" s="175" t="s">
        <v>149</v>
      </c>
      <c r="C1737" s="175"/>
      <c r="D1737" s="175"/>
      <c r="E1737" s="175"/>
      <c r="F1737" s="175"/>
      <c r="G1737" s="175"/>
      <c r="H1737" s="175"/>
      <c r="I1737" s="175"/>
      <c r="J1737" s="175"/>
      <c r="K1737" s="175"/>
      <c r="L1737" s="175"/>
      <c r="M1737" s="175"/>
      <c r="N1737" s="175"/>
      <c r="O1737" s="175"/>
      <c r="P1737" s="175"/>
      <c r="Q1737" s="175"/>
      <c r="R1737" s="175"/>
      <c r="S1737" s="175"/>
      <c r="T1737" s="175"/>
      <c r="U1737" s="193"/>
    </row>
    <row r="1738" spans="1:23" ht="6.75" customHeight="1">
      <c r="A1738" s="227"/>
      <c r="B1738" s="89"/>
      <c r="C1738" s="89"/>
      <c r="D1738" s="89"/>
      <c r="E1738" s="89"/>
      <c r="F1738" s="89"/>
      <c r="G1738" s="89"/>
      <c r="H1738" s="89"/>
      <c r="I1738" s="89"/>
      <c r="J1738" s="89"/>
      <c r="K1738" s="89"/>
      <c r="L1738" s="89"/>
      <c r="M1738" s="89"/>
      <c r="N1738" s="89"/>
      <c r="O1738" s="89"/>
      <c r="P1738" s="89"/>
      <c r="Q1738" s="89"/>
      <c r="R1738" s="89"/>
      <c r="S1738" s="89"/>
      <c r="T1738" s="89"/>
      <c r="U1738" s="193"/>
    </row>
    <row r="1739" spans="1:23">
      <c r="A1739" s="227"/>
      <c r="B1739" s="41" t="s">
        <v>166</v>
      </c>
      <c r="C1739" s="178" t="s">
        <v>156</v>
      </c>
      <c r="D1739" s="178"/>
      <c r="E1739" s="178"/>
      <c r="F1739" s="178"/>
      <c r="G1739" s="178"/>
      <c r="H1739" s="178"/>
      <c r="I1739" s="178"/>
      <c r="J1739" s="178"/>
      <c r="K1739" s="178"/>
      <c r="L1739" s="178"/>
      <c r="M1739" s="178"/>
      <c r="N1739" s="178"/>
      <c r="O1739" s="178"/>
      <c r="P1739" s="178"/>
      <c r="Q1739" s="178"/>
      <c r="R1739" s="178"/>
      <c r="S1739" s="178"/>
      <c r="T1739" s="178"/>
      <c r="U1739" s="193"/>
    </row>
    <row r="1740" spans="1:23">
      <c r="A1740" s="227"/>
      <c r="B1740" s="41"/>
      <c r="C1740" s="176" t="s">
        <v>150</v>
      </c>
      <c r="D1740" s="176"/>
      <c r="E1740" s="176"/>
      <c r="F1740" s="176"/>
      <c r="G1740" s="176"/>
      <c r="H1740" s="176"/>
      <c r="I1740" s="176"/>
      <c r="J1740" s="176"/>
      <c r="K1740" s="89">
        <f>VLOOKUP(A1676,'Deta From Shala Dar. Class-12'!$A$2:$AE$201,24,0)</f>
        <v>0</v>
      </c>
      <c r="L1740" s="89"/>
      <c r="M1740" s="89"/>
      <c r="N1740" s="89"/>
      <c r="O1740" s="89"/>
      <c r="P1740" s="89"/>
      <c r="Q1740" s="89"/>
      <c r="R1740" s="89"/>
      <c r="S1740" s="89"/>
      <c r="T1740" s="89"/>
      <c r="U1740" s="193"/>
    </row>
    <row r="1741" spans="1:23">
      <c r="A1741" s="227"/>
      <c r="B1741" s="41"/>
      <c r="C1741" s="176" t="s">
        <v>151</v>
      </c>
      <c r="D1741" s="176"/>
      <c r="E1741" s="176"/>
      <c r="F1741" s="176"/>
      <c r="G1741" s="176"/>
      <c r="H1741" s="176"/>
      <c r="I1741" s="176"/>
      <c r="J1741" s="176"/>
      <c r="K1741" s="89"/>
      <c r="L1741" s="89"/>
      <c r="M1741" s="89"/>
      <c r="N1741" s="89"/>
      <c r="O1741" s="89"/>
      <c r="P1741" s="89"/>
      <c r="Q1741" s="89"/>
      <c r="R1741" s="89"/>
      <c r="S1741" s="89"/>
      <c r="T1741" s="89"/>
      <c r="U1741" s="193"/>
    </row>
    <row r="1742" spans="1:23">
      <c r="A1742" s="227"/>
      <c r="B1742" s="41"/>
      <c r="C1742" s="176" t="s">
        <v>152</v>
      </c>
      <c r="D1742" s="176"/>
      <c r="E1742" s="176"/>
      <c r="F1742" s="89" t="s">
        <v>163</v>
      </c>
      <c r="G1742" s="89"/>
      <c r="H1742" s="89"/>
      <c r="I1742" s="176" t="s">
        <v>153</v>
      </c>
      <c r="J1742" s="176"/>
      <c r="K1742" s="176"/>
      <c r="L1742" s="89" t="s">
        <v>161</v>
      </c>
      <c r="M1742" s="89"/>
      <c r="N1742" s="89"/>
      <c r="O1742" s="89"/>
      <c r="P1742" s="158" t="s">
        <v>154</v>
      </c>
      <c r="Q1742" s="158"/>
      <c r="R1742" s="158"/>
      <c r="S1742" s="89" t="s">
        <v>162</v>
      </c>
      <c r="T1742" s="89"/>
      <c r="U1742" s="193"/>
      <c r="V1742" s="62"/>
    </row>
    <row r="1743" spans="1:23" ht="6.75" customHeight="1">
      <c r="A1743" s="227"/>
      <c r="B1743" s="89"/>
      <c r="C1743" s="89"/>
      <c r="D1743" s="89"/>
      <c r="E1743" s="89"/>
      <c r="F1743" s="89"/>
      <c r="G1743" s="89"/>
      <c r="H1743" s="89"/>
      <c r="I1743" s="89"/>
      <c r="J1743" s="89"/>
      <c r="K1743" s="89"/>
      <c r="L1743" s="89"/>
      <c r="M1743" s="89"/>
      <c r="N1743" s="89"/>
      <c r="O1743" s="89"/>
      <c r="P1743" s="89"/>
      <c r="Q1743" s="89"/>
      <c r="R1743" s="89"/>
      <c r="S1743" s="89"/>
      <c r="T1743" s="89"/>
      <c r="U1743" s="193"/>
    </row>
    <row r="1744" spans="1:23">
      <c r="A1744" s="227"/>
      <c r="B1744" s="41" t="s">
        <v>178</v>
      </c>
      <c r="C1744" s="165" t="s">
        <v>158</v>
      </c>
      <c r="D1744" s="165"/>
      <c r="E1744" s="165"/>
      <c r="F1744" s="165"/>
      <c r="G1744" s="179">
        <f>VLOOKUP(A1676,'Deta From Shala Dar. Class-12'!$A$2:$AE$201,21,0)</f>
        <v>0</v>
      </c>
      <c r="H1744" s="179"/>
      <c r="I1744" s="179"/>
      <c r="J1744" s="179"/>
      <c r="K1744" s="180" t="s">
        <v>159</v>
      </c>
      <c r="L1744" s="180"/>
      <c r="M1744" s="189">
        <f>VLOOKUP(A1676,'Deta From Shala Dar. Class-12'!$A$2:$AE$201,22,0)</f>
        <v>0</v>
      </c>
      <c r="N1744" s="165"/>
      <c r="O1744" s="165"/>
      <c r="P1744" s="165" t="s">
        <v>160</v>
      </c>
      <c r="Q1744" s="165"/>
      <c r="R1744" s="165"/>
      <c r="S1744" s="230">
        <f>VLOOKUP(A1676,'Deta From Shala Dar. Class-12'!$A$2:$AE$201,25,0)</f>
        <v>0</v>
      </c>
      <c r="T1744" s="230"/>
      <c r="U1744" s="193"/>
    </row>
    <row r="1745" spans="1:21" ht="6.75" customHeight="1">
      <c r="A1745" s="227"/>
      <c r="B1745" s="89"/>
      <c r="C1745" s="89"/>
      <c r="D1745" s="89"/>
      <c r="E1745" s="89"/>
      <c r="F1745" s="89"/>
      <c r="G1745" s="89"/>
      <c r="H1745" s="89"/>
      <c r="I1745" s="89"/>
      <c r="J1745" s="89"/>
      <c r="K1745" s="89"/>
      <c r="L1745" s="89"/>
      <c r="M1745" s="89"/>
      <c r="N1745" s="89"/>
      <c r="O1745" s="89"/>
      <c r="P1745" s="89"/>
      <c r="Q1745" s="89"/>
      <c r="R1745" s="89"/>
      <c r="S1745" s="89"/>
      <c r="T1745" s="89"/>
      <c r="U1745" s="193"/>
    </row>
    <row r="1746" spans="1:21">
      <c r="A1746" s="227"/>
      <c r="B1746" s="41"/>
      <c r="C1746" s="176" t="s">
        <v>164</v>
      </c>
      <c r="D1746" s="176"/>
      <c r="E1746" s="176"/>
      <c r="F1746" s="176"/>
      <c r="G1746" s="176"/>
      <c r="H1746" s="176"/>
      <c r="I1746" s="176"/>
      <c r="J1746" s="176"/>
      <c r="K1746" s="176"/>
      <c r="L1746" s="176"/>
      <c r="M1746" s="229">
        <f>VLOOKUP(A1676,'Deta From Shala Dar. Class-12'!$A$2:$AE$201,23,0)</f>
        <v>0</v>
      </c>
      <c r="N1746" s="229"/>
      <c r="O1746" s="229"/>
      <c r="P1746" s="229"/>
      <c r="Q1746" s="229"/>
      <c r="R1746" s="229"/>
      <c r="S1746" s="229"/>
      <c r="T1746" s="229"/>
      <c r="U1746" s="193"/>
    </row>
    <row r="1747" spans="1:21" ht="6.75" customHeight="1">
      <c r="A1747" s="227"/>
      <c r="B1747" s="89"/>
      <c r="C1747" s="89"/>
      <c r="D1747" s="89"/>
      <c r="E1747" s="89"/>
      <c r="F1747" s="89"/>
      <c r="G1747" s="89"/>
      <c r="H1747" s="89"/>
      <c r="I1747" s="89"/>
      <c r="J1747" s="89"/>
      <c r="K1747" s="89"/>
      <c r="L1747" s="89"/>
      <c r="M1747" s="89"/>
      <c r="N1747" s="89"/>
      <c r="O1747" s="89"/>
      <c r="P1747" s="89"/>
      <c r="Q1747" s="89"/>
      <c r="R1747" s="89"/>
      <c r="S1747" s="89"/>
      <c r="T1747" s="89"/>
      <c r="U1747" s="193"/>
    </row>
    <row r="1748" spans="1:21">
      <c r="A1748" s="227"/>
      <c r="B1748" s="41" t="s">
        <v>229</v>
      </c>
      <c r="C1748" s="176" t="s">
        <v>167</v>
      </c>
      <c r="D1748" s="176"/>
      <c r="E1748" s="176"/>
      <c r="F1748" s="176"/>
      <c r="G1748" s="176"/>
      <c r="H1748" s="176"/>
      <c r="I1748" s="176"/>
      <c r="J1748" s="176"/>
      <c r="K1748" s="176"/>
      <c r="L1748" s="176"/>
      <c r="M1748" s="189" t="s">
        <v>165</v>
      </c>
      <c r="N1748" s="189"/>
      <c r="O1748" s="189"/>
      <c r="P1748" s="189"/>
      <c r="Q1748" s="189"/>
      <c r="R1748" s="189"/>
      <c r="S1748" s="189"/>
      <c r="T1748" s="189"/>
      <c r="U1748" s="193"/>
    </row>
    <row r="1749" spans="1:21" ht="6.75" customHeight="1" thickBot="1">
      <c r="A1749" s="227"/>
      <c r="B1749" s="89"/>
      <c r="C1749" s="89"/>
      <c r="D1749" s="89"/>
      <c r="E1749" s="89"/>
      <c r="F1749" s="89"/>
      <c r="G1749" s="89"/>
      <c r="H1749" s="89"/>
      <c r="I1749" s="89"/>
      <c r="J1749" s="89"/>
      <c r="K1749" s="89"/>
      <c r="L1749" s="89"/>
      <c r="M1749" s="89"/>
      <c r="N1749" s="89"/>
      <c r="O1749" s="89"/>
      <c r="P1749" s="89"/>
      <c r="Q1749" s="89"/>
      <c r="R1749" s="89"/>
      <c r="S1749" s="89"/>
      <c r="T1749" s="89"/>
      <c r="U1749" s="193"/>
    </row>
    <row r="1750" spans="1:21" ht="20.25" customHeight="1">
      <c r="A1750" s="227"/>
      <c r="B1750" s="190" t="s">
        <v>168</v>
      </c>
      <c r="C1750" s="191"/>
      <c r="D1750" s="191"/>
      <c r="E1750" s="191" t="s">
        <v>169</v>
      </c>
      <c r="F1750" s="191"/>
      <c r="G1750" s="191" t="s">
        <v>170</v>
      </c>
      <c r="H1750" s="191"/>
      <c r="I1750" s="191"/>
      <c r="J1750" s="191" t="s">
        <v>171</v>
      </c>
      <c r="K1750" s="191"/>
      <c r="L1750" s="191"/>
      <c r="M1750" s="191" t="s">
        <v>172</v>
      </c>
      <c r="N1750" s="191"/>
      <c r="O1750" s="191"/>
      <c r="P1750" s="191"/>
      <c r="Q1750" s="191"/>
      <c r="R1750" s="191"/>
      <c r="S1750" s="191"/>
      <c r="T1750" s="192"/>
      <c r="U1750" s="193"/>
    </row>
    <row r="1751" spans="1:21" ht="20.25" customHeight="1">
      <c r="A1751" s="227"/>
      <c r="B1751" s="186" t="s">
        <v>230</v>
      </c>
      <c r="C1751" s="187"/>
      <c r="D1751" s="187"/>
      <c r="E1751" s="187"/>
      <c r="F1751" s="187"/>
      <c r="G1751" s="187"/>
      <c r="H1751" s="187"/>
      <c r="I1751" s="187"/>
      <c r="J1751" s="187"/>
      <c r="K1751" s="187"/>
      <c r="L1751" s="187"/>
      <c r="M1751" s="187"/>
      <c r="N1751" s="187"/>
      <c r="O1751" s="187"/>
      <c r="P1751" s="187"/>
      <c r="Q1751" s="187"/>
      <c r="R1751" s="187"/>
      <c r="S1751" s="187"/>
      <c r="T1751" s="188"/>
      <c r="U1751" s="193"/>
    </row>
    <row r="1752" spans="1:21" ht="20.25" customHeight="1">
      <c r="A1752" s="227"/>
      <c r="B1752" s="186" t="s">
        <v>231</v>
      </c>
      <c r="C1752" s="187"/>
      <c r="D1752" s="187"/>
      <c r="E1752" s="187"/>
      <c r="F1752" s="187"/>
      <c r="G1752" s="187"/>
      <c r="H1752" s="187"/>
      <c r="I1752" s="187"/>
      <c r="J1752" s="187"/>
      <c r="K1752" s="187"/>
      <c r="L1752" s="187"/>
      <c r="M1752" s="187"/>
      <c r="N1752" s="187"/>
      <c r="O1752" s="187"/>
      <c r="P1752" s="187"/>
      <c r="Q1752" s="187"/>
      <c r="R1752" s="187"/>
      <c r="S1752" s="187"/>
      <c r="T1752" s="188"/>
      <c r="U1752" s="193"/>
    </row>
    <row r="1753" spans="1:21" ht="20.25" customHeight="1" thickBot="1">
      <c r="A1753" s="227"/>
      <c r="B1753" s="183" t="s">
        <v>173</v>
      </c>
      <c r="C1753" s="184"/>
      <c r="D1753" s="184"/>
      <c r="E1753" s="184"/>
      <c r="F1753" s="184"/>
      <c r="G1753" s="184"/>
      <c r="H1753" s="184"/>
      <c r="I1753" s="184"/>
      <c r="J1753" s="184"/>
      <c r="K1753" s="184"/>
      <c r="L1753" s="184"/>
      <c r="M1753" s="184"/>
      <c r="N1753" s="184"/>
      <c r="O1753" s="184"/>
      <c r="P1753" s="184"/>
      <c r="Q1753" s="184"/>
      <c r="R1753" s="184"/>
      <c r="S1753" s="184"/>
      <c r="T1753" s="185"/>
      <c r="U1753" s="193"/>
    </row>
    <row r="1754" spans="1:21" ht="6.75" customHeight="1">
      <c r="A1754" s="227"/>
      <c r="B1754" s="89"/>
      <c r="C1754" s="89"/>
      <c r="D1754" s="89"/>
      <c r="E1754" s="89"/>
      <c r="F1754" s="89"/>
      <c r="G1754" s="89"/>
      <c r="H1754" s="89"/>
      <c r="I1754" s="89"/>
      <c r="J1754" s="89"/>
      <c r="K1754" s="89"/>
      <c r="L1754" s="89"/>
      <c r="M1754" s="89"/>
      <c r="N1754" s="89"/>
      <c r="O1754" s="89"/>
      <c r="P1754" s="89"/>
      <c r="Q1754" s="89"/>
      <c r="R1754" s="89"/>
      <c r="S1754" s="89"/>
      <c r="T1754" s="89"/>
      <c r="U1754" s="193"/>
    </row>
    <row r="1755" spans="1:21">
      <c r="A1755" s="227"/>
      <c r="B1755" s="41" t="s">
        <v>232</v>
      </c>
      <c r="C1755" s="176" t="s">
        <v>183</v>
      </c>
      <c r="D1755" s="176"/>
      <c r="E1755" s="176"/>
      <c r="F1755" s="176"/>
      <c r="G1755" s="176"/>
      <c r="H1755" s="176"/>
      <c r="I1755" s="176"/>
      <c r="J1755" s="176"/>
      <c r="K1755" s="176"/>
      <c r="L1755" s="176"/>
      <c r="M1755" s="165" t="s">
        <v>179</v>
      </c>
      <c r="N1755" s="165"/>
      <c r="O1755" s="165"/>
      <c r="P1755" s="165"/>
      <c r="Q1755" s="165"/>
      <c r="R1755" s="165"/>
      <c r="S1755" s="165"/>
      <c r="T1755" s="165"/>
      <c r="U1755" s="193"/>
    </row>
    <row r="1756" spans="1:21" ht="15.75" thickBot="1">
      <c r="A1756" s="227"/>
      <c r="B1756" s="200"/>
      <c r="C1756" s="201"/>
      <c r="D1756" s="201"/>
      <c r="E1756" s="201"/>
      <c r="F1756" s="201"/>
      <c r="G1756" s="201"/>
      <c r="H1756" s="201"/>
      <c r="I1756" s="201"/>
      <c r="J1756" s="202"/>
      <c r="K1756" s="204" t="s">
        <v>180</v>
      </c>
      <c r="L1756" s="89"/>
      <c r="M1756" s="89"/>
      <c r="N1756" s="89"/>
      <c r="O1756" s="89"/>
      <c r="P1756" s="89"/>
      <c r="Q1756" s="89"/>
      <c r="R1756" s="89"/>
      <c r="S1756" s="89"/>
      <c r="T1756" s="89"/>
      <c r="U1756" s="193"/>
    </row>
    <row r="1757" spans="1:21" ht="26.25" customHeight="1">
      <c r="A1757" s="227"/>
      <c r="B1757" s="204"/>
      <c r="C1757" s="152"/>
      <c r="D1757" s="203" t="s">
        <v>182</v>
      </c>
      <c r="E1757" s="91"/>
      <c r="F1757" s="91"/>
      <c r="G1757" s="92"/>
      <c r="H1757" s="147"/>
      <c r="I1757" s="89"/>
      <c r="J1757" s="214"/>
      <c r="K1757" s="204"/>
      <c r="L1757" s="90"/>
      <c r="M1757" s="91"/>
      <c r="N1757" s="91"/>
      <c r="O1757" s="91"/>
      <c r="P1757" s="91"/>
      <c r="Q1757" s="91"/>
      <c r="R1757" s="91"/>
      <c r="S1757" s="92"/>
      <c r="T1757" s="143"/>
      <c r="U1757" s="193"/>
    </row>
    <row r="1758" spans="1:21" ht="26.25" customHeight="1">
      <c r="A1758" s="227"/>
      <c r="B1758" s="204"/>
      <c r="C1758" s="152"/>
      <c r="D1758" s="147"/>
      <c r="E1758" s="89"/>
      <c r="F1758" s="89"/>
      <c r="G1758" s="152"/>
      <c r="H1758" s="147"/>
      <c r="I1758" s="89"/>
      <c r="J1758" s="214"/>
      <c r="K1758" s="204"/>
      <c r="L1758" s="147"/>
      <c r="M1758" s="89"/>
      <c r="N1758" s="89"/>
      <c r="O1758" s="89"/>
      <c r="P1758" s="89"/>
      <c r="Q1758" s="89"/>
      <c r="R1758" s="89"/>
      <c r="S1758" s="152"/>
      <c r="T1758" s="143"/>
      <c r="U1758" s="193"/>
    </row>
    <row r="1759" spans="1:21" ht="26.25" customHeight="1">
      <c r="A1759" s="227"/>
      <c r="B1759" s="204"/>
      <c r="C1759" s="152"/>
      <c r="D1759" s="147"/>
      <c r="E1759" s="89"/>
      <c r="F1759" s="89"/>
      <c r="G1759" s="152"/>
      <c r="H1759" s="147"/>
      <c r="I1759" s="89"/>
      <c r="J1759" s="214"/>
      <c r="K1759" s="204"/>
      <c r="L1759" s="147"/>
      <c r="M1759" s="89"/>
      <c r="N1759" s="89"/>
      <c r="O1759" s="89"/>
      <c r="P1759" s="89"/>
      <c r="Q1759" s="89"/>
      <c r="R1759" s="89"/>
      <c r="S1759" s="152"/>
      <c r="T1759" s="143"/>
      <c r="U1759" s="193"/>
    </row>
    <row r="1760" spans="1:21" ht="26.25" customHeight="1" thickBot="1">
      <c r="A1760" s="227"/>
      <c r="B1760" s="204"/>
      <c r="C1760" s="152"/>
      <c r="D1760" s="147"/>
      <c r="E1760" s="89"/>
      <c r="F1760" s="89"/>
      <c r="G1760" s="152"/>
      <c r="H1760" s="147"/>
      <c r="I1760" s="89"/>
      <c r="J1760" s="214"/>
      <c r="K1760" s="204"/>
      <c r="L1760" s="86"/>
      <c r="M1760" s="87"/>
      <c r="N1760" s="87"/>
      <c r="O1760" s="87"/>
      <c r="P1760" s="87"/>
      <c r="Q1760" s="87"/>
      <c r="R1760" s="87"/>
      <c r="S1760" s="88"/>
      <c r="T1760" s="143"/>
      <c r="U1760" s="193"/>
    </row>
    <row r="1761" spans="1:22" ht="26.25" customHeight="1" thickBot="1">
      <c r="A1761" s="227"/>
      <c r="B1761" s="204"/>
      <c r="C1761" s="152"/>
      <c r="D1761" s="147"/>
      <c r="E1761" s="89"/>
      <c r="F1761" s="89"/>
      <c r="G1761" s="152"/>
      <c r="H1761" s="147"/>
      <c r="I1761" s="89"/>
      <c r="J1761" s="214"/>
      <c r="K1761" s="204"/>
      <c r="L1761" s="89"/>
      <c r="M1761" s="89"/>
      <c r="N1761" s="89"/>
      <c r="O1761" s="89"/>
      <c r="P1761" s="89"/>
      <c r="Q1761" s="89"/>
      <c r="R1761" s="89"/>
      <c r="S1761" s="89"/>
      <c r="T1761" s="143"/>
      <c r="U1761" s="193"/>
    </row>
    <row r="1762" spans="1:22" ht="26.25" customHeight="1">
      <c r="A1762" s="227"/>
      <c r="B1762" s="204"/>
      <c r="C1762" s="152"/>
      <c r="D1762" s="147"/>
      <c r="E1762" s="89"/>
      <c r="F1762" s="89"/>
      <c r="G1762" s="152"/>
      <c r="H1762" s="147"/>
      <c r="I1762" s="89"/>
      <c r="J1762" s="214"/>
      <c r="K1762" s="204"/>
      <c r="L1762" s="205" t="s">
        <v>181</v>
      </c>
      <c r="M1762" s="206"/>
      <c r="N1762" s="206"/>
      <c r="O1762" s="206"/>
      <c r="P1762" s="206"/>
      <c r="Q1762" s="206"/>
      <c r="R1762" s="206"/>
      <c r="S1762" s="207"/>
      <c r="T1762" s="143"/>
      <c r="U1762" s="193"/>
    </row>
    <row r="1763" spans="1:22" ht="26.25" customHeight="1">
      <c r="A1763" s="227"/>
      <c r="B1763" s="204"/>
      <c r="C1763" s="152"/>
      <c r="D1763" s="147"/>
      <c r="E1763" s="89"/>
      <c r="F1763" s="89"/>
      <c r="G1763" s="152"/>
      <c r="H1763" s="147"/>
      <c r="I1763" s="89"/>
      <c r="J1763" s="214"/>
      <c r="K1763" s="204"/>
      <c r="L1763" s="208"/>
      <c r="M1763" s="209"/>
      <c r="N1763" s="209"/>
      <c r="O1763" s="209"/>
      <c r="P1763" s="209"/>
      <c r="Q1763" s="209"/>
      <c r="R1763" s="209"/>
      <c r="S1763" s="210"/>
      <c r="T1763" s="143"/>
      <c r="U1763" s="193"/>
    </row>
    <row r="1764" spans="1:22" ht="26.25" customHeight="1" thickBot="1">
      <c r="A1764" s="227"/>
      <c r="B1764" s="204"/>
      <c r="C1764" s="152"/>
      <c r="D1764" s="86"/>
      <c r="E1764" s="87"/>
      <c r="F1764" s="87"/>
      <c r="G1764" s="88"/>
      <c r="H1764" s="147"/>
      <c r="I1764" s="89"/>
      <c r="J1764" s="214"/>
      <c r="K1764" s="204"/>
      <c r="L1764" s="208"/>
      <c r="M1764" s="209"/>
      <c r="N1764" s="209"/>
      <c r="O1764" s="209"/>
      <c r="P1764" s="209"/>
      <c r="Q1764" s="209"/>
      <c r="R1764" s="209"/>
      <c r="S1764" s="210"/>
      <c r="T1764" s="143"/>
      <c r="U1764" s="193"/>
    </row>
    <row r="1765" spans="1:22" ht="15.75" thickBot="1">
      <c r="A1765" s="227"/>
      <c r="B1765" s="215"/>
      <c r="C1765" s="216"/>
      <c r="D1765" s="216"/>
      <c r="E1765" s="216"/>
      <c r="F1765" s="216"/>
      <c r="G1765" s="216"/>
      <c r="H1765" s="216"/>
      <c r="I1765" s="216"/>
      <c r="J1765" s="217"/>
      <c r="K1765" s="204"/>
      <c r="L1765" s="211"/>
      <c r="M1765" s="212"/>
      <c r="N1765" s="212"/>
      <c r="O1765" s="212"/>
      <c r="P1765" s="212"/>
      <c r="Q1765" s="212"/>
      <c r="R1765" s="212"/>
      <c r="S1765" s="213"/>
      <c r="T1765" s="143"/>
      <c r="U1765" s="193"/>
    </row>
    <row r="1766" spans="1:22" ht="6.75" customHeight="1" thickBot="1">
      <c r="A1766" s="227"/>
      <c r="B1766" s="89"/>
      <c r="C1766" s="89"/>
      <c r="D1766" s="89"/>
      <c r="E1766" s="89"/>
      <c r="F1766" s="89"/>
      <c r="G1766" s="89"/>
      <c r="H1766" s="89"/>
      <c r="I1766" s="89"/>
      <c r="J1766" s="89"/>
      <c r="K1766" s="89"/>
      <c r="L1766" s="89"/>
      <c r="M1766" s="89"/>
      <c r="N1766" s="89"/>
      <c r="O1766" s="89"/>
      <c r="P1766" s="89"/>
      <c r="Q1766" s="89"/>
      <c r="R1766" s="89"/>
      <c r="S1766" s="89"/>
      <c r="T1766" s="89"/>
      <c r="U1766" s="193"/>
    </row>
    <row r="1767" spans="1:22" ht="23.25" customHeight="1" thickBot="1">
      <c r="A1767" s="227"/>
      <c r="B1767" s="165" t="s">
        <v>184</v>
      </c>
      <c r="C1767" s="165"/>
      <c r="D1767" s="165"/>
      <c r="E1767" s="127" t="str">
        <f>Info!$C$7</f>
        <v>Govt. Sr. Sec. School Raimalwada</v>
      </c>
      <c r="F1767" s="127"/>
      <c r="G1767" s="127"/>
      <c r="H1767" s="127"/>
      <c r="I1767" s="127"/>
      <c r="J1767" s="127"/>
      <c r="K1767" s="127"/>
      <c r="L1767" s="165" t="s">
        <v>185</v>
      </c>
      <c r="M1767" s="199"/>
      <c r="N1767" s="15">
        <f>Info!$C$10</f>
        <v>1</v>
      </c>
      <c r="O1767" s="16">
        <f>Info!$D$10</f>
        <v>7</v>
      </c>
      <c r="P1767" s="16">
        <f>Info!$E$10</f>
        <v>0</v>
      </c>
      <c r="Q1767" s="16">
        <f>Info!$F$10</f>
        <v>1</v>
      </c>
      <c r="R1767" s="16">
        <f>Info!$G$10</f>
        <v>7</v>
      </c>
      <c r="S1767" s="16">
        <f>Info!$H$10</f>
        <v>5</v>
      </c>
      <c r="T1767" s="17">
        <f>Info!$I$10</f>
        <v>1</v>
      </c>
      <c r="U1767" s="193"/>
    </row>
    <row r="1768" spans="1:22" ht="15.75" thickBot="1">
      <c r="A1768" s="228"/>
      <c r="B1768" s="87"/>
      <c r="C1768" s="87"/>
      <c r="D1768" s="87"/>
      <c r="E1768" s="87"/>
      <c r="F1768" s="87"/>
      <c r="G1768" s="87"/>
      <c r="H1768" s="87"/>
      <c r="I1768" s="87"/>
      <c r="J1768" s="87"/>
      <c r="K1768" s="87"/>
      <c r="L1768" s="87"/>
      <c r="M1768" s="87"/>
      <c r="N1768" s="87"/>
      <c r="O1768" s="87"/>
      <c r="P1768" s="87"/>
      <c r="Q1768" s="87"/>
      <c r="R1768" s="87"/>
      <c r="S1768" s="87"/>
      <c r="T1768" s="87"/>
      <c r="U1768" s="88"/>
    </row>
    <row r="1769" spans="1:22">
      <c r="A1769" s="224">
        <f>A1676+1</f>
        <v>20</v>
      </c>
      <c r="B1769" s="225"/>
      <c r="C1769" s="225"/>
      <c r="D1769" s="225"/>
      <c r="E1769" s="225"/>
      <c r="F1769" s="225"/>
      <c r="G1769" s="225"/>
      <c r="H1769" s="225"/>
      <c r="I1769" s="225"/>
      <c r="J1769" s="225"/>
      <c r="K1769" s="225"/>
      <c r="L1769" s="225"/>
      <c r="M1769" s="225"/>
      <c r="N1769" s="225"/>
      <c r="O1769" s="225"/>
      <c r="P1769" s="225"/>
      <c r="Q1769" s="225"/>
      <c r="R1769" s="225"/>
      <c r="S1769" s="225"/>
      <c r="T1769" s="225"/>
      <c r="U1769" s="226"/>
      <c r="V1769" s="227"/>
    </row>
    <row r="1770" spans="1:22" ht="24.75" customHeight="1" thickBot="1">
      <c r="A1770" s="227"/>
      <c r="B1770" s="194" t="str">
        <f>CONCATENATE(Info!$B$7,Info!$C$7)</f>
        <v>School Name :-Govt. Sr. Sec. School Raimalwada</v>
      </c>
      <c r="C1770" s="194"/>
      <c r="D1770" s="194"/>
      <c r="E1770" s="194"/>
      <c r="F1770" s="194"/>
      <c r="G1770" s="194"/>
      <c r="H1770" s="194"/>
      <c r="I1770" s="194"/>
      <c r="J1770" s="194"/>
      <c r="K1770" s="194"/>
      <c r="L1770" s="194"/>
      <c r="M1770" s="194"/>
      <c r="N1770" s="194"/>
      <c r="O1770" s="194"/>
      <c r="P1770" s="194"/>
      <c r="Q1770" s="194"/>
      <c r="R1770" s="194"/>
      <c r="S1770" s="194"/>
      <c r="T1770" s="194"/>
      <c r="U1770" s="193"/>
      <c r="V1770" s="227"/>
    </row>
    <row r="1771" spans="1:22" ht="28.5" customHeight="1" thickBot="1">
      <c r="A1771" s="227"/>
      <c r="B1771" s="89"/>
      <c r="C1771" s="89"/>
      <c r="D1771" s="116" t="s">
        <v>37</v>
      </c>
      <c r="E1771" s="116"/>
      <c r="F1771" s="116"/>
      <c r="G1771" s="116"/>
      <c r="H1771" s="116"/>
      <c r="I1771" s="116"/>
      <c r="J1771" s="116"/>
      <c r="K1771" s="116"/>
      <c r="L1771" s="116"/>
      <c r="M1771" s="116"/>
      <c r="N1771" s="116"/>
      <c r="O1771" s="116"/>
      <c r="P1771" s="116"/>
      <c r="Q1771" s="93" t="s">
        <v>233</v>
      </c>
      <c r="R1771" s="94"/>
      <c r="S1771" s="94"/>
      <c r="T1771" s="95"/>
      <c r="U1771" s="193"/>
      <c r="V1771" s="227"/>
    </row>
    <row r="1772" spans="1:22" ht="21.75" customHeight="1" thickBot="1">
      <c r="A1772" s="227"/>
      <c r="B1772" s="89"/>
      <c r="C1772" s="89"/>
      <c r="D1772" s="117" t="s">
        <v>201</v>
      </c>
      <c r="E1772" s="117"/>
      <c r="F1772" s="117"/>
      <c r="G1772" s="117"/>
      <c r="H1772" s="117"/>
      <c r="I1772" s="117"/>
      <c r="J1772" s="117"/>
      <c r="K1772" s="117"/>
      <c r="L1772" s="117"/>
      <c r="M1772" s="117"/>
      <c r="N1772" s="117"/>
      <c r="O1772" s="117"/>
      <c r="P1772" s="117"/>
      <c r="Q1772" s="113" t="s">
        <v>44</v>
      </c>
      <c r="R1772" s="114"/>
      <c r="S1772" s="114"/>
      <c r="T1772" s="115"/>
      <c r="U1772" s="193"/>
      <c r="V1772" s="227"/>
    </row>
    <row r="1773" spans="1:22" ht="21.75" customHeight="1" thickBot="1">
      <c r="A1773" s="227"/>
      <c r="B1773" s="107" t="s">
        <v>200</v>
      </c>
      <c r="C1773" s="108"/>
      <c r="D1773" s="108"/>
      <c r="E1773" s="109"/>
      <c r="F1773" s="104" t="s">
        <v>40</v>
      </c>
      <c r="G1773" s="105"/>
      <c r="H1773" s="105"/>
      <c r="I1773" s="105"/>
      <c r="J1773" s="105"/>
      <c r="K1773" s="105"/>
      <c r="L1773" s="105"/>
      <c r="M1773" s="106"/>
      <c r="N1773" s="15">
        <f>Info!$C$10</f>
        <v>1</v>
      </c>
      <c r="O1773" s="16">
        <f>Info!$D$10</f>
        <v>7</v>
      </c>
      <c r="P1773" s="16">
        <f>Info!$E$10</f>
        <v>0</v>
      </c>
      <c r="Q1773" s="16">
        <f>Info!$F$10</f>
        <v>1</v>
      </c>
      <c r="R1773" s="16">
        <f>Info!$G$10</f>
        <v>7</v>
      </c>
      <c r="S1773" s="16">
        <f>Info!$H$10</f>
        <v>5</v>
      </c>
      <c r="T1773" s="17">
        <f>Info!$I$10</f>
        <v>1</v>
      </c>
      <c r="U1773" s="193"/>
      <c r="V1773" s="227"/>
    </row>
    <row r="1774" spans="1:22" ht="21.75" customHeight="1" thickBot="1">
      <c r="A1774" s="227"/>
      <c r="B1774" s="110"/>
      <c r="C1774" s="111"/>
      <c r="D1774" s="111"/>
      <c r="E1774" s="112"/>
      <c r="F1774" s="102" t="s">
        <v>199</v>
      </c>
      <c r="G1774" s="103"/>
      <c r="H1774" s="103"/>
      <c r="I1774" s="103"/>
      <c r="J1774" s="103"/>
      <c r="K1774" s="103"/>
      <c r="L1774" s="103"/>
      <c r="M1774" s="103"/>
      <c r="N1774" s="103"/>
      <c r="O1774" s="103"/>
      <c r="P1774" s="103"/>
      <c r="Q1774" s="18"/>
      <c r="R1774" s="18"/>
      <c r="S1774" s="18"/>
      <c r="T1774" s="18"/>
      <c r="U1774" s="193"/>
      <c r="V1774" s="227"/>
    </row>
    <row r="1775" spans="1:22" ht="21.75" customHeight="1" thickBot="1">
      <c r="A1775" s="227"/>
      <c r="B1775" s="89"/>
      <c r="C1775" s="89"/>
      <c r="D1775" s="89"/>
      <c r="E1775" s="89"/>
      <c r="F1775" s="89"/>
      <c r="G1775" s="89"/>
      <c r="H1775" s="89"/>
      <c r="I1775" s="89"/>
      <c r="J1775" s="89"/>
      <c r="K1775" s="89"/>
      <c r="L1775" s="89"/>
      <c r="M1775" s="89"/>
      <c r="N1775" s="97" t="s">
        <v>195</v>
      </c>
      <c r="O1775" s="97"/>
      <c r="P1775" s="97"/>
      <c r="Q1775" s="98"/>
      <c r="R1775" s="99">
        <f>Info!$C$9</f>
        <v>12345</v>
      </c>
      <c r="S1775" s="100"/>
      <c r="T1775" s="101"/>
      <c r="U1775" s="193"/>
      <c r="V1775" s="227"/>
    </row>
    <row r="1776" spans="1:22" ht="21.75" customHeight="1" thickBot="1">
      <c r="A1776" s="227"/>
      <c r="B1776" s="119" t="s">
        <v>42</v>
      </c>
      <c r="C1776" s="119"/>
      <c r="D1776" s="119"/>
      <c r="E1776" s="119"/>
      <c r="F1776" s="119"/>
      <c r="G1776" s="119"/>
      <c r="H1776" s="120">
        <f>VLOOKUP(A1769,'Deta From Shala Dar. Class-10'!$A$2:$AE$201,4,0)</f>
        <v>0</v>
      </c>
      <c r="I1776" s="121"/>
      <c r="J1776" s="122"/>
      <c r="K1776" s="123"/>
      <c r="L1776" s="124"/>
      <c r="M1776" s="124"/>
      <c r="N1776" s="124"/>
      <c r="O1776" s="124"/>
      <c r="P1776" s="124"/>
      <c r="Q1776" s="124"/>
      <c r="R1776" s="124"/>
      <c r="S1776" s="124"/>
      <c r="T1776" s="124"/>
      <c r="U1776" s="193"/>
      <c r="V1776" s="227"/>
    </row>
    <row r="1777" spans="1:23" ht="21.75" customHeight="1">
      <c r="A1777" s="227"/>
      <c r="B1777" s="118" t="s">
        <v>116</v>
      </c>
      <c r="C1777" s="118"/>
      <c r="D1777" s="118"/>
      <c r="E1777" s="118"/>
      <c r="F1777" s="118"/>
      <c r="G1777" s="118"/>
      <c r="H1777" s="96">
        <f>VLOOKUP(A1769,'Deta From Shala Dar. Class-10'!$A$2:$AE$201,6,0)</f>
        <v>0</v>
      </c>
      <c r="I1777" s="96"/>
      <c r="J1777" s="96"/>
      <c r="K1777" s="96"/>
      <c r="L1777" s="96"/>
      <c r="M1777" s="96"/>
      <c r="N1777" s="96"/>
      <c r="O1777" s="96"/>
      <c r="P1777" s="96"/>
      <c r="Q1777" s="96"/>
      <c r="R1777" s="96"/>
      <c r="S1777" s="96"/>
      <c r="T1777" s="96"/>
      <c r="U1777" s="193"/>
      <c r="V1777" s="227"/>
    </row>
    <row r="1778" spans="1:23" ht="21.75" customHeight="1">
      <c r="A1778" s="227"/>
      <c r="B1778" s="118" t="s">
        <v>115</v>
      </c>
      <c r="C1778" s="118"/>
      <c r="D1778" s="118"/>
      <c r="E1778" s="118"/>
      <c r="F1778" s="118"/>
      <c r="G1778" s="118"/>
      <c r="H1778" s="96">
        <f>VLOOKUP(A1769,'Deta From Shala Dar. Class-10'!$A$2:$AE$201,8,0)</f>
        <v>0</v>
      </c>
      <c r="I1778" s="96"/>
      <c r="J1778" s="96"/>
      <c r="K1778" s="96"/>
      <c r="L1778" s="96"/>
      <c r="M1778" s="96"/>
      <c r="N1778" s="96"/>
      <c r="O1778" s="96"/>
      <c r="P1778" s="96"/>
      <c r="Q1778" s="96"/>
      <c r="R1778" s="96"/>
      <c r="S1778" s="96"/>
      <c r="T1778" s="96"/>
      <c r="U1778" s="193"/>
      <c r="V1778" s="227"/>
    </row>
    <row r="1779" spans="1:23" ht="21.75" customHeight="1">
      <c r="A1779" s="227"/>
      <c r="B1779" s="118" t="s">
        <v>114</v>
      </c>
      <c r="C1779" s="118"/>
      <c r="D1779" s="118"/>
      <c r="E1779" s="118"/>
      <c r="F1779" s="118"/>
      <c r="G1779" s="118"/>
      <c r="H1779" s="96">
        <f>VLOOKUP(A1769,'Deta From Shala Dar. Class-10'!$A$2:$AE$201,9,0)</f>
        <v>0</v>
      </c>
      <c r="I1779" s="96"/>
      <c r="J1779" s="96"/>
      <c r="K1779" s="96"/>
      <c r="L1779" s="96"/>
      <c r="M1779" s="96"/>
      <c r="N1779" s="96"/>
      <c r="O1779" s="96"/>
      <c r="P1779" s="96"/>
      <c r="Q1779" s="96"/>
      <c r="R1779" s="96"/>
      <c r="S1779" s="96"/>
      <c r="T1779" s="96"/>
      <c r="U1779" s="193"/>
      <c r="V1779" s="227"/>
    </row>
    <row r="1780" spans="1:23" ht="21.75" customHeight="1">
      <c r="A1780" s="227"/>
      <c r="B1780" s="118" t="s">
        <v>203</v>
      </c>
      <c r="C1780" s="118"/>
      <c r="D1780" s="118"/>
      <c r="E1780" s="118"/>
      <c r="F1780" s="250">
        <f>W1780</f>
        <v>0</v>
      </c>
      <c r="G1780" s="251"/>
      <c r="H1780" s="251"/>
      <c r="I1780" s="251"/>
      <c r="J1780" s="251"/>
      <c r="K1780" s="252"/>
      <c r="L1780" s="253"/>
      <c r="M1780" s="254"/>
      <c r="N1780" s="254"/>
      <c r="O1780" s="254"/>
      <c r="P1780" s="254"/>
      <c r="Q1780" s="254"/>
      <c r="R1780" s="254"/>
      <c r="S1780" s="254"/>
      <c r="T1780" s="254"/>
      <c r="U1780" s="193"/>
      <c r="V1780" s="227"/>
      <c r="W1780" s="57">
        <f>VLOOKUP(A1769,'Deta From Shala Dar. Class-10'!$A$2:$AE$201,11,0)</f>
        <v>0</v>
      </c>
    </row>
    <row r="1781" spans="1:23" ht="21.75" customHeight="1" thickBot="1">
      <c r="A1781" s="227"/>
      <c r="B1781" s="255" t="s">
        <v>202</v>
      </c>
      <c r="C1781" s="255"/>
      <c r="D1781" s="255"/>
      <c r="E1781" s="255"/>
      <c r="F1781" s="255"/>
      <c r="G1781" s="255"/>
      <c r="H1781" s="96" t="s">
        <v>204</v>
      </c>
      <c r="I1781" s="96"/>
      <c r="J1781" s="96"/>
      <c r="K1781" s="96"/>
      <c r="L1781" s="96"/>
      <c r="M1781" s="96"/>
      <c r="N1781" s="96"/>
      <c r="O1781" s="96"/>
      <c r="P1781" s="96"/>
      <c r="Q1781" s="96"/>
      <c r="R1781" s="96"/>
      <c r="S1781" s="96"/>
      <c r="T1781" s="96"/>
      <c r="U1781" s="193"/>
      <c r="V1781" s="227"/>
    </row>
    <row r="1782" spans="1:23" ht="21.75" customHeight="1" thickBot="1">
      <c r="A1782" s="227"/>
      <c r="B1782" s="118" t="s">
        <v>205</v>
      </c>
      <c r="C1782" s="118"/>
      <c r="D1782" s="118"/>
      <c r="E1782" s="118"/>
      <c r="F1782" s="118"/>
      <c r="G1782" s="118"/>
      <c r="H1782" s="118"/>
      <c r="I1782" s="118"/>
      <c r="J1782" s="118"/>
      <c r="K1782" s="143" t="s">
        <v>190</v>
      </c>
      <c r="L1782" s="143"/>
      <c r="M1782" s="143"/>
      <c r="N1782" s="143"/>
      <c r="O1782" s="143"/>
      <c r="P1782" s="143"/>
      <c r="Q1782" s="195" t="s">
        <v>188</v>
      </c>
      <c r="R1782" s="196"/>
      <c r="S1782" s="197"/>
      <c r="T1782" s="198"/>
      <c r="U1782" s="193"/>
    </row>
    <row r="1783" spans="1:23" ht="21.75" customHeight="1">
      <c r="A1783" s="227"/>
      <c r="B1783" s="118" t="s">
        <v>206</v>
      </c>
      <c r="C1783" s="118"/>
      <c r="D1783" s="118"/>
      <c r="E1783" s="118"/>
      <c r="F1783" s="118"/>
      <c r="G1783" s="118"/>
      <c r="H1783" s="118"/>
      <c r="I1783" s="118"/>
      <c r="J1783" s="118"/>
      <c r="K1783" s="118"/>
      <c r="L1783" s="118"/>
      <c r="M1783" s="118"/>
      <c r="N1783" s="118"/>
      <c r="O1783" s="118"/>
      <c r="P1783" s="118"/>
      <c r="Q1783" s="118"/>
      <c r="R1783" s="118"/>
      <c r="S1783" s="118"/>
      <c r="T1783" s="118"/>
      <c r="U1783" s="193"/>
    </row>
    <row r="1784" spans="1:23" ht="32.25" customHeight="1" thickBot="1">
      <c r="A1784" s="227"/>
      <c r="B1784" s="125" t="s">
        <v>192</v>
      </c>
      <c r="C1784" s="125"/>
      <c r="D1784" s="125"/>
      <c r="E1784" s="125"/>
      <c r="F1784" s="125"/>
      <c r="G1784" s="125"/>
      <c r="H1784" s="125"/>
      <c r="I1784" s="125"/>
      <c r="J1784" s="125"/>
      <c r="K1784" s="125"/>
      <c r="L1784" s="125"/>
      <c r="M1784" s="125"/>
      <c r="N1784" s="125"/>
      <c r="O1784" s="125"/>
      <c r="P1784" s="125"/>
      <c r="Q1784" s="125"/>
      <c r="R1784" s="125"/>
      <c r="S1784" s="125"/>
      <c r="T1784" s="125"/>
      <c r="U1784" s="193"/>
    </row>
    <row r="1785" spans="1:23" ht="6.75" customHeight="1" thickBot="1">
      <c r="A1785" s="227"/>
      <c r="B1785" s="90"/>
      <c r="C1785" s="91"/>
      <c r="D1785" s="91"/>
      <c r="E1785" s="91"/>
      <c r="F1785" s="91"/>
      <c r="G1785" s="91"/>
      <c r="H1785" s="91"/>
      <c r="I1785" s="91"/>
      <c r="J1785" s="91"/>
      <c r="K1785" s="91"/>
      <c r="L1785" s="91"/>
      <c r="M1785" s="91"/>
      <c r="N1785" s="91"/>
      <c r="O1785" s="91"/>
      <c r="P1785" s="91"/>
      <c r="Q1785" s="91"/>
      <c r="R1785" s="91"/>
      <c r="S1785" s="91"/>
      <c r="T1785" s="92"/>
      <c r="U1785" s="193"/>
    </row>
    <row r="1786" spans="1:23" ht="15.75" thickBot="1">
      <c r="A1786" s="227"/>
      <c r="B1786" s="19"/>
      <c r="C1786" s="22"/>
      <c r="D1786" s="147" t="s">
        <v>60</v>
      </c>
      <c r="E1786" s="89"/>
      <c r="F1786" s="89"/>
      <c r="G1786" s="20"/>
      <c r="H1786" s="27"/>
      <c r="I1786" s="148" t="s">
        <v>59</v>
      </c>
      <c r="J1786" s="148"/>
      <c r="K1786" s="148"/>
      <c r="L1786" s="90"/>
      <c r="M1786" s="248" t="s">
        <v>211</v>
      </c>
      <c r="N1786" s="248"/>
      <c r="O1786" s="248"/>
      <c r="P1786" s="248"/>
      <c r="Q1786" s="248"/>
      <c r="R1786" s="248"/>
      <c r="S1786" s="248"/>
      <c r="T1786" s="249"/>
      <c r="U1786" s="193"/>
    </row>
    <row r="1787" spans="1:23" ht="4.5" customHeight="1" thickBot="1">
      <c r="A1787" s="227"/>
      <c r="B1787" s="24"/>
      <c r="C1787" s="27"/>
      <c r="D1787" s="27"/>
      <c r="E1787" s="27"/>
      <c r="F1787" s="27"/>
      <c r="G1787" s="27"/>
      <c r="H1787" s="27"/>
      <c r="I1787" s="27"/>
      <c r="J1787" s="27"/>
      <c r="K1787" s="41"/>
      <c r="L1787" s="147"/>
      <c r="M1787" s="27"/>
      <c r="N1787" s="27"/>
      <c r="O1787" s="27"/>
      <c r="P1787" s="37"/>
      <c r="Q1787" s="27"/>
      <c r="R1787" s="27"/>
      <c r="S1787" s="27"/>
      <c r="T1787" s="58"/>
      <c r="U1787" s="193"/>
    </row>
    <row r="1788" spans="1:23" ht="15.75" thickBot="1">
      <c r="A1788" s="227"/>
      <c r="B1788" s="24"/>
      <c r="C1788" s="20"/>
      <c r="D1788" s="147" t="s">
        <v>207</v>
      </c>
      <c r="E1788" s="89"/>
      <c r="F1788" s="89"/>
      <c r="G1788" s="89"/>
      <c r="H1788" s="27"/>
      <c r="I1788" s="175" t="s">
        <v>209</v>
      </c>
      <c r="J1788" s="175"/>
      <c r="K1788" s="175"/>
      <c r="L1788" s="147"/>
      <c r="M1788" s="127" t="s">
        <v>212</v>
      </c>
      <c r="N1788" s="127"/>
      <c r="O1788" s="127"/>
      <c r="P1788" s="127"/>
      <c r="Q1788" s="127"/>
      <c r="R1788" s="127"/>
      <c r="S1788" s="127"/>
      <c r="T1788" s="128"/>
      <c r="U1788" s="193"/>
    </row>
    <row r="1789" spans="1:23" ht="5.25" customHeight="1" thickBot="1">
      <c r="A1789" s="227"/>
      <c r="B1789" s="24"/>
      <c r="C1789" s="27"/>
      <c r="D1789" s="27"/>
      <c r="E1789" s="27"/>
      <c r="F1789" s="27"/>
      <c r="G1789" s="27"/>
      <c r="H1789" s="27"/>
      <c r="I1789" s="27"/>
      <c r="J1789" s="27"/>
      <c r="K1789" s="41"/>
      <c r="L1789" s="147"/>
      <c r="M1789" s="27"/>
      <c r="N1789" s="27"/>
      <c r="O1789" s="27"/>
      <c r="P1789" s="41"/>
      <c r="Q1789" s="27"/>
      <c r="R1789" s="27"/>
      <c r="S1789" s="27"/>
      <c r="T1789" s="29"/>
      <c r="U1789" s="193"/>
    </row>
    <row r="1790" spans="1:23" ht="15.75" thickBot="1">
      <c r="A1790" s="227"/>
      <c r="B1790" s="24"/>
      <c r="C1790" s="20"/>
      <c r="D1790" s="147" t="s">
        <v>208</v>
      </c>
      <c r="E1790" s="89"/>
      <c r="F1790" s="89"/>
      <c r="G1790" s="89"/>
      <c r="H1790" s="27"/>
      <c r="I1790" s="175" t="s">
        <v>210</v>
      </c>
      <c r="J1790" s="175"/>
      <c r="K1790" s="175"/>
      <c r="L1790" s="86"/>
      <c r="M1790" s="130" t="s">
        <v>213</v>
      </c>
      <c r="N1790" s="130"/>
      <c r="O1790" s="130"/>
      <c r="P1790" s="130"/>
      <c r="Q1790" s="130"/>
      <c r="R1790" s="130"/>
      <c r="S1790" s="130"/>
      <c r="T1790" s="131"/>
      <c r="U1790" s="193"/>
    </row>
    <row r="1791" spans="1:23" ht="6.75" customHeight="1" thickBot="1">
      <c r="A1791" s="227"/>
      <c r="B1791" s="86"/>
      <c r="C1791" s="87"/>
      <c r="D1791" s="87"/>
      <c r="E1791" s="87"/>
      <c r="F1791" s="87"/>
      <c r="G1791" s="87"/>
      <c r="H1791" s="87"/>
      <c r="I1791" s="87"/>
      <c r="J1791" s="87"/>
      <c r="K1791" s="87"/>
      <c r="L1791" s="87"/>
      <c r="M1791" s="87"/>
      <c r="N1791" s="87"/>
      <c r="O1791" s="87"/>
      <c r="P1791" s="87"/>
      <c r="Q1791" s="87"/>
      <c r="R1791" s="87"/>
      <c r="S1791" s="87"/>
      <c r="T1791" s="88"/>
      <c r="U1791" s="193"/>
    </row>
    <row r="1792" spans="1:23" ht="6.75" customHeight="1" thickBot="1">
      <c r="A1792" s="227"/>
      <c r="B1792" s="89"/>
      <c r="C1792" s="89"/>
      <c r="D1792" s="89"/>
      <c r="E1792" s="89"/>
      <c r="F1792" s="89"/>
      <c r="G1792" s="89"/>
      <c r="H1792" s="89"/>
      <c r="I1792" s="89"/>
      <c r="J1792" s="89"/>
      <c r="K1792" s="89"/>
      <c r="L1792" s="89"/>
      <c r="M1792" s="89"/>
      <c r="N1792" s="89"/>
      <c r="O1792" s="89"/>
      <c r="P1792" s="89"/>
      <c r="Q1792" s="89"/>
      <c r="R1792" s="89"/>
      <c r="S1792" s="89"/>
      <c r="T1792" s="89"/>
      <c r="U1792" s="193"/>
    </row>
    <row r="1793" spans="1:21" ht="15.75" thickBot="1">
      <c r="A1793" s="227"/>
      <c r="B1793" s="41"/>
      <c r="C1793" s="59" t="s">
        <v>216</v>
      </c>
      <c r="D1793" s="147" t="s">
        <v>215</v>
      </c>
      <c r="E1793" s="89"/>
      <c r="F1793" s="89"/>
      <c r="G1793" s="89"/>
      <c r="H1793" s="89"/>
      <c r="I1793" s="89"/>
      <c r="J1793" s="89"/>
      <c r="K1793" s="89"/>
      <c r="L1793" s="89"/>
      <c r="M1793" s="59" t="s">
        <v>216</v>
      </c>
      <c r="N1793" s="47" t="s">
        <v>80</v>
      </c>
      <c r="O1793" s="143"/>
      <c r="P1793" s="143"/>
      <c r="Q1793" s="143"/>
      <c r="R1793" s="143"/>
      <c r="S1793" s="143"/>
      <c r="T1793" s="143"/>
      <c r="U1793" s="193"/>
    </row>
    <row r="1794" spans="1:21" ht="8.25" customHeight="1">
      <c r="A1794" s="227"/>
      <c r="B1794" s="89"/>
      <c r="C1794" s="89"/>
      <c r="D1794" s="89"/>
      <c r="E1794" s="89"/>
      <c r="F1794" s="89"/>
      <c r="G1794" s="89"/>
      <c r="H1794" s="89"/>
      <c r="I1794" s="89"/>
      <c r="J1794" s="89"/>
      <c r="K1794" s="89"/>
      <c r="L1794" s="89"/>
      <c r="M1794" s="89"/>
      <c r="N1794" s="89"/>
      <c r="O1794" s="89"/>
      <c r="P1794" s="89"/>
      <c r="Q1794" s="89"/>
      <c r="R1794" s="89"/>
      <c r="S1794" s="89"/>
      <c r="T1794" s="89"/>
      <c r="U1794" s="193"/>
    </row>
    <row r="1795" spans="1:21" ht="29.25" customHeight="1">
      <c r="A1795" s="227"/>
      <c r="B1795" s="41" t="s">
        <v>87</v>
      </c>
      <c r="C1795" s="243" t="s">
        <v>217</v>
      </c>
      <c r="D1795" s="119"/>
      <c r="E1795" s="119"/>
      <c r="F1795" s="119"/>
      <c r="G1795" s="119"/>
      <c r="H1795" s="119"/>
      <c r="I1795" s="119"/>
      <c r="J1795" s="119"/>
      <c r="K1795" s="119"/>
      <c r="L1795" s="119"/>
      <c r="M1795" s="119"/>
      <c r="N1795" s="119"/>
      <c r="O1795" s="119"/>
      <c r="P1795" s="119"/>
      <c r="Q1795" s="119"/>
      <c r="R1795" s="119"/>
      <c r="S1795" s="119"/>
      <c r="T1795" s="119"/>
      <c r="U1795" s="193"/>
    </row>
    <row r="1796" spans="1:21" ht="6.75" customHeight="1" thickBot="1">
      <c r="A1796" s="227"/>
      <c r="B1796" s="89"/>
      <c r="C1796" s="89"/>
      <c r="D1796" s="89"/>
      <c r="E1796" s="89"/>
      <c r="F1796" s="89"/>
      <c r="G1796" s="89"/>
      <c r="H1796" s="89"/>
      <c r="I1796" s="89"/>
      <c r="J1796" s="89"/>
      <c r="K1796" s="89"/>
      <c r="L1796" s="89"/>
      <c r="M1796" s="89"/>
      <c r="N1796" s="89"/>
      <c r="O1796" s="89"/>
      <c r="P1796" s="89"/>
      <c r="Q1796" s="89"/>
      <c r="R1796" s="89"/>
      <c r="S1796" s="89"/>
      <c r="T1796" s="89"/>
      <c r="U1796" s="193"/>
    </row>
    <row r="1797" spans="1:21" ht="15.75" thickBot="1">
      <c r="A1797" s="227"/>
      <c r="B1797" s="41"/>
      <c r="C1797" s="158" t="s">
        <v>219</v>
      </c>
      <c r="D1797" s="158"/>
      <c r="E1797" s="158"/>
      <c r="F1797" s="158"/>
      <c r="G1797" s="158"/>
      <c r="H1797" s="158"/>
      <c r="I1797" s="197"/>
      <c r="J1797" s="219"/>
      <c r="K1797" s="198"/>
      <c r="L1797" s="244" t="s">
        <v>218</v>
      </c>
      <c r="M1797" s="245"/>
      <c r="N1797" s="246"/>
      <c r="O1797" s="247"/>
      <c r="P1797" s="60"/>
      <c r="Q1797" s="41"/>
      <c r="R1797" s="61"/>
      <c r="S1797" s="61"/>
      <c r="T1797" s="41"/>
      <c r="U1797" s="193"/>
    </row>
    <row r="1798" spans="1:21" ht="6" customHeight="1" thickBot="1">
      <c r="A1798" s="227"/>
      <c r="B1798" s="89"/>
      <c r="C1798" s="89"/>
      <c r="D1798" s="89"/>
      <c r="E1798" s="89"/>
      <c r="F1798" s="89"/>
      <c r="G1798" s="89"/>
      <c r="H1798" s="89"/>
      <c r="I1798" s="89"/>
      <c r="J1798" s="89"/>
      <c r="K1798" s="89"/>
      <c r="L1798" s="89"/>
      <c r="M1798" s="89"/>
      <c r="N1798" s="89"/>
      <c r="O1798" s="89"/>
      <c r="P1798" s="89"/>
      <c r="Q1798" s="89"/>
      <c r="R1798" s="89"/>
      <c r="S1798" s="89"/>
      <c r="T1798" s="89"/>
      <c r="U1798" s="193"/>
    </row>
    <row r="1799" spans="1:21" ht="15.75" thickBot="1">
      <c r="A1799" s="227"/>
      <c r="B1799" s="41" t="s">
        <v>98</v>
      </c>
      <c r="C1799" s="89" t="s">
        <v>119</v>
      </c>
      <c r="D1799" s="89"/>
      <c r="E1799" s="89"/>
      <c r="F1799" s="89"/>
      <c r="G1799" s="89"/>
      <c r="H1799" s="89"/>
      <c r="I1799" s="89"/>
      <c r="J1799" s="158" t="s">
        <v>117</v>
      </c>
      <c r="K1799" s="158"/>
      <c r="L1799" s="158"/>
      <c r="M1799" s="158"/>
      <c r="N1799" s="158"/>
      <c r="O1799" s="46"/>
      <c r="P1799" s="169" t="s">
        <v>118</v>
      </c>
      <c r="Q1799" s="169"/>
      <c r="R1799" s="169"/>
      <c r="S1799" s="169"/>
      <c r="T1799" s="169"/>
      <c r="U1799" s="193"/>
    </row>
    <row r="1800" spans="1:21" ht="15.75" thickBot="1">
      <c r="A1800" s="227"/>
      <c r="B1800" s="41"/>
      <c r="C1800" s="165" t="s">
        <v>120</v>
      </c>
      <c r="D1800" s="165"/>
      <c r="E1800" s="165"/>
      <c r="F1800" s="165"/>
      <c r="G1800" s="165"/>
      <c r="H1800" s="165"/>
      <c r="I1800" s="165"/>
      <c r="J1800" s="165"/>
      <c r="K1800" s="165"/>
      <c r="L1800" s="165"/>
      <c r="M1800" s="165"/>
      <c r="N1800" s="165"/>
      <c r="O1800" s="165"/>
      <c r="P1800" s="165"/>
      <c r="Q1800" s="165"/>
      <c r="R1800" s="165"/>
      <c r="S1800" s="165"/>
      <c r="T1800" s="165"/>
      <c r="U1800" s="193"/>
    </row>
    <row r="1801" spans="1:21" ht="15.75" thickBot="1">
      <c r="A1801" s="227"/>
      <c r="B1801" s="41"/>
      <c r="C1801" s="119" t="s">
        <v>129</v>
      </c>
      <c r="D1801" s="119"/>
      <c r="E1801" s="170"/>
      <c r="F1801" s="46"/>
      <c r="G1801" s="159" t="s">
        <v>122</v>
      </c>
      <c r="H1801" s="159"/>
      <c r="I1801" s="159"/>
      <c r="J1801" s="20"/>
      <c r="K1801" s="171" t="s">
        <v>123</v>
      </c>
      <c r="L1801" s="159"/>
      <c r="M1801" s="172"/>
      <c r="N1801" s="20"/>
      <c r="O1801" s="171" t="s">
        <v>124</v>
      </c>
      <c r="P1801" s="159"/>
      <c r="Q1801" s="20"/>
      <c r="R1801" s="171" t="s">
        <v>125</v>
      </c>
      <c r="S1801" s="159"/>
      <c r="T1801" s="20"/>
      <c r="U1801" s="193"/>
    </row>
    <row r="1802" spans="1:21" ht="6" customHeight="1" thickBot="1">
      <c r="A1802" s="227"/>
      <c r="B1802" s="89"/>
      <c r="C1802" s="89"/>
      <c r="D1802" s="89"/>
      <c r="E1802" s="89"/>
      <c r="F1802" s="89"/>
      <c r="G1802" s="89"/>
      <c r="H1802" s="89"/>
      <c r="I1802" s="89"/>
      <c r="J1802" s="89"/>
      <c r="K1802" s="89"/>
      <c r="L1802" s="89"/>
      <c r="M1802" s="89"/>
      <c r="N1802" s="89"/>
      <c r="O1802" s="89"/>
      <c r="P1802" s="89"/>
      <c r="Q1802" s="89"/>
      <c r="R1802" s="89"/>
      <c r="S1802" s="89"/>
      <c r="T1802" s="89"/>
      <c r="U1802" s="193"/>
    </row>
    <row r="1803" spans="1:21" ht="15.75" thickBot="1">
      <c r="A1803" s="227"/>
      <c r="B1803" s="41"/>
      <c r="C1803" s="119" t="s">
        <v>214</v>
      </c>
      <c r="D1803" s="119"/>
      <c r="E1803" s="119"/>
      <c r="F1803" s="170"/>
      <c r="G1803" s="46"/>
      <c r="H1803" s="173" t="s">
        <v>220</v>
      </c>
      <c r="I1803" s="163"/>
      <c r="J1803" s="36"/>
      <c r="K1803" s="171" t="s">
        <v>221</v>
      </c>
      <c r="L1803" s="159"/>
      <c r="M1803" s="159"/>
      <c r="N1803" s="172"/>
      <c r="O1803" s="46"/>
      <c r="P1803" s="157" t="s">
        <v>222</v>
      </c>
      <c r="Q1803" s="158"/>
      <c r="R1803" s="158"/>
      <c r="S1803" s="161"/>
      <c r="T1803" s="20"/>
      <c r="U1803" s="193"/>
    </row>
    <row r="1804" spans="1:21" ht="6" customHeight="1" thickBot="1">
      <c r="A1804" s="227"/>
      <c r="B1804" s="89"/>
      <c r="C1804" s="89"/>
      <c r="D1804" s="89"/>
      <c r="E1804" s="89"/>
      <c r="F1804" s="89"/>
      <c r="G1804" s="89"/>
      <c r="H1804" s="89"/>
      <c r="I1804" s="89"/>
      <c r="J1804" s="89"/>
      <c r="K1804" s="89"/>
      <c r="L1804" s="89"/>
      <c r="M1804" s="89"/>
      <c r="N1804" s="89"/>
      <c r="O1804" s="89"/>
      <c r="P1804" s="89"/>
      <c r="Q1804" s="89"/>
      <c r="R1804" s="89"/>
      <c r="S1804" s="89"/>
      <c r="T1804" s="89"/>
      <c r="U1804" s="193"/>
    </row>
    <row r="1805" spans="1:21" ht="15.75" thickBot="1">
      <c r="A1805" s="227"/>
      <c r="B1805" s="41"/>
      <c r="C1805" s="119" t="s">
        <v>223</v>
      </c>
      <c r="D1805" s="119"/>
      <c r="E1805" s="170"/>
      <c r="F1805" s="46"/>
      <c r="G1805" s="158" t="s">
        <v>224</v>
      </c>
      <c r="H1805" s="158"/>
      <c r="I1805" s="158"/>
      <c r="J1805" s="20"/>
      <c r="K1805" s="158" t="s">
        <v>225</v>
      </c>
      <c r="L1805" s="158"/>
      <c r="M1805" s="158"/>
      <c r="N1805" s="20"/>
      <c r="O1805" s="173" t="s">
        <v>226</v>
      </c>
      <c r="P1805" s="163"/>
      <c r="Q1805" s="163"/>
      <c r="R1805" s="163"/>
      <c r="S1805" s="242"/>
      <c r="T1805" s="20"/>
      <c r="U1805" s="193"/>
    </row>
    <row r="1806" spans="1:21" ht="6" customHeight="1" thickBot="1">
      <c r="A1806" s="227"/>
      <c r="B1806" s="89"/>
      <c r="C1806" s="89"/>
      <c r="D1806" s="89"/>
      <c r="E1806" s="89"/>
      <c r="F1806" s="89"/>
      <c r="G1806" s="89"/>
      <c r="H1806" s="89"/>
      <c r="I1806" s="89"/>
      <c r="J1806" s="89"/>
      <c r="K1806" s="89"/>
      <c r="L1806" s="89"/>
      <c r="M1806" s="89"/>
      <c r="N1806" s="89"/>
      <c r="O1806" s="89"/>
      <c r="P1806" s="89"/>
      <c r="Q1806" s="89"/>
      <c r="R1806" s="89"/>
      <c r="S1806" s="89"/>
      <c r="T1806" s="89"/>
      <c r="U1806" s="193"/>
    </row>
    <row r="1807" spans="1:21" ht="15.75" thickBot="1">
      <c r="A1807" s="227"/>
      <c r="B1807" s="41"/>
      <c r="C1807" s="119" t="s">
        <v>227</v>
      </c>
      <c r="D1807" s="119"/>
      <c r="E1807" s="170"/>
      <c r="F1807" s="46"/>
      <c r="G1807" s="158" t="s">
        <v>228</v>
      </c>
      <c r="H1807" s="158"/>
      <c r="I1807" s="158"/>
      <c r="J1807" s="20"/>
      <c r="K1807" s="158"/>
      <c r="L1807" s="158"/>
      <c r="M1807" s="158"/>
      <c r="N1807" s="158"/>
      <c r="O1807" s="158"/>
      <c r="P1807" s="158"/>
      <c r="Q1807" s="158"/>
      <c r="R1807" s="158"/>
      <c r="S1807" s="158"/>
      <c r="T1807" s="158"/>
      <c r="U1807" s="193"/>
    </row>
    <row r="1808" spans="1:21" ht="6" customHeight="1" thickBot="1">
      <c r="A1808" s="227"/>
      <c r="B1808" s="89"/>
      <c r="C1808" s="89"/>
      <c r="D1808" s="89"/>
      <c r="E1808" s="89"/>
      <c r="F1808" s="89"/>
      <c r="G1808" s="89"/>
      <c r="H1808" s="89"/>
      <c r="I1808" s="89"/>
      <c r="J1808" s="89"/>
      <c r="K1808" s="89"/>
      <c r="L1808" s="89"/>
      <c r="M1808" s="89"/>
      <c r="N1808" s="89"/>
      <c r="O1808" s="89"/>
      <c r="P1808" s="89"/>
      <c r="Q1808" s="89"/>
      <c r="R1808" s="89"/>
      <c r="S1808" s="89"/>
      <c r="T1808" s="89"/>
      <c r="U1808" s="193"/>
    </row>
    <row r="1809" spans="1:24" ht="15.75" thickBot="1">
      <c r="A1809" s="227"/>
      <c r="B1809" s="41" t="s">
        <v>112</v>
      </c>
      <c r="C1809" s="160" t="s">
        <v>86</v>
      </c>
      <c r="D1809" s="160"/>
      <c r="E1809" s="160"/>
      <c r="F1809" s="162"/>
      <c r="G1809" s="22" t="str">
        <f>IF(W1809="F","","Yes")</f>
        <v>Yes</v>
      </c>
      <c r="H1809" s="147" t="s">
        <v>83</v>
      </c>
      <c r="I1809" s="89"/>
      <c r="J1809" s="89"/>
      <c r="K1809" s="44" t="str">
        <f>IF(AA1809="F","","Yes")</f>
        <v>Yes</v>
      </c>
      <c r="L1809" s="163" t="s">
        <v>85</v>
      </c>
      <c r="M1809" s="163"/>
      <c r="N1809" s="163"/>
      <c r="O1809" s="163"/>
      <c r="P1809" s="22" t="str">
        <f>IF(X1809="Hindi","Yes","")</f>
        <v>Yes</v>
      </c>
      <c r="Q1809" s="147" t="s">
        <v>84</v>
      </c>
      <c r="R1809" s="89"/>
      <c r="S1809" s="89"/>
      <c r="T1809" s="22" t="str">
        <f>IF(X1809="english","Yes","")</f>
        <v/>
      </c>
      <c r="U1809" s="193"/>
      <c r="W1809" s="1">
        <f>VLOOKUP(A1769,'Deta From Shala Dar. Class-10'!$A$2:$AE$201,10,0)</f>
        <v>0</v>
      </c>
      <c r="X1809" s="1" t="str">
        <f>Info!$C$8</f>
        <v>Hindi</v>
      </c>
    </row>
    <row r="1810" spans="1:24" ht="6" customHeight="1" thickBot="1">
      <c r="A1810" s="227"/>
      <c r="B1810" s="89"/>
      <c r="C1810" s="89"/>
      <c r="D1810" s="89"/>
      <c r="E1810" s="89"/>
      <c r="F1810" s="89"/>
      <c r="G1810" s="89"/>
      <c r="H1810" s="89"/>
      <c r="I1810" s="89"/>
      <c r="J1810" s="89"/>
      <c r="K1810" s="89"/>
      <c r="L1810" s="89"/>
      <c r="M1810" s="89"/>
      <c r="N1810" s="89"/>
      <c r="O1810" s="89"/>
      <c r="P1810" s="89"/>
      <c r="Q1810" s="89"/>
      <c r="R1810" s="89"/>
      <c r="S1810" s="89"/>
      <c r="T1810" s="89"/>
      <c r="U1810" s="193"/>
    </row>
    <row r="1811" spans="1:24" ht="15.75" thickBot="1">
      <c r="A1811" s="227"/>
      <c r="B1811" s="41" t="s">
        <v>133</v>
      </c>
      <c r="C1811" s="160" t="s">
        <v>88</v>
      </c>
      <c r="D1811" s="160"/>
      <c r="E1811" s="160"/>
      <c r="F1811" s="160"/>
      <c r="G1811" s="22"/>
      <c r="H1811" s="147" t="s">
        <v>89</v>
      </c>
      <c r="I1811" s="89"/>
      <c r="J1811" s="20"/>
      <c r="K1811" s="157" t="s">
        <v>90</v>
      </c>
      <c r="L1811" s="158"/>
      <c r="M1811" s="20"/>
      <c r="N1811" s="157" t="s">
        <v>91</v>
      </c>
      <c r="O1811" s="158"/>
      <c r="P1811" s="20"/>
      <c r="Q1811" s="157" t="s">
        <v>92</v>
      </c>
      <c r="R1811" s="158"/>
      <c r="S1811" s="161"/>
      <c r="T1811" s="45"/>
      <c r="U1811" s="193"/>
    </row>
    <row r="1812" spans="1:24" ht="6.75" customHeight="1" thickBot="1">
      <c r="A1812" s="227"/>
      <c r="B1812" s="89"/>
      <c r="C1812" s="89"/>
      <c r="D1812" s="89"/>
      <c r="E1812" s="89"/>
      <c r="F1812" s="89"/>
      <c r="G1812" s="89"/>
      <c r="H1812" s="89"/>
      <c r="I1812" s="89"/>
      <c r="J1812" s="89"/>
      <c r="K1812" s="89"/>
      <c r="L1812" s="89"/>
      <c r="M1812" s="89"/>
      <c r="N1812" s="89"/>
      <c r="O1812" s="89"/>
      <c r="P1812" s="89"/>
      <c r="Q1812" s="89"/>
      <c r="R1812" s="89"/>
      <c r="S1812" s="89"/>
      <c r="T1812" s="89"/>
      <c r="U1812" s="193"/>
    </row>
    <row r="1813" spans="1:24" ht="15.75" thickBot="1">
      <c r="A1813" s="227"/>
      <c r="B1813" s="41"/>
      <c r="C1813" s="158" t="s">
        <v>93</v>
      </c>
      <c r="D1813" s="158"/>
      <c r="E1813" s="22"/>
      <c r="F1813" s="147" t="s">
        <v>94</v>
      </c>
      <c r="G1813" s="89"/>
      <c r="H1813" s="89"/>
      <c r="I1813" s="152"/>
      <c r="J1813" s="20"/>
      <c r="K1813" s="147" t="s">
        <v>95</v>
      </c>
      <c r="L1813" s="89"/>
      <c r="M1813" s="152"/>
      <c r="N1813" s="46"/>
      <c r="O1813" s="159" t="s">
        <v>96</v>
      </c>
      <c r="P1813" s="159"/>
      <c r="Q1813" s="22"/>
      <c r="R1813" s="158" t="s">
        <v>97</v>
      </c>
      <c r="S1813" s="158"/>
      <c r="T1813" s="22"/>
      <c r="U1813" s="193"/>
    </row>
    <row r="1814" spans="1:24" ht="6" customHeight="1" thickBot="1">
      <c r="A1814" s="227"/>
      <c r="B1814" s="89"/>
      <c r="C1814" s="89"/>
      <c r="D1814" s="89"/>
      <c r="E1814" s="89"/>
      <c r="F1814" s="89"/>
      <c r="G1814" s="89"/>
      <c r="H1814" s="89"/>
      <c r="I1814" s="89"/>
      <c r="J1814" s="89"/>
      <c r="K1814" s="89"/>
      <c r="L1814" s="89"/>
      <c r="M1814" s="89"/>
      <c r="N1814" s="89"/>
      <c r="O1814" s="89"/>
      <c r="P1814" s="89"/>
      <c r="Q1814" s="89"/>
      <c r="R1814" s="89"/>
      <c r="S1814" s="89"/>
      <c r="T1814" s="89"/>
      <c r="U1814" s="193"/>
    </row>
    <row r="1815" spans="1:24" ht="15.75" thickBot="1">
      <c r="A1815" s="227"/>
      <c r="B1815" s="41" t="s">
        <v>136</v>
      </c>
      <c r="C1815" s="160" t="s">
        <v>99</v>
      </c>
      <c r="D1815" s="160"/>
      <c r="E1815" s="160"/>
      <c r="F1815" s="162"/>
      <c r="G1815" s="22"/>
      <c r="H1815" s="147" t="s">
        <v>121</v>
      </c>
      <c r="I1815" s="152"/>
      <c r="J1815" s="20"/>
      <c r="K1815" s="157" t="s">
        <v>100</v>
      </c>
      <c r="L1815" s="161"/>
      <c r="M1815" s="20"/>
      <c r="N1815" s="157" t="s">
        <v>101</v>
      </c>
      <c r="O1815" s="161"/>
      <c r="P1815" s="20"/>
      <c r="Q1815" s="157" t="s">
        <v>102</v>
      </c>
      <c r="R1815" s="158"/>
      <c r="S1815" s="161"/>
      <c r="T1815" s="45"/>
      <c r="U1815" s="193"/>
    </row>
    <row r="1816" spans="1:24" ht="6.75" customHeight="1" thickBot="1">
      <c r="A1816" s="227"/>
      <c r="B1816" s="89"/>
      <c r="C1816" s="89"/>
      <c r="D1816" s="89"/>
      <c r="E1816" s="89"/>
      <c r="F1816" s="89"/>
      <c r="G1816" s="89"/>
      <c r="H1816" s="89"/>
      <c r="I1816" s="89"/>
      <c r="J1816" s="89"/>
      <c r="K1816" s="89"/>
      <c r="L1816" s="89"/>
      <c r="M1816" s="89"/>
      <c r="N1816" s="89"/>
      <c r="O1816" s="89"/>
      <c r="P1816" s="89"/>
      <c r="Q1816" s="89"/>
      <c r="R1816" s="89"/>
      <c r="S1816" s="89"/>
      <c r="T1816" s="89"/>
      <c r="U1816" s="193"/>
    </row>
    <row r="1817" spans="1:24" ht="15.75" thickBot="1">
      <c r="A1817" s="227"/>
      <c r="B1817" s="41"/>
      <c r="C1817" s="158" t="s">
        <v>103</v>
      </c>
      <c r="D1817" s="161"/>
      <c r="E1817" s="22"/>
      <c r="F1817" s="164" t="s">
        <v>104</v>
      </c>
      <c r="G1817" s="165"/>
      <c r="H1817" s="166"/>
      <c r="I1817" s="20"/>
      <c r="J1817" s="164" t="s">
        <v>105</v>
      </c>
      <c r="K1817" s="165"/>
      <c r="L1817" s="166"/>
      <c r="M1817" s="20"/>
      <c r="N1817" s="167" t="s">
        <v>106</v>
      </c>
      <c r="O1817" s="168"/>
      <c r="P1817" s="48"/>
      <c r="Q1817" s="164" t="s">
        <v>107</v>
      </c>
      <c r="R1817" s="165"/>
      <c r="S1817" s="166"/>
      <c r="T1817" s="22"/>
      <c r="U1817" s="193"/>
    </row>
    <row r="1818" spans="1:24" ht="6" customHeight="1" thickBot="1">
      <c r="A1818" s="227"/>
      <c r="B1818" s="89"/>
      <c r="C1818" s="89"/>
      <c r="D1818" s="89"/>
      <c r="E1818" s="89"/>
      <c r="F1818" s="89"/>
      <c r="G1818" s="89"/>
      <c r="H1818" s="89"/>
      <c r="I1818" s="89"/>
      <c r="J1818" s="89"/>
      <c r="K1818" s="89"/>
      <c r="L1818" s="89"/>
      <c r="M1818" s="89"/>
      <c r="N1818" s="89"/>
      <c r="O1818" s="89"/>
      <c r="P1818" s="89"/>
      <c r="Q1818" s="89"/>
      <c r="R1818" s="89"/>
      <c r="S1818" s="89"/>
      <c r="T1818" s="89"/>
      <c r="U1818" s="193"/>
    </row>
    <row r="1819" spans="1:24" ht="15.75" thickBot="1">
      <c r="A1819" s="227"/>
      <c r="B1819" s="41"/>
      <c r="C1819" s="158" t="s">
        <v>108</v>
      </c>
      <c r="D1819" s="158"/>
      <c r="E1819" s="161"/>
      <c r="F1819" s="49"/>
      <c r="G1819" s="164" t="s">
        <v>109</v>
      </c>
      <c r="H1819" s="165"/>
      <c r="I1819" s="166"/>
      <c r="J1819" s="20"/>
      <c r="K1819" s="164" t="s">
        <v>110</v>
      </c>
      <c r="L1819" s="165"/>
      <c r="M1819" s="166"/>
      <c r="N1819" s="20"/>
      <c r="O1819" s="164" t="s">
        <v>111</v>
      </c>
      <c r="P1819" s="165"/>
      <c r="Q1819" s="166"/>
      <c r="R1819" s="20"/>
      <c r="S1819" s="51"/>
      <c r="T1819" s="41"/>
      <c r="U1819" s="193"/>
    </row>
    <row r="1820" spans="1:24" ht="6" customHeight="1" thickBot="1">
      <c r="A1820" s="227"/>
      <c r="B1820" s="89"/>
      <c r="C1820" s="89"/>
      <c r="D1820" s="89"/>
      <c r="E1820" s="89"/>
      <c r="F1820" s="89"/>
      <c r="G1820" s="89"/>
      <c r="H1820" s="89"/>
      <c r="I1820" s="89"/>
      <c r="J1820" s="89"/>
      <c r="K1820" s="89"/>
      <c r="L1820" s="89"/>
      <c r="M1820" s="89"/>
      <c r="N1820" s="89"/>
      <c r="O1820" s="89"/>
      <c r="P1820" s="89"/>
      <c r="Q1820" s="89"/>
      <c r="R1820" s="89"/>
      <c r="S1820" s="89"/>
      <c r="T1820" s="89"/>
      <c r="U1820" s="193"/>
    </row>
    <row r="1821" spans="1:24" ht="15.75" thickBot="1">
      <c r="A1821" s="227"/>
      <c r="B1821" s="41" t="s">
        <v>139</v>
      </c>
      <c r="C1821" s="160" t="s">
        <v>138</v>
      </c>
      <c r="D1821" s="160"/>
      <c r="E1821" s="160"/>
      <c r="F1821" s="160"/>
      <c r="G1821" s="160"/>
      <c r="H1821" s="165" t="s">
        <v>134</v>
      </c>
      <c r="I1821" s="89"/>
      <c r="J1821" s="44" t="str">
        <f>IF(W1821="N","","Yes")</f>
        <v>Yes</v>
      </c>
      <c r="K1821" s="147"/>
      <c r="L1821" s="89"/>
      <c r="M1821" s="165" t="s">
        <v>135</v>
      </c>
      <c r="N1821" s="89"/>
      <c r="O1821" s="44" t="str">
        <f>IF(W1821="Y","","Yes")</f>
        <v>Yes</v>
      </c>
      <c r="P1821" s="147"/>
      <c r="Q1821" s="89"/>
      <c r="R1821" s="89"/>
      <c r="S1821" s="89"/>
      <c r="T1821" s="89"/>
      <c r="U1821" s="193"/>
      <c r="W1821" s="1">
        <f>VLOOKUP(A1769,'Deta From Shala Dar. Class-10'!$A$2:$AE$201,27,0)</f>
        <v>0</v>
      </c>
    </row>
    <row r="1822" spans="1:24" ht="6.75" customHeight="1" thickBot="1">
      <c r="A1822" s="227"/>
      <c r="B1822" s="89"/>
      <c r="C1822" s="89"/>
      <c r="D1822" s="89"/>
      <c r="E1822" s="89"/>
      <c r="F1822" s="89"/>
      <c r="G1822" s="89"/>
      <c r="H1822" s="89"/>
      <c r="I1822" s="89"/>
      <c r="J1822" s="89"/>
      <c r="K1822" s="89"/>
      <c r="L1822" s="89"/>
      <c r="M1822" s="89"/>
      <c r="N1822" s="89"/>
      <c r="O1822" s="89"/>
      <c r="P1822" s="89"/>
      <c r="Q1822" s="89"/>
      <c r="R1822" s="89"/>
      <c r="S1822" s="89"/>
      <c r="T1822" s="89"/>
      <c r="U1822" s="193"/>
    </row>
    <row r="1823" spans="1:24" ht="15.75" thickBot="1">
      <c r="A1823" s="227"/>
      <c r="B1823" s="41" t="s">
        <v>141</v>
      </c>
      <c r="C1823" s="169" t="s">
        <v>137</v>
      </c>
      <c r="D1823" s="160"/>
      <c r="E1823" s="160"/>
      <c r="F1823" s="160"/>
      <c r="G1823" s="160"/>
      <c r="H1823" s="165" t="s">
        <v>134</v>
      </c>
      <c r="I1823" s="89"/>
      <c r="J1823" s="20"/>
      <c r="K1823" s="147"/>
      <c r="L1823" s="89"/>
      <c r="M1823" s="165" t="s">
        <v>135</v>
      </c>
      <c r="N1823" s="89"/>
      <c r="O1823" s="20"/>
      <c r="P1823" s="147"/>
      <c r="Q1823" s="89"/>
      <c r="R1823" s="89"/>
      <c r="S1823" s="89"/>
      <c r="T1823" s="89"/>
      <c r="U1823" s="193"/>
    </row>
    <row r="1824" spans="1:24" ht="6.75" customHeight="1" thickBot="1">
      <c r="A1824" s="227"/>
      <c r="B1824" s="89"/>
      <c r="C1824" s="89"/>
      <c r="D1824" s="89"/>
      <c r="E1824" s="89"/>
      <c r="F1824" s="89"/>
      <c r="G1824" s="89"/>
      <c r="H1824" s="89"/>
      <c r="I1824" s="89"/>
      <c r="J1824" s="89"/>
      <c r="K1824" s="89"/>
      <c r="L1824" s="89"/>
      <c r="M1824" s="89"/>
      <c r="N1824" s="89"/>
      <c r="O1824" s="89"/>
      <c r="P1824" s="89"/>
      <c r="Q1824" s="89"/>
      <c r="R1824" s="89"/>
      <c r="S1824" s="89"/>
      <c r="T1824" s="89"/>
      <c r="U1824" s="193"/>
    </row>
    <row r="1825" spans="1:23" ht="15.75" thickBot="1">
      <c r="A1825" s="227"/>
      <c r="B1825" s="41" t="s">
        <v>157</v>
      </c>
      <c r="C1825" s="160" t="s">
        <v>140</v>
      </c>
      <c r="D1825" s="160"/>
      <c r="E1825" s="160"/>
      <c r="F1825" s="160"/>
      <c r="G1825" s="160"/>
      <c r="H1825" s="165" t="s">
        <v>134</v>
      </c>
      <c r="I1825" s="89"/>
      <c r="J1825" s="20"/>
      <c r="K1825" s="147"/>
      <c r="L1825" s="89"/>
      <c r="M1825" s="165" t="s">
        <v>135</v>
      </c>
      <c r="N1825" s="89"/>
      <c r="O1825" s="20"/>
      <c r="P1825" s="147"/>
      <c r="Q1825" s="89"/>
      <c r="R1825" s="89"/>
      <c r="S1825" s="89"/>
      <c r="T1825" s="89"/>
      <c r="U1825" s="193"/>
    </row>
    <row r="1826" spans="1:23" ht="6.75" customHeight="1" thickBot="1">
      <c r="A1826" s="227"/>
      <c r="B1826" s="89"/>
      <c r="C1826" s="89"/>
      <c r="D1826" s="89"/>
      <c r="E1826" s="89"/>
      <c r="F1826" s="89"/>
      <c r="G1826" s="89"/>
      <c r="H1826" s="89"/>
      <c r="I1826" s="89"/>
      <c r="J1826" s="89"/>
      <c r="K1826" s="89"/>
      <c r="L1826" s="89"/>
      <c r="M1826" s="89"/>
      <c r="N1826" s="89"/>
      <c r="O1826" s="89"/>
      <c r="P1826" s="89"/>
      <c r="Q1826" s="89"/>
      <c r="R1826" s="89"/>
      <c r="S1826" s="89"/>
      <c r="T1826" s="89"/>
      <c r="U1826" s="193"/>
    </row>
    <row r="1827" spans="1:23" ht="15.75" thickBot="1">
      <c r="A1827" s="227"/>
      <c r="B1827" s="41" t="s">
        <v>155</v>
      </c>
      <c r="C1827" s="160" t="s">
        <v>142</v>
      </c>
      <c r="D1827" s="160"/>
      <c r="E1827" s="160"/>
      <c r="F1827" s="127" t="s">
        <v>148</v>
      </c>
      <c r="G1827" s="127"/>
      <c r="H1827" s="128"/>
      <c r="I1827" s="44" t="str">
        <f>IF($W$60="GEN","YES","")</f>
        <v/>
      </c>
      <c r="J1827" s="157" t="s">
        <v>143</v>
      </c>
      <c r="K1827" s="158"/>
      <c r="L1827" s="158"/>
      <c r="M1827" s="161"/>
      <c r="N1827" s="44" t="str">
        <f>IF($W$60="MIN","YES","")</f>
        <v/>
      </c>
      <c r="O1827" s="157" t="s">
        <v>144</v>
      </c>
      <c r="P1827" s="158"/>
      <c r="Q1827" s="158"/>
      <c r="R1827" s="158"/>
      <c r="S1827" s="161"/>
      <c r="T1827" s="44" t="str">
        <f>IF($W$60="SC","YES","")</f>
        <v/>
      </c>
      <c r="U1827" s="193"/>
      <c r="W1827" s="1">
        <f>VLOOKUP(A1769,'Deta From Shala Dar. Class-10'!$A$2:$AE$201,16,0)</f>
        <v>0</v>
      </c>
    </row>
    <row r="1828" spans="1:23" ht="6.75" customHeight="1" thickBot="1">
      <c r="A1828" s="227"/>
      <c r="B1828" s="89"/>
      <c r="C1828" s="89"/>
      <c r="D1828" s="89"/>
      <c r="E1828" s="89"/>
      <c r="F1828" s="89"/>
      <c r="G1828" s="89"/>
      <c r="H1828" s="89"/>
      <c r="I1828" s="89"/>
      <c r="J1828" s="89"/>
      <c r="K1828" s="89"/>
      <c r="L1828" s="89"/>
      <c r="M1828" s="89"/>
      <c r="N1828" s="89"/>
      <c r="O1828" s="89"/>
      <c r="P1828" s="89"/>
      <c r="Q1828" s="89"/>
      <c r="R1828" s="89"/>
      <c r="S1828" s="89"/>
      <c r="T1828" s="89"/>
      <c r="U1828" s="193"/>
    </row>
    <row r="1829" spans="1:23" ht="15.75" thickBot="1">
      <c r="A1829" s="227"/>
      <c r="B1829" s="41"/>
      <c r="C1829" s="41"/>
      <c r="D1829" s="41"/>
      <c r="E1829" s="41"/>
      <c r="F1829" s="158" t="s">
        <v>145</v>
      </c>
      <c r="G1829" s="158"/>
      <c r="H1829" s="161"/>
      <c r="I1829" s="44" t="str">
        <f>IF($W$60="ST","YES","")</f>
        <v/>
      </c>
      <c r="J1829" s="157" t="s">
        <v>146</v>
      </c>
      <c r="K1829" s="158"/>
      <c r="L1829" s="158"/>
      <c r="M1829" s="161"/>
      <c r="N1829" s="44" t="str">
        <f>IF($W$60="OBC","YES","")</f>
        <v/>
      </c>
      <c r="O1829" s="157" t="s">
        <v>147</v>
      </c>
      <c r="P1829" s="158"/>
      <c r="Q1829" s="158"/>
      <c r="R1829" s="158"/>
      <c r="S1829" s="161"/>
      <c r="T1829" s="44" t="str">
        <f>IF(OR($W$60="MBC",$W$60="SBC"),"YES","")</f>
        <v/>
      </c>
      <c r="U1829" s="193"/>
    </row>
    <row r="1830" spans="1:23">
      <c r="A1830" s="227"/>
      <c r="B1830" s="175" t="s">
        <v>149</v>
      </c>
      <c r="C1830" s="175"/>
      <c r="D1830" s="175"/>
      <c r="E1830" s="175"/>
      <c r="F1830" s="175"/>
      <c r="G1830" s="175"/>
      <c r="H1830" s="175"/>
      <c r="I1830" s="175"/>
      <c r="J1830" s="175"/>
      <c r="K1830" s="175"/>
      <c r="L1830" s="175"/>
      <c r="M1830" s="175"/>
      <c r="N1830" s="175"/>
      <c r="O1830" s="175"/>
      <c r="P1830" s="175"/>
      <c r="Q1830" s="175"/>
      <c r="R1830" s="175"/>
      <c r="S1830" s="175"/>
      <c r="T1830" s="175"/>
      <c r="U1830" s="193"/>
    </row>
    <row r="1831" spans="1:23" ht="6.75" customHeight="1">
      <c r="A1831" s="227"/>
      <c r="B1831" s="89"/>
      <c r="C1831" s="89"/>
      <c r="D1831" s="89"/>
      <c r="E1831" s="89"/>
      <c r="F1831" s="89"/>
      <c r="G1831" s="89"/>
      <c r="H1831" s="89"/>
      <c r="I1831" s="89"/>
      <c r="J1831" s="89"/>
      <c r="K1831" s="89"/>
      <c r="L1831" s="89"/>
      <c r="M1831" s="89"/>
      <c r="N1831" s="89"/>
      <c r="O1831" s="89"/>
      <c r="P1831" s="89"/>
      <c r="Q1831" s="89"/>
      <c r="R1831" s="89"/>
      <c r="S1831" s="89"/>
      <c r="T1831" s="89"/>
      <c r="U1831" s="193"/>
    </row>
    <row r="1832" spans="1:23">
      <c r="A1832" s="227"/>
      <c r="B1832" s="41" t="s">
        <v>166</v>
      </c>
      <c r="C1832" s="178" t="s">
        <v>156</v>
      </c>
      <c r="D1832" s="178"/>
      <c r="E1832" s="178"/>
      <c r="F1832" s="178"/>
      <c r="G1832" s="178"/>
      <c r="H1832" s="178"/>
      <c r="I1832" s="178"/>
      <c r="J1832" s="178"/>
      <c r="K1832" s="178"/>
      <c r="L1832" s="178"/>
      <c r="M1832" s="178"/>
      <c r="N1832" s="178"/>
      <c r="O1832" s="178"/>
      <c r="P1832" s="178"/>
      <c r="Q1832" s="178"/>
      <c r="R1832" s="178"/>
      <c r="S1832" s="178"/>
      <c r="T1832" s="178"/>
      <c r="U1832" s="193"/>
    </row>
    <row r="1833" spans="1:23">
      <c r="A1833" s="227"/>
      <c r="B1833" s="41"/>
      <c r="C1833" s="176" t="s">
        <v>150</v>
      </c>
      <c r="D1833" s="176"/>
      <c r="E1833" s="176"/>
      <c r="F1833" s="176"/>
      <c r="G1833" s="176"/>
      <c r="H1833" s="176"/>
      <c r="I1833" s="176"/>
      <c r="J1833" s="176"/>
      <c r="K1833" s="89">
        <f>VLOOKUP(A1769,'Deta From Shala Dar. Class-12'!$A$2:$AE$201,24,0)</f>
        <v>0</v>
      </c>
      <c r="L1833" s="89"/>
      <c r="M1833" s="89"/>
      <c r="N1833" s="89"/>
      <c r="O1833" s="89"/>
      <c r="P1833" s="89"/>
      <c r="Q1833" s="89"/>
      <c r="R1833" s="89"/>
      <c r="S1833" s="89"/>
      <c r="T1833" s="89"/>
      <c r="U1833" s="193"/>
    </row>
    <row r="1834" spans="1:23">
      <c r="A1834" s="227"/>
      <c r="B1834" s="41"/>
      <c r="C1834" s="176" t="s">
        <v>151</v>
      </c>
      <c r="D1834" s="176"/>
      <c r="E1834" s="176"/>
      <c r="F1834" s="176"/>
      <c r="G1834" s="176"/>
      <c r="H1834" s="176"/>
      <c r="I1834" s="176"/>
      <c r="J1834" s="176"/>
      <c r="K1834" s="89"/>
      <c r="L1834" s="89"/>
      <c r="M1834" s="89"/>
      <c r="N1834" s="89"/>
      <c r="O1834" s="89"/>
      <c r="P1834" s="89"/>
      <c r="Q1834" s="89"/>
      <c r="R1834" s="89"/>
      <c r="S1834" s="89"/>
      <c r="T1834" s="89"/>
      <c r="U1834" s="193"/>
    </row>
    <row r="1835" spans="1:23">
      <c r="A1835" s="227"/>
      <c r="B1835" s="41"/>
      <c r="C1835" s="176" t="s">
        <v>152</v>
      </c>
      <c r="D1835" s="176"/>
      <c r="E1835" s="176"/>
      <c r="F1835" s="89" t="s">
        <v>163</v>
      </c>
      <c r="G1835" s="89"/>
      <c r="H1835" s="89"/>
      <c r="I1835" s="176" t="s">
        <v>153</v>
      </c>
      <c r="J1835" s="176"/>
      <c r="K1835" s="176"/>
      <c r="L1835" s="89" t="s">
        <v>161</v>
      </c>
      <c r="M1835" s="89"/>
      <c r="N1835" s="89"/>
      <c r="O1835" s="89"/>
      <c r="P1835" s="158" t="s">
        <v>154</v>
      </c>
      <c r="Q1835" s="158"/>
      <c r="R1835" s="158"/>
      <c r="S1835" s="89" t="s">
        <v>162</v>
      </c>
      <c r="T1835" s="89"/>
      <c r="U1835" s="193"/>
      <c r="V1835" s="62"/>
    </row>
    <row r="1836" spans="1:23" ht="6.75" customHeight="1">
      <c r="A1836" s="227"/>
      <c r="B1836" s="89"/>
      <c r="C1836" s="89"/>
      <c r="D1836" s="89"/>
      <c r="E1836" s="89"/>
      <c r="F1836" s="89"/>
      <c r="G1836" s="89"/>
      <c r="H1836" s="89"/>
      <c r="I1836" s="89"/>
      <c r="J1836" s="89"/>
      <c r="K1836" s="89"/>
      <c r="L1836" s="89"/>
      <c r="M1836" s="89"/>
      <c r="N1836" s="89"/>
      <c r="O1836" s="89"/>
      <c r="P1836" s="89"/>
      <c r="Q1836" s="89"/>
      <c r="R1836" s="89"/>
      <c r="S1836" s="89"/>
      <c r="T1836" s="89"/>
      <c r="U1836" s="193"/>
    </row>
    <row r="1837" spans="1:23">
      <c r="A1837" s="227"/>
      <c r="B1837" s="41" t="s">
        <v>178</v>
      </c>
      <c r="C1837" s="165" t="s">
        <v>158</v>
      </c>
      <c r="D1837" s="165"/>
      <c r="E1837" s="165"/>
      <c r="F1837" s="165"/>
      <c r="G1837" s="179">
        <f>VLOOKUP(A1769,'Deta From Shala Dar. Class-12'!$A$2:$AE$201,21,0)</f>
        <v>0</v>
      </c>
      <c r="H1837" s="179"/>
      <c r="I1837" s="179"/>
      <c r="J1837" s="179"/>
      <c r="K1837" s="180" t="s">
        <v>159</v>
      </c>
      <c r="L1837" s="180"/>
      <c r="M1837" s="189">
        <f>VLOOKUP(A1769,'Deta From Shala Dar. Class-12'!$A$2:$AE$201,22,0)</f>
        <v>0</v>
      </c>
      <c r="N1837" s="165"/>
      <c r="O1837" s="165"/>
      <c r="P1837" s="165" t="s">
        <v>160</v>
      </c>
      <c r="Q1837" s="165"/>
      <c r="R1837" s="165"/>
      <c r="S1837" s="230">
        <f>VLOOKUP(A1769,'Deta From Shala Dar. Class-12'!$A$2:$AE$201,25,0)</f>
        <v>0</v>
      </c>
      <c r="T1837" s="230"/>
      <c r="U1837" s="193"/>
    </row>
    <row r="1838" spans="1:23" ht="6.75" customHeight="1">
      <c r="A1838" s="227"/>
      <c r="B1838" s="89"/>
      <c r="C1838" s="89"/>
      <c r="D1838" s="89"/>
      <c r="E1838" s="89"/>
      <c r="F1838" s="89"/>
      <c r="G1838" s="89"/>
      <c r="H1838" s="89"/>
      <c r="I1838" s="89"/>
      <c r="J1838" s="89"/>
      <c r="K1838" s="89"/>
      <c r="L1838" s="89"/>
      <c r="M1838" s="89"/>
      <c r="N1838" s="89"/>
      <c r="O1838" s="89"/>
      <c r="P1838" s="89"/>
      <c r="Q1838" s="89"/>
      <c r="R1838" s="89"/>
      <c r="S1838" s="89"/>
      <c r="T1838" s="89"/>
      <c r="U1838" s="193"/>
    </row>
    <row r="1839" spans="1:23">
      <c r="A1839" s="227"/>
      <c r="B1839" s="41"/>
      <c r="C1839" s="176" t="s">
        <v>164</v>
      </c>
      <c r="D1839" s="176"/>
      <c r="E1839" s="176"/>
      <c r="F1839" s="176"/>
      <c r="G1839" s="176"/>
      <c r="H1839" s="176"/>
      <c r="I1839" s="176"/>
      <c r="J1839" s="176"/>
      <c r="K1839" s="176"/>
      <c r="L1839" s="176"/>
      <c r="M1839" s="229">
        <f>VLOOKUP(A1769,'Deta From Shala Dar. Class-12'!$A$2:$AE$201,23,0)</f>
        <v>0</v>
      </c>
      <c r="N1839" s="229"/>
      <c r="O1839" s="229"/>
      <c r="P1839" s="229"/>
      <c r="Q1839" s="229"/>
      <c r="R1839" s="229"/>
      <c r="S1839" s="229"/>
      <c r="T1839" s="229"/>
      <c r="U1839" s="193"/>
    </row>
    <row r="1840" spans="1:23" ht="6.75" customHeight="1">
      <c r="A1840" s="227"/>
      <c r="B1840" s="89"/>
      <c r="C1840" s="89"/>
      <c r="D1840" s="89"/>
      <c r="E1840" s="89"/>
      <c r="F1840" s="89"/>
      <c r="G1840" s="89"/>
      <c r="H1840" s="89"/>
      <c r="I1840" s="89"/>
      <c r="J1840" s="89"/>
      <c r="K1840" s="89"/>
      <c r="L1840" s="89"/>
      <c r="M1840" s="89"/>
      <c r="N1840" s="89"/>
      <c r="O1840" s="89"/>
      <c r="P1840" s="89"/>
      <c r="Q1840" s="89"/>
      <c r="R1840" s="89"/>
      <c r="S1840" s="89"/>
      <c r="T1840" s="89"/>
      <c r="U1840" s="193"/>
    </row>
    <row r="1841" spans="1:21">
      <c r="A1841" s="227"/>
      <c r="B1841" s="41" t="s">
        <v>229</v>
      </c>
      <c r="C1841" s="176" t="s">
        <v>167</v>
      </c>
      <c r="D1841" s="176"/>
      <c r="E1841" s="176"/>
      <c r="F1841" s="176"/>
      <c r="G1841" s="176"/>
      <c r="H1841" s="176"/>
      <c r="I1841" s="176"/>
      <c r="J1841" s="176"/>
      <c r="K1841" s="176"/>
      <c r="L1841" s="176"/>
      <c r="M1841" s="189" t="s">
        <v>165</v>
      </c>
      <c r="N1841" s="189"/>
      <c r="O1841" s="189"/>
      <c r="P1841" s="189"/>
      <c r="Q1841" s="189"/>
      <c r="R1841" s="189"/>
      <c r="S1841" s="189"/>
      <c r="T1841" s="189"/>
      <c r="U1841" s="193"/>
    </row>
    <row r="1842" spans="1:21" ht="6.75" customHeight="1" thickBot="1">
      <c r="A1842" s="227"/>
      <c r="B1842" s="89"/>
      <c r="C1842" s="89"/>
      <c r="D1842" s="89"/>
      <c r="E1842" s="89"/>
      <c r="F1842" s="89"/>
      <c r="G1842" s="89"/>
      <c r="H1842" s="89"/>
      <c r="I1842" s="89"/>
      <c r="J1842" s="89"/>
      <c r="K1842" s="89"/>
      <c r="L1842" s="89"/>
      <c r="M1842" s="89"/>
      <c r="N1842" s="89"/>
      <c r="O1842" s="89"/>
      <c r="P1842" s="89"/>
      <c r="Q1842" s="89"/>
      <c r="R1842" s="89"/>
      <c r="S1842" s="89"/>
      <c r="T1842" s="89"/>
      <c r="U1842" s="193"/>
    </row>
    <row r="1843" spans="1:21" ht="20.25" customHeight="1">
      <c r="A1843" s="227"/>
      <c r="B1843" s="190" t="s">
        <v>168</v>
      </c>
      <c r="C1843" s="191"/>
      <c r="D1843" s="191"/>
      <c r="E1843" s="191" t="s">
        <v>169</v>
      </c>
      <c r="F1843" s="191"/>
      <c r="G1843" s="191" t="s">
        <v>170</v>
      </c>
      <c r="H1843" s="191"/>
      <c r="I1843" s="191"/>
      <c r="J1843" s="191" t="s">
        <v>171</v>
      </c>
      <c r="K1843" s="191"/>
      <c r="L1843" s="191"/>
      <c r="M1843" s="191" t="s">
        <v>172</v>
      </c>
      <c r="N1843" s="191"/>
      <c r="O1843" s="191"/>
      <c r="P1843" s="191"/>
      <c r="Q1843" s="191"/>
      <c r="R1843" s="191"/>
      <c r="S1843" s="191"/>
      <c r="T1843" s="192"/>
      <c r="U1843" s="193"/>
    </row>
    <row r="1844" spans="1:21" ht="20.25" customHeight="1">
      <c r="A1844" s="227"/>
      <c r="B1844" s="186" t="s">
        <v>230</v>
      </c>
      <c r="C1844" s="187"/>
      <c r="D1844" s="187"/>
      <c r="E1844" s="187"/>
      <c r="F1844" s="187"/>
      <c r="G1844" s="187"/>
      <c r="H1844" s="187"/>
      <c r="I1844" s="187"/>
      <c r="J1844" s="187"/>
      <c r="K1844" s="187"/>
      <c r="L1844" s="187"/>
      <c r="M1844" s="187"/>
      <c r="N1844" s="187"/>
      <c r="O1844" s="187"/>
      <c r="P1844" s="187"/>
      <c r="Q1844" s="187"/>
      <c r="R1844" s="187"/>
      <c r="S1844" s="187"/>
      <c r="T1844" s="188"/>
      <c r="U1844" s="193"/>
    </row>
    <row r="1845" spans="1:21" ht="20.25" customHeight="1">
      <c r="A1845" s="227"/>
      <c r="B1845" s="186" t="s">
        <v>231</v>
      </c>
      <c r="C1845" s="187"/>
      <c r="D1845" s="187"/>
      <c r="E1845" s="187"/>
      <c r="F1845" s="187"/>
      <c r="G1845" s="187"/>
      <c r="H1845" s="187"/>
      <c r="I1845" s="187"/>
      <c r="J1845" s="187"/>
      <c r="K1845" s="187"/>
      <c r="L1845" s="187"/>
      <c r="M1845" s="187"/>
      <c r="N1845" s="187"/>
      <c r="O1845" s="187"/>
      <c r="P1845" s="187"/>
      <c r="Q1845" s="187"/>
      <c r="R1845" s="187"/>
      <c r="S1845" s="187"/>
      <c r="T1845" s="188"/>
      <c r="U1845" s="193"/>
    </row>
    <row r="1846" spans="1:21" ht="20.25" customHeight="1" thickBot="1">
      <c r="A1846" s="227"/>
      <c r="B1846" s="183" t="s">
        <v>173</v>
      </c>
      <c r="C1846" s="184"/>
      <c r="D1846" s="184"/>
      <c r="E1846" s="184"/>
      <c r="F1846" s="184"/>
      <c r="G1846" s="184"/>
      <c r="H1846" s="184"/>
      <c r="I1846" s="184"/>
      <c r="J1846" s="184"/>
      <c r="K1846" s="184"/>
      <c r="L1846" s="184"/>
      <c r="M1846" s="184"/>
      <c r="N1846" s="184"/>
      <c r="O1846" s="184"/>
      <c r="P1846" s="184"/>
      <c r="Q1846" s="184"/>
      <c r="R1846" s="184"/>
      <c r="S1846" s="184"/>
      <c r="T1846" s="185"/>
      <c r="U1846" s="193"/>
    </row>
    <row r="1847" spans="1:21" ht="6.75" customHeight="1">
      <c r="A1847" s="227"/>
      <c r="B1847" s="89"/>
      <c r="C1847" s="89"/>
      <c r="D1847" s="89"/>
      <c r="E1847" s="89"/>
      <c r="F1847" s="89"/>
      <c r="G1847" s="89"/>
      <c r="H1847" s="89"/>
      <c r="I1847" s="89"/>
      <c r="J1847" s="89"/>
      <c r="K1847" s="89"/>
      <c r="L1847" s="89"/>
      <c r="M1847" s="89"/>
      <c r="N1847" s="89"/>
      <c r="O1847" s="89"/>
      <c r="P1847" s="89"/>
      <c r="Q1847" s="89"/>
      <c r="R1847" s="89"/>
      <c r="S1847" s="89"/>
      <c r="T1847" s="89"/>
      <c r="U1847" s="193"/>
    </row>
    <row r="1848" spans="1:21">
      <c r="A1848" s="227"/>
      <c r="B1848" s="41" t="s">
        <v>232</v>
      </c>
      <c r="C1848" s="176" t="s">
        <v>183</v>
      </c>
      <c r="D1848" s="176"/>
      <c r="E1848" s="176"/>
      <c r="F1848" s="176"/>
      <c r="G1848" s="176"/>
      <c r="H1848" s="176"/>
      <c r="I1848" s="176"/>
      <c r="J1848" s="176"/>
      <c r="K1848" s="176"/>
      <c r="L1848" s="176"/>
      <c r="M1848" s="165" t="s">
        <v>179</v>
      </c>
      <c r="N1848" s="165"/>
      <c r="O1848" s="165"/>
      <c r="P1848" s="165"/>
      <c r="Q1848" s="165"/>
      <c r="R1848" s="165"/>
      <c r="S1848" s="165"/>
      <c r="T1848" s="165"/>
      <c r="U1848" s="193"/>
    </row>
    <row r="1849" spans="1:21" ht="15.75" thickBot="1">
      <c r="A1849" s="227"/>
      <c r="B1849" s="200"/>
      <c r="C1849" s="201"/>
      <c r="D1849" s="201"/>
      <c r="E1849" s="201"/>
      <c r="F1849" s="201"/>
      <c r="G1849" s="201"/>
      <c r="H1849" s="201"/>
      <c r="I1849" s="201"/>
      <c r="J1849" s="202"/>
      <c r="K1849" s="204" t="s">
        <v>180</v>
      </c>
      <c r="L1849" s="89"/>
      <c r="M1849" s="89"/>
      <c r="N1849" s="89"/>
      <c r="O1849" s="89"/>
      <c r="P1849" s="89"/>
      <c r="Q1849" s="89"/>
      <c r="R1849" s="89"/>
      <c r="S1849" s="89"/>
      <c r="T1849" s="89"/>
      <c r="U1849" s="193"/>
    </row>
    <row r="1850" spans="1:21" ht="26.25" customHeight="1">
      <c r="A1850" s="227"/>
      <c r="B1850" s="204"/>
      <c r="C1850" s="152"/>
      <c r="D1850" s="203" t="s">
        <v>182</v>
      </c>
      <c r="E1850" s="91"/>
      <c r="F1850" s="91"/>
      <c r="G1850" s="92"/>
      <c r="H1850" s="147"/>
      <c r="I1850" s="89"/>
      <c r="J1850" s="214"/>
      <c r="K1850" s="204"/>
      <c r="L1850" s="90"/>
      <c r="M1850" s="91"/>
      <c r="N1850" s="91"/>
      <c r="O1850" s="91"/>
      <c r="P1850" s="91"/>
      <c r="Q1850" s="91"/>
      <c r="R1850" s="91"/>
      <c r="S1850" s="92"/>
      <c r="T1850" s="143"/>
      <c r="U1850" s="193"/>
    </row>
    <row r="1851" spans="1:21" ht="26.25" customHeight="1">
      <c r="A1851" s="227"/>
      <c r="B1851" s="204"/>
      <c r="C1851" s="152"/>
      <c r="D1851" s="147"/>
      <c r="E1851" s="89"/>
      <c r="F1851" s="89"/>
      <c r="G1851" s="152"/>
      <c r="H1851" s="147"/>
      <c r="I1851" s="89"/>
      <c r="J1851" s="214"/>
      <c r="K1851" s="204"/>
      <c r="L1851" s="147"/>
      <c r="M1851" s="89"/>
      <c r="N1851" s="89"/>
      <c r="O1851" s="89"/>
      <c r="P1851" s="89"/>
      <c r="Q1851" s="89"/>
      <c r="R1851" s="89"/>
      <c r="S1851" s="152"/>
      <c r="T1851" s="143"/>
      <c r="U1851" s="193"/>
    </row>
    <row r="1852" spans="1:21" ht="26.25" customHeight="1">
      <c r="A1852" s="227"/>
      <c r="B1852" s="204"/>
      <c r="C1852" s="152"/>
      <c r="D1852" s="147"/>
      <c r="E1852" s="89"/>
      <c r="F1852" s="89"/>
      <c r="G1852" s="152"/>
      <c r="H1852" s="147"/>
      <c r="I1852" s="89"/>
      <c r="J1852" s="214"/>
      <c r="K1852" s="204"/>
      <c r="L1852" s="147"/>
      <c r="M1852" s="89"/>
      <c r="N1852" s="89"/>
      <c r="O1852" s="89"/>
      <c r="P1852" s="89"/>
      <c r="Q1852" s="89"/>
      <c r="R1852" s="89"/>
      <c r="S1852" s="152"/>
      <c r="T1852" s="143"/>
      <c r="U1852" s="193"/>
    </row>
    <row r="1853" spans="1:21" ht="26.25" customHeight="1" thickBot="1">
      <c r="A1853" s="227"/>
      <c r="B1853" s="204"/>
      <c r="C1853" s="152"/>
      <c r="D1853" s="147"/>
      <c r="E1853" s="89"/>
      <c r="F1853" s="89"/>
      <c r="G1853" s="152"/>
      <c r="H1853" s="147"/>
      <c r="I1853" s="89"/>
      <c r="J1853" s="214"/>
      <c r="K1853" s="204"/>
      <c r="L1853" s="86"/>
      <c r="M1853" s="87"/>
      <c r="N1853" s="87"/>
      <c r="O1853" s="87"/>
      <c r="P1853" s="87"/>
      <c r="Q1853" s="87"/>
      <c r="R1853" s="87"/>
      <c r="S1853" s="88"/>
      <c r="T1853" s="143"/>
      <c r="U1853" s="193"/>
    </row>
    <row r="1854" spans="1:21" ht="26.25" customHeight="1" thickBot="1">
      <c r="A1854" s="227"/>
      <c r="B1854" s="204"/>
      <c r="C1854" s="152"/>
      <c r="D1854" s="147"/>
      <c r="E1854" s="89"/>
      <c r="F1854" s="89"/>
      <c r="G1854" s="152"/>
      <c r="H1854" s="147"/>
      <c r="I1854" s="89"/>
      <c r="J1854" s="214"/>
      <c r="K1854" s="204"/>
      <c r="L1854" s="89"/>
      <c r="M1854" s="89"/>
      <c r="N1854" s="89"/>
      <c r="O1854" s="89"/>
      <c r="P1854" s="89"/>
      <c r="Q1854" s="89"/>
      <c r="R1854" s="89"/>
      <c r="S1854" s="89"/>
      <c r="T1854" s="143"/>
      <c r="U1854" s="193"/>
    </row>
    <row r="1855" spans="1:21" ht="26.25" customHeight="1">
      <c r="A1855" s="227"/>
      <c r="B1855" s="204"/>
      <c r="C1855" s="152"/>
      <c r="D1855" s="147"/>
      <c r="E1855" s="89"/>
      <c r="F1855" s="89"/>
      <c r="G1855" s="152"/>
      <c r="H1855" s="147"/>
      <c r="I1855" s="89"/>
      <c r="J1855" s="214"/>
      <c r="K1855" s="204"/>
      <c r="L1855" s="205" t="s">
        <v>181</v>
      </c>
      <c r="M1855" s="206"/>
      <c r="N1855" s="206"/>
      <c r="O1855" s="206"/>
      <c r="P1855" s="206"/>
      <c r="Q1855" s="206"/>
      <c r="R1855" s="206"/>
      <c r="S1855" s="207"/>
      <c r="T1855" s="143"/>
      <c r="U1855" s="193"/>
    </row>
    <row r="1856" spans="1:21" ht="26.25" customHeight="1">
      <c r="A1856" s="227"/>
      <c r="B1856" s="204"/>
      <c r="C1856" s="152"/>
      <c r="D1856" s="147"/>
      <c r="E1856" s="89"/>
      <c r="F1856" s="89"/>
      <c r="G1856" s="152"/>
      <c r="H1856" s="147"/>
      <c r="I1856" s="89"/>
      <c r="J1856" s="214"/>
      <c r="K1856" s="204"/>
      <c r="L1856" s="208"/>
      <c r="M1856" s="209"/>
      <c r="N1856" s="209"/>
      <c r="O1856" s="209"/>
      <c r="P1856" s="209"/>
      <c r="Q1856" s="209"/>
      <c r="R1856" s="209"/>
      <c r="S1856" s="210"/>
      <c r="T1856" s="143"/>
      <c r="U1856" s="193"/>
    </row>
    <row r="1857" spans="1:21" ht="26.25" customHeight="1" thickBot="1">
      <c r="A1857" s="227"/>
      <c r="B1857" s="204"/>
      <c r="C1857" s="152"/>
      <c r="D1857" s="86"/>
      <c r="E1857" s="87"/>
      <c r="F1857" s="87"/>
      <c r="G1857" s="88"/>
      <c r="H1857" s="147"/>
      <c r="I1857" s="89"/>
      <c r="J1857" s="214"/>
      <c r="K1857" s="204"/>
      <c r="L1857" s="208"/>
      <c r="M1857" s="209"/>
      <c r="N1857" s="209"/>
      <c r="O1857" s="209"/>
      <c r="P1857" s="209"/>
      <c r="Q1857" s="209"/>
      <c r="R1857" s="209"/>
      <c r="S1857" s="210"/>
      <c r="T1857" s="143"/>
      <c r="U1857" s="193"/>
    </row>
    <row r="1858" spans="1:21" ht="15.75" thickBot="1">
      <c r="A1858" s="227"/>
      <c r="B1858" s="215"/>
      <c r="C1858" s="216"/>
      <c r="D1858" s="216"/>
      <c r="E1858" s="216"/>
      <c r="F1858" s="216"/>
      <c r="G1858" s="216"/>
      <c r="H1858" s="216"/>
      <c r="I1858" s="216"/>
      <c r="J1858" s="217"/>
      <c r="K1858" s="204"/>
      <c r="L1858" s="211"/>
      <c r="M1858" s="212"/>
      <c r="N1858" s="212"/>
      <c r="O1858" s="212"/>
      <c r="P1858" s="212"/>
      <c r="Q1858" s="212"/>
      <c r="R1858" s="212"/>
      <c r="S1858" s="213"/>
      <c r="T1858" s="143"/>
      <c r="U1858" s="193"/>
    </row>
    <row r="1859" spans="1:21" ht="6.75" customHeight="1" thickBot="1">
      <c r="A1859" s="227"/>
      <c r="B1859" s="89"/>
      <c r="C1859" s="89"/>
      <c r="D1859" s="89"/>
      <c r="E1859" s="89"/>
      <c r="F1859" s="89"/>
      <c r="G1859" s="89"/>
      <c r="H1859" s="89"/>
      <c r="I1859" s="89"/>
      <c r="J1859" s="89"/>
      <c r="K1859" s="89"/>
      <c r="L1859" s="89"/>
      <c r="M1859" s="89"/>
      <c r="N1859" s="89"/>
      <c r="O1859" s="89"/>
      <c r="P1859" s="89"/>
      <c r="Q1859" s="89"/>
      <c r="R1859" s="89"/>
      <c r="S1859" s="89"/>
      <c r="T1859" s="89"/>
      <c r="U1859" s="193"/>
    </row>
    <row r="1860" spans="1:21" ht="23.25" customHeight="1" thickBot="1">
      <c r="A1860" s="227"/>
      <c r="B1860" s="165" t="s">
        <v>184</v>
      </c>
      <c r="C1860" s="165"/>
      <c r="D1860" s="165"/>
      <c r="E1860" s="127" t="str">
        <f>Info!$C$7</f>
        <v>Govt. Sr. Sec. School Raimalwada</v>
      </c>
      <c r="F1860" s="127"/>
      <c r="G1860" s="127"/>
      <c r="H1860" s="127"/>
      <c r="I1860" s="127"/>
      <c r="J1860" s="127"/>
      <c r="K1860" s="127"/>
      <c r="L1860" s="165" t="s">
        <v>185</v>
      </c>
      <c r="M1860" s="199"/>
      <c r="N1860" s="15">
        <f>Info!$C$10</f>
        <v>1</v>
      </c>
      <c r="O1860" s="16">
        <f>Info!$D$10</f>
        <v>7</v>
      </c>
      <c r="P1860" s="16">
        <f>Info!$E$10</f>
        <v>0</v>
      </c>
      <c r="Q1860" s="16">
        <f>Info!$F$10</f>
        <v>1</v>
      </c>
      <c r="R1860" s="16">
        <f>Info!$G$10</f>
        <v>7</v>
      </c>
      <c r="S1860" s="16">
        <f>Info!$H$10</f>
        <v>5</v>
      </c>
      <c r="T1860" s="17">
        <f>Info!$I$10</f>
        <v>1</v>
      </c>
      <c r="U1860" s="193"/>
    </row>
    <row r="1861" spans="1:21" ht="15.75" thickBot="1">
      <c r="A1861" s="228"/>
      <c r="B1861" s="87"/>
      <c r="C1861" s="87"/>
      <c r="D1861" s="87"/>
      <c r="E1861" s="87"/>
      <c r="F1861" s="87"/>
      <c r="G1861" s="87"/>
      <c r="H1861" s="87"/>
      <c r="I1861" s="87"/>
      <c r="J1861" s="87"/>
      <c r="K1861" s="87"/>
      <c r="L1861" s="87"/>
      <c r="M1861" s="87"/>
      <c r="N1861" s="87"/>
      <c r="O1861" s="87"/>
      <c r="P1861" s="87"/>
      <c r="Q1861" s="87"/>
      <c r="R1861" s="87"/>
      <c r="S1861" s="87"/>
      <c r="T1861" s="87"/>
      <c r="U1861" s="88"/>
    </row>
    <row r="1862" spans="1:21" hidden="1"/>
  </sheetData>
  <sheetProtection password="C7DE" sheet="1" objects="1" scenarios="1" formatColumns="0" formatRows="0" selectLockedCells="1"/>
  <mergeCells count="4146">
    <mergeCell ref="B94:U94"/>
    <mergeCell ref="B82:J82"/>
    <mergeCell ref="K82:T82"/>
    <mergeCell ref="B83:C90"/>
    <mergeCell ref="D83:G90"/>
    <mergeCell ref="H83:J90"/>
    <mergeCell ref="K83:K91"/>
    <mergeCell ref="L83:S86"/>
    <mergeCell ref="T83:T91"/>
    <mergeCell ref="L87:S87"/>
    <mergeCell ref="L88:S91"/>
    <mergeCell ref="B78:D78"/>
    <mergeCell ref="E78:F78"/>
    <mergeCell ref="G78:I78"/>
    <mergeCell ref="J78:L78"/>
    <mergeCell ref="M78:T78"/>
    <mergeCell ref="C81:L81"/>
    <mergeCell ref="M81:T81"/>
    <mergeCell ref="B79:D79"/>
    <mergeCell ref="E79:F79"/>
    <mergeCell ref="G79:I79"/>
    <mergeCell ref="J79:L79"/>
    <mergeCell ref="M79:T79"/>
    <mergeCell ref="B80:T80"/>
    <mergeCell ref="B91:J91"/>
    <mergeCell ref="B92:T92"/>
    <mergeCell ref="B93:D93"/>
    <mergeCell ref="E93:K93"/>
    <mergeCell ref="L93:M93"/>
    <mergeCell ref="B75:T75"/>
    <mergeCell ref="B76:D76"/>
    <mergeCell ref="E76:F76"/>
    <mergeCell ref="G76:I76"/>
    <mergeCell ref="J76:L76"/>
    <mergeCell ref="M76:T76"/>
    <mergeCell ref="B71:T71"/>
    <mergeCell ref="C72:L72"/>
    <mergeCell ref="M72:T72"/>
    <mergeCell ref="B73:T73"/>
    <mergeCell ref="C74:L74"/>
    <mergeCell ref="M74:T74"/>
    <mergeCell ref="B77:D77"/>
    <mergeCell ref="E77:F77"/>
    <mergeCell ref="G77:I77"/>
    <mergeCell ref="J77:L77"/>
    <mergeCell ref="M77:T77"/>
    <mergeCell ref="C65:T65"/>
    <mergeCell ref="B59:T59"/>
    <mergeCell ref="C60:E60"/>
    <mergeCell ref="F60:H60"/>
    <mergeCell ref="J60:M60"/>
    <mergeCell ref="O60:S60"/>
    <mergeCell ref="B61:T61"/>
    <mergeCell ref="B69:T69"/>
    <mergeCell ref="C70:F70"/>
    <mergeCell ref="G70:J70"/>
    <mergeCell ref="K70:L70"/>
    <mergeCell ref="M70:O70"/>
    <mergeCell ref="P70:R70"/>
    <mergeCell ref="S70:T70"/>
    <mergeCell ref="C66:J66"/>
    <mergeCell ref="K66:T67"/>
    <mergeCell ref="C67:J67"/>
    <mergeCell ref="C68:E68"/>
    <mergeCell ref="F68:H68"/>
    <mergeCell ref="I68:K68"/>
    <mergeCell ref="L68:O68"/>
    <mergeCell ref="P68:R68"/>
    <mergeCell ref="S68:T68"/>
    <mergeCell ref="B57:T57"/>
    <mergeCell ref="C58:G58"/>
    <mergeCell ref="H58:I58"/>
    <mergeCell ref="K58:L58"/>
    <mergeCell ref="M58:N58"/>
    <mergeCell ref="P58:T58"/>
    <mergeCell ref="B55:T55"/>
    <mergeCell ref="C56:G56"/>
    <mergeCell ref="H56:I56"/>
    <mergeCell ref="K56:L56"/>
    <mergeCell ref="M56:N56"/>
    <mergeCell ref="P56:T56"/>
    <mergeCell ref="F62:H62"/>
    <mergeCell ref="J62:M62"/>
    <mergeCell ref="O62:S62"/>
    <mergeCell ref="B63:T63"/>
    <mergeCell ref="B64:T64"/>
    <mergeCell ref="B51:T51"/>
    <mergeCell ref="C52:E52"/>
    <mergeCell ref="G52:I52"/>
    <mergeCell ref="K52:M52"/>
    <mergeCell ref="O52:Q52"/>
    <mergeCell ref="B53:T53"/>
    <mergeCell ref="B49:T49"/>
    <mergeCell ref="C50:D50"/>
    <mergeCell ref="F50:H50"/>
    <mergeCell ref="J50:L50"/>
    <mergeCell ref="N50:O50"/>
    <mergeCell ref="Q50:S50"/>
    <mergeCell ref="C54:G54"/>
    <mergeCell ref="H54:I54"/>
    <mergeCell ref="K54:L54"/>
    <mergeCell ref="M54:N54"/>
    <mergeCell ref="P54:T54"/>
    <mergeCell ref="H12:T12"/>
    <mergeCell ref="L13:T13"/>
    <mergeCell ref="F13:K13"/>
    <mergeCell ref="B18:T18"/>
    <mergeCell ref="D19:F19"/>
    <mergeCell ref="L19:L23"/>
    <mergeCell ref="I19:K19"/>
    <mergeCell ref="D21:G21"/>
    <mergeCell ref="D23:G23"/>
    <mergeCell ref="I21:K21"/>
    <mergeCell ref="I23:K23"/>
    <mergeCell ref="M19:T19"/>
    <mergeCell ref="B24:T24"/>
    <mergeCell ref="B25:T25"/>
    <mergeCell ref="N30:O30"/>
    <mergeCell ref="Q48:S48"/>
    <mergeCell ref="B37:T37"/>
    <mergeCell ref="C38:E38"/>
    <mergeCell ref="G38:I38"/>
    <mergeCell ref="K38:M38"/>
    <mergeCell ref="N48:O48"/>
    <mergeCell ref="K48:L48"/>
    <mergeCell ref="H48:I48"/>
    <mergeCell ref="C48:F48"/>
    <mergeCell ref="H36:I36"/>
    <mergeCell ref="D26:L26"/>
    <mergeCell ref="B27:T27"/>
    <mergeCell ref="B31:T31"/>
    <mergeCell ref="B29:T29"/>
    <mergeCell ref="F6:M6"/>
    <mergeCell ref="F7:P7"/>
    <mergeCell ref="B8:M8"/>
    <mergeCell ref="N8:Q8"/>
    <mergeCell ref="R8:T8"/>
    <mergeCell ref="B9:G9"/>
    <mergeCell ref="H9:J9"/>
    <mergeCell ref="K9:T9"/>
    <mergeCell ref="A2:U2"/>
    <mergeCell ref="A3:A94"/>
    <mergeCell ref="B3:T3"/>
    <mergeCell ref="U3:U93"/>
    <mergeCell ref="B4:C5"/>
    <mergeCell ref="D4:P4"/>
    <mergeCell ref="Q4:T4"/>
    <mergeCell ref="D5:P5"/>
    <mergeCell ref="Q5:T5"/>
    <mergeCell ref="B6:E7"/>
    <mergeCell ref="B14:G14"/>
    <mergeCell ref="H14:T14"/>
    <mergeCell ref="B13:E13"/>
    <mergeCell ref="B15:J15"/>
    <mergeCell ref="K15:P15"/>
    <mergeCell ref="Q15:R15"/>
    <mergeCell ref="S15:T15"/>
    <mergeCell ref="B16:T16"/>
    <mergeCell ref="B17:T17"/>
    <mergeCell ref="B10:G10"/>
    <mergeCell ref="H10:T10"/>
    <mergeCell ref="B11:G11"/>
    <mergeCell ref="H11:T11"/>
    <mergeCell ref="B12:G12"/>
    <mergeCell ref="B45:T45"/>
    <mergeCell ref="C46:D46"/>
    <mergeCell ref="F46:I46"/>
    <mergeCell ref="K46:M46"/>
    <mergeCell ref="O46:P46"/>
    <mergeCell ref="R46:S46"/>
    <mergeCell ref="B47:T47"/>
    <mergeCell ref="B43:T43"/>
    <mergeCell ref="M21:T21"/>
    <mergeCell ref="M23:T23"/>
    <mergeCell ref="C28:T28"/>
    <mergeCell ref="O26:T26"/>
    <mergeCell ref="C30:H30"/>
    <mergeCell ref="I30:K30"/>
    <mergeCell ref="L30:M30"/>
    <mergeCell ref="C32:I32"/>
    <mergeCell ref="J32:N32"/>
    <mergeCell ref="P32:T32"/>
    <mergeCell ref="C33:T33"/>
    <mergeCell ref="C34:E34"/>
    <mergeCell ref="G34:I34"/>
    <mergeCell ref="K34:M34"/>
    <mergeCell ref="O34:P34"/>
    <mergeCell ref="R34:S34"/>
    <mergeCell ref="B35:T35"/>
    <mergeCell ref="C36:F36"/>
    <mergeCell ref="B110:T110"/>
    <mergeCell ref="B111:T111"/>
    <mergeCell ref="B109:T109"/>
    <mergeCell ref="D112:F112"/>
    <mergeCell ref="I112:K112"/>
    <mergeCell ref="L112:L116"/>
    <mergeCell ref="M112:T112"/>
    <mergeCell ref="D114:G114"/>
    <mergeCell ref="I114:K114"/>
    <mergeCell ref="B105:G105"/>
    <mergeCell ref="H105:T105"/>
    <mergeCell ref="A1:J1"/>
    <mergeCell ref="K1:N1"/>
    <mergeCell ref="O1:P1"/>
    <mergeCell ref="Q1:U1"/>
    <mergeCell ref="K36:N36"/>
    <mergeCell ref="P36:S36"/>
    <mergeCell ref="O38:S38"/>
    <mergeCell ref="B39:T39"/>
    <mergeCell ref="C40:E40"/>
    <mergeCell ref="G40:I40"/>
    <mergeCell ref="K40:T40"/>
    <mergeCell ref="B41:T41"/>
    <mergeCell ref="C42:F42"/>
    <mergeCell ref="H42:J42"/>
    <mergeCell ref="L42:O42"/>
    <mergeCell ref="Q42:S42"/>
    <mergeCell ref="C44:F44"/>
    <mergeCell ref="H44:I44"/>
    <mergeCell ref="K44:L44"/>
    <mergeCell ref="N44:O44"/>
    <mergeCell ref="Q44:S44"/>
    <mergeCell ref="C125:I125"/>
    <mergeCell ref="J125:N125"/>
    <mergeCell ref="P125:T125"/>
    <mergeCell ref="C126:T126"/>
    <mergeCell ref="C127:E127"/>
    <mergeCell ref="G127:I127"/>
    <mergeCell ref="K127:M127"/>
    <mergeCell ref="O127:P127"/>
    <mergeCell ref="R127:S127"/>
    <mergeCell ref="B128:T128"/>
    <mergeCell ref="B118:T118"/>
    <mergeCell ref="B122:T122"/>
    <mergeCell ref="C123:H123"/>
    <mergeCell ref="I123:K123"/>
    <mergeCell ref="L123:M123"/>
    <mergeCell ref="N123:O123"/>
    <mergeCell ref="B124:T124"/>
    <mergeCell ref="C133:E133"/>
    <mergeCell ref="G133:I133"/>
    <mergeCell ref="K133:T133"/>
    <mergeCell ref="B134:T134"/>
    <mergeCell ref="C135:F135"/>
    <mergeCell ref="H135:J135"/>
    <mergeCell ref="L135:O135"/>
    <mergeCell ref="Q135:S135"/>
    <mergeCell ref="B136:T136"/>
    <mergeCell ref="C129:F129"/>
    <mergeCell ref="H129:I129"/>
    <mergeCell ref="K129:N129"/>
    <mergeCell ref="P129:S129"/>
    <mergeCell ref="B130:T130"/>
    <mergeCell ref="C131:E131"/>
    <mergeCell ref="G131:I131"/>
    <mergeCell ref="K131:M131"/>
    <mergeCell ref="O131:S131"/>
    <mergeCell ref="B132:T132"/>
    <mergeCell ref="C141:F141"/>
    <mergeCell ref="H141:I141"/>
    <mergeCell ref="K141:L141"/>
    <mergeCell ref="N141:O141"/>
    <mergeCell ref="Q141:S141"/>
    <mergeCell ref="B142:T142"/>
    <mergeCell ref="C143:D143"/>
    <mergeCell ref="F143:H143"/>
    <mergeCell ref="J143:L143"/>
    <mergeCell ref="N143:O143"/>
    <mergeCell ref="Q143:S143"/>
    <mergeCell ref="B144:T144"/>
    <mergeCell ref="C137:F137"/>
    <mergeCell ref="H137:I137"/>
    <mergeCell ref="K137:L137"/>
    <mergeCell ref="N137:O137"/>
    <mergeCell ref="Q137:S137"/>
    <mergeCell ref="B138:T138"/>
    <mergeCell ref="C139:D139"/>
    <mergeCell ref="F139:I139"/>
    <mergeCell ref="K139:M139"/>
    <mergeCell ref="O139:P139"/>
    <mergeCell ref="R139:S139"/>
    <mergeCell ref="B140:T140"/>
    <mergeCell ref="C149:G149"/>
    <mergeCell ref="H149:I149"/>
    <mergeCell ref="K149:L149"/>
    <mergeCell ref="M149:N149"/>
    <mergeCell ref="P149:T149"/>
    <mergeCell ref="B150:T150"/>
    <mergeCell ref="C151:G151"/>
    <mergeCell ref="H151:I151"/>
    <mergeCell ref="K151:L151"/>
    <mergeCell ref="M151:N151"/>
    <mergeCell ref="P151:T151"/>
    <mergeCell ref="B152:T152"/>
    <mergeCell ref="C145:E145"/>
    <mergeCell ref="G145:I145"/>
    <mergeCell ref="K145:M145"/>
    <mergeCell ref="O145:Q145"/>
    <mergeCell ref="B146:T146"/>
    <mergeCell ref="C147:G147"/>
    <mergeCell ref="H147:I147"/>
    <mergeCell ref="K147:L147"/>
    <mergeCell ref="M147:N147"/>
    <mergeCell ref="P147:T147"/>
    <mergeCell ref="B148:T148"/>
    <mergeCell ref="B157:T157"/>
    <mergeCell ref="C160:J160"/>
    <mergeCell ref="C158:T158"/>
    <mergeCell ref="C159:J159"/>
    <mergeCell ref="K159:T160"/>
    <mergeCell ref="C161:E161"/>
    <mergeCell ref="F161:H161"/>
    <mergeCell ref="I161:K161"/>
    <mergeCell ref="L161:O161"/>
    <mergeCell ref="P161:R161"/>
    <mergeCell ref="S161:T161"/>
    <mergeCell ref="B162:T162"/>
    <mergeCell ref="C153:E153"/>
    <mergeCell ref="F153:H153"/>
    <mergeCell ref="J153:M153"/>
    <mergeCell ref="O153:S153"/>
    <mergeCell ref="B154:T154"/>
    <mergeCell ref="F155:H155"/>
    <mergeCell ref="J155:M155"/>
    <mergeCell ref="O155:S155"/>
    <mergeCell ref="B156:T156"/>
    <mergeCell ref="G172:I172"/>
    <mergeCell ref="J172:L172"/>
    <mergeCell ref="M172:T172"/>
    <mergeCell ref="B170:D170"/>
    <mergeCell ref="E170:F170"/>
    <mergeCell ref="G170:I170"/>
    <mergeCell ref="J170:L170"/>
    <mergeCell ref="M170:T170"/>
    <mergeCell ref="C167:L167"/>
    <mergeCell ref="M167:T167"/>
    <mergeCell ref="B168:T168"/>
    <mergeCell ref="B169:D169"/>
    <mergeCell ref="E169:F169"/>
    <mergeCell ref="G169:I169"/>
    <mergeCell ref="J169:L169"/>
    <mergeCell ref="M169:T169"/>
    <mergeCell ref="C163:F163"/>
    <mergeCell ref="G163:J163"/>
    <mergeCell ref="K163:L163"/>
    <mergeCell ref="M163:O163"/>
    <mergeCell ref="P163:R163"/>
    <mergeCell ref="S163:T163"/>
    <mergeCell ref="B164:T164"/>
    <mergeCell ref="C165:L165"/>
    <mergeCell ref="M165:T165"/>
    <mergeCell ref="B166:T166"/>
    <mergeCell ref="B203:T203"/>
    <mergeCell ref="B204:T204"/>
    <mergeCell ref="B202:T202"/>
    <mergeCell ref="D205:F205"/>
    <mergeCell ref="I205:K205"/>
    <mergeCell ref="L205:L209"/>
    <mergeCell ref="M205:T205"/>
    <mergeCell ref="D207:G207"/>
    <mergeCell ref="I207:K207"/>
    <mergeCell ref="H197:T197"/>
    <mergeCell ref="B198:G198"/>
    <mergeCell ref="H198:T198"/>
    <mergeCell ref="B197:G197"/>
    <mergeCell ref="B199:E199"/>
    <mergeCell ref="F199:K199"/>
    <mergeCell ref="L199:T199"/>
    <mergeCell ref="B200:G200"/>
    <mergeCell ref="H200:T200"/>
    <mergeCell ref="B201:J201"/>
    <mergeCell ref="K201:P201"/>
    <mergeCell ref="Q201:R201"/>
    <mergeCell ref="S201:T201"/>
    <mergeCell ref="C218:I218"/>
    <mergeCell ref="J218:N218"/>
    <mergeCell ref="P218:T218"/>
    <mergeCell ref="C219:T219"/>
    <mergeCell ref="C220:E220"/>
    <mergeCell ref="G220:I220"/>
    <mergeCell ref="K220:M220"/>
    <mergeCell ref="O220:P220"/>
    <mergeCell ref="R220:S220"/>
    <mergeCell ref="B221:T221"/>
    <mergeCell ref="B211:T211"/>
    <mergeCell ref="B215:T215"/>
    <mergeCell ref="C216:H216"/>
    <mergeCell ref="I216:K216"/>
    <mergeCell ref="L216:M216"/>
    <mergeCell ref="N216:O216"/>
    <mergeCell ref="B217:T217"/>
    <mergeCell ref="C226:E226"/>
    <mergeCell ref="G226:I226"/>
    <mergeCell ref="K226:T226"/>
    <mergeCell ref="B227:T227"/>
    <mergeCell ref="C228:F228"/>
    <mergeCell ref="H228:J228"/>
    <mergeCell ref="L228:O228"/>
    <mergeCell ref="Q228:S228"/>
    <mergeCell ref="B229:T229"/>
    <mergeCell ref="C222:F222"/>
    <mergeCell ref="H222:I222"/>
    <mergeCell ref="K222:N222"/>
    <mergeCell ref="P222:S222"/>
    <mergeCell ref="B223:T223"/>
    <mergeCell ref="C224:E224"/>
    <mergeCell ref="G224:I224"/>
    <mergeCell ref="K224:M224"/>
    <mergeCell ref="O224:S224"/>
    <mergeCell ref="B225:T225"/>
    <mergeCell ref="C234:F234"/>
    <mergeCell ref="H234:I234"/>
    <mergeCell ref="K234:L234"/>
    <mergeCell ref="N234:O234"/>
    <mergeCell ref="Q234:S234"/>
    <mergeCell ref="B235:T235"/>
    <mergeCell ref="C236:D236"/>
    <mergeCell ref="F236:H236"/>
    <mergeCell ref="J236:L236"/>
    <mergeCell ref="N236:O236"/>
    <mergeCell ref="Q236:S236"/>
    <mergeCell ref="B237:T237"/>
    <mergeCell ref="C230:F230"/>
    <mergeCell ref="H230:I230"/>
    <mergeCell ref="K230:L230"/>
    <mergeCell ref="N230:O230"/>
    <mergeCell ref="Q230:S230"/>
    <mergeCell ref="B231:T231"/>
    <mergeCell ref="C232:D232"/>
    <mergeCell ref="F232:I232"/>
    <mergeCell ref="K232:M232"/>
    <mergeCell ref="O232:P232"/>
    <mergeCell ref="R232:S232"/>
    <mergeCell ref="B233:T233"/>
    <mergeCell ref="C242:G242"/>
    <mergeCell ref="H242:I242"/>
    <mergeCell ref="K242:L242"/>
    <mergeCell ref="M242:N242"/>
    <mergeCell ref="P242:T242"/>
    <mergeCell ref="B243:T243"/>
    <mergeCell ref="C244:G244"/>
    <mergeCell ref="H244:I244"/>
    <mergeCell ref="K244:L244"/>
    <mergeCell ref="M244:N244"/>
    <mergeCell ref="P244:T244"/>
    <mergeCell ref="B245:T245"/>
    <mergeCell ref="C238:E238"/>
    <mergeCell ref="G238:I238"/>
    <mergeCell ref="K238:M238"/>
    <mergeCell ref="O238:Q238"/>
    <mergeCell ref="B239:T239"/>
    <mergeCell ref="C240:G240"/>
    <mergeCell ref="H240:I240"/>
    <mergeCell ref="K240:L240"/>
    <mergeCell ref="M240:N240"/>
    <mergeCell ref="P240:T240"/>
    <mergeCell ref="B241:T241"/>
    <mergeCell ref="B250:T250"/>
    <mergeCell ref="C253:J253"/>
    <mergeCell ref="C251:T251"/>
    <mergeCell ref="C252:J252"/>
    <mergeCell ref="K252:T253"/>
    <mergeCell ref="C254:E254"/>
    <mergeCell ref="F254:H254"/>
    <mergeCell ref="I254:K254"/>
    <mergeCell ref="L254:O254"/>
    <mergeCell ref="P254:R254"/>
    <mergeCell ref="S254:T254"/>
    <mergeCell ref="B255:T255"/>
    <mergeCell ref="C246:E246"/>
    <mergeCell ref="F246:H246"/>
    <mergeCell ref="J246:M246"/>
    <mergeCell ref="O246:S246"/>
    <mergeCell ref="B247:T247"/>
    <mergeCell ref="F248:H248"/>
    <mergeCell ref="J248:M248"/>
    <mergeCell ref="O248:S248"/>
    <mergeCell ref="B249:T249"/>
    <mergeCell ref="B263:D263"/>
    <mergeCell ref="E263:F263"/>
    <mergeCell ref="G263:I263"/>
    <mergeCell ref="J263:L263"/>
    <mergeCell ref="M263:T263"/>
    <mergeCell ref="C260:L260"/>
    <mergeCell ref="M260:T260"/>
    <mergeCell ref="B261:T261"/>
    <mergeCell ref="B262:D262"/>
    <mergeCell ref="E262:F262"/>
    <mergeCell ref="G262:I262"/>
    <mergeCell ref="J262:L262"/>
    <mergeCell ref="M262:T262"/>
    <mergeCell ref="C256:F256"/>
    <mergeCell ref="G256:J256"/>
    <mergeCell ref="K256:L256"/>
    <mergeCell ref="M256:O256"/>
    <mergeCell ref="P256:R256"/>
    <mergeCell ref="S256:T256"/>
    <mergeCell ref="B257:T257"/>
    <mergeCell ref="C258:L258"/>
    <mergeCell ref="M258:T258"/>
    <mergeCell ref="B259:T259"/>
    <mergeCell ref="B269:C276"/>
    <mergeCell ref="D269:G276"/>
    <mergeCell ref="H269:J276"/>
    <mergeCell ref="K269:K277"/>
    <mergeCell ref="L269:S272"/>
    <mergeCell ref="T269:T277"/>
    <mergeCell ref="L273:S273"/>
    <mergeCell ref="L274:S277"/>
    <mergeCell ref="B277:J277"/>
    <mergeCell ref="B278:T278"/>
    <mergeCell ref="B266:T266"/>
    <mergeCell ref="C267:L267"/>
    <mergeCell ref="M267:T267"/>
    <mergeCell ref="B268:J268"/>
    <mergeCell ref="K268:T268"/>
    <mergeCell ref="B264:D264"/>
    <mergeCell ref="E264:F264"/>
    <mergeCell ref="G264:I264"/>
    <mergeCell ref="J264:L264"/>
    <mergeCell ref="M264:T264"/>
    <mergeCell ref="B265:D265"/>
    <mergeCell ref="E265:F265"/>
    <mergeCell ref="G265:I265"/>
    <mergeCell ref="J265:L265"/>
    <mergeCell ref="M265:T265"/>
    <mergeCell ref="A95:U95"/>
    <mergeCell ref="A96:A187"/>
    <mergeCell ref="B96:T96"/>
    <mergeCell ref="U96:U186"/>
    <mergeCell ref="B97:C98"/>
    <mergeCell ref="D97:P97"/>
    <mergeCell ref="Q97:T97"/>
    <mergeCell ref="D98:P98"/>
    <mergeCell ref="Q98:T98"/>
    <mergeCell ref="B99:E100"/>
    <mergeCell ref="F99:M99"/>
    <mergeCell ref="F100:P100"/>
    <mergeCell ref="B101:M101"/>
    <mergeCell ref="N101:Q101"/>
    <mergeCell ref="R101:T101"/>
    <mergeCell ref="B102:G102"/>
    <mergeCell ref="H102:J102"/>
    <mergeCell ref="K102:T102"/>
    <mergeCell ref="B103:G103"/>
    <mergeCell ref="B176:C183"/>
    <mergeCell ref="D176:G183"/>
    <mergeCell ref="H176:J183"/>
    <mergeCell ref="K176:K184"/>
    <mergeCell ref="L176:S179"/>
    <mergeCell ref="T176:T184"/>
    <mergeCell ref="L180:S180"/>
    <mergeCell ref="L181:S184"/>
    <mergeCell ref="B184:J184"/>
    <mergeCell ref="B185:T185"/>
    <mergeCell ref="B173:T173"/>
    <mergeCell ref="C174:L174"/>
    <mergeCell ref="M174:T174"/>
    <mergeCell ref="B196:G196"/>
    <mergeCell ref="H196:T196"/>
    <mergeCell ref="M114:T114"/>
    <mergeCell ref="D116:G116"/>
    <mergeCell ref="I116:K116"/>
    <mergeCell ref="M116:T116"/>
    <mergeCell ref="B117:T117"/>
    <mergeCell ref="D119:L119"/>
    <mergeCell ref="O119:T119"/>
    <mergeCell ref="B120:T120"/>
    <mergeCell ref="C121:T121"/>
    <mergeCell ref="H103:T103"/>
    <mergeCell ref="B104:G104"/>
    <mergeCell ref="H104:T104"/>
    <mergeCell ref="B106:E106"/>
    <mergeCell ref="F106:K106"/>
    <mergeCell ref="L106:T106"/>
    <mergeCell ref="B107:G107"/>
    <mergeCell ref="H107:T107"/>
    <mergeCell ref="B108:J108"/>
    <mergeCell ref="K108:P108"/>
    <mergeCell ref="Q108:R108"/>
    <mergeCell ref="S108:T108"/>
    <mergeCell ref="B175:J175"/>
    <mergeCell ref="K175:T175"/>
    <mergeCell ref="B171:D171"/>
    <mergeCell ref="E171:F171"/>
    <mergeCell ref="G171:I171"/>
    <mergeCell ref="J171:L171"/>
    <mergeCell ref="M171:T171"/>
    <mergeCell ref="B172:D172"/>
    <mergeCell ref="E172:F172"/>
    <mergeCell ref="H289:T289"/>
    <mergeCell ref="M207:T207"/>
    <mergeCell ref="D209:G209"/>
    <mergeCell ref="I209:K209"/>
    <mergeCell ref="M209:T209"/>
    <mergeCell ref="B210:T210"/>
    <mergeCell ref="D212:L212"/>
    <mergeCell ref="O212:T212"/>
    <mergeCell ref="B213:T213"/>
    <mergeCell ref="C214:T214"/>
    <mergeCell ref="B186:D186"/>
    <mergeCell ref="E186:K186"/>
    <mergeCell ref="L186:M186"/>
    <mergeCell ref="B187:U187"/>
    <mergeCell ref="A188:U188"/>
    <mergeCell ref="A189:A280"/>
    <mergeCell ref="B189:T189"/>
    <mergeCell ref="U189:U279"/>
    <mergeCell ref="B190:C191"/>
    <mergeCell ref="D190:P190"/>
    <mergeCell ref="Q190:T190"/>
    <mergeCell ref="D191:P191"/>
    <mergeCell ref="Q191:T191"/>
    <mergeCell ref="B192:E193"/>
    <mergeCell ref="F192:M192"/>
    <mergeCell ref="F193:P193"/>
    <mergeCell ref="B194:M194"/>
    <mergeCell ref="N194:Q194"/>
    <mergeCell ref="R194:T194"/>
    <mergeCell ref="B195:G195"/>
    <mergeCell ref="H195:J195"/>
    <mergeCell ref="K195:T195"/>
    <mergeCell ref="B290:G290"/>
    <mergeCell ref="H290:T290"/>
    <mergeCell ref="B291:G291"/>
    <mergeCell ref="H291:T291"/>
    <mergeCell ref="B292:E292"/>
    <mergeCell ref="F292:K292"/>
    <mergeCell ref="L292:T292"/>
    <mergeCell ref="B293:G293"/>
    <mergeCell ref="H293:T293"/>
    <mergeCell ref="B279:D279"/>
    <mergeCell ref="E279:K279"/>
    <mergeCell ref="L279:M279"/>
    <mergeCell ref="B280:U280"/>
    <mergeCell ref="A281:U281"/>
    <mergeCell ref="A282:A373"/>
    <mergeCell ref="B282:T282"/>
    <mergeCell ref="U282:U372"/>
    <mergeCell ref="B283:C284"/>
    <mergeCell ref="D283:P283"/>
    <mergeCell ref="Q283:T283"/>
    <mergeCell ref="D284:P284"/>
    <mergeCell ref="Q284:T284"/>
    <mergeCell ref="B285:E286"/>
    <mergeCell ref="F285:M285"/>
    <mergeCell ref="F286:P286"/>
    <mergeCell ref="B287:M287"/>
    <mergeCell ref="N287:Q287"/>
    <mergeCell ref="R287:T287"/>
    <mergeCell ref="B288:G288"/>
    <mergeCell ref="H288:J288"/>
    <mergeCell ref="K288:T288"/>
    <mergeCell ref="B289:G289"/>
    <mergeCell ref="B303:T303"/>
    <mergeCell ref="B304:T304"/>
    <mergeCell ref="D305:L305"/>
    <mergeCell ref="O305:T305"/>
    <mergeCell ref="B306:T306"/>
    <mergeCell ref="C307:T307"/>
    <mergeCell ref="B308:T308"/>
    <mergeCell ref="C309:H309"/>
    <mergeCell ref="I309:K309"/>
    <mergeCell ref="L309:M309"/>
    <mergeCell ref="N309:O309"/>
    <mergeCell ref="B294:J294"/>
    <mergeCell ref="K294:P294"/>
    <mergeCell ref="Q294:R294"/>
    <mergeCell ref="S294:T294"/>
    <mergeCell ref="B295:T295"/>
    <mergeCell ref="B296:T296"/>
    <mergeCell ref="B297:T297"/>
    <mergeCell ref="D298:F298"/>
    <mergeCell ref="I298:K298"/>
    <mergeCell ref="L298:L302"/>
    <mergeCell ref="M298:T298"/>
    <mergeCell ref="D300:G300"/>
    <mergeCell ref="I300:K300"/>
    <mergeCell ref="M300:T300"/>
    <mergeCell ref="D302:G302"/>
    <mergeCell ref="I302:K302"/>
    <mergeCell ref="M302:T302"/>
    <mergeCell ref="B314:T314"/>
    <mergeCell ref="C315:F315"/>
    <mergeCell ref="H315:I315"/>
    <mergeCell ref="K315:N315"/>
    <mergeCell ref="P315:S315"/>
    <mergeCell ref="B316:T316"/>
    <mergeCell ref="C317:E317"/>
    <mergeCell ref="G317:I317"/>
    <mergeCell ref="K317:M317"/>
    <mergeCell ref="O317:S317"/>
    <mergeCell ref="B310:T310"/>
    <mergeCell ref="C311:I311"/>
    <mergeCell ref="J311:N311"/>
    <mergeCell ref="P311:T311"/>
    <mergeCell ref="C312:T312"/>
    <mergeCell ref="C313:E313"/>
    <mergeCell ref="G313:I313"/>
    <mergeCell ref="K313:M313"/>
    <mergeCell ref="O313:P313"/>
    <mergeCell ref="R313:S313"/>
    <mergeCell ref="B322:T322"/>
    <mergeCell ref="C323:F323"/>
    <mergeCell ref="H323:I323"/>
    <mergeCell ref="K323:L323"/>
    <mergeCell ref="N323:O323"/>
    <mergeCell ref="Q323:S323"/>
    <mergeCell ref="B324:T324"/>
    <mergeCell ref="C325:D325"/>
    <mergeCell ref="F325:I325"/>
    <mergeCell ref="K325:M325"/>
    <mergeCell ref="O325:P325"/>
    <mergeCell ref="R325:S325"/>
    <mergeCell ref="B318:T318"/>
    <mergeCell ref="C319:E319"/>
    <mergeCell ref="G319:I319"/>
    <mergeCell ref="K319:T319"/>
    <mergeCell ref="B320:T320"/>
    <mergeCell ref="C321:F321"/>
    <mergeCell ref="H321:J321"/>
    <mergeCell ref="L321:O321"/>
    <mergeCell ref="Q321:S321"/>
    <mergeCell ref="B330:T330"/>
    <mergeCell ref="C331:E331"/>
    <mergeCell ref="G331:I331"/>
    <mergeCell ref="K331:M331"/>
    <mergeCell ref="O331:Q331"/>
    <mergeCell ref="B332:T332"/>
    <mergeCell ref="C333:G333"/>
    <mergeCell ref="H333:I333"/>
    <mergeCell ref="K333:L333"/>
    <mergeCell ref="M333:N333"/>
    <mergeCell ref="P333:T333"/>
    <mergeCell ref="B326:T326"/>
    <mergeCell ref="C327:F327"/>
    <mergeCell ref="H327:I327"/>
    <mergeCell ref="K327:L327"/>
    <mergeCell ref="N327:O327"/>
    <mergeCell ref="Q327:S327"/>
    <mergeCell ref="B328:T328"/>
    <mergeCell ref="C329:D329"/>
    <mergeCell ref="F329:H329"/>
    <mergeCell ref="J329:L329"/>
    <mergeCell ref="N329:O329"/>
    <mergeCell ref="Q329:S329"/>
    <mergeCell ref="B338:T338"/>
    <mergeCell ref="C339:E339"/>
    <mergeCell ref="F339:H339"/>
    <mergeCell ref="J339:M339"/>
    <mergeCell ref="O339:S339"/>
    <mergeCell ref="B340:T340"/>
    <mergeCell ref="F341:H341"/>
    <mergeCell ref="J341:M341"/>
    <mergeCell ref="O341:S341"/>
    <mergeCell ref="B334:T334"/>
    <mergeCell ref="C335:G335"/>
    <mergeCell ref="H335:I335"/>
    <mergeCell ref="K335:L335"/>
    <mergeCell ref="M335:N335"/>
    <mergeCell ref="P335:T335"/>
    <mergeCell ref="B336:T336"/>
    <mergeCell ref="C337:G337"/>
    <mergeCell ref="H337:I337"/>
    <mergeCell ref="K337:L337"/>
    <mergeCell ref="M337:N337"/>
    <mergeCell ref="P337:T337"/>
    <mergeCell ref="B348:T348"/>
    <mergeCell ref="C349:F349"/>
    <mergeCell ref="G349:J349"/>
    <mergeCell ref="K349:L349"/>
    <mergeCell ref="M349:O349"/>
    <mergeCell ref="P349:R349"/>
    <mergeCell ref="S349:T349"/>
    <mergeCell ref="B350:T350"/>
    <mergeCell ref="C351:L351"/>
    <mergeCell ref="M351:T351"/>
    <mergeCell ref="B342:T342"/>
    <mergeCell ref="B343:T343"/>
    <mergeCell ref="C344:T344"/>
    <mergeCell ref="C345:J345"/>
    <mergeCell ref="K345:T346"/>
    <mergeCell ref="C346:J346"/>
    <mergeCell ref="C347:E347"/>
    <mergeCell ref="F347:H347"/>
    <mergeCell ref="I347:K347"/>
    <mergeCell ref="L347:O347"/>
    <mergeCell ref="P347:R347"/>
    <mergeCell ref="S347:T347"/>
    <mergeCell ref="B356:D356"/>
    <mergeCell ref="E356:F356"/>
    <mergeCell ref="G356:I356"/>
    <mergeCell ref="J356:L356"/>
    <mergeCell ref="M356:T356"/>
    <mergeCell ref="B357:D357"/>
    <mergeCell ref="E357:F357"/>
    <mergeCell ref="G357:I357"/>
    <mergeCell ref="J357:L357"/>
    <mergeCell ref="M357:T357"/>
    <mergeCell ref="B352:T352"/>
    <mergeCell ref="C353:L353"/>
    <mergeCell ref="M353:T353"/>
    <mergeCell ref="B354:T354"/>
    <mergeCell ref="B355:D355"/>
    <mergeCell ref="E355:F355"/>
    <mergeCell ref="G355:I355"/>
    <mergeCell ref="J355:L355"/>
    <mergeCell ref="M355:T355"/>
    <mergeCell ref="K381:T381"/>
    <mergeCell ref="B382:G382"/>
    <mergeCell ref="B362:C369"/>
    <mergeCell ref="D362:G369"/>
    <mergeCell ref="H362:J369"/>
    <mergeCell ref="K362:K370"/>
    <mergeCell ref="L362:S365"/>
    <mergeCell ref="T362:T370"/>
    <mergeCell ref="L366:S366"/>
    <mergeCell ref="L367:S370"/>
    <mergeCell ref="B370:J370"/>
    <mergeCell ref="B358:D358"/>
    <mergeCell ref="E358:F358"/>
    <mergeCell ref="G358:I358"/>
    <mergeCell ref="J358:L358"/>
    <mergeCell ref="M358:T358"/>
    <mergeCell ref="B359:T359"/>
    <mergeCell ref="C360:L360"/>
    <mergeCell ref="M360:T360"/>
    <mergeCell ref="B361:J361"/>
    <mergeCell ref="K361:T361"/>
    <mergeCell ref="H382:T382"/>
    <mergeCell ref="B383:G383"/>
    <mergeCell ref="H383:T383"/>
    <mergeCell ref="B384:G384"/>
    <mergeCell ref="H384:T384"/>
    <mergeCell ref="B385:E385"/>
    <mergeCell ref="F385:K385"/>
    <mergeCell ref="L385:T385"/>
    <mergeCell ref="B386:G386"/>
    <mergeCell ref="H386:T386"/>
    <mergeCell ref="B371:T371"/>
    <mergeCell ref="B372:D372"/>
    <mergeCell ref="E372:K372"/>
    <mergeCell ref="L372:M372"/>
    <mergeCell ref="B373:U373"/>
    <mergeCell ref="A374:U374"/>
    <mergeCell ref="A375:A466"/>
    <mergeCell ref="B375:T375"/>
    <mergeCell ref="U375:U465"/>
    <mergeCell ref="B376:C377"/>
    <mergeCell ref="D376:P376"/>
    <mergeCell ref="Q376:T376"/>
    <mergeCell ref="D377:P377"/>
    <mergeCell ref="Q377:T377"/>
    <mergeCell ref="B378:E379"/>
    <mergeCell ref="F378:M378"/>
    <mergeCell ref="F379:P379"/>
    <mergeCell ref="B380:M380"/>
    <mergeCell ref="N380:Q380"/>
    <mergeCell ref="R380:T380"/>
    <mergeCell ref="B381:G381"/>
    <mergeCell ref="H381:J381"/>
    <mergeCell ref="B396:T396"/>
    <mergeCell ref="B397:T397"/>
    <mergeCell ref="D398:L398"/>
    <mergeCell ref="O398:T398"/>
    <mergeCell ref="B399:T399"/>
    <mergeCell ref="C400:T400"/>
    <mergeCell ref="B401:T401"/>
    <mergeCell ref="C402:H402"/>
    <mergeCell ref="I402:K402"/>
    <mergeCell ref="L402:M402"/>
    <mergeCell ref="N402:O402"/>
    <mergeCell ref="B387:J387"/>
    <mergeCell ref="K387:P387"/>
    <mergeCell ref="Q387:R387"/>
    <mergeCell ref="S387:T387"/>
    <mergeCell ref="B388:T388"/>
    <mergeCell ref="B389:T389"/>
    <mergeCell ref="B390:T390"/>
    <mergeCell ref="D391:F391"/>
    <mergeCell ref="I391:K391"/>
    <mergeCell ref="L391:L395"/>
    <mergeCell ref="M391:T391"/>
    <mergeCell ref="D393:G393"/>
    <mergeCell ref="I393:K393"/>
    <mergeCell ref="M393:T393"/>
    <mergeCell ref="D395:G395"/>
    <mergeCell ref="I395:K395"/>
    <mergeCell ref="M395:T395"/>
    <mergeCell ref="B407:T407"/>
    <mergeCell ref="C408:F408"/>
    <mergeCell ref="H408:I408"/>
    <mergeCell ref="K408:N408"/>
    <mergeCell ref="P408:S408"/>
    <mergeCell ref="B409:T409"/>
    <mergeCell ref="C410:E410"/>
    <mergeCell ref="G410:I410"/>
    <mergeCell ref="K410:M410"/>
    <mergeCell ref="O410:S410"/>
    <mergeCell ref="B403:T403"/>
    <mergeCell ref="C404:I404"/>
    <mergeCell ref="J404:N404"/>
    <mergeCell ref="P404:T404"/>
    <mergeCell ref="C405:T405"/>
    <mergeCell ref="C406:E406"/>
    <mergeCell ref="G406:I406"/>
    <mergeCell ref="K406:M406"/>
    <mergeCell ref="O406:P406"/>
    <mergeCell ref="R406:S406"/>
    <mergeCell ref="B415:T415"/>
    <mergeCell ref="C416:F416"/>
    <mergeCell ref="H416:I416"/>
    <mergeCell ref="K416:L416"/>
    <mergeCell ref="N416:O416"/>
    <mergeCell ref="Q416:S416"/>
    <mergeCell ref="B417:T417"/>
    <mergeCell ref="C418:D418"/>
    <mergeCell ref="F418:I418"/>
    <mergeCell ref="K418:M418"/>
    <mergeCell ref="O418:P418"/>
    <mergeCell ref="R418:S418"/>
    <mergeCell ref="B411:T411"/>
    <mergeCell ref="C412:E412"/>
    <mergeCell ref="G412:I412"/>
    <mergeCell ref="K412:T412"/>
    <mergeCell ref="B413:T413"/>
    <mergeCell ref="C414:F414"/>
    <mergeCell ref="H414:J414"/>
    <mergeCell ref="L414:O414"/>
    <mergeCell ref="Q414:S414"/>
    <mergeCell ref="B423:T423"/>
    <mergeCell ref="C424:E424"/>
    <mergeCell ref="G424:I424"/>
    <mergeCell ref="K424:M424"/>
    <mergeCell ref="O424:Q424"/>
    <mergeCell ref="B425:T425"/>
    <mergeCell ref="C426:G426"/>
    <mergeCell ref="H426:I426"/>
    <mergeCell ref="K426:L426"/>
    <mergeCell ref="M426:N426"/>
    <mergeCell ref="P426:T426"/>
    <mergeCell ref="B419:T419"/>
    <mergeCell ref="C420:F420"/>
    <mergeCell ref="H420:I420"/>
    <mergeCell ref="K420:L420"/>
    <mergeCell ref="N420:O420"/>
    <mergeCell ref="Q420:S420"/>
    <mergeCell ref="B421:T421"/>
    <mergeCell ref="C422:D422"/>
    <mergeCell ref="F422:H422"/>
    <mergeCell ref="J422:L422"/>
    <mergeCell ref="N422:O422"/>
    <mergeCell ref="Q422:S422"/>
    <mergeCell ref="B431:T431"/>
    <mergeCell ref="C432:E432"/>
    <mergeCell ref="F432:H432"/>
    <mergeCell ref="J432:M432"/>
    <mergeCell ref="O432:S432"/>
    <mergeCell ref="B433:T433"/>
    <mergeCell ref="F434:H434"/>
    <mergeCell ref="J434:M434"/>
    <mergeCell ref="O434:S434"/>
    <mergeCell ref="B427:T427"/>
    <mergeCell ref="C428:G428"/>
    <mergeCell ref="H428:I428"/>
    <mergeCell ref="K428:L428"/>
    <mergeCell ref="M428:N428"/>
    <mergeCell ref="P428:T428"/>
    <mergeCell ref="B429:T429"/>
    <mergeCell ref="C430:G430"/>
    <mergeCell ref="H430:I430"/>
    <mergeCell ref="K430:L430"/>
    <mergeCell ref="M430:N430"/>
    <mergeCell ref="P430:T430"/>
    <mergeCell ref="B441:T441"/>
    <mergeCell ref="C442:F442"/>
    <mergeCell ref="G442:J442"/>
    <mergeCell ref="K442:L442"/>
    <mergeCell ref="M442:O442"/>
    <mergeCell ref="P442:R442"/>
    <mergeCell ref="S442:T442"/>
    <mergeCell ref="B443:T443"/>
    <mergeCell ref="C444:L444"/>
    <mergeCell ref="M444:T444"/>
    <mergeCell ref="B435:T435"/>
    <mergeCell ref="B436:T436"/>
    <mergeCell ref="C437:T437"/>
    <mergeCell ref="C438:J438"/>
    <mergeCell ref="K438:T439"/>
    <mergeCell ref="C439:J439"/>
    <mergeCell ref="C440:E440"/>
    <mergeCell ref="F440:H440"/>
    <mergeCell ref="I440:K440"/>
    <mergeCell ref="L440:O440"/>
    <mergeCell ref="P440:R440"/>
    <mergeCell ref="S440:T440"/>
    <mergeCell ref="B449:D449"/>
    <mergeCell ref="E449:F449"/>
    <mergeCell ref="G449:I449"/>
    <mergeCell ref="J449:L449"/>
    <mergeCell ref="M449:T449"/>
    <mergeCell ref="B450:D450"/>
    <mergeCell ref="E450:F450"/>
    <mergeCell ref="G450:I450"/>
    <mergeCell ref="J450:L450"/>
    <mergeCell ref="M450:T450"/>
    <mergeCell ref="B445:T445"/>
    <mergeCell ref="C446:L446"/>
    <mergeCell ref="M446:T446"/>
    <mergeCell ref="B447:T447"/>
    <mergeCell ref="B448:D448"/>
    <mergeCell ref="E448:F448"/>
    <mergeCell ref="G448:I448"/>
    <mergeCell ref="J448:L448"/>
    <mergeCell ref="M448:T448"/>
    <mergeCell ref="K474:T474"/>
    <mergeCell ref="B475:G475"/>
    <mergeCell ref="B455:C462"/>
    <mergeCell ref="D455:G462"/>
    <mergeCell ref="H455:J462"/>
    <mergeCell ref="K455:K463"/>
    <mergeCell ref="L455:S458"/>
    <mergeCell ref="T455:T463"/>
    <mergeCell ref="L459:S459"/>
    <mergeCell ref="L460:S463"/>
    <mergeCell ref="B463:J463"/>
    <mergeCell ref="B451:D451"/>
    <mergeCell ref="E451:F451"/>
    <mergeCell ref="G451:I451"/>
    <mergeCell ref="J451:L451"/>
    <mergeCell ref="M451:T451"/>
    <mergeCell ref="B452:T452"/>
    <mergeCell ref="C453:L453"/>
    <mergeCell ref="M453:T453"/>
    <mergeCell ref="B454:J454"/>
    <mergeCell ref="K454:T454"/>
    <mergeCell ref="H475:T475"/>
    <mergeCell ref="B476:G476"/>
    <mergeCell ref="H476:T476"/>
    <mergeCell ref="B477:G477"/>
    <mergeCell ref="H477:T477"/>
    <mergeCell ref="B478:E478"/>
    <mergeCell ref="F478:K478"/>
    <mergeCell ref="L478:T478"/>
    <mergeCell ref="B479:G479"/>
    <mergeCell ref="H479:T479"/>
    <mergeCell ref="B464:T464"/>
    <mergeCell ref="B465:D465"/>
    <mergeCell ref="E465:K465"/>
    <mergeCell ref="L465:M465"/>
    <mergeCell ref="B466:U466"/>
    <mergeCell ref="A467:U467"/>
    <mergeCell ref="A468:A559"/>
    <mergeCell ref="B468:T468"/>
    <mergeCell ref="U468:U558"/>
    <mergeCell ref="B469:C470"/>
    <mergeCell ref="D469:P469"/>
    <mergeCell ref="Q469:T469"/>
    <mergeCell ref="D470:P470"/>
    <mergeCell ref="Q470:T470"/>
    <mergeCell ref="B471:E472"/>
    <mergeCell ref="F471:M471"/>
    <mergeCell ref="F472:P472"/>
    <mergeCell ref="B473:M473"/>
    <mergeCell ref="N473:Q473"/>
    <mergeCell ref="R473:T473"/>
    <mergeCell ref="B474:G474"/>
    <mergeCell ref="H474:J474"/>
    <mergeCell ref="B489:T489"/>
    <mergeCell ref="B490:T490"/>
    <mergeCell ref="D491:L491"/>
    <mergeCell ref="O491:T491"/>
    <mergeCell ref="B492:T492"/>
    <mergeCell ref="C493:T493"/>
    <mergeCell ref="B494:T494"/>
    <mergeCell ref="C495:H495"/>
    <mergeCell ref="I495:K495"/>
    <mergeCell ref="L495:M495"/>
    <mergeCell ref="N495:O495"/>
    <mergeCell ref="B480:J480"/>
    <mergeCell ref="K480:P480"/>
    <mergeCell ref="Q480:R480"/>
    <mergeCell ref="S480:T480"/>
    <mergeCell ref="B481:T481"/>
    <mergeCell ref="B482:T482"/>
    <mergeCell ref="B483:T483"/>
    <mergeCell ref="D484:F484"/>
    <mergeCell ref="I484:K484"/>
    <mergeCell ref="L484:L488"/>
    <mergeCell ref="M484:T484"/>
    <mergeCell ref="D486:G486"/>
    <mergeCell ref="I486:K486"/>
    <mergeCell ref="M486:T486"/>
    <mergeCell ref="D488:G488"/>
    <mergeCell ref="I488:K488"/>
    <mergeCell ref="M488:T488"/>
    <mergeCell ref="B500:T500"/>
    <mergeCell ref="C501:F501"/>
    <mergeCell ref="H501:I501"/>
    <mergeCell ref="K501:N501"/>
    <mergeCell ref="P501:S501"/>
    <mergeCell ref="B502:T502"/>
    <mergeCell ref="C503:E503"/>
    <mergeCell ref="G503:I503"/>
    <mergeCell ref="K503:M503"/>
    <mergeCell ref="O503:S503"/>
    <mergeCell ref="B496:T496"/>
    <mergeCell ref="C497:I497"/>
    <mergeCell ref="J497:N497"/>
    <mergeCell ref="P497:T497"/>
    <mergeCell ref="C498:T498"/>
    <mergeCell ref="C499:E499"/>
    <mergeCell ref="G499:I499"/>
    <mergeCell ref="K499:M499"/>
    <mergeCell ref="O499:P499"/>
    <mergeCell ref="R499:S499"/>
    <mergeCell ref="B508:T508"/>
    <mergeCell ref="C509:F509"/>
    <mergeCell ref="H509:I509"/>
    <mergeCell ref="K509:L509"/>
    <mergeCell ref="N509:O509"/>
    <mergeCell ref="Q509:S509"/>
    <mergeCell ref="B510:T510"/>
    <mergeCell ref="C511:D511"/>
    <mergeCell ref="F511:I511"/>
    <mergeCell ref="K511:M511"/>
    <mergeCell ref="O511:P511"/>
    <mergeCell ref="R511:S511"/>
    <mergeCell ref="B504:T504"/>
    <mergeCell ref="C505:E505"/>
    <mergeCell ref="G505:I505"/>
    <mergeCell ref="K505:T505"/>
    <mergeCell ref="B506:T506"/>
    <mergeCell ref="C507:F507"/>
    <mergeCell ref="H507:J507"/>
    <mergeCell ref="L507:O507"/>
    <mergeCell ref="Q507:S507"/>
    <mergeCell ref="B516:T516"/>
    <mergeCell ref="C517:E517"/>
    <mergeCell ref="G517:I517"/>
    <mergeCell ref="K517:M517"/>
    <mergeCell ref="O517:Q517"/>
    <mergeCell ref="B518:T518"/>
    <mergeCell ref="C519:G519"/>
    <mergeCell ref="H519:I519"/>
    <mergeCell ref="K519:L519"/>
    <mergeCell ref="M519:N519"/>
    <mergeCell ref="P519:T519"/>
    <mergeCell ref="B512:T512"/>
    <mergeCell ref="C513:F513"/>
    <mergeCell ref="H513:I513"/>
    <mergeCell ref="K513:L513"/>
    <mergeCell ref="N513:O513"/>
    <mergeCell ref="Q513:S513"/>
    <mergeCell ref="B514:T514"/>
    <mergeCell ref="C515:D515"/>
    <mergeCell ref="F515:H515"/>
    <mergeCell ref="J515:L515"/>
    <mergeCell ref="N515:O515"/>
    <mergeCell ref="Q515:S515"/>
    <mergeCell ref="B524:T524"/>
    <mergeCell ref="C525:E525"/>
    <mergeCell ref="F525:H525"/>
    <mergeCell ref="J525:M525"/>
    <mergeCell ref="O525:S525"/>
    <mergeCell ref="B526:T526"/>
    <mergeCell ref="F527:H527"/>
    <mergeCell ref="J527:M527"/>
    <mergeCell ref="O527:S527"/>
    <mergeCell ref="B520:T520"/>
    <mergeCell ref="C521:G521"/>
    <mergeCell ref="H521:I521"/>
    <mergeCell ref="K521:L521"/>
    <mergeCell ref="M521:N521"/>
    <mergeCell ref="P521:T521"/>
    <mergeCell ref="B522:T522"/>
    <mergeCell ref="C523:G523"/>
    <mergeCell ref="H523:I523"/>
    <mergeCell ref="K523:L523"/>
    <mergeCell ref="M523:N523"/>
    <mergeCell ref="P523:T523"/>
    <mergeCell ref="B534:T534"/>
    <mergeCell ref="C535:F535"/>
    <mergeCell ref="G535:J535"/>
    <mergeCell ref="K535:L535"/>
    <mergeCell ref="M535:O535"/>
    <mergeCell ref="P535:R535"/>
    <mergeCell ref="S535:T535"/>
    <mergeCell ref="B536:T536"/>
    <mergeCell ref="C537:L537"/>
    <mergeCell ref="M537:T537"/>
    <mergeCell ref="B528:T528"/>
    <mergeCell ref="B529:T529"/>
    <mergeCell ref="C530:T530"/>
    <mergeCell ref="C531:J531"/>
    <mergeCell ref="K531:T532"/>
    <mergeCell ref="C532:J532"/>
    <mergeCell ref="C533:E533"/>
    <mergeCell ref="F533:H533"/>
    <mergeCell ref="I533:K533"/>
    <mergeCell ref="L533:O533"/>
    <mergeCell ref="P533:R533"/>
    <mergeCell ref="S533:T533"/>
    <mergeCell ref="B542:D542"/>
    <mergeCell ref="E542:F542"/>
    <mergeCell ref="G542:I542"/>
    <mergeCell ref="J542:L542"/>
    <mergeCell ref="M542:T542"/>
    <mergeCell ref="B543:D543"/>
    <mergeCell ref="E543:F543"/>
    <mergeCell ref="G543:I543"/>
    <mergeCell ref="J543:L543"/>
    <mergeCell ref="M543:T543"/>
    <mergeCell ref="B538:T538"/>
    <mergeCell ref="C539:L539"/>
    <mergeCell ref="M539:T539"/>
    <mergeCell ref="B540:T540"/>
    <mergeCell ref="B541:D541"/>
    <mergeCell ref="E541:F541"/>
    <mergeCell ref="G541:I541"/>
    <mergeCell ref="J541:L541"/>
    <mergeCell ref="M541:T541"/>
    <mergeCell ref="K567:T567"/>
    <mergeCell ref="B568:G568"/>
    <mergeCell ref="B548:C555"/>
    <mergeCell ref="D548:G555"/>
    <mergeCell ref="H548:J555"/>
    <mergeCell ref="K548:K556"/>
    <mergeCell ref="L548:S551"/>
    <mergeCell ref="T548:T556"/>
    <mergeCell ref="L552:S552"/>
    <mergeCell ref="L553:S556"/>
    <mergeCell ref="B556:J556"/>
    <mergeCell ref="B544:D544"/>
    <mergeCell ref="E544:F544"/>
    <mergeCell ref="G544:I544"/>
    <mergeCell ref="J544:L544"/>
    <mergeCell ref="M544:T544"/>
    <mergeCell ref="B545:T545"/>
    <mergeCell ref="C546:L546"/>
    <mergeCell ref="M546:T546"/>
    <mergeCell ref="B547:J547"/>
    <mergeCell ref="K547:T547"/>
    <mergeCell ref="H568:T568"/>
    <mergeCell ref="B569:G569"/>
    <mergeCell ref="H569:T569"/>
    <mergeCell ref="B570:G570"/>
    <mergeCell ref="H570:T570"/>
    <mergeCell ref="B571:E571"/>
    <mergeCell ref="F571:K571"/>
    <mergeCell ref="L571:T571"/>
    <mergeCell ref="B572:G572"/>
    <mergeCell ref="H572:T572"/>
    <mergeCell ref="B557:T557"/>
    <mergeCell ref="B558:D558"/>
    <mergeCell ref="E558:K558"/>
    <mergeCell ref="L558:M558"/>
    <mergeCell ref="B559:U559"/>
    <mergeCell ref="A560:U560"/>
    <mergeCell ref="A561:A652"/>
    <mergeCell ref="B561:T561"/>
    <mergeCell ref="U561:U651"/>
    <mergeCell ref="B562:C563"/>
    <mergeCell ref="D562:P562"/>
    <mergeCell ref="Q562:T562"/>
    <mergeCell ref="D563:P563"/>
    <mergeCell ref="Q563:T563"/>
    <mergeCell ref="B564:E565"/>
    <mergeCell ref="F564:M564"/>
    <mergeCell ref="F565:P565"/>
    <mergeCell ref="B566:M566"/>
    <mergeCell ref="N566:Q566"/>
    <mergeCell ref="R566:T566"/>
    <mergeCell ref="B567:G567"/>
    <mergeCell ref="H567:J567"/>
    <mergeCell ref="B582:T582"/>
    <mergeCell ref="B583:T583"/>
    <mergeCell ref="D584:L584"/>
    <mergeCell ref="O584:T584"/>
    <mergeCell ref="B585:T585"/>
    <mergeCell ref="C586:T586"/>
    <mergeCell ref="B587:T587"/>
    <mergeCell ref="C588:H588"/>
    <mergeCell ref="I588:K588"/>
    <mergeCell ref="L588:M588"/>
    <mergeCell ref="N588:O588"/>
    <mergeCell ref="B573:J573"/>
    <mergeCell ref="K573:P573"/>
    <mergeCell ref="Q573:R573"/>
    <mergeCell ref="S573:T573"/>
    <mergeCell ref="B574:T574"/>
    <mergeCell ref="B575:T575"/>
    <mergeCell ref="B576:T576"/>
    <mergeCell ref="D577:F577"/>
    <mergeCell ref="I577:K577"/>
    <mergeCell ref="L577:L581"/>
    <mergeCell ref="M577:T577"/>
    <mergeCell ref="D579:G579"/>
    <mergeCell ref="I579:K579"/>
    <mergeCell ref="M579:T579"/>
    <mergeCell ref="D581:G581"/>
    <mergeCell ref="I581:K581"/>
    <mergeCell ref="M581:T581"/>
    <mergeCell ref="B593:T593"/>
    <mergeCell ref="C594:F594"/>
    <mergeCell ref="H594:I594"/>
    <mergeCell ref="K594:N594"/>
    <mergeCell ref="P594:S594"/>
    <mergeCell ref="B595:T595"/>
    <mergeCell ref="C596:E596"/>
    <mergeCell ref="G596:I596"/>
    <mergeCell ref="K596:M596"/>
    <mergeCell ref="O596:S596"/>
    <mergeCell ref="B589:T589"/>
    <mergeCell ref="C590:I590"/>
    <mergeCell ref="J590:N590"/>
    <mergeCell ref="P590:T590"/>
    <mergeCell ref="C591:T591"/>
    <mergeCell ref="C592:E592"/>
    <mergeCell ref="G592:I592"/>
    <mergeCell ref="K592:M592"/>
    <mergeCell ref="O592:P592"/>
    <mergeCell ref="R592:S592"/>
    <mergeCell ref="B601:T601"/>
    <mergeCell ref="C602:F602"/>
    <mergeCell ref="H602:I602"/>
    <mergeCell ref="K602:L602"/>
    <mergeCell ref="N602:O602"/>
    <mergeCell ref="Q602:S602"/>
    <mergeCell ref="B603:T603"/>
    <mergeCell ref="C604:D604"/>
    <mergeCell ref="F604:I604"/>
    <mergeCell ref="K604:M604"/>
    <mergeCell ref="O604:P604"/>
    <mergeCell ref="R604:S604"/>
    <mergeCell ref="B597:T597"/>
    <mergeCell ref="C598:E598"/>
    <mergeCell ref="G598:I598"/>
    <mergeCell ref="K598:T598"/>
    <mergeCell ref="B599:T599"/>
    <mergeCell ref="C600:F600"/>
    <mergeCell ref="H600:J600"/>
    <mergeCell ref="L600:O600"/>
    <mergeCell ref="Q600:S600"/>
    <mergeCell ref="B609:T609"/>
    <mergeCell ref="C610:E610"/>
    <mergeCell ref="G610:I610"/>
    <mergeCell ref="K610:M610"/>
    <mergeCell ref="O610:Q610"/>
    <mergeCell ref="B611:T611"/>
    <mergeCell ref="C612:G612"/>
    <mergeCell ref="H612:I612"/>
    <mergeCell ref="K612:L612"/>
    <mergeCell ref="M612:N612"/>
    <mergeCell ref="P612:T612"/>
    <mergeCell ref="B605:T605"/>
    <mergeCell ref="C606:F606"/>
    <mergeCell ref="H606:I606"/>
    <mergeCell ref="K606:L606"/>
    <mergeCell ref="N606:O606"/>
    <mergeCell ref="Q606:S606"/>
    <mergeCell ref="B607:T607"/>
    <mergeCell ref="C608:D608"/>
    <mergeCell ref="F608:H608"/>
    <mergeCell ref="J608:L608"/>
    <mergeCell ref="N608:O608"/>
    <mergeCell ref="Q608:S608"/>
    <mergeCell ref="B617:T617"/>
    <mergeCell ref="C618:E618"/>
    <mergeCell ref="F618:H618"/>
    <mergeCell ref="J618:M618"/>
    <mergeCell ref="O618:S618"/>
    <mergeCell ref="B619:T619"/>
    <mergeCell ref="F620:H620"/>
    <mergeCell ref="J620:M620"/>
    <mergeCell ref="O620:S620"/>
    <mergeCell ref="B613:T613"/>
    <mergeCell ref="C614:G614"/>
    <mergeCell ref="H614:I614"/>
    <mergeCell ref="K614:L614"/>
    <mergeCell ref="M614:N614"/>
    <mergeCell ref="P614:T614"/>
    <mergeCell ref="B615:T615"/>
    <mergeCell ref="C616:G616"/>
    <mergeCell ref="H616:I616"/>
    <mergeCell ref="K616:L616"/>
    <mergeCell ref="M616:N616"/>
    <mergeCell ref="P616:T616"/>
    <mergeCell ref="B627:T627"/>
    <mergeCell ref="C628:F628"/>
    <mergeCell ref="G628:J628"/>
    <mergeCell ref="K628:L628"/>
    <mergeCell ref="M628:O628"/>
    <mergeCell ref="P628:R628"/>
    <mergeCell ref="S628:T628"/>
    <mergeCell ref="B629:T629"/>
    <mergeCell ref="C630:L630"/>
    <mergeCell ref="M630:T630"/>
    <mergeCell ref="B621:T621"/>
    <mergeCell ref="B622:T622"/>
    <mergeCell ref="C623:T623"/>
    <mergeCell ref="C624:J624"/>
    <mergeCell ref="K624:T625"/>
    <mergeCell ref="C625:J625"/>
    <mergeCell ref="C626:E626"/>
    <mergeCell ref="F626:H626"/>
    <mergeCell ref="I626:K626"/>
    <mergeCell ref="L626:O626"/>
    <mergeCell ref="P626:R626"/>
    <mergeCell ref="S626:T626"/>
    <mergeCell ref="B635:D635"/>
    <mergeCell ref="E635:F635"/>
    <mergeCell ref="G635:I635"/>
    <mergeCell ref="J635:L635"/>
    <mergeCell ref="M635:T635"/>
    <mergeCell ref="B636:D636"/>
    <mergeCell ref="E636:F636"/>
    <mergeCell ref="G636:I636"/>
    <mergeCell ref="J636:L636"/>
    <mergeCell ref="M636:T636"/>
    <mergeCell ref="B631:T631"/>
    <mergeCell ref="C632:L632"/>
    <mergeCell ref="M632:T632"/>
    <mergeCell ref="B633:T633"/>
    <mergeCell ref="B634:D634"/>
    <mergeCell ref="E634:F634"/>
    <mergeCell ref="G634:I634"/>
    <mergeCell ref="J634:L634"/>
    <mergeCell ref="M634:T634"/>
    <mergeCell ref="K660:T660"/>
    <mergeCell ref="B661:G661"/>
    <mergeCell ref="B641:C648"/>
    <mergeCell ref="D641:G648"/>
    <mergeCell ref="H641:J648"/>
    <mergeCell ref="K641:K649"/>
    <mergeCell ref="L641:S644"/>
    <mergeCell ref="T641:T649"/>
    <mergeCell ref="L645:S645"/>
    <mergeCell ref="L646:S649"/>
    <mergeCell ref="B649:J649"/>
    <mergeCell ref="B637:D637"/>
    <mergeCell ref="E637:F637"/>
    <mergeCell ref="G637:I637"/>
    <mergeCell ref="J637:L637"/>
    <mergeCell ref="M637:T637"/>
    <mergeCell ref="B638:T638"/>
    <mergeCell ref="C639:L639"/>
    <mergeCell ref="M639:T639"/>
    <mergeCell ref="B640:J640"/>
    <mergeCell ref="K640:T640"/>
    <mergeCell ref="H661:T661"/>
    <mergeCell ref="B662:G662"/>
    <mergeCell ref="H662:T662"/>
    <mergeCell ref="B663:G663"/>
    <mergeCell ref="H663:T663"/>
    <mergeCell ref="B664:E664"/>
    <mergeCell ref="F664:K664"/>
    <mergeCell ref="L664:T664"/>
    <mergeCell ref="B665:G665"/>
    <mergeCell ref="H665:T665"/>
    <mergeCell ref="B650:T650"/>
    <mergeCell ref="B651:D651"/>
    <mergeCell ref="E651:K651"/>
    <mergeCell ref="L651:M651"/>
    <mergeCell ref="B652:U652"/>
    <mergeCell ref="A653:U653"/>
    <mergeCell ref="A654:A745"/>
    <mergeCell ref="B654:T654"/>
    <mergeCell ref="U654:U744"/>
    <mergeCell ref="B655:C656"/>
    <mergeCell ref="D655:P655"/>
    <mergeCell ref="Q655:T655"/>
    <mergeCell ref="D656:P656"/>
    <mergeCell ref="Q656:T656"/>
    <mergeCell ref="B657:E658"/>
    <mergeCell ref="F657:M657"/>
    <mergeCell ref="F658:P658"/>
    <mergeCell ref="B659:M659"/>
    <mergeCell ref="N659:Q659"/>
    <mergeCell ref="R659:T659"/>
    <mergeCell ref="B660:G660"/>
    <mergeCell ref="H660:J660"/>
    <mergeCell ref="B675:T675"/>
    <mergeCell ref="B676:T676"/>
    <mergeCell ref="D677:L677"/>
    <mergeCell ref="O677:T677"/>
    <mergeCell ref="B678:T678"/>
    <mergeCell ref="C679:T679"/>
    <mergeCell ref="B680:T680"/>
    <mergeCell ref="C681:H681"/>
    <mergeCell ref="I681:K681"/>
    <mergeCell ref="L681:M681"/>
    <mergeCell ref="N681:O681"/>
    <mergeCell ref="B666:J666"/>
    <mergeCell ref="K666:P666"/>
    <mergeCell ref="Q666:R666"/>
    <mergeCell ref="S666:T666"/>
    <mergeCell ref="B667:T667"/>
    <mergeCell ref="B668:T668"/>
    <mergeCell ref="B669:T669"/>
    <mergeCell ref="D670:F670"/>
    <mergeCell ref="I670:K670"/>
    <mergeCell ref="L670:L674"/>
    <mergeCell ref="M670:T670"/>
    <mergeCell ref="D672:G672"/>
    <mergeCell ref="I672:K672"/>
    <mergeCell ref="M672:T672"/>
    <mergeCell ref="D674:G674"/>
    <mergeCell ref="I674:K674"/>
    <mergeCell ref="M674:T674"/>
    <mergeCell ref="B686:T686"/>
    <mergeCell ref="C687:F687"/>
    <mergeCell ref="H687:I687"/>
    <mergeCell ref="K687:N687"/>
    <mergeCell ref="P687:S687"/>
    <mergeCell ref="B688:T688"/>
    <mergeCell ref="C689:E689"/>
    <mergeCell ref="G689:I689"/>
    <mergeCell ref="K689:M689"/>
    <mergeCell ref="O689:S689"/>
    <mergeCell ref="B682:T682"/>
    <mergeCell ref="C683:I683"/>
    <mergeCell ref="J683:N683"/>
    <mergeCell ref="P683:T683"/>
    <mergeCell ref="C684:T684"/>
    <mergeCell ref="C685:E685"/>
    <mergeCell ref="G685:I685"/>
    <mergeCell ref="K685:M685"/>
    <mergeCell ref="O685:P685"/>
    <mergeCell ref="R685:S685"/>
    <mergeCell ref="B694:T694"/>
    <mergeCell ref="C695:F695"/>
    <mergeCell ref="H695:I695"/>
    <mergeCell ref="K695:L695"/>
    <mergeCell ref="N695:O695"/>
    <mergeCell ref="Q695:S695"/>
    <mergeCell ref="B696:T696"/>
    <mergeCell ref="C697:D697"/>
    <mergeCell ref="F697:I697"/>
    <mergeCell ref="K697:M697"/>
    <mergeCell ref="O697:P697"/>
    <mergeCell ref="R697:S697"/>
    <mergeCell ref="B690:T690"/>
    <mergeCell ref="C691:E691"/>
    <mergeCell ref="G691:I691"/>
    <mergeCell ref="K691:T691"/>
    <mergeCell ref="B692:T692"/>
    <mergeCell ref="C693:F693"/>
    <mergeCell ref="H693:J693"/>
    <mergeCell ref="L693:O693"/>
    <mergeCell ref="Q693:S693"/>
    <mergeCell ref="B702:T702"/>
    <mergeCell ref="C703:E703"/>
    <mergeCell ref="G703:I703"/>
    <mergeCell ref="K703:M703"/>
    <mergeCell ref="O703:Q703"/>
    <mergeCell ref="B704:T704"/>
    <mergeCell ref="C705:G705"/>
    <mergeCell ref="H705:I705"/>
    <mergeCell ref="K705:L705"/>
    <mergeCell ref="M705:N705"/>
    <mergeCell ref="P705:T705"/>
    <mergeCell ref="B698:T698"/>
    <mergeCell ref="C699:F699"/>
    <mergeCell ref="H699:I699"/>
    <mergeCell ref="K699:L699"/>
    <mergeCell ref="N699:O699"/>
    <mergeCell ref="Q699:S699"/>
    <mergeCell ref="B700:T700"/>
    <mergeCell ref="C701:D701"/>
    <mergeCell ref="F701:H701"/>
    <mergeCell ref="J701:L701"/>
    <mergeCell ref="N701:O701"/>
    <mergeCell ref="Q701:S701"/>
    <mergeCell ref="B710:T710"/>
    <mergeCell ref="C711:E711"/>
    <mergeCell ref="F711:H711"/>
    <mergeCell ref="J711:M711"/>
    <mergeCell ref="O711:S711"/>
    <mergeCell ref="B712:T712"/>
    <mergeCell ref="F713:H713"/>
    <mergeCell ref="J713:M713"/>
    <mergeCell ref="O713:S713"/>
    <mergeCell ref="B706:T706"/>
    <mergeCell ref="C707:G707"/>
    <mergeCell ref="H707:I707"/>
    <mergeCell ref="K707:L707"/>
    <mergeCell ref="M707:N707"/>
    <mergeCell ref="P707:T707"/>
    <mergeCell ref="B708:T708"/>
    <mergeCell ref="C709:G709"/>
    <mergeCell ref="H709:I709"/>
    <mergeCell ref="K709:L709"/>
    <mergeCell ref="M709:N709"/>
    <mergeCell ref="P709:T709"/>
    <mergeCell ref="B720:T720"/>
    <mergeCell ref="C721:F721"/>
    <mergeCell ref="G721:J721"/>
    <mergeCell ref="K721:L721"/>
    <mergeCell ref="M721:O721"/>
    <mergeCell ref="P721:R721"/>
    <mergeCell ref="S721:T721"/>
    <mergeCell ref="B722:T722"/>
    <mergeCell ref="C723:L723"/>
    <mergeCell ref="M723:T723"/>
    <mergeCell ref="B714:T714"/>
    <mergeCell ref="B715:T715"/>
    <mergeCell ref="C716:T716"/>
    <mergeCell ref="C717:J717"/>
    <mergeCell ref="K717:T718"/>
    <mergeCell ref="C718:J718"/>
    <mergeCell ref="C719:E719"/>
    <mergeCell ref="F719:H719"/>
    <mergeCell ref="I719:K719"/>
    <mergeCell ref="L719:O719"/>
    <mergeCell ref="P719:R719"/>
    <mergeCell ref="S719:T719"/>
    <mergeCell ref="B728:D728"/>
    <mergeCell ref="E728:F728"/>
    <mergeCell ref="G728:I728"/>
    <mergeCell ref="J728:L728"/>
    <mergeCell ref="M728:T728"/>
    <mergeCell ref="B729:D729"/>
    <mergeCell ref="E729:F729"/>
    <mergeCell ref="G729:I729"/>
    <mergeCell ref="J729:L729"/>
    <mergeCell ref="M729:T729"/>
    <mergeCell ref="B724:T724"/>
    <mergeCell ref="C725:L725"/>
    <mergeCell ref="M725:T725"/>
    <mergeCell ref="B726:T726"/>
    <mergeCell ref="B727:D727"/>
    <mergeCell ref="E727:F727"/>
    <mergeCell ref="G727:I727"/>
    <mergeCell ref="J727:L727"/>
    <mergeCell ref="M727:T727"/>
    <mergeCell ref="K753:T753"/>
    <mergeCell ref="B754:G754"/>
    <mergeCell ref="B734:C741"/>
    <mergeCell ref="D734:G741"/>
    <mergeCell ref="H734:J741"/>
    <mergeCell ref="K734:K742"/>
    <mergeCell ref="L734:S737"/>
    <mergeCell ref="T734:T742"/>
    <mergeCell ref="L738:S738"/>
    <mergeCell ref="L739:S742"/>
    <mergeCell ref="B742:J742"/>
    <mergeCell ref="B730:D730"/>
    <mergeCell ref="E730:F730"/>
    <mergeCell ref="G730:I730"/>
    <mergeCell ref="J730:L730"/>
    <mergeCell ref="M730:T730"/>
    <mergeCell ref="B731:T731"/>
    <mergeCell ref="C732:L732"/>
    <mergeCell ref="M732:T732"/>
    <mergeCell ref="B733:J733"/>
    <mergeCell ref="K733:T733"/>
    <mergeCell ref="H754:T754"/>
    <mergeCell ref="B755:G755"/>
    <mergeCell ref="H755:T755"/>
    <mergeCell ref="B756:G756"/>
    <mergeCell ref="H756:T756"/>
    <mergeCell ref="B757:E757"/>
    <mergeCell ref="F757:K757"/>
    <mergeCell ref="L757:T757"/>
    <mergeCell ref="B758:G758"/>
    <mergeCell ref="H758:T758"/>
    <mergeCell ref="B743:T743"/>
    <mergeCell ref="B744:D744"/>
    <mergeCell ref="E744:K744"/>
    <mergeCell ref="L744:M744"/>
    <mergeCell ref="B745:U745"/>
    <mergeCell ref="A746:U746"/>
    <mergeCell ref="A747:A838"/>
    <mergeCell ref="B747:T747"/>
    <mergeCell ref="U747:U837"/>
    <mergeCell ref="B748:C749"/>
    <mergeCell ref="D748:P748"/>
    <mergeCell ref="Q748:T748"/>
    <mergeCell ref="D749:P749"/>
    <mergeCell ref="Q749:T749"/>
    <mergeCell ref="B750:E751"/>
    <mergeCell ref="F750:M750"/>
    <mergeCell ref="F751:P751"/>
    <mergeCell ref="B752:M752"/>
    <mergeCell ref="N752:Q752"/>
    <mergeCell ref="R752:T752"/>
    <mergeCell ref="B753:G753"/>
    <mergeCell ref="H753:J753"/>
    <mergeCell ref="B768:T768"/>
    <mergeCell ref="B769:T769"/>
    <mergeCell ref="D770:L770"/>
    <mergeCell ref="O770:T770"/>
    <mergeCell ref="B771:T771"/>
    <mergeCell ref="C772:T772"/>
    <mergeCell ref="B773:T773"/>
    <mergeCell ref="C774:H774"/>
    <mergeCell ref="I774:K774"/>
    <mergeCell ref="L774:M774"/>
    <mergeCell ref="N774:O774"/>
    <mergeCell ref="B759:J759"/>
    <mergeCell ref="K759:P759"/>
    <mergeCell ref="Q759:R759"/>
    <mergeCell ref="S759:T759"/>
    <mergeCell ref="B760:T760"/>
    <mergeCell ref="B761:T761"/>
    <mergeCell ref="B762:T762"/>
    <mergeCell ref="D763:F763"/>
    <mergeCell ref="I763:K763"/>
    <mergeCell ref="L763:L767"/>
    <mergeCell ref="M763:T763"/>
    <mergeCell ref="D765:G765"/>
    <mergeCell ref="I765:K765"/>
    <mergeCell ref="M765:T765"/>
    <mergeCell ref="D767:G767"/>
    <mergeCell ref="I767:K767"/>
    <mergeCell ref="M767:T767"/>
    <mergeCell ref="B779:T779"/>
    <mergeCell ref="C780:F780"/>
    <mergeCell ref="H780:I780"/>
    <mergeCell ref="K780:N780"/>
    <mergeCell ref="P780:S780"/>
    <mergeCell ref="B781:T781"/>
    <mergeCell ref="C782:E782"/>
    <mergeCell ref="G782:I782"/>
    <mergeCell ref="K782:M782"/>
    <mergeCell ref="O782:S782"/>
    <mergeCell ref="B775:T775"/>
    <mergeCell ref="C776:I776"/>
    <mergeCell ref="J776:N776"/>
    <mergeCell ref="P776:T776"/>
    <mergeCell ref="C777:T777"/>
    <mergeCell ref="C778:E778"/>
    <mergeCell ref="G778:I778"/>
    <mergeCell ref="K778:M778"/>
    <mergeCell ref="O778:P778"/>
    <mergeCell ref="R778:S778"/>
    <mergeCell ref="B787:T787"/>
    <mergeCell ref="C788:F788"/>
    <mergeCell ref="H788:I788"/>
    <mergeCell ref="K788:L788"/>
    <mergeCell ref="N788:O788"/>
    <mergeCell ref="Q788:S788"/>
    <mergeCell ref="B789:T789"/>
    <mergeCell ref="C790:D790"/>
    <mergeCell ref="F790:I790"/>
    <mergeCell ref="K790:M790"/>
    <mergeCell ref="O790:P790"/>
    <mergeCell ref="R790:S790"/>
    <mergeCell ref="B783:T783"/>
    <mergeCell ref="C784:E784"/>
    <mergeCell ref="G784:I784"/>
    <mergeCell ref="K784:T784"/>
    <mergeCell ref="B785:T785"/>
    <mergeCell ref="C786:F786"/>
    <mergeCell ref="H786:J786"/>
    <mergeCell ref="L786:O786"/>
    <mergeCell ref="Q786:S786"/>
    <mergeCell ref="B795:T795"/>
    <mergeCell ref="C796:E796"/>
    <mergeCell ref="G796:I796"/>
    <mergeCell ref="K796:M796"/>
    <mergeCell ref="O796:Q796"/>
    <mergeCell ref="B797:T797"/>
    <mergeCell ref="C798:G798"/>
    <mergeCell ref="H798:I798"/>
    <mergeCell ref="K798:L798"/>
    <mergeCell ref="M798:N798"/>
    <mergeCell ref="P798:T798"/>
    <mergeCell ref="B791:T791"/>
    <mergeCell ref="C792:F792"/>
    <mergeCell ref="H792:I792"/>
    <mergeCell ref="K792:L792"/>
    <mergeCell ref="N792:O792"/>
    <mergeCell ref="Q792:S792"/>
    <mergeCell ref="B793:T793"/>
    <mergeCell ref="C794:D794"/>
    <mergeCell ref="F794:H794"/>
    <mergeCell ref="J794:L794"/>
    <mergeCell ref="N794:O794"/>
    <mergeCell ref="Q794:S794"/>
    <mergeCell ref="B803:T803"/>
    <mergeCell ref="C804:E804"/>
    <mergeCell ref="F804:H804"/>
    <mergeCell ref="J804:M804"/>
    <mergeCell ref="O804:S804"/>
    <mergeCell ref="B805:T805"/>
    <mergeCell ref="F806:H806"/>
    <mergeCell ref="J806:M806"/>
    <mergeCell ref="O806:S806"/>
    <mergeCell ref="B799:T799"/>
    <mergeCell ref="C800:G800"/>
    <mergeCell ref="H800:I800"/>
    <mergeCell ref="K800:L800"/>
    <mergeCell ref="M800:N800"/>
    <mergeCell ref="P800:T800"/>
    <mergeCell ref="B801:T801"/>
    <mergeCell ref="C802:G802"/>
    <mergeCell ref="H802:I802"/>
    <mergeCell ref="K802:L802"/>
    <mergeCell ref="M802:N802"/>
    <mergeCell ref="P802:T802"/>
    <mergeCell ref="B813:T813"/>
    <mergeCell ref="C814:F814"/>
    <mergeCell ref="G814:J814"/>
    <mergeCell ref="K814:L814"/>
    <mergeCell ref="M814:O814"/>
    <mergeCell ref="P814:R814"/>
    <mergeCell ref="S814:T814"/>
    <mergeCell ref="B815:T815"/>
    <mergeCell ref="C816:L816"/>
    <mergeCell ref="M816:T816"/>
    <mergeCell ref="B807:T807"/>
    <mergeCell ref="B808:T808"/>
    <mergeCell ref="C809:T809"/>
    <mergeCell ref="C810:J810"/>
    <mergeCell ref="K810:T811"/>
    <mergeCell ref="C811:J811"/>
    <mergeCell ref="C812:E812"/>
    <mergeCell ref="F812:H812"/>
    <mergeCell ref="I812:K812"/>
    <mergeCell ref="L812:O812"/>
    <mergeCell ref="P812:R812"/>
    <mergeCell ref="S812:T812"/>
    <mergeCell ref="B821:D821"/>
    <mergeCell ref="E821:F821"/>
    <mergeCell ref="G821:I821"/>
    <mergeCell ref="J821:L821"/>
    <mergeCell ref="M821:T821"/>
    <mergeCell ref="B822:D822"/>
    <mergeCell ref="E822:F822"/>
    <mergeCell ref="G822:I822"/>
    <mergeCell ref="J822:L822"/>
    <mergeCell ref="M822:T822"/>
    <mergeCell ref="B817:T817"/>
    <mergeCell ref="C818:L818"/>
    <mergeCell ref="M818:T818"/>
    <mergeCell ref="B819:T819"/>
    <mergeCell ref="B820:D820"/>
    <mergeCell ref="E820:F820"/>
    <mergeCell ref="G820:I820"/>
    <mergeCell ref="J820:L820"/>
    <mergeCell ref="M820:T820"/>
    <mergeCell ref="K846:T846"/>
    <mergeCell ref="B847:G847"/>
    <mergeCell ref="B827:C834"/>
    <mergeCell ref="D827:G834"/>
    <mergeCell ref="H827:J834"/>
    <mergeCell ref="K827:K835"/>
    <mergeCell ref="L827:S830"/>
    <mergeCell ref="T827:T835"/>
    <mergeCell ref="L831:S831"/>
    <mergeCell ref="L832:S835"/>
    <mergeCell ref="B835:J835"/>
    <mergeCell ref="B823:D823"/>
    <mergeCell ref="E823:F823"/>
    <mergeCell ref="G823:I823"/>
    <mergeCell ref="J823:L823"/>
    <mergeCell ref="M823:T823"/>
    <mergeCell ref="B824:T824"/>
    <mergeCell ref="C825:L825"/>
    <mergeCell ref="M825:T825"/>
    <mergeCell ref="B826:J826"/>
    <mergeCell ref="K826:T826"/>
    <mergeCell ref="H847:T847"/>
    <mergeCell ref="B848:G848"/>
    <mergeCell ref="H848:T848"/>
    <mergeCell ref="B849:G849"/>
    <mergeCell ref="H849:T849"/>
    <mergeCell ref="B850:E850"/>
    <mergeCell ref="F850:K850"/>
    <mergeCell ref="L850:T850"/>
    <mergeCell ref="B851:G851"/>
    <mergeCell ref="H851:T851"/>
    <mergeCell ref="B836:T836"/>
    <mergeCell ref="B837:D837"/>
    <mergeCell ref="E837:K837"/>
    <mergeCell ref="L837:M837"/>
    <mergeCell ref="B838:U838"/>
    <mergeCell ref="A839:U839"/>
    <mergeCell ref="A840:A931"/>
    <mergeCell ref="B840:T840"/>
    <mergeCell ref="U840:U930"/>
    <mergeCell ref="B841:C842"/>
    <mergeCell ref="D841:P841"/>
    <mergeCell ref="Q841:T841"/>
    <mergeCell ref="D842:P842"/>
    <mergeCell ref="Q842:T842"/>
    <mergeCell ref="B843:E844"/>
    <mergeCell ref="F843:M843"/>
    <mergeCell ref="F844:P844"/>
    <mergeCell ref="B845:M845"/>
    <mergeCell ref="N845:Q845"/>
    <mergeCell ref="R845:T845"/>
    <mergeCell ref="B846:G846"/>
    <mergeCell ref="H846:J846"/>
    <mergeCell ref="B861:T861"/>
    <mergeCell ref="B862:T862"/>
    <mergeCell ref="D863:L863"/>
    <mergeCell ref="O863:T863"/>
    <mergeCell ref="B864:T864"/>
    <mergeCell ref="C865:T865"/>
    <mergeCell ref="B866:T866"/>
    <mergeCell ref="C867:H867"/>
    <mergeCell ref="I867:K867"/>
    <mergeCell ref="L867:M867"/>
    <mergeCell ref="N867:O867"/>
    <mergeCell ref="B852:J852"/>
    <mergeCell ref="K852:P852"/>
    <mergeCell ref="Q852:R852"/>
    <mergeCell ref="S852:T852"/>
    <mergeCell ref="B853:T853"/>
    <mergeCell ref="B854:T854"/>
    <mergeCell ref="B855:T855"/>
    <mergeCell ref="D856:F856"/>
    <mergeCell ref="I856:K856"/>
    <mergeCell ref="L856:L860"/>
    <mergeCell ref="M856:T856"/>
    <mergeCell ref="D858:G858"/>
    <mergeCell ref="I858:K858"/>
    <mergeCell ref="M858:T858"/>
    <mergeCell ref="D860:G860"/>
    <mergeCell ref="I860:K860"/>
    <mergeCell ref="M860:T860"/>
    <mergeCell ref="B872:T872"/>
    <mergeCell ref="C873:F873"/>
    <mergeCell ref="H873:I873"/>
    <mergeCell ref="K873:N873"/>
    <mergeCell ref="P873:S873"/>
    <mergeCell ref="B874:T874"/>
    <mergeCell ref="C875:E875"/>
    <mergeCell ref="G875:I875"/>
    <mergeCell ref="K875:M875"/>
    <mergeCell ref="O875:S875"/>
    <mergeCell ref="B868:T868"/>
    <mergeCell ref="C869:I869"/>
    <mergeCell ref="J869:N869"/>
    <mergeCell ref="P869:T869"/>
    <mergeCell ref="C870:T870"/>
    <mergeCell ref="C871:E871"/>
    <mergeCell ref="G871:I871"/>
    <mergeCell ref="K871:M871"/>
    <mergeCell ref="O871:P871"/>
    <mergeCell ref="R871:S871"/>
    <mergeCell ref="B880:T880"/>
    <mergeCell ref="C881:F881"/>
    <mergeCell ref="H881:I881"/>
    <mergeCell ref="K881:L881"/>
    <mergeCell ref="N881:O881"/>
    <mergeCell ref="Q881:S881"/>
    <mergeCell ref="B882:T882"/>
    <mergeCell ref="C883:D883"/>
    <mergeCell ref="F883:I883"/>
    <mergeCell ref="K883:M883"/>
    <mergeCell ref="O883:P883"/>
    <mergeCell ref="R883:S883"/>
    <mergeCell ref="B876:T876"/>
    <mergeCell ref="C877:E877"/>
    <mergeCell ref="G877:I877"/>
    <mergeCell ref="K877:T877"/>
    <mergeCell ref="B878:T878"/>
    <mergeCell ref="C879:F879"/>
    <mergeCell ref="H879:J879"/>
    <mergeCell ref="L879:O879"/>
    <mergeCell ref="Q879:S879"/>
    <mergeCell ref="B888:T888"/>
    <mergeCell ref="C889:E889"/>
    <mergeCell ref="G889:I889"/>
    <mergeCell ref="K889:M889"/>
    <mergeCell ref="O889:Q889"/>
    <mergeCell ref="B890:T890"/>
    <mergeCell ref="C891:G891"/>
    <mergeCell ref="H891:I891"/>
    <mergeCell ref="K891:L891"/>
    <mergeCell ref="M891:N891"/>
    <mergeCell ref="P891:T891"/>
    <mergeCell ref="B884:T884"/>
    <mergeCell ref="C885:F885"/>
    <mergeCell ref="H885:I885"/>
    <mergeCell ref="K885:L885"/>
    <mergeCell ref="N885:O885"/>
    <mergeCell ref="Q885:S885"/>
    <mergeCell ref="B886:T886"/>
    <mergeCell ref="C887:D887"/>
    <mergeCell ref="F887:H887"/>
    <mergeCell ref="J887:L887"/>
    <mergeCell ref="N887:O887"/>
    <mergeCell ref="Q887:S887"/>
    <mergeCell ref="B896:T896"/>
    <mergeCell ref="C897:E897"/>
    <mergeCell ref="F897:H897"/>
    <mergeCell ref="J897:M897"/>
    <mergeCell ref="O897:S897"/>
    <mergeCell ref="B898:T898"/>
    <mergeCell ref="F899:H899"/>
    <mergeCell ref="J899:M899"/>
    <mergeCell ref="O899:S899"/>
    <mergeCell ref="B892:T892"/>
    <mergeCell ref="C893:G893"/>
    <mergeCell ref="H893:I893"/>
    <mergeCell ref="K893:L893"/>
    <mergeCell ref="M893:N893"/>
    <mergeCell ref="P893:T893"/>
    <mergeCell ref="B894:T894"/>
    <mergeCell ref="C895:G895"/>
    <mergeCell ref="H895:I895"/>
    <mergeCell ref="K895:L895"/>
    <mergeCell ref="M895:N895"/>
    <mergeCell ref="P895:T895"/>
    <mergeCell ref="B906:T906"/>
    <mergeCell ref="C907:F907"/>
    <mergeCell ref="G907:J907"/>
    <mergeCell ref="K907:L907"/>
    <mergeCell ref="M907:O907"/>
    <mergeCell ref="P907:R907"/>
    <mergeCell ref="S907:T907"/>
    <mergeCell ref="B908:T908"/>
    <mergeCell ref="C909:L909"/>
    <mergeCell ref="M909:T909"/>
    <mergeCell ref="B900:T900"/>
    <mergeCell ref="B901:T901"/>
    <mergeCell ref="C902:T902"/>
    <mergeCell ref="C903:J903"/>
    <mergeCell ref="K903:T904"/>
    <mergeCell ref="C904:J904"/>
    <mergeCell ref="C905:E905"/>
    <mergeCell ref="F905:H905"/>
    <mergeCell ref="I905:K905"/>
    <mergeCell ref="L905:O905"/>
    <mergeCell ref="P905:R905"/>
    <mergeCell ref="S905:T905"/>
    <mergeCell ref="B914:D914"/>
    <mergeCell ref="E914:F914"/>
    <mergeCell ref="G914:I914"/>
    <mergeCell ref="J914:L914"/>
    <mergeCell ref="M914:T914"/>
    <mergeCell ref="B915:D915"/>
    <mergeCell ref="E915:F915"/>
    <mergeCell ref="G915:I915"/>
    <mergeCell ref="J915:L915"/>
    <mergeCell ref="M915:T915"/>
    <mergeCell ref="B910:T910"/>
    <mergeCell ref="C911:L911"/>
    <mergeCell ref="M911:T911"/>
    <mergeCell ref="B912:T912"/>
    <mergeCell ref="B913:D913"/>
    <mergeCell ref="E913:F913"/>
    <mergeCell ref="G913:I913"/>
    <mergeCell ref="J913:L913"/>
    <mergeCell ref="M913:T913"/>
    <mergeCell ref="K939:T939"/>
    <mergeCell ref="B940:G940"/>
    <mergeCell ref="B920:C927"/>
    <mergeCell ref="D920:G927"/>
    <mergeCell ref="H920:J927"/>
    <mergeCell ref="K920:K928"/>
    <mergeCell ref="L920:S923"/>
    <mergeCell ref="T920:T928"/>
    <mergeCell ref="L924:S924"/>
    <mergeCell ref="L925:S928"/>
    <mergeCell ref="B928:J928"/>
    <mergeCell ref="B916:D916"/>
    <mergeCell ref="E916:F916"/>
    <mergeCell ref="G916:I916"/>
    <mergeCell ref="J916:L916"/>
    <mergeCell ref="M916:T916"/>
    <mergeCell ref="B917:T917"/>
    <mergeCell ref="C918:L918"/>
    <mergeCell ref="M918:T918"/>
    <mergeCell ref="B919:J919"/>
    <mergeCell ref="K919:T919"/>
    <mergeCell ref="H940:T940"/>
    <mergeCell ref="B941:G941"/>
    <mergeCell ref="H941:T941"/>
    <mergeCell ref="B942:G942"/>
    <mergeCell ref="H942:T942"/>
    <mergeCell ref="B943:E943"/>
    <mergeCell ref="F943:K943"/>
    <mergeCell ref="L943:T943"/>
    <mergeCell ref="B944:G944"/>
    <mergeCell ref="H944:T944"/>
    <mergeCell ref="B929:T929"/>
    <mergeCell ref="B930:D930"/>
    <mergeCell ref="E930:K930"/>
    <mergeCell ref="L930:M930"/>
    <mergeCell ref="B931:U931"/>
    <mergeCell ref="A932:U932"/>
    <mergeCell ref="A933:A1024"/>
    <mergeCell ref="B933:T933"/>
    <mergeCell ref="U933:U1023"/>
    <mergeCell ref="B934:C935"/>
    <mergeCell ref="D934:P934"/>
    <mergeCell ref="Q934:T934"/>
    <mergeCell ref="D935:P935"/>
    <mergeCell ref="Q935:T935"/>
    <mergeCell ref="B936:E937"/>
    <mergeCell ref="F936:M936"/>
    <mergeCell ref="F937:P937"/>
    <mergeCell ref="B938:M938"/>
    <mergeCell ref="N938:Q938"/>
    <mergeCell ref="R938:T938"/>
    <mergeCell ref="B939:G939"/>
    <mergeCell ref="H939:J939"/>
    <mergeCell ref="B954:T954"/>
    <mergeCell ref="B955:T955"/>
    <mergeCell ref="D956:L956"/>
    <mergeCell ref="O956:T956"/>
    <mergeCell ref="B957:T957"/>
    <mergeCell ref="C958:T958"/>
    <mergeCell ref="B959:T959"/>
    <mergeCell ref="C960:H960"/>
    <mergeCell ref="I960:K960"/>
    <mergeCell ref="L960:M960"/>
    <mergeCell ref="N960:O960"/>
    <mergeCell ref="B945:J945"/>
    <mergeCell ref="K945:P945"/>
    <mergeCell ref="Q945:R945"/>
    <mergeCell ref="S945:T945"/>
    <mergeCell ref="B946:T946"/>
    <mergeCell ref="B947:T947"/>
    <mergeCell ref="B948:T948"/>
    <mergeCell ref="D949:F949"/>
    <mergeCell ref="I949:K949"/>
    <mergeCell ref="L949:L953"/>
    <mergeCell ref="M949:T949"/>
    <mergeCell ref="D951:G951"/>
    <mergeCell ref="I951:K951"/>
    <mergeCell ref="M951:T951"/>
    <mergeCell ref="D953:G953"/>
    <mergeCell ref="I953:K953"/>
    <mergeCell ref="M953:T953"/>
    <mergeCell ref="B965:T965"/>
    <mergeCell ref="C966:F966"/>
    <mergeCell ref="H966:I966"/>
    <mergeCell ref="K966:N966"/>
    <mergeCell ref="P966:S966"/>
    <mergeCell ref="B967:T967"/>
    <mergeCell ref="C968:E968"/>
    <mergeCell ref="G968:I968"/>
    <mergeCell ref="K968:M968"/>
    <mergeCell ref="O968:S968"/>
    <mergeCell ref="B961:T961"/>
    <mergeCell ref="C962:I962"/>
    <mergeCell ref="J962:N962"/>
    <mergeCell ref="P962:T962"/>
    <mergeCell ref="C963:T963"/>
    <mergeCell ref="C964:E964"/>
    <mergeCell ref="G964:I964"/>
    <mergeCell ref="K964:M964"/>
    <mergeCell ref="O964:P964"/>
    <mergeCell ref="R964:S964"/>
    <mergeCell ref="B973:T973"/>
    <mergeCell ref="C974:F974"/>
    <mergeCell ref="H974:I974"/>
    <mergeCell ref="K974:L974"/>
    <mergeCell ref="N974:O974"/>
    <mergeCell ref="Q974:S974"/>
    <mergeCell ref="B975:T975"/>
    <mergeCell ref="C976:D976"/>
    <mergeCell ref="F976:I976"/>
    <mergeCell ref="K976:M976"/>
    <mergeCell ref="O976:P976"/>
    <mergeCell ref="R976:S976"/>
    <mergeCell ref="B969:T969"/>
    <mergeCell ref="C970:E970"/>
    <mergeCell ref="G970:I970"/>
    <mergeCell ref="K970:T970"/>
    <mergeCell ref="B971:T971"/>
    <mergeCell ref="C972:F972"/>
    <mergeCell ref="H972:J972"/>
    <mergeCell ref="L972:O972"/>
    <mergeCell ref="Q972:S972"/>
    <mergeCell ref="B981:T981"/>
    <mergeCell ref="C982:E982"/>
    <mergeCell ref="G982:I982"/>
    <mergeCell ref="K982:M982"/>
    <mergeCell ref="O982:Q982"/>
    <mergeCell ref="B983:T983"/>
    <mergeCell ref="C984:G984"/>
    <mergeCell ref="H984:I984"/>
    <mergeCell ref="K984:L984"/>
    <mergeCell ref="M984:N984"/>
    <mergeCell ref="P984:T984"/>
    <mergeCell ref="B977:T977"/>
    <mergeCell ref="C978:F978"/>
    <mergeCell ref="H978:I978"/>
    <mergeCell ref="K978:L978"/>
    <mergeCell ref="N978:O978"/>
    <mergeCell ref="Q978:S978"/>
    <mergeCell ref="B979:T979"/>
    <mergeCell ref="C980:D980"/>
    <mergeCell ref="F980:H980"/>
    <mergeCell ref="J980:L980"/>
    <mergeCell ref="N980:O980"/>
    <mergeCell ref="Q980:S980"/>
    <mergeCell ref="B989:T989"/>
    <mergeCell ref="C990:E990"/>
    <mergeCell ref="F990:H990"/>
    <mergeCell ref="J990:M990"/>
    <mergeCell ref="O990:S990"/>
    <mergeCell ref="B991:T991"/>
    <mergeCell ref="F992:H992"/>
    <mergeCell ref="J992:M992"/>
    <mergeCell ref="O992:S992"/>
    <mergeCell ref="B985:T985"/>
    <mergeCell ref="C986:G986"/>
    <mergeCell ref="H986:I986"/>
    <mergeCell ref="K986:L986"/>
    <mergeCell ref="M986:N986"/>
    <mergeCell ref="P986:T986"/>
    <mergeCell ref="B987:T987"/>
    <mergeCell ref="C988:G988"/>
    <mergeCell ref="H988:I988"/>
    <mergeCell ref="K988:L988"/>
    <mergeCell ref="M988:N988"/>
    <mergeCell ref="P988:T988"/>
    <mergeCell ref="B999:T999"/>
    <mergeCell ref="C1000:F1000"/>
    <mergeCell ref="G1000:J1000"/>
    <mergeCell ref="K1000:L1000"/>
    <mergeCell ref="M1000:O1000"/>
    <mergeCell ref="P1000:R1000"/>
    <mergeCell ref="S1000:T1000"/>
    <mergeCell ref="B1001:T1001"/>
    <mergeCell ref="C1002:L1002"/>
    <mergeCell ref="M1002:T1002"/>
    <mergeCell ref="B993:T993"/>
    <mergeCell ref="B994:T994"/>
    <mergeCell ref="C995:T995"/>
    <mergeCell ref="C996:J996"/>
    <mergeCell ref="K996:T997"/>
    <mergeCell ref="C997:J997"/>
    <mergeCell ref="C998:E998"/>
    <mergeCell ref="F998:H998"/>
    <mergeCell ref="I998:K998"/>
    <mergeCell ref="L998:O998"/>
    <mergeCell ref="P998:R998"/>
    <mergeCell ref="S998:T998"/>
    <mergeCell ref="B1007:D1007"/>
    <mergeCell ref="E1007:F1007"/>
    <mergeCell ref="G1007:I1007"/>
    <mergeCell ref="J1007:L1007"/>
    <mergeCell ref="M1007:T1007"/>
    <mergeCell ref="B1008:D1008"/>
    <mergeCell ref="E1008:F1008"/>
    <mergeCell ref="G1008:I1008"/>
    <mergeCell ref="J1008:L1008"/>
    <mergeCell ref="M1008:T1008"/>
    <mergeCell ref="B1003:T1003"/>
    <mergeCell ref="C1004:L1004"/>
    <mergeCell ref="M1004:T1004"/>
    <mergeCell ref="B1005:T1005"/>
    <mergeCell ref="B1006:D1006"/>
    <mergeCell ref="E1006:F1006"/>
    <mergeCell ref="G1006:I1006"/>
    <mergeCell ref="J1006:L1006"/>
    <mergeCell ref="M1006:T1006"/>
    <mergeCell ref="K1032:T1032"/>
    <mergeCell ref="B1033:G1033"/>
    <mergeCell ref="B1013:C1020"/>
    <mergeCell ref="D1013:G1020"/>
    <mergeCell ref="H1013:J1020"/>
    <mergeCell ref="K1013:K1021"/>
    <mergeCell ref="L1013:S1016"/>
    <mergeCell ref="T1013:T1021"/>
    <mergeCell ref="L1017:S1017"/>
    <mergeCell ref="L1018:S1021"/>
    <mergeCell ref="B1021:J1021"/>
    <mergeCell ref="B1009:D1009"/>
    <mergeCell ref="E1009:F1009"/>
    <mergeCell ref="G1009:I1009"/>
    <mergeCell ref="J1009:L1009"/>
    <mergeCell ref="M1009:T1009"/>
    <mergeCell ref="B1010:T1010"/>
    <mergeCell ref="C1011:L1011"/>
    <mergeCell ref="M1011:T1011"/>
    <mergeCell ref="B1012:J1012"/>
    <mergeCell ref="K1012:T1012"/>
    <mergeCell ref="H1033:T1033"/>
    <mergeCell ref="B1034:G1034"/>
    <mergeCell ref="H1034:T1034"/>
    <mergeCell ref="B1035:G1035"/>
    <mergeCell ref="H1035:T1035"/>
    <mergeCell ref="B1036:E1036"/>
    <mergeCell ref="F1036:K1036"/>
    <mergeCell ref="L1036:T1036"/>
    <mergeCell ref="B1037:G1037"/>
    <mergeCell ref="H1037:T1037"/>
    <mergeCell ref="B1022:T1022"/>
    <mergeCell ref="B1023:D1023"/>
    <mergeCell ref="E1023:K1023"/>
    <mergeCell ref="L1023:M1023"/>
    <mergeCell ref="B1024:U1024"/>
    <mergeCell ref="A1025:U1025"/>
    <mergeCell ref="A1026:A1117"/>
    <mergeCell ref="B1026:T1026"/>
    <mergeCell ref="U1026:U1116"/>
    <mergeCell ref="B1027:C1028"/>
    <mergeCell ref="D1027:P1027"/>
    <mergeCell ref="Q1027:T1027"/>
    <mergeCell ref="D1028:P1028"/>
    <mergeCell ref="Q1028:T1028"/>
    <mergeCell ref="B1029:E1030"/>
    <mergeCell ref="F1029:M1029"/>
    <mergeCell ref="F1030:P1030"/>
    <mergeCell ref="B1031:M1031"/>
    <mergeCell ref="N1031:Q1031"/>
    <mergeCell ref="R1031:T1031"/>
    <mergeCell ref="B1032:G1032"/>
    <mergeCell ref="H1032:J1032"/>
    <mergeCell ref="B1047:T1047"/>
    <mergeCell ref="B1048:T1048"/>
    <mergeCell ref="D1049:L1049"/>
    <mergeCell ref="O1049:T1049"/>
    <mergeCell ref="B1050:T1050"/>
    <mergeCell ref="C1051:T1051"/>
    <mergeCell ref="B1052:T1052"/>
    <mergeCell ref="C1053:H1053"/>
    <mergeCell ref="I1053:K1053"/>
    <mergeCell ref="L1053:M1053"/>
    <mergeCell ref="N1053:O1053"/>
    <mergeCell ref="B1038:J1038"/>
    <mergeCell ref="K1038:P1038"/>
    <mergeCell ref="Q1038:R1038"/>
    <mergeCell ref="S1038:T1038"/>
    <mergeCell ref="B1039:T1039"/>
    <mergeCell ref="B1040:T1040"/>
    <mergeCell ref="B1041:T1041"/>
    <mergeCell ref="D1042:F1042"/>
    <mergeCell ref="I1042:K1042"/>
    <mergeCell ref="L1042:L1046"/>
    <mergeCell ref="M1042:T1042"/>
    <mergeCell ref="D1044:G1044"/>
    <mergeCell ref="I1044:K1044"/>
    <mergeCell ref="M1044:T1044"/>
    <mergeCell ref="D1046:G1046"/>
    <mergeCell ref="I1046:K1046"/>
    <mergeCell ref="M1046:T1046"/>
    <mergeCell ref="B1058:T1058"/>
    <mergeCell ref="C1059:F1059"/>
    <mergeCell ref="H1059:I1059"/>
    <mergeCell ref="K1059:N1059"/>
    <mergeCell ref="P1059:S1059"/>
    <mergeCell ref="B1060:T1060"/>
    <mergeCell ref="C1061:E1061"/>
    <mergeCell ref="G1061:I1061"/>
    <mergeCell ref="K1061:M1061"/>
    <mergeCell ref="O1061:S1061"/>
    <mergeCell ref="B1054:T1054"/>
    <mergeCell ref="C1055:I1055"/>
    <mergeCell ref="J1055:N1055"/>
    <mergeCell ref="P1055:T1055"/>
    <mergeCell ref="C1056:T1056"/>
    <mergeCell ref="C1057:E1057"/>
    <mergeCell ref="G1057:I1057"/>
    <mergeCell ref="K1057:M1057"/>
    <mergeCell ref="O1057:P1057"/>
    <mergeCell ref="R1057:S1057"/>
    <mergeCell ref="B1066:T1066"/>
    <mergeCell ref="C1067:F1067"/>
    <mergeCell ref="H1067:I1067"/>
    <mergeCell ref="K1067:L1067"/>
    <mergeCell ref="N1067:O1067"/>
    <mergeCell ref="Q1067:S1067"/>
    <mergeCell ref="B1068:T1068"/>
    <mergeCell ref="C1069:D1069"/>
    <mergeCell ref="F1069:I1069"/>
    <mergeCell ref="K1069:M1069"/>
    <mergeCell ref="O1069:P1069"/>
    <mergeCell ref="R1069:S1069"/>
    <mergeCell ref="B1062:T1062"/>
    <mergeCell ref="C1063:E1063"/>
    <mergeCell ref="G1063:I1063"/>
    <mergeCell ref="K1063:T1063"/>
    <mergeCell ref="B1064:T1064"/>
    <mergeCell ref="C1065:F1065"/>
    <mergeCell ref="H1065:J1065"/>
    <mergeCell ref="L1065:O1065"/>
    <mergeCell ref="Q1065:S1065"/>
    <mergeCell ref="B1074:T1074"/>
    <mergeCell ref="C1075:E1075"/>
    <mergeCell ref="G1075:I1075"/>
    <mergeCell ref="K1075:M1075"/>
    <mergeCell ref="O1075:Q1075"/>
    <mergeCell ref="B1076:T1076"/>
    <mergeCell ref="C1077:G1077"/>
    <mergeCell ref="H1077:I1077"/>
    <mergeCell ref="K1077:L1077"/>
    <mergeCell ref="M1077:N1077"/>
    <mergeCell ref="P1077:T1077"/>
    <mergeCell ref="B1070:T1070"/>
    <mergeCell ref="C1071:F1071"/>
    <mergeCell ref="H1071:I1071"/>
    <mergeCell ref="K1071:L1071"/>
    <mergeCell ref="N1071:O1071"/>
    <mergeCell ref="Q1071:S1071"/>
    <mergeCell ref="B1072:T1072"/>
    <mergeCell ref="C1073:D1073"/>
    <mergeCell ref="F1073:H1073"/>
    <mergeCell ref="J1073:L1073"/>
    <mergeCell ref="N1073:O1073"/>
    <mergeCell ref="Q1073:S1073"/>
    <mergeCell ref="B1082:T1082"/>
    <mergeCell ref="C1083:E1083"/>
    <mergeCell ref="F1083:H1083"/>
    <mergeCell ref="J1083:M1083"/>
    <mergeCell ref="O1083:S1083"/>
    <mergeCell ref="B1084:T1084"/>
    <mergeCell ref="F1085:H1085"/>
    <mergeCell ref="J1085:M1085"/>
    <mergeCell ref="O1085:S1085"/>
    <mergeCell ref="B1078:T1078"/>
    <mergeCell ref="C1079:G1079"/>
    <mergeCell ref="H1079:I1079"/>
    <mergeCell ref="K1079:L1079"/>
    <mergeCell ref="M1079:N1079"/>
    <mergeCell ref="P1079:T1079"/>
    <mergeCell ref="B1080:T1080"/>
    <mergeCell ref="C1081:G1081"/>
    <mergeCell ref="H1081:I1081"/>
    <mergeCell ref="K1081:L1081"/>
    <mergeCell ref="M1081:N1081"/>
    <mergeCell ref="P1081:T1081"/>
    <mergeCell ref="B1092:T1092"/>
    <mergeCell ref="C1093:F1093"/>
    <mergeCell ref="G1093:J1093"/>
    <mergeCell ref="K1093:L1093"/>
    <mergeCell ref="M1093:O1093"/>
    <mergeCell ref="P1093:R1093"/>
    <mergeCell ref="S1093:T1093"/>
    <mergeCell ref="B1094:T1094"/>
    <mergeCell ref="C1095:L1095"/>
    <mergeCell ref="M1095:T1095"/>
    <mergeCell ref="B1086:T1086"/>
    <mergeCell ref="B1087:T1087"/>
    <mergeCell ref="C1088:T1088"/>
    <mergeCell ref="C1089:J1089"/>
    <mergeCell ref="K1089:T1090"/>
    <mergeCell ref="C1090:J1090"/>
    <mergeCell ref="C1091:E1091"/>
    <mergeCell ref="F1091:H1091"/>
    <mergeCell ref="I1091:K1091"/>
    <mergeCell ref="L1091:O1091"/>
    <mergeCell ref="P1091:R1091"/>
    <mergeCell ref="S1091:T1091"/>
    <mergeCell ref="B1100:D1100"/>
    <mergeCell ref="E1100:F1100"/>
    <mergeCell ref="G1100:I1100"/>
    <mergeCell ref="J1100:L1100"/>
    <mergeCell ref="M1100:T1100"/>
    <mergeCell ref="B1101:D1101"/>
    <mergeCell ref="E1101:F1101"/>
    <mergeCell ref="G1101:I1101"/>
    <mergeCell ref="J1101:L1101"/>
    <mergeCell ref="M1101:T1101"/>
    <mergeCell ref="B1096:T1096"/>
    <mergeCell ref="C1097:L1097"/>
    <mergeCell ref="M1097:T1097"/>
    <mergeCell ref="B1098:T1098"/>
    <mergeCell ref="B1099:D1099"/>
    <mergeCell ref="E1099:F1099"/>
    <mergeCell ref="G1099:I1099"/>
    <mergeCell ref="J1099:L1099"/>
    <mergeCell ref="M1099:T1099"/>
    <mergeCell ref="K1125:T1125"/>
    <mergeCell ref="B1126:G1126"/>
    <mergeCell ref="B1106:C1113"/>
    <mergeCell ref="D1106:G1113"/>
    <mergeCell ref="H1106:J1113"/>
    <mergeCell ref="K1106:K1114"/>
    <mergeCell ref="L1106:S1109"/>
    <mergeCell ref="T1106:T1114"/>
    <mergeCell ref="L1110:S1110"/>
    <mergeCell ref="L1111:S1114"/>
    <mergeCell ref="B1114:J1114"/>
    <mergeCell ref="B1102:D1102"/>
    <mergeCell ref="E1102:F1102"/>
    <mergeCell ref="G1102:I1102"/>
    <mergeCell ref="J1102:L1102"/>
    <mergeCell ref="M1102:T1102"/>
    <mergeCell ref="B1103:T1103"/>
    <mergeCell ref="C1104:L1104"/>
    <mergeCell ref="M1104:T1104"/>
    <mergeCell ref="B1105:J1105"/>
    <mergeCell ref="K1105:T1105"/>
    <mergeCell ref="H1126:T1126"/>
    <mergeCell ref="B1127:G1127"/>
    <mergeCell ref="H1127:T1127"/>
    <mergeCell ref="B1128:G1128"/>
    <mergeCell ref="H1128:T1128"/>
    <mergeCell ref="B1129:E1129"/>
    <mergeCell ref="F1129:K1129"/>
    <mergeCell ref="L1129:T1129"/>
    <mergeCell ref="B1130:G1130"/>
    <mergeCell ref="H1130:T1130"/>
    <mergeCell ref="B1115:T1115"/>
    <mergeCell ref="B1116:D1116"/>
    <mergeCell ref="E1116:K1116"/>
    <mergeCell ref="L1116:M1116"/>
    <mergeCell ref="B1117:U1117"/>
    <mergeCell ref="A1118:U1118"/>
    <mergeCell ref="A1119:A1210"/>
    <mergeCell ref="B1119:T1119"/>
    <mergeCell ref="U1119:U1209"/>
    <mergeCell ref="B1120:C1121"/>
    <mergeCell ref="D1120:P1120"/>
    <mergeCell ref="Q1120:T1120"/>
    <mergeCell ref="D1121:P1121"/>
    <mergeCell ref="Q1121:T1121"/>
    <mergeCell ref="B1122:E1123"/>
    <mergeCell ref="F1122:M1122"/>
    <mergeCell ref="F1123:P1123"/>
    <mergeCell ref="B1124:M1124"/>
    <mergeCell ref="N1124:Q1124"/>
    <mergeCell ref="R1124:T1124"/>
    <mergeCell ref="B1125:G1125"/>
    <mergeCell ref="H1125:J1125"/>
    <mergeCell ref="B1140:T1140"/>
    <mergeCell ref="B1141:T1141"/>
    <mergeCell ref="D1142:L1142"/>
    <mergeCell ref="O1142:T1142"/>
    <mergeCell ref="B1143:T1143"/>
    <mergeCell ref="C1144:T1144"/>
    <mergeCell ref="B1145:T1145"/>
    <mergeCell ref="C1146:H1146"/>
    <mergeCell ref="I1146:K1146"/>
    <mergeCell ref="L1146:M1146"/>
    <mergeCell ref="N1146:O1146"/>
    <mergeCell ref="B1131:J1131"/>
    <mergeCell ref="K1131:P1131"/>
    <mergeCell ref="Q1131:R1131"/>
    <mergeCell ref="S1131:T1131"/>
    <mergeCell ref="B1132:T1132"/>
    <mergeCell ref="B1133:T1133"/>
    <mergeCell ref="B1134:T1134"/>
    <mergeCell ref="D1135:F1135"/>
    <mergeCell ref="I1135:K1135"/>
    <mergeCell ref="L1135:L1139"/>
    <mergeCell ref="M1135:T1135"/>
    <mergeCell ref="D1137:G1137"/>
    <mergeCell ref="I1137:K1137"/>
    <mergeCell ref="M1137:T1137"/>
    <mergeCell ref="D1139:G1139"/>
    <mergeCell ref="I1139:K1139"/>
    <mergeCell ref="M1139:T1139"/>
    <mergeCell ref="B1151:T1151"/>
    <mergeCell ref="C1152:F1152"/>
    <mergeCell ref="H1152:I1152"/>
    <mergeCell ref="K1152:N1152"/>
    <mergeCell ref="P1152:S1152"/>
    <mergeCell ref="B1153:T1153"/>
    <mergeCell ref="C1154:E1154"/>
    <mergeCell ref="G1154:I1154"/>
    <mergeCell ref="K1154:M1154"/>
    <mergeCell ref="O1154:S1154"/>
    <mergeCell ref="B1147:T1147"/>
    <mergeCell ref="C1148:I1148"/>
    <mergeCell ref="J1148:N1148"/>
    <mergeCell ref="P1148:T1148"/>
    <mergeCell ref="C1149:T1149"/>
    <mergeCell ref="C1150:E1150"/>
    <mergeCell ref="G1150:I1150"/>
    <mergeCell ref="K1150:M1150"/>
    <mergeCell ref="O1150:P1150"/>
    <mergeCell ref="R1150:S1150"/>
    <mergeCell ref="B1159:T1159"/>
    <mergeCell ref="C1160:F1160"/>
    <mergeCell ref="H1160:I1160"/>
    <mergeCell ref="K1160:L1160"/>
    <mergeCell ref="N1160:O1160"/>
    <mergeCell ref="Q1160:S1160"/>
    <mergeCell ref="B1161:T1161"/>
    <mergeCell ref="C1162:D1162"/>
    <mergeCell ref="F1162:I1162"/>
    <mergeCell ref="K1162:M1162"/>
    <mergeCell ref="O1162:P1162"/>
    <mergeCell ref="R1162:S1162"/>
    <mergeCell ref="B1155:T1155"/>
    <mergeCell ref="C1156:E1156"/>
    <mergeCell ref="G1156:I1156"/>
    <mergeCell ref="K1156:T1156"/>
    <mergeCell ref="B1157:T1157"/>
    <mergeCell ref="C1158:F1158"/>
    <mergeCell ref="H1158:J1158"/>
    <mergeCell ref="L1158:O1158"/>
    <mergeCell ref="Q1158:S1158"/>
    <mergeCell ref="B1167:T1167"/>
    <mergeCell ref="C1168:E1168"/>
    <mergeCell ref="G1168:I1168"/>
    <mergeCell ref="K1168:M1168"/>
    <mergeCell ref="O1168:Q1168"/>
    <mergeCell ref="B1169:T1169"/>
    <mergeCell ref="C1170:G1170"/>
    <mergeCell ref="H1170:I1170"/>
    <mergeCell ref="K1170:L1170"/>
    <mergeCell ref="M1170:N1170"/>
    <mergeCell ref="P1170:T1170"/>
    <mergeCell ref="B1163:T1163"/>
    <mergeCell ref="C1164:F1164"/>
    <mergeCell ref="H1164:I1164"/>
    <mergeCell ref="K1164:L1164"/>
    <mergeCell ref="N1164:O1164"/>
    <mergeCell ref="Q1164:S1164"/>
    <mergeCell ref="B1165:T1165"/>
    <mergeCell ref="C1166:D1166"/>
    <mergeCell ref="F1166:H1166"/>
    <mergeCell ref="J1166:L1166"/>
    <mergeCell ref="N1166:O1166"/>
    <mergeCell ref="Q1166:S1166"/>
    <mergeCell ref="B1175:T1175"/>
    <mergeCell ref="C1176:E1176"/>
    <mergeCell ref="F1176:H1176"/>
    <mergeCell ref="J1176:M1176"/>
    <mergeCell ref="O1176:S1176"/>
    <mergeCell ref="B1177:T1177"/>
    <mergeCell ref="F1178:H1178"/>
    <mergeCell ref="J1178:M1178"/>
    <mergeCell ref="O1178:S1178"/>
    <mergeCell ref="B1171:T1171"/>
    <mergeCell ref="C1172:G1172"/>
    <mergeCell ref="H1172:I1172"/>
    <mergeCell ref="K1172:L1172"/>
    <mergeCell ref="M1172:N1172"/>
    <mergeCell ref="P1172:T1172"/>
    <mergeCell ref="B1173:T1173"/>
    <mergeCell ref="C1174:G1174"/>
    <mergeCell ref="H1174:I1174"/>
    <mergeCell ref="K1174:L1174"/>
    <mergeCell ref="M1174:N1174"/>
    <mergeCell ref="P1174:T1174"/>
    <mergeCell ref="B1185:T1185"/>
    <mergeCell ref="C1186:F1186"/>
    <mergeCell ref="G1186:J1186"/>
    <mergeCell ref="K1186:L1186"/>
    <mergeCell ref="M1186:O1186"/>
    <mergeCell ref="P1186:R1186"/>
    <mergeCell ref="S1186:T1186"/>
    <mergeCell ref="B1187:T1187"/>
    <mergeCell ref="C1188:L1188"/>
    <mergeCell ref="M1188:T1188"/>
    <mergeCell ref="B1179:T1179"/>
    <mergeCell ref="B1180:T1180"/>
    <mergeCell ref="C1181:T1181"/>
    <mergeCell ref="C1182:J1182"/>
    <mergeCell ref="K1182:T1183"/>
    <mergeCell ref="C1183:J1183"/>
    <mergeCell ref="C1184:E1184"/>
    <mergeCell ref="F1184:H1184"/>
    <mergeCell ref="I1184:K1184"/>
    <mergeCell ref="L1184:O1184"/>
    <mergeCell ref="P1184:R1184"/>
    <mergeCell ref="S1184:T1184"/>
    <mergeCell ref="B1193:D1193"/>
    <mergeCell ref="E1193:F1193"/>
    <mergeCell ref="G1193:I1193"/>
    <mergeCell ref="J1193:L1193"/>
    <mergeCell ref="M1193:T1193"/>
    <mergeCell ref="B1194:D1194"/>
    <mergeCell ref="E1194:F1194"/>
    <mergeCell ref="G1194:I1194"/>
    <mergeCell ref="J1194:L1194"/>
    <mergeCell ref="M1194:T1194"/>
    <mergeCell ref="B1189:T1189"/>
    <mergeCell ref="C1190:L1190"/>
    <mergeCell ref="M1190:T1190"/>
    <mergeCell ref="B1191:T1191"/>
    <mergeCell ref="B1192:D1192"/>
    <mergeCell ref="E1192:F1192"/>
    <mergeCell ref="G1192:I1192"/>
    <mergeCell ref="J1192:L1192"/>
    <mergeCell ref="M1192:T1192"/>
    <mergeCell ref="K1218:T1218"/>
    <mergeCell ref="B1219:G1219"/>
    <mergeCell ref="B1199:C1206"/>
    <mergeCell ref="D1199:G1206"/>
    <mergeCell ref="H1199:J1206"/>
    <mergeCell ref="K1199:K1207"/>
    <mergeCell ref="L1199:S1202"/>
    <mergeCell ref="T1199:T1207"/>
    <mergeCell ref="L1203:S1203"/>
    <mergeCell ref="L1204:S1207"/>
    <mergeCell ref="B1207:J1207"/>
    <mergeCell ref="B1195:D1195"/>
    <mergeCell ref="E1195:F1195"/>
    <mergeCell ref="G1195:I1195"/>
    <mergeCell ref="J1195:L1195"/>
    <mergeCell ref="M1195:T1195"/>
    <mergeCell ref="B1196:T1196"/>
    <mergeCell ref="C1197:L1197"/>
    <mergeCell ref="M1197:T1197"/>
    <mergeCell ref="B1198:J1198"/>
    <mergeCell ref="K1198:T1198"/>
    <mergeCell ref="H1219:T1219"/>
    <mergeCell ref="B1220:G1220"/>
    <mergeCell ref="H1220:T1220"/>
    <mergeCell ref="B1221:G1221"/>
    <mergeCell ref="H1221:T1221"/>
    <mergeCell ref="B1222:E1222"/>
    <mergeCell ref="F1222:K1222"/>
    <mergeCell ref="L1222:T1222"/>
    <mergeCell ref="B1223:G1223"/>
    <mergeCell ref="H1223:T1223"/>
    <mergeCell ref="B1208:T1208"/>
    <mergeCell ref="B1209:D1209"/>
    <mergeCell ref="E1209:K1209"/>
    <mergeCell ref="L1209:M1209"/>
    <mergeCell ref="B1210:U1210"/>
    <mergeCell ref="A1211:U1211"/>
    <mergeCell ref="A1212:A1303"/>
    <mergeCell ref="B1212:T1212"/>
    <mergeCell ref="U1212:U1302"/>
    <mergeCell ref="B1213:C1214"/>
    <mergeCell ref="D1213:P1213"/>
    <mergeCell ref="Q1213:T1213"/>
    <mergeCell ref="D1214:P1214"/>
    <mergeCell ref="Q1214:T1214"/>
    <mergeCell ref="B1215:E1216"/>
    <mergeCell ref="F1215:M1215"/>
    <mergeCell ref="F1216:P1216"/>
    <mergeCell ref="B1217:M1217"/>
    <mergeCell ref="N1217:Q1217"/>
    <mergeCell ref="R1217:T1217"/>
    <mergeCell ref="B1218:G1218"/>
    <mergeCell ref="H1218:J1218"/>
    <mergeCell ref="B1233:T1233"/>
    <mergeCell ref="B1234:T1234"/>
    <mergeCell ref="D1235:L1235"/>
    <mergeCell ref="O1235:T1235"/>
    <mergeCell ref="B1236:T1236"/>
    <mergeCell ref="C1237:T1237"/>
    <mergeCell ref="B1238:T1238"/>
    <mergeCell ref="C1239:H1239"/>
    <mergeCell ref="I1239:K1239"/>
    <mergeCell ref="L1239:M1239"/>
    <mergeCell ref="N1239:O1239"/>
    <mergeCell ref="B1224:J1224"/>
    <mergeCell ref="K1224:P1224"/>
    <mergeCell ref="Q1224:R1224"/>
    <mergeCell ref="S1224:T1224"/>
    <mergeCell ref="B1225:T1225"/>
    <mergeCell ref="B1226:T1226"/>
    <mergeCell ref="B1227:T1227"/>
    <mergeCell ref="D1228:F1228"/>
    <mergeCell ref="I1228:K1228"/>
    <mergeCell ref="L1228:L1232"/>
    <mergeCell ref="M1228:T1228"/>
    <mergeCell ref="D1230:G1230"/>
    <mergeCell ref="I1230:K1230"/>
    <mergeCell ref="M1230:T1230"/>
    <mergeCell ref="D1232:G1232"/>
    <mergeCell ref="I1232:K1232"/>
    <mergeCell ref="M1232:T1232"/>
    <mergeCell ref="B1244:T1244"/>
    <mergeCell ref="C1245:F1245"/>
    <mergeCell ref="H1245:I1245"/>
    <mergeCell ref="K1245:N1245"/>
    <mergeCell ref="P1245:S1245"/>
    <mergeCell ref="B1246:T1246"/>
    <mergeCell ref="C1247:E1247"/>
    <mergeCell ref="G1247:I1247"/>
    <mergeCell ref="K1247:M1247"/>
    <mergeCell ref="O1247:S1247"/>
    <mergeCell ref="B1240:T1240"/>
    <mergeCell ref="C1241:I1241"/>
    <mergeCell ref="J1241:N1241"/>
    <mergeCell ref="P1241:T1241"/>
    <mergeCell ref="C1242:T1242"/>
    <mergeCell ref="C1243:E1243"/>
    <mergeCell ref="G1243:I1243"/>
    <mergeCell ref="K1243:M1243"/>
    <mergeCell ref="O1243:P1243"/>
    <mergeCell ref="R1243:S1243"/>
    <mergeCell ref="B1252:T1252"/>
    <mergeCell ref="C1253:F1253"/>
    <mergeCell ref="H1253:I1253"/>
    <mergeCell ref="K1253:L1253"/>
    <mergeCell ref="N1253:O1253"/>
    <mergeCell ref="Q1253:S1253"/>
    <mergeCell ref="B1254:T1254"/>
    <mergeCell ref="C1255:D1255"/>
    <mergeCell ref="F1255:I1255"/>
    <mergeCell ref="K1255:M1255"/>
    <mergeCell ref="O1255:P1255"/>
    <mergeCell ref="R1255:S1255"/>
    <mergeCell ref="B1248:T1248"/>
    <mergeCell ref="C1249:E1249"/>
    <mergeCell ref="G1249:I1249"/>
    <mergeCell ref="K1249:T1249"/>
    <mergeCell ref="B1250:T1250"/>
    <mergeCell ref="C1251:F1251"/>
    <mergeCell ref="H1251:J1251"/>
    <mergeCell ref="L1251:O1251"/>
    <mergeCell ref="Q1251:S1251"/>
    <mergeCell ref="B1260:T1260"/>
    <mergeCell ref="C1261:E1261"/>
    <mergeCell ref="G1261:I1261"/>
    <mergeCell ref="K1261:M1261"/>
    <mergeCell ref="O1261:Q1261"/>
    <mergeCell ref="B1262:T1262"/>
    <mergeCell ref="C1263:G1263"/>
    <mergeCell ref="H1263:I1263"/>
    <mergeCell ref="K1263:L1263"/>
    <mergeCell ref="M1263:N1263"/>
    <mergeCell ref="P1263:T1263"/>
    <mergeCell ref="B1256:T1256"/>
    <mergeCell ref="C1257:F1257"/>
    <mergeCell ref="H1257:I1257"/>
    <mergeCell ref="K1257:L1257"/>
    <mergeCell ref="N1257:O1257"/>
    <mergeCell ref="Q1257:S1257"/>
    <mergeCell ref="B1258:T1258"/>
    <mergeCell ref="C1259:D1259"/>
    <mergeCell ref="F1259:H1259"/>
    <mergeCell ref="J1259:L1259"/>
    <mergeCell ref="N1259:O1259"/>
    <mergeCell ref="Q1259:S1259"/>
    <mergeCell ref="B1268:T1268"/>
    <mergeCell ref="C1269:E1269"/>
    <mergeCell ref="F1269:H1269"/>
    <mergeCell ref="J1269:M1269"/>
    <mergeCell ref="O1269:S1269"/>
    <mergeCell ref="B1270:T1270"/>
    <mergeCell ref="F1271:H1271"/>
    <mergeCell ref="J1271:M1271"/>
    <mergeCell ref="O1271:S1271"/>
    <mergeCell ref="B1264:T1264"/>
    <mergeCell ref="C1265:G1265"/>
    <mergeCell ref="H1265:I1265"/>
    <mergeCell ref="K1265:L1265"/>
    <mergeCell ref="M1265:N1265"/>
    <mergeCell ref="P1265:T1265"/>
    <mergeCell ref="B1266:T1266"/>
    <mergeCell ref="C1267:G1267"/>
    <mergeCell ref="H1267:I1267"/>
    <mergeCell ref="K1267:L1267"/>
    <mergeCell ref="M1267:N1267"/>
    <mergeCell ref="P1267:T1267"/>
    <mergeCell ref="B1278:T1278"/>
    <mergeCell ref="C1279:F1279"/>
    <mergeCell ref="G1279:J1279"/>
    <mergeCell ref="K1279:L1279"/>
    <mergeCell ref="M1279:O1279"/>
    <mergeCell ref="P1279:R1279"/>
    <mergeCell ref="S1279:T1279"/>
    <mergeCell ref="B1280:T1280"/>
    <mergeCell ref="C1281:L1281"/>
    <mergeCell ref="M1281:T1281"/>
    <mergeCell ref="B1272:T1272"/>
    <mergeCell ref="B1273:T1273"/>
    <mergeCell ref="C1274:T1274"/>
    <mergeCell ref="C1275:J1275"/>
    <mergeCell ref="K1275:T1276"/>
    <mergeCell ref="C1276:J1276"/>
    <mergeCell ref="C1277:E1277"/>
    <mergeCell ref="F1277:H1277"/>
    <mergeCell ref="I1277:K1277"/>
    <mergeCell ref="L1277:O1277"/>
    <mergeCell ref="P1277:R1277"/>
    <mergeCell ref="S1277:T1277"/>
    <mergeCell ref="B1286:D1286"/>
    <mergeCell ref="E1286:F1286"/>
    <mergeCell ref="G1286:I1286"/>
    <mergeCell ref="J1286:L1286"/>
    <mergeCell ref="M1286:T1286"/>
    <mergeCell ref="B1287:D1287"/>
    <mergeCell ref="E1287:F1287"/>
    <mergeCell ref="G1287:I1287"/>
    <mergeCell ref="J1287:L1287"/>
    <mergeCell ref="M1287:T1287"/>
    <mergeCell ref="B1282:T1282"/>
    <mergeCell ref="C1283:L1283"/>
    <mergeCell ref="M1283:T1283"/>
    <mergeCell ref="B1284:T1284"/>
    <mergeCell ref="B1285:D1285"/>
    <mergeCell ref="E1285:F1285"/>
    <mergeCell ref="G1285:I1285"/>
    <mergeCell ref="J1285:L1285"/>
    <mergeCell ref="M1285:T1285"/>
    <mergeCell ref="K1311:T1311"/>
    <mergeCell ref="B1312:G1312"/>
    <mergeCell ref="B1292:C1299"/>
    <mergeCell ref="D1292:G1299"/>
    <mergeCell ref="H1292:J1299"/>
    <mergeCell ref="K1292:K1300"/>
    <mergeCell ref="L1292:S1295"/>
    <mergeCell ref="T1292:T1300"/>
    <mergeCell ref="L1296:S1296"/>
    <mergeCell ref="L1297:S1300"/>
    <mergeCell ref="B1300:J1300"/>
    <mergeCell ref="B1288:D1288"/>
    <mergeCell ref="E1288:F1288"/>
    <mergeCell ref="G1288:I1288"/>
    <mergeCell ref="J1288:L1288"/>
    <mergeCell ref="M1288:T1288"/>
    <mergeCell ref="B1289:T1289"/>
    <mergeCell ref="C1290:L1290"/>
    <mergeCell ref="M1290:T1290"/>
    <mergeCell ref="B1291:J1291"/>
    <mergeCell ref="K1291:T1291"/>
    <mergeCell ref="H1312:T1312"/>
    <mergeCell ref="B1313:G1313"/>
    <mergeCell ref="H1313:T1313"/>
    <mergeCell ref="B1314:G1314"/>
    <mergeCell ref="H1314:T1314"/>
    <mergeCell ref="B1315:E1315"/>
    <mergeCell ref="F1315:K1315"/>
    <mergeCell ref="L1315:T1315"/>
    <mergeCell ref="B1316:G1316"/>
    <mergeCell ref="H1316:T1316"/>
    <mergeCell ref="B1301:T1301"/>
    <mergeCell ref="B1302:D1302"/>
    <mergeCell ref="E1302:K1302"/>
    <mergeCell ref="L1302:M1302"/>
    <mergeCell ref="B1303:U1303"/>
    <mergeCell ref="A1304:U1304"/>
    <mergeCell ref="A1305:A1396"/>
    <mergeCell ref="B1305:T1305"/>
    <mergeCell ref="U1305:U1395"/>
    <mergeCell ref="B1306:C1307"/>
    <mergeCell ref="D1306:P1306"/>
    <mergeCell ref="Q1306:T1306"/>
    <mergeCell ref="D1307:P1307"/>
    <mergeCell ref="Q1307:T1307"/>
    <mergeCell ref="B1308:E1309"/>
    <mergeCell ref="F1308:M1308"/>
    <mergeCell ref="F1309:P1309"/>
    <mergeCell ref="B1310:M1310"/>
    <mergeCell ref="N1310:Q1310"/>
    <mergeCell ref="R1310:T1310"/>
    <mergeCell ref="B1311:G1311"/>
    <mergeCell ref="H1311:J1311"/>
    <mergeCell ref="B1326:T1326"/>
    <mergeCell ref="B1327:T1327"/>
    <mergeCell ref="D1328:L1328"/>
    <mergeCell ref="O1328:T1328"/>
    <mergeCell ref="B1329:T1329"/>
    <mergeCell ref="C1330:T1330"/>
    <mergeCell ref="B1331:T1331"/>
    <mergeCell ref="C1332:H1332"/>
    <mergeCell ref="I1332:K1332"/>
    <mergeCell ref="L1332:M1332"/>
    <mergeCell ref="N1332:O1332"/>
    <mergeCell ref="B1317:J1317"/>
    <mergeCell ref="K1317:P1317"/>
    <mergeCell ref="Q1317:R1317"/>
    <mergeCell ref="S1317:T1317"/>
    <mergeCell ref="B1318:T1318"/>
    <mergeCell ref="B1319:T1319"/>
    <mergeCell ref="B1320:T1320"/>
    <mergeCell ref="D1321:F1321"/>
    <mergeCell ref="I1321:K1321"/>
    <mergeCell ref="L1321:L1325"/>
    <mergeCell ref="M1321:T1321"/>
    <mergeCell ref="D1323:G1323"/>
    <mergeCell ref="I1323:K1323"/>
    <mergeCell ref="M1323:T1323"/>
    <mergeCell ref="D1325:G1325"/>
    <mergeCell ref="I1325:K1325"/>
    <mergeCell ref="M1325:T1325"/>
    <mergeCell ref="B1337:T1337"/>
    <mergeCell ref="C1338:F1338"/>
    <mergeCell ref="H1338:I1338"/>
    <mergeCell ref="K1338:N1338"/>
    <mergeCell ref="P1338:S1338"/>
    <mergeCell ref="B1339:T1339"/>
    <mergeCell ref="C1340:E1340"/>
    <mergeCell ref="G1340:I1340"/>
    <mergeCell ref="K1340:M1340"/>
    <mergeCell ref="O1340:S1340"/>
    <mergeCell ref="B1333:T1333"/>
    <mergeCell ref="C1334:I1334"/>
    <mergeCell ref="J1334:N1334"/>
    <mergeCell ref="P1334:T1334"/>
    <mergeCell ref="C1335:T1335"/>
    <mergeCell ref="C1336:E1336"/>
    <mergeCell ref="G1336:I1336"/>
    <mergeCell ref="K1336:M1336"/>
    <mergeCell ref="O1336:P1336"/>
    <mergeCell ref="R1336:S1336"/>
    <mergeCell ref="B1345:T1345"/>
    <mergeCell ref="C1346:F1346"/>
    <mergeCell ref="H1346:I1346"/>
    <mergeCell ref="K1346:L1346"/>
    <mergeCell ref="N1346:O1346"/>
    <mergeCell ref="Q1346:S1346"/>
    <mergeCell ref="B1347:T1347"/>
    <mergeCell ref="C1348:D1348"/>
    <mergeCell ref="F1348:I1348"/>
    <mergeCell ref="K1348:M1348"/>
    <mergeCell ref="O1348:P1348"/>
    <mergeCell ref="R1348:S1348"/>
    <mergeCell ref="B1341:T1341"/>
    <mergeCell ref="C1342:E1342"/>
    <mergeCell ref="G1342:I1342"/>
    <mergeCell ref="K1342:T1342"/>
    <mergeCell ref="B1343:T1343"/>
    <mergeCell ref="C1344:F1344"/>
    <mergeCell ref="H1344:J1344"/>
    <mergeCell ref="L1344:O1344"/>
    <mergeCell ref="Q1344:S1344"/>
    <mergeCell ref="B1353:T1353"/>
    <mergeCell ref="C1354:E1354"/>
    <mergeCell ref="G1354:I1354"/>
    <mergeCell ref="K1354:M1354"/>
    <mergeCell ref="O1354:Q1354"/>
    <mergeCell ref="B1355:T1355"/>
    <mergeCell ref="C1356:G1356"/>
    <mergeCell ref="H1356:I1356"/>
    <mergeCell ref="K1356:L1356"/>
    <mergeCell ref="M1356:N1356"/>
    <mergeCell ref="P1356:T1356"/>
    <mergeCell ref="B1349:T1349"/>
    <mergeCell ref="C1350:F1350"/>
    <mergeCell ref="H1350:I1350"/>
    <mergeCell ref="K1350:L1350"/>
    <mergeCell ref="N1350:O1350"/>
    <mergeCell ref="Q1350:S1350"/>
    <mergeCell ref="B1351:T1351"/>
    <mergeCell ref="C1352:D1352"/>
    <mergeCell ref="F1352:H1352"/>
    <mergeCell ref="J1352:L1352"/>
    <mergeCell ref="N1352:O1352"/>
    <mergeCell ref="Q1352:S1352"/>
    <mergeCell ref="B1361:T1361"/>
    <mergeCell ref="C1362:E1362"/>
    <mergeCell ref="F1362:H1362"/>
    <mergeCell ref="J1362:M1362"/>
    <mergeCell ref="O1362:S1362"/>
    <mergeCell ref="B1363:T1363"/>
    <mergeCell ref="F1364:H1364"/>
    <mergeCell ref="J1364:M1364"/>
    <mergeCell ref="O1364:S1364"/>
    <mergeCell ref="B1357:T1357"/>
    <mergeCell ref="C1358:G1358"/>
    <mergeCell ref="H1358:I1358"/>
    <mergeCell ref="K1358:L1358"/>
    <mergeCell ref="M1358:N1358"/>
    <mergeCell ref="P1358:T1358"/>
    <mergeCell ref="B1359:T1359"/>
    <mergeCell ref="C1360:G1360"/>
    <mergeCell ref="H1360:I1360"/>
    <mergeCell ref="K1360:L1360"/>
    <mergeCell ref="M1360:N1360"/>
    <mergeCell ref="P1360:T1360"/>
    <mergeCell ref="B1371:T1371"/>
    <mergeCell ref="C1372:F1372"/>
    <mergeCell ref="G1372:J1372"/>
    <mergeCell ref="K1372:L1372"/>
    <mergeCell ref="M1372:O1372"/>
    <mergeCell ref="P1372:R1372"/>
    <mergeCell ref="S1372:T1372"/>
    <mergeCell ref="B1373:T1373"/>
    <mergeCell ref="C1374:L1374"/>
    <mergeCell ref="M1374:T1374"/>
    <mergeCell ref="B1365:T1365"/>
    <mergeCell ref="B1366:T1366"/>
    <mergeCell ref="C1367:T1367"/>
    <mergeCell ref="C1368:J1368"/>
    <mergeCell ref="K1368:T1369"/>
    <mergeCell ref="C1369:J1369"/>
    <mergeCell ref="C1370:E1370"/>
    <mergeCell ref="F1370:H1370"/>
    <mergeCell ref="I1370:K1370"/>
    <mergeCell ref="L1370:O1370"/>
    <mergeCell ref="P1370:R1370"/>
    <mergeCell ref="S1370:T1370"/>
    <mergeCell ref="B1379:D1379"/>
    <mergeCell ref="E1379:F1379"/>
    <mergeCell ref="G1379:I1379"/>
    <mergeCell ref="J1379:L1379"/>
    <mergeCell ref="M1379:T1379"/>
    <mergeCell ref="B1380:D1380"/>
    <mergeCell ref="E1380:F1380"/>
    <mergeCell ref="G1380:I1380"/>
    <mergeCell ref="J1380:L1380"/>
    <mergeCell ref="M1380:T1380"/>
    <mergeCell ref="B1375:T1375"/>
    <mergeCell ref="C1376:L1376"/>
    <mergeCell ref="M1376:T1376"/>
    <mergeCell ref="B1377:T1377"/>
    <mergeCell ref="B1378:D1378"/>
    <mergeCell ref="E1378:F1378"/>
    <mergeCell ref="G1378:I1378"/>
    <mergeCell ref="J1378:L1378"/>
    <mergeCell ref="M1378:T1378"/>
    <mergeCell ref="K1404:T1404"/>
    <mergeCell ref="B1405:G1405"/>
    <mergeCell ref="B1385:C1392"/>
    <mergeCell ref="D1385:G1392"/>
    <mergeCell ref="H1385:J1392"/>
    <mergeCell ref="K1385:K1393"/>
    <mergeCell ref="L1385:S1388"/>
    <mergeCell ref="T1385:T1393"/>
    <mergeCell ref="L1389:S1389"/>
    <mergeCell ref="L1390:S1393"/>
    <mergeCell ref="B1393:J1393"/>
    <mergeCell ref="B1381:D1381"/>
    <mergeCell ref="E1381:F1381"/>
    <mergeCell ref="G1381:I1381"/>
    <mergeCell ref="J1381:L1381"/>
    <mergeCell ref="M1381:T1381"/>
    <mergeCell ref="B1382:T1382"/>
    <mergeCell ref="C1383:L1383"/>
    <mergeCell ref="M1383:T1383"/>
    <mergeCell ref="B1384:J1384"/>
    <mergeCell ref="K1384:T1384"/>
    <mergeCell ref="H1405:T1405"/>
    <mergeCell ref="B1406:G1406"/>
    <mergeCell ref="H1406:T1406"/>
    <mergeCell ref="B1407:G1407"/>
    <mergeCell ref="H1407:T1407"/>
    <mergeCell ref="B1408:E1408"/>
    <mergeCell ref="F1408:K1408"/>
    <mergeCell ref="L1408:T1408"/>
    <mergeCell ref="B1409:G1409"/>
    <mergeCell ref="H1409:T1409"/>
    <mergeCell ref="B1394:T1394"/>
    <mergeCell ref="B1395:D1395"/>
    <mergeCell ref="E1395:K1395"/>
    <mergeCell ref="L1395:M1395"/>
    <mergeCell ref="B1396:U1396"/>
    <mergeCell ref="A1397:U1397"/>
    <mergeCell ref="A1398:A1489"/>
    <mergeCell ref="B1398:T1398"/>
    <mergeCell ref="U1398:U1488"/>
    <mergeCell ref="B1399:C1400"/>
    <mergeCell ref="D1399:P1399"/>
    <mergeCell ref="Q1399:T1399"/>
    <mergeCell ref="D1400:P1400"/>
    <mergeCell ref="Q1400:T1400"/>
    <mergeCell ref="B1401:E1402"/>
    <mergeCell ref="F1401:M1401"/>
    <mergeCell ref="F1402:P1402"/>
    <mergeCell ref="B1403:M1403"/>
    <mergeCell ref="N1403:Q1403"/>
    <mergeCell ref="R1403:T1403"/>
    <mergeCell ref="B1404:G1404"/>
    <mergeCell ref="H1404:J1404"/>
    <mergeCell ref="B1419:T1419"/>
    <mergeCell ref="B1420:T1420"/>
    <mergeCell ref="D1421:L1421"/>
    <mergeCell ref="O1421:T1421"/>
    <mergeCell ref="B1422:T1422"/>
    <mergeCell ref="C1423:T1423"/>
    <mergeCell ref="B1424:T1424"/>
    <mergeCell ref="C1425:H1425"/>
    <mergeCell ref="I1425:K1425"/>
    <mergeCell ref="L1425:M1425"/>
    <mergeCell ref="N1425:O1425"/>
    <mergeCell ref="B1410:J1410"/>
    <mergeCell ref="K1410:P1410"/>
    <mergeCell ref="Q1410:R1410"/>
    <mergeCell ref="S1410:T1410"/>
    <mergeCell ref="B1411:T1411"/>
    <mergeCell ref="B1412:T1412"/>
    <mergeCell ref="B1413:T1413"/>
    <mergeCell ref="D1414:F1414"/>
    <mergeCell ref="I1414:K1414"/>
    <mergeCell ref="L1414:L1418"/>
    <mergeCell ref="M1414:T1414"/>
    <mergeCell ref="D1416:G1416"/>
    <mergeCell ref="I1416:K1416"/>
    <mergeCell ref="M1416:T1416"/>
    <mergeCell ref="D1418:G1418"/>
    <mergeCell ref="I1418:K1418"/>
    <mergeCell ref="M1418:T1418"/>
    <mergeCell ref="B1430:T1430"/>
    <mergeCell ref="C1431:F1431"/>
    <mergeCell ref="H1431:I1431"/>
    <mergeCell ref="K1431:N1431"/>
    <mergeCell ref="P1431:S1431"/>
    <mergeCell ref="B1432:T1432"/>
    <mergeCell ref="C1433:E1433"/>
    <mergeCell ref="G1433:I1433"/>
    <mergeCell ref="K1433:M1433"/>
    <mergeCell ref="O1433:S1433"/>
    <mergeCell ref="B1426:T1426"/>
    <mergeCell ref="C1427:I1427"/>
    <mergeCell ref="J1427:N1427"/>
    <mergeCell ref="P1427:T1427"/>
    <mergeCell ref="C1428:T1428"/>
    <mergeCell ref="C1429:E1429"/>
    <mergeCell ref="G1429:I1429"/>
    <mergeCell ref="K1429:M1429"/>
    <mergeCell ref="O1429:P1429"/>
    <mergeCell ref="R1429:S1429"/>
    <mergeCell ref="B1438:T1438"/>
    <mergeCell ref="C1439:F1439"/>
    <mergeCell ref="H1439:I1439"/>
    <mergeCell ref="K1439:L1439"/>
    <mergeCell ref="N1439:O1439"/>
    <mergeCell ref="Q1439:S1439"/>
    <mergeCell ref="B1440:T1440"/>
    <mergeCell ref="C1441:D1441"/>
    <mergeCell ref="F1441:I1441"/>
    <mergeCell ref="K1441:M1441"/>
    <mergeCell ref="O1441:P1441"/>
    <mergeCell ref="R1441:S1441"/>
    <mergeCell ref="B1434:T1434"/>
    <mergeCell ref="C1435:E1435"/>
    <mergeCell ref="G1435:I1435"/>
    <mergeCell ref="K1435:T1435"/>
    <mergeCell ref="B1436:T1436"/>
    <mergeCell ref="C1437:F1437"/>
    <mergeCell ref="H1437:J1437"/>
    <mergeCell ref="L1437:O1437"/>
    <mergeCell ref="Q1437:S1437"/>
    <mergeCell ref="B1446:T1446"/>
    <mergeCell ref="C1447:E1447"/>
    <mergeCell ref="G1447:I1447"/>
    <mergeCell ref="K1447:M1447"/>
    <mergeCell ref="O1447:Q1447"/>
    <mergeCell ref="B1448:T1448"/>
    <mergeCell ref="C1449:G1449"/>
    <mergeCell ref="H1449:I1449"/>
    <mergeCell ref="K1449:L1449"/>
    <mergeCell ref="M1449:N1449"/>
    <mergeCell ref="P1449:T1449"/>
    <mergeCell ref="B1442:T1442"/>
    <mergeCell ref="C1443:F1443"/>
    <mergeCell ref="H1443:I1443"/>
    <mergeCell ref="K1443:L1443"/>
    <mergeCell ref="N1443:O1443"/>
    <mergeCell ref="Q1443:S1443"/>
    <mergeCell ref="B1444:T1444"/>
    <mergeCell ref="C1445:D1445"/>
    <mergeCell ref="F1445:H1445"/>
    <mergeCell ref="J1445:L1445"/>
    <mergeCell ref="N1445:O1445"/>
    <mergeCell ref="Q1445:S1445"/>
    <mergeCell ref="B1454:T1454"/>
    <mergeCell ref="C1455:E1455"/>
    <mergeCell ref="F1455:H1455"/>
    <mergeCell ref="J1455:M1455"/>
    <mergeCell ref="O1455:S1455"/>
    <mergeCell ref="B1456:T1456"/>
    <mergeCell ref="F1457:H1457"/>
    <mergeCell ref="J1457:M1457"/>
    <mergeCell ref="O1457:S1457"/>
    <mergeCell ref="B1450:T1450"/>
    <mergeCell ref="C1451:G1451"/>
    <mergeCell ref="H1451:I1451"/>
    <mergeCell ref="K1451:L1451"/>
    <mergeCell ref="M1451:N1451"/>
    <mergeCell ref="P1451:T1451"/>
    <mergeCell ref="B1452:T1452"/>
    <mergeCell ref="C1453:G1453"/>
    <mergeCell ref="H1453:I1453"/>
    <mergeCell ref="K1453:L1453"/>
    <mergeCell ref="M1453:N1453"/>
    <mergeCell ref="P1453:T1453"/>
    <mergeCell ref="B1464:T1464"/>
    <mergeCell ref="C1465:F1465"/>
    <mergeCell ref="G1465:J1465"/>
    <mergeCell ref="K1465:L1465"/>
    <mergeCell ref="M1465:O1465"/>
    <mergeCell ref="P1465:R1465"/>
    <mergeCell ref="S1465:T1465"/>
    <mergeCell ref="B1466:T1466"/>
    <mergeCell ref="C1467:L1467"/>
    <mergeCell ref="M1467:T1467"/>
    <mergeCell ref="B1458:T1458"/>
    <mergeCell ref="B1459:T1459"/>
    <mergeCell ref="C1460:T1460"/>
    <mergeCell ref="C1461:J1461"/>
    <mergeCell ref="K1461:T1462"/>
    <mergeCell ref="C1462:J1462"/>
    <mergeCell ref="C1463:E1463"/>
    <mergeCell ref="F1463:H1463"/>
    <mergeCell ref="I1463:K1463"/>
    <mergeCell ref="L1463:O1463"/>
    <mergeCell ref="P1463:R1463"/>
    <mergeCell ref="S1463:T1463"/>
    <mergeCell ref="B1472:D1472"/>
    <mergeCell ref="E1472:F1472"/>
    <mergeCell ref="G1472:I1472"/>
    <mergeCell ref="J1472:L1472"/>
    <mergeCell ref="M1472:T1472"/>
    <mergeCell ref="B1473:D1473"/>
    <mergeCell ref="E1473:F1473"/>
    <mergeCell ref="G1473:I1473"/>
    <mergeCell ref="J1473:L1473"/>
    <mergeCell ref="M1473:T1473"/>
    <mergeCell ref="B1468:T1468"/>
    <mergeCell ref="C1469:L1469"/>
    <mergeCell ref="M1469:T1469"/>
    <mergeCell ref="B1470:T1470"/>
    <mergeCell ref="B1471:D1471"/>
    <mergeCell ref="E1471:F1471"/>
    <mergeCell ref="G1471:I1471"/>
    <mergeCell ref="J1471:L1471"/>
    <mergeCell ref="M1471:T1471"/>
    <mergeCell ref="K1497:T1497"/>
    <mergeCell ref="B1498:G1498"/>
    <mergeCell ref="B1478:C1485"/>
    <mergeCell ref="D1478:G1485"/>
    <mergeCell ref="H1478:J1485"/>
    <mergeCell ref="K1478:K1486"/>
    <mergeCell ref="L1478:S1481"/>
    <mergeCell ref="T1478:T1486"/>
    <mergeCell ref="L1482:S1482"/>
    <mergeCell ref="L1483:S1486"/>
    <mergeCell ref="B1486:J1486"/>
    <mergeCell ref="B1474:D1474"/>
    <mergeCell ref="E1474:F1474"/>
    <mergeCell ref="G1474:I1474"/>
    <mergeCell ref="J1474:L1474"/>
    <mergeCell ref="M1474:T1474"/>
    <mergeCell ref="B1475:T1475"/>
    <mergeCell ref="C1476:L1476"/>
    <mergeCell ref="M1476:T1476"/>
    <mergeCell ref="B1477:J1477"/>
    <mergeCell ref="K1477:T1477"/>
    <mergeCell ref="H1498:T1498"/>
    <mergeCell ref="B1499:G1499"/>
    <mergeCell ref="H1499:T1499"/>
    <mergeCell ref="B1500:G1500"/>
    <mergeCell ref="H1500:T1500"/>
    <mergeCell ref="B1501:E1501"/>
    <mergeCell ref="F1501:K1501"/>
    <mergeCell ref="L1501:T1501"/>
    <mergeCell ref="B1502:G1502"/>
    <mergeCell ref="H1502:T1502"/>
    <mergeCell ref="B1487:T1487"/>
    <mergeCell ref="B1488:D1488"/>
    <mergeCell ref="E1488:K1488"/>
    <mergeCell ref="L1488:M1488"/>
    <mergeCell ref="B1489:U1489"/>
    <mergeCell ref="A1490:U1490"/>
    <mergeCell ref="A1491:A1582"/>
    <mergeCell ref="B1491:T1491"/>
    <mergeCell ref="U1491:U1581"/>
    <mergeCell ref="B1492:C1493"/>
    <mergeCell ref="D1492:P1492"/>
    <mergeCell ref="Q1492:T1492"/>
    <mergeCell ref="D1493:P1493"/>
    <mergeCell ref="Q1493:T1493"/>
    <mergeCell ref="B1494:E1495"/>
    <mergeCell ref="F1494:M1494"/>
    <mergeCell ref="F1495:P1495"/>
    <mergeCell ref="B1496:M1496"/>
    <mergeCell ref="N1496:Q1496"/>
    <mergeCell ref="R1496:T1496"/>
    <mergeCell ref="B1497:G1497"/>
    <mergeCell ref="H1497:J1497"/>
    <mergeCell ref="B1512:T1512"/>
    <mergeCell ref="B1513:T1513"/>
    <mergeCell ref="D1514:L1514"/>
    <mergeCell ref="O1514:T1514"/>
    <mergeCell ref="B1515:T1515"/>
    <mergeCell ref="C1516:T1516"/>
    <mergeCell ref="B1517:T1517"/>
    <mergeCell ref="C1518:H1518"/>
    <mergeCell ref="I1518:K1518"/>
    <mergeCell ref="L1518:M1518"/>
    <mergeCell ref="N1518:O1518"/>
    <mergeCell ref="B1503:J1503"/>
    <mergeCell ref="K1503:P1503"/>
    <mergeCell ref="Q1503:R1503"/>
    <mergeCell ref="S1503:T1503"/>
    <mergeCell ref="B1504:T1504"/>
    <mergeCell ref="B1505:T1505"/>
    <mergeCell ref="B1506:T1506"/>
    <mergeCell ref="D1507:F1507"/>
    <mergeCell ref="I1507:K1507"/>
    <mergeCell ref="L1507:L1511"/>
    <mergeCell ref="M1507:T1507"/>
    <mergeCell ref="D1509:G1509"/>
    <mergeCell ref="I1509:K1509"/>
    <mergeCell ref="M1509:T1509"/>
    <mergeCell ref="D1511:G1511"/>
    <mergeCell ref="I1511:K1511"/>
    <mergeCell ref="M1511:T1511"/>
    <mergeCell ref="B1523:T1523"/>
    <mergeCell ref="C1524:F1524"/>
    <mergeCell ref="H1524:I1524"/>
    <mergeCell ref="K1524:N1524"/>
    <mergeCell ref="P1524:S1524"/>
    <mergeCell ref="B1525:T1525"/>
    <mergeCell ref="C1526:E1526"/>
    <mergeCell ref="G1526:I1526"/>
    <mergeCell ref="K1526:M1526"/>
    <mergeCell ref="O1526:S1526"/>
    <mergeCell ref="B1519:T1519"/>
    <mergeCell ref="C1520:I1520"/>
    <mergeCell ref="J1520:N1520"/>
    <mergeCell ref="P1520:T1520"/>
    <mergeCell ref="C1521:T1521"/>
    <mergeCell ref="C1522:E1522"/>
    <mergeCell ref="G1522:I1522"/>
    <mergeCell ref="K1522:M1522"/>
    <mergeCell ref="O1522:P1522"/>
    <mergeCell ref="R1522:S1522"/>
    <mergeCell ref="B1531:T1531"/>
    <mergeCell ref="C1532:F1532"/>
    <mergeCell ref="H1532:I1532"/>
    <mergeCell ref="K1532:L1532"/>
    <mergeCell ref="N1532:O1532"/>
    <mergeCell ref="Q1532:S1532"/>
    <mergeCell ref="B1533:T1533"/>
    <mergeCell ref="C1534:D1534"/>
    <mergeCell ref="F1534:I1534"/>
    <mergeCell ref="K1534:M1534"/>
    <mergeCell ref="O1534:P1534"/>
    <mergeCell ref="R1534:S1534"/>
    <mergeCell ref="B1527:T1527"/>
    <mergeCell ref="C1528:E1528"/>
    <mergeCell ref="G1528:I1528"/>
    <mergeCell ref="K1528:T1528"/>
    <mergeCell ref="B1529:T1529"/>
    <mergeCell ref="C1530:F1530"/>
    <mergeCell ref="H1530:J1530"/>
    <mergeCell ref="L1530:O1530"/>
    <mergeCell ref="Q1530:S1530"/>
    <mergeCell ref="B1539:T1539"/>
    <mergeCell ref="C1540:E1540"/>
    <mergeCell ref="G1540:I1540"/>
    <mergeCell ref="K1540:M1540"/>
    <mergeCell ref="O1540:Q1540"/>
    <mergeCell ref="B1541:T1541"/>
    <mergeCell ref="C1542:G1542"/>
    <mergeCell ref="H1542:I1542"/>
    <mergeCell ref="K1542:L1542"/>
    <mergeCell ref="M1542:N1542"/>
    <mergeCell ref="P1542:T1542"/>
    <mergeCell ref="B1535:T1535"/>
    <mergeCell ref="C1536:F1536"/>
    <mergeCell ref="H1536:I1536"/>
    <mergeCell ref="K1536:L1536"/>
    <mergeCell ref="N1536:O1536"/>
    <mergeCell ref="Q1536:S1536"/>
    <mergeCell ref="B1537:T1537"/>
    <mergeCell ref="C1538:D1538"/>
    <mergeCell ref="F1538:H1538"/>
    <mergeCell ref="J1538:L1538"/>
    <mergeCell ref="N1538:O1538"/>
    <mergeCell ref="Q1538:S1538"/>
    <mergeCell ref="B1547:T1547"/>
    <mergeCell ref="C1548:E1548"/>
    <mergeCell ref="F1548:H1548"/>
    <mergeCell ref="J1548:M1548"/>
    <mergeCell ref="O1548:S1548"/>
    <mergeCell ref="B1549:T1549"/>
    <mergeCell ref="F1550:H1550"/>
    <mergeCell ref="J1550:M1550"/>
    <mergeCell ref="O1550:S1550"/>
    <mergeCell ref="B1543:T1543"/>
    <mergeCell ref="C1544:G1544"/>
    <mergeCell ref="H1544:I1544"/>
    <mergeCell ref="K1544:L1544"/>
    <mergeCell ref="M1544:N1544"/>
    <mergeCell ref="P1544:T1544"/>
    <mergeCell ref="B1545:T1545"/>
    <mergeCell ref="C1546:G1546"/>
    <mergeCell ref="H1546:I1546"/>
    <mergeCell ref="K1546:L1546"/>
    <mergeCell ref="M1546:N1546"/>
    <mergeCell ref="P1546:T1546"/>
    <mergeCell ref="B1557:T1557"/>
    <mergeCell ref="C1558:F1558"/>
    <mergeCell ref="G1558:J1558"/>
    <mergeCell ref="K1558:L1558"/>
    <mergeCell ref="M1558:O1558"/>
    <mergeCell ref="P1558:R1558"/>
    <mergeCell ref="S1558:T1558"/>
    <mergeCell ref="B1559:T1559"/>
    <mergeCell ref="C1560:L1560"/>
    <mergeCell ref="M1560:T1560"/>
    <mergeCell ref="B1551:T1551"/>
    <mergeCell ref="B1552:T1552"/>
    <mergeCell ref="C1553:T1553"/>
    <mergeCell ref="C1554:J1554"/>
    <mergeCell ref="K1554:T1555"/>
    <mergeCell ref="C1555:J1555"/>
    <mergeCell ref="C1556:E1556"/>
    <mergeCell ref="F1556:H1556"/>
    <mergeCell ref="I1556:K1556"/>
    <mergeCell ref="L1556:O1556"/>
    <mergeCell ref="P1556:R1556"/>
    <mergeCell ref="S1556:T1556"/>
    <mergeCell ref="B1565:D1565"/>
    <mergeCell ref="E1565:F1565"/>
    <mergeCell ref="G1565:I1565"/>
    <mergeCell ref="J1565:L1565"/>
    <mergeCell ref="M1565:T1565"/>
    <mergeCell ref="B1566:D1566"/>
    <mergeCell ref="E1566:F1566"/>
    <mergeCell ref="G1566:I1566"/>
    <mergeCell ref="J1566:L1566"/>
    <mergeCell ref="M1566:T1566"/>
    <mergeCell ref="B1561:T1561"/>
    <mergeCell ref="C1562:L1562"/>
    <mergeCell ref="M1562:T1562"/>
    <mergeCell ref="B1563:T1563"/>
    <mergeCell ref="B1564:D1564"/>
    <mergeCell ref="E1564:F1564"/>
    <mergeCell ref="G1564:I1564"/>
    <mergeCell ref="J1564:L1564"/>
    <mergeCell ref="M1564:T1564"/>
    <mergeCell ref="K1590:T1590"/>
    <mergeCell ref="B1591:G1591"/>
    <mergeCell ref="B1571:C1578"/>
    <mergeCell ref="D1571:G1578"/>
    <mergeCell ref="H1571:J1578"/>
    <mergeCell ref="K1571:K1579"/>
    <mergeCell ref="L1571:S1574"/>
    <mergeCell ref="T1571:T1579"/>
    <mergeCell ref="L1575:S1575"/>
    <mergeCell ref="L1576:S1579"/>
    <mergeCell ref="B1579:J1579"/>
    <mergeCell ref="B1567:D1567"/>
    <mergeCell ref="E1567:F1567"/>
    <mergeCell ref="G1567:I1567"/>
    <mergeCell ref="J1567:L1567"/>
    <mergeCell ref="M1567:T1567"/>
    <mergeCell ref="B1568:T1568"/>
    <mergeCell ref="C1569:L1569"/>
    <mergeCell ref="M1569:T1569"/>
    <mergeCell ref="B1570:J1570"/>
    <mergeCell ref="K1570:T1570"/>
    <mergeCell ref="H1591:T1591"/>
    <mergeCell ref="B1592:G1592"/>
    <mergeCell ref="H1592:T1592"/>
    <mergeCell ref="B1593:G1593"/>
    <mergeCell ref="H1593:T1593"/>
    <mergeCell ref="B1594:E1594"/>
    <mergeCell ref="F1594:K1594"/>
    <mergeCell ref="L1594:T1594"/>
    <mergeCell ref="B1595:G1595"/>
    <mergeCell ref="H1595:T1595"/>
    <mergeCell ref="B1580:T1580"/>
    <mergeCell ref="B1581:D1581"/>
    <mergeCell ref="E1581:K1581"/>
    <mergeCell ref="L1581:M1581"/>
    <mergeCell ref="B1582:U1582"/>
    <mergeCell ref="A1583:U1583"/>
    <mergeCell ref="A1584:A1675"/>
    <mergeCell ref="B1584:T1584"/>
    <mergeCell ref="U1584:U1674"/>
    <mergeCell ref="B1585:C1586"/>
    <mergeCell ref="D1585:P1585"/>
    <mergeCell ref="Q1585:T1585"/>
    <mergeCell ref="D1586:P1586"/>
    <mergeCell ref="Q1586:T1586"/>
    <mergeCell ref="B1587:E1588"/>
    <mergeCell ref="F1587:M1587"/>
    <mergeCell ref="F1588:P1588"/>
    <mergeCell ref="B1589:M1589"/>
    <mergeCell ref="N1589:Q1589"/>
    <mergeCell ref="R1589:T1589"/>
    <mergeCell ref="B1590:G1590"/>
    <mergeCell ref="H1590:J1590"/>
    <mergeCell ref="B1605:T1605"/>
    <mergeCell ref="B1606:T1606"/>
    <mergeCell ref="D1607:L1607"/>
    <mergeCell ref="O1607:T1607"/>
    <mergeCell ref="B1608:T1608"/>
    <mergeCell ref="C1609:T1609"/>
    <mergeCell ref="B1610:T1610"/>
    <mergeCell ref="C1611:H1611"/>
    <mergeCell ref="I1611:K1611"/>
    <mergeCell ref="L1611:M1611"/>
    <mergeCell ref="N1611:O1611"/>
    <mergeCell ref="B1596:J1596"/>
    <mergeCell ref="K1596:P1596"/>
    <mergeCell ref="Q1596:R1596"/>
    <mergeCell ref="S1596:T1596"/>
    <mergeCell ref="B1597:T1597"/>
    <mergeCell ref="B1598:T1598"/>
    <mergeCell ref="B1599:T1599"/>
    <mergeCell ref="D1600:F1600"/>
    <mergeCell ref="I1600:K1600"/>
    <mergeCell ref="L1600:L1604"/>
    <mergeCell ref="M1600:T1600"/>
    <mergeCell ref="D1602:G1602"/>
    <mergeCell ref="I1602:K1602"/>
    <mergeCell ref="M1602:T1602"/>
    <mergeCell ref="D1604:G1604"/>
    <mergeCell ref="I1604:K1604"/>
    <mergeCell ref="M1604:T1604"/>
    <mergeCell ref="B1616:T1616"/>
    <mergeCell ref="C1617:F1617"/>
    <mergeCell ref="H1617:I1617"/>
    <mergeCell ref="K1617:N1617"/>
    <mergeCell ref="P1617:S1617"/>
    <mergeCell ref="B1618:T1618"/>
    <mergeCell ref="C1619:E1619"/>
    <mergeCell ref="G1619:I1619"/>
    <mergeCell ref="K1619:M1619"/>
    <mergeCell ref="O1619:S1619"/>
    <mergeCell ref="B1612:T1612"/>
    <mergeCell ref="C1613:I1613"/>
    <mergeCell ref="J1613:N1613"/>
    <mergeCell ref="P1613:T1613"/>
    <mergeCell ref="C1614:T1614"/>
    <mergeCell ref="C1615:E1615"/>
    <mergeCell ref="G1615:I1615"/>
    <mergeCell ref="K1615:M1615"/>
    <mergeCell ref="O1615:P1615"/>
    <mergeCell ref="R1615:S1615"/>
    <mergeCell ref="B1624:T1624"/>
    <mergeCell ref="C1625:F1625"/>
    <mergeCell ref="H1625:I1625"/>
    <mergeCell ref="K1625:L1625"/>
    <mergeCell ref="N1625:O1625"/>
    <mergeCell ref="Q1625:S1625"/>
    <mergeCell ref="B1626:T1626"/>
    <mergeCell ref="C1627:D1627"/>
    <mergeCell ref="F1627:I1627"/>
    <mergeCell ref="K1627:M1627"/>
    <mergeCell ref="O1627:P1627"/>
    <mergeCell ref="R1627:S1627"/>
    <mergeCell ref="B1620:T1620"/>
    <mergeCell ref="C1621:E1621"/>
    <mergeCell ref="G1621:I1621"/>
    <mergeCell ref="K1621:T1621"/>
    <mergeCell ref="B1622:T1622"/>
    <mergeCell ref="C1623:F1623"/>
    <mergeCell ref="H1623:J1623"/>
    <mergeCell ref="L1623:O1623"/>
    <mergeCell ref="Q1623:S1623"/>
    <mergeCell ref="B1632:T1632"/>
    <mergeCell ref="C1633:E1633"/>
    <mergeCell ref="G1633:I1633"/>
    <mergeCell ref="K1633:M1633"/>
    <mergeCell ref="O1633:Q1633"/>
    <mergeCell ref="B1634:T1634"/>
    <mergeCell ref="C1635:G1635"/>
    <mergeCell ref="H1635:I1635"/>
    <mergeCell ref="K1635:L1635"/>
    <mergeCell ref="M1635:N1635"/>
    <mergeCell ref="P1635:T1635"/>
    <mergeCell ref="B1628:T1628"/>
    <mergeCell ref="C1629:F1629"/>
    <mergeCell ref="H1629:I1629"/>
    <mergeCell ref="K1629:L1629"/>
    <mergeCell ref="N1629:O1629"/>
    <mergeCell ref="Q1629:S1629"/>
    <mergeCell ref="B1630:T1630"/>
    <mergeCell ref="C1631:D1631"/>
    <mergeCell ref="F1631:H1631"/>
    <mergeCell ref="J1631:L1631"/>
    <mergeCell ref="N1631:O1631"/>
    <mergeCell ref="Q1631:S1631"/>
    <mergeCell ref="B1640:T1640"/>
    <mergeCell ref="C1641:E1641"/>
    <mergeCell ref="F1641:H1641"/>
    <mergeCell ref="J1641:M1641"/>
    <mergeCell ref="O1641:S1641"/>
    <mergeCell ref="B1642:T1642"/>
    <mergeCell ref="F1643:H1643"/>
    <mergeCell ref="J1643:M1643"/>
    <mergeCell ref="O1643:S1643"/>
    <mergeCell ref="B1636:T1636"/>
    <mergeCell ref="C1637:G1637"/>
    <mergeCell ref="H1637:I1637"/>
    <mergeCell ref="K1637:L1637"/>
    <mergeCell ref="M1637:N1637"/>
    <mergeCell ref="P1637:T1637"/>
    <mergeCell ref="B1638:T1638"/>
    <mergeCell ref="C1639:G1639"/>
    <mergeCell ref="H1639:I1639"/>
    <mergeCell ref="K1639:L1639"/>
    <mergeCell ref="M1639:N1639"/>
    <mergeCell ref="P1639:T1639"/>
    <mergeCell ref="B1650:T1650"/>
    <mergeCell ref="C1651:F1651"/>
    <mergeCell ref="G1651:J1651"/>
    <mergeCell ref="K1651:L1651"/>
    <mergeCell ref="M1651:O1651"/>
    <mergeCell ref="P1651:R1651"/>
    <mergeCell ref="S1651:T1651"/>
    <mergeCell ref="B1652:T1652"/>
    <mergeCell ref="C1653:L1653"/>
    <mergeCell ref="M1653:T1653"/>
    <mergeCell ref="B1644:T1644"/>
    <mergeCell ref="B1645:T1645"/>
    <mergeCell ref="C1646:T1646"/>
    <mergeCell ref="C1647:J1647"/>
    <mergeCell ref="K1647:T1648"/>
    <mergeCell ref="C1648:J1648"/>
    <mergeCell ref="C1649:E1649"/>
    <mergeCell ref="F1649:H1649"/>
    <mergeCell ref="I1649:K1649"/>
    <mergeCell ref="L1649:O1649"/>
    <mergeCell ref="P1649:R1649"/>
    <mergeCell ref="S1649:T1649"/>
    <mergeCell ref="B1658:D1658"/>
    <mergeCell ref="E1658:F1658"/>
    <mergeCell ref="G1658:I1658"/>
    <mergeCell ref="J1658:L1658"/>
    <mergeCell ref="M1658:T1658"/>
    <mergeCell ref="B1659:D1659"/>
    <mergeCell ref="E1659:F1659"/>
    <mergeCell ref="G1659:I1659"/>
    <mergeCell ref="J1659:L1659"/>
    <mergeCell ref="M1659:T1659"/>
    <mergeCell ref="B1654:T1654"/>
    <mergeCell ref="C1655:L1655"/>
    <mergeCell ref="M1655:T1655"/>
    <mergeCell ref="B1656:T1656"/>
    <mergeCell ref="B1657:D1657"/>
    <mergeCell ref="E1657:F1657"/>
    <mergeCell ref="G1657:I1657"/>
    <mergeCell ref="J1657:L1657"/>
    <mergeCell ref="M1657:T1657"/>
    <mergeCell ref="K1683:T1683"/>
    <mergeCell ref="B1684:G1684"/>
    <mergeCell ref="B1664:C1671"/>
    <mergeCell ref="D1664:G1671"/>
    <mergeCell ref="H1664:J1671"/>
    <mergeCell ref="K1664:K1672"/>
    <mergeCell ref="L1664:S1667"/>
    <mergeCell ref="T1664:T1672"/>
    <mergeCell ref="L1668:S1668"/>
    <mergeCell ref="L1669:S1672"/>
    <mergeCell ref="B1672:J1672"/>
    <mergeCell ref="B1660:D1660"/>
    <mergeCell ref="E1660:F1660"/>
    <mergeCell ref="G1660:I1660"/>
    <mergeCell ref="J1660:L1660"/>
    <mergeCell ref="M1660:T1660"/>
    <mergeCell ref="B1661:T1661"/>
    <mergeCell ref="C1662:L1662"/>
    <mergeCell ref="M1662:T1662"/>
    <mergeCell ref="B1663:J1663"/>
    <mergeCell ref="K1663:T1663"/>
    <mergeCell ref="H1684:T1684"/>
    <mergeCell ref="B1685:G1685"/>
    <mergeCell ref="H1685:T1685"/>
    <mergeCell ref="B1686:G1686"/>
    <mergeCell ref="H1686:T1686"/>
    <mergeCell ref="B1687:E1687"/>
    <mergeCell ref="F1687:K1687"/>
    <mergeCell ref="L1687:T1687"/>
    <mergeCell ref="B1688:G1688"/>
    <mergeCell ref="H1688:T1688"/>
    <mergeCell ref="B1673:T1673"/>
    <mergeCell ref="B1674:D1674"/>
    <mergeCell ref="E1674:K1674"/>
    <mergeCell ref="L1674:M1674"/>
    <mergeCell ref="B1675:U1675"/>
    <mergeCell ref="A1676:U1676"/>
    <mergeCell ref="A1677:A1768"/>
    <mergeCell ref="B1677:T1677"/>
    <mergeCell ref="U1677:U1767"/>
    <mergeCell ref="B1678:C1679"/>
    <mergeCell ref="D1678:P1678"/>
    <mergeCell ref="Q1678:T1678"/>
    <mergeCell ref="D1679:P1679"/>
    <mergeCell ref="Q1679:T1679"/>
    <mergeCell ref="B1680:E1681"/>
    <mergeCell ref="F1680:M1680"/>
    <mergeCell ref="F1681:P1681"/>
    <mergeCell ref="B1682:M1682"/>
    <mergeCell ref="N1682:Q1682"/>
    <mergeCell ref="R1682:T1682"/>
    <mergeCell ref="B1683:G1683"/>
    <mergeCell ref="H1683:J1683"/>
    <mergeCell ref="B1698:T1698"/>
    <mergeCell ref="B1699:T1699"/>
    <mergeCell ref="D1700:L1700"/>
    <mergeCell ref="O1700:T1700"/>
    <mergeCell ref="B1701:T1701"/>
    <mergeCell ref="C1702:T1702"/>
    <mergeCell ref="B1703:T1703"/>
    <mergeCell ref="C1704:H1704"/>
    <mergeCell ref="I1704:K1704"/>
    <mergeCell ref="L1704:M1704"/>
    <mergeCell ref="N1704:O1704"/>
    <mergeCell ref="B1689:J1689"/>
    <mergeCell ref="K1689:P1689"/>
    <mergeCell ref="Q1689:R1689"/>
    <mergeCell ref="S1689:T1689"/>
    <mergeCell ref="B1690:T1690"/>
    <mergeCell ref="B1691:T1691"/>
    <mergeCell ref="B1692:T1692"/>
    <mergeCell ref="D1693:F1693"/>
    <mergeCell ref="I1693:K1693"/>
    <mergeCell ref="L1693:L1697"/>
    <mergeCell ref="M1693:T1693"/>
    <mergeCell ref="D1695:G1695"/>
    <mergeCell ref="I1695:K1695"/>
    <mergeCell ref="M1695:T1695"/>
    <mergeCell ref="D1697:G1697"/>
    <mergeCell ref="I1697:K1697"/>
    <mergeCell ref="M1697:T1697"/>
    <mergeCell ref="B1709:T1709"/>
    <mergeCell ref="C1710:F1710"/>
    <mergeCell ref="H1710:I1710"/>
    <mergeCell ref="K1710:N1710"/>
    <mergeCell ref="P1710:S1710"/>
    <mergeCell ref="B1711:T1711"/>
    <mergeCell ref="C1712:E1712"/>
    <mergeCell ref="G1712:I1712"/>
    <mergeCell ref="K1712:M1712"/>
    <mergeCell ref="O1712:S1712"/>
    <mergeCell ref="B1705:T1705"/>
    <mergeCell ref="C1706:I1706"/>
    <mergeCell ref="J1706:N1706"/>
    <mergeCell ref="P1706:T1706"/>
    <mergeCell ref="C1707:T1707"/>
    <mergeCell ref="C1708:E1708"/>
    <mergeCell ref="G1708:I1708"/>
    <mergeCell ref="K1708:M1708"/>
    <mergeCell ref="O1708:P1708"/>
    <mergeCell ref="R1708:S1708"/>
    <mergeCell ref="B1717:T1717"/>
    <mergeCell ref="C1718:F1718"/>
    <mergeCell ref="H1718:I1718"/>
    <mergeCell ref="K1718:L1718"/>
    <mergeCell ref="N1718:O1718"/>
    <mergeCell ref="Q1718:S1718"/>
    <mergeCell ref="B1719:T1719"/>
    <mergeCell ref="C1720:D1720"/>
    <mergeCell ref="F1720:I1720"/>
    <mergeCell ref="K1720:M1720"/>
    <mergeCell ref="O1720:P1720"/>
    <mergeCell ref="R1720:S1720"/>
    <mergeCell ref="B1713:T1713"/>
    <mergeCell ref="C1714:E1714"/>
    <mergeCell ref="G1714:I1714"/>
    <mergeCell ref="K1714:T1714"/>
    <mergeCell ref="B1715:T1715"/>
    <mergeCell ref="C1716:F1716"/>
    <mergeCell ref="H1716:J1716"/>
    <mergeCell ref="L1716:O1716"/>
    <mergeCell ref="Q1716:S1716"/>
    <mergeCell ref="B1725:T1725"/>
    <mergeCell ref="C1726:E1726"/>
    <mergeCell ref="G1726:I1726"/>
    <mergeCell ref="K1726:M1726"/>
    <mergeCell ref="O1726:Q1726"/>
    <mergeCell ref="B1727:T1727"/>
    <mergeCell ref="C1728:G1728"/>
    <mergeCell ref="H1728:I1728"/>
    <mergeCell ref="K1728:L1728"/>
    <mergeCell ref="M1728:N1728"/>
    <mergeCell ref="P1728:T1728"/>
    <mergeCell ref="B1721:T1721"/>
    <mergeCell ref="C1722:F1722"/>
    <mergeCell ref="H1722:I1722"/>
    <mergeCell ref="K1722:L1722"/>
    <mergeCell ref="N1722:O1722"/>
    <mergeCell ref="Q1722:S1722"/>
    <mergeCell ref="B1723:T1723"/>
    <mergeCell ref="C1724:D1724"/>
    <mergeCell ref="F1724:H1724"/>
    <mergeCell ref="J1724:L1724"/>
    <mergeCell ref="N1724:O1724"/>
    <mergeCell ref="Q1724:S1724"/>
    <mergeCell ref="B1733:T1733"/>
    <mergeCell ref="C1734:E1734"/>
    <mergeCell ref="F1734:H1734"/>
    <mergeCell ref="J1734:M1734"/>
    <mergeCell ref="O1734:S1734"/>
    <mergeCell ref="B1735:T1735"/>
    <mergeCell ref="F1736:H1736"/>
    <mergeCell ref="J1736:M1736"/>
    <mergeCell ref="O1736:S1736"/>
    <mergeCell ref="B1729:T1729"/>
    <mergeCell ref="C1730:G1730"/>
    <mergeCell ref="H1730:I1730"/>
    <mergeCell ref="K1730:L1730"/>
    <mergeCell ref="M1730:N1730"/>
    <mergeCell ref="P1730:T1730"/>
    <mergeCell ref="B1731:T1731"/>
    <mergeCell ref="C1732:G1732"/>
    <mergeCell ref="H1732:I1732"/>
    <mergeCell ref="K1732:L1732"/>
    <mergeCell ref="M1732:N1732"/>
    <mergeCell ref="P1732:T1732"/>
    <mergeCell ref="B1743:T1743"/>
    <mergeCell ref="C1744:F1744"/>
    <mergeCell ref="G1744:J1744"/>
    <mergeCell ref="K1744:L1744"/>
    <mergeCell ref="M1744:O1744"/>
    <mergeCell ref="P1744:R1744"/>
    <mergeCell ref="S1744:T1744"/>
    <mergeCell ref="B1745:T1745"/>
    <mergeCell ref="C1746:L1746"/>
    <mergeCell ref="M1746:T1746"/>
    <mergeCell ref="B1737:T1737"/>
    <mergeCell ref="B1738:T1738"/>
    <mergeCell ref="C1739:T1739"/>
    <mergeCell ref="C1740:J1740"/>
    <mergeCell ref="K1740:T1741"/>
    <mergeCell ref="C1741:J1741"/>
    <mergeCell ref="C1742:E1742"/>
    <mergeCell ref="F1742:H1742"/>
    <mergeCell ref="I1742:K1742"/>
    <mergeCell ref="L1742:O1742"/>
    <mergeCell ref="P1742:R1742"/>
    <mergeCell ref="S1742:T1742"/>
    <mergeCell ref="B1751:D1751"/>
    <mergeCell ref="E1751:F1751"/>
    <mergeCell ref="G1751:I1751"/>
    <mergeCell ref="J1751:L1751"/>
    <mergeCell ref="M1751:T1751"/>
    <mergeCell ref="B1752:D1752"/>
    <mergeCell ref="E1752:F1752"/>
    <mergeCell ref="G1752:I1752"/>
    <mergeCell ref="J1752:L1752"/>
    <mergeCell ref="M1752:T1752"/>
    <mergeCell ref="B1747:T1747"/>
    <mergeCell ref="C1748:L1748"/>
    <mergeCell ref="M1748:T1748"/>
    <mergeCell ref="B1749:T1749"/>
    <mergeCell ref="B1750:D1750"/>
    <mergeCell ref="E1750:F1750"/>
    <mergeCell ref="G1750:I1750"/>
    <mergeCell ref="J1750:L1750"/>
    <mergeCell ref="M1750:T1750"/>
    <mergeCell ref="K1776:T1776"/>
    <mergeCell ref="B1777:G1777"/>
    <mergeCell ref="B1757:C1764"/>
    <mergeCell ref="D1757:G1764"/>
    <mergeCell ref="H1757:J1764"/>
    <mergeCell ref="K1757:K1765"/>
    <mergeCell ref="L1757:S1760"/>
    <mergeCell ref="T1757:T1765"/>
    <mergeCell ref="L1761:S1761"/>
    <mergeCell ref="L1762:S1765"/>
    <mergeCell ref="B1765:J1765"/>
    <mergeCell ref="B1753:D1753"/>
    <mergeCell ref="E1753:F1753"/>
    <mergeCell ref="G1753:I1753"/>
    <mergeCell ref="J1753:L1753"/>
    <mergeCell ref="M1753:T1753"/>
    <mergeCell ref="B1754:T1754"/>
    <mergeCell ref="C1755:L1755"/>
    <mergeCell ref="M1755:T1755"/>
    <mergeCell ref="B1756:J1756"/>
    <mergeCell ref="K1756:T1756"/>
    <mergeCell ref="H1777:T1777"/>
    <mergeCell ref="B1778:G1778"/>
    <mergeCell ref="H1778:T1778"/>
    <mergeCell ref="B1779:G1779"/>
    <mergeCell ref="H1779:T1779"/>
    <mergeCell ref="B1780:E1780"/>
    <mergeCell ref="F1780:K1780"/>
    <mergeCell ref="L1780:T1780"/>
    <mergeCell ref="B1781:G1781"/>
    <mergeCell ref="H1781:T1781"/>
    <mergeCell ref="B1766:T1766"/>
    <mergeCell ref="B1767:D1767"/>
    <mergeCell ref="E1767:K1767"/>
    <mergeCell ref="L1767:M1767"/>
    <mergeCell ref="B1768:U1768"/>
    <mergeCell ref="A1769:U1769"/>
    <mergeCell ref="A1770:A1861"/>
    <mergeCell ref="B1770:T1770"/>
    <mergeCell ref="U1770:U1860"/>
    <mergeCell ref="B1771:C1772"/>
    <mergeCell ref="D1771:P1771"/>
    <mergeCell ref="Q1771:T1771"/>
    <mergeCell ref="D1772:P1772"/>
    <mergeCell ref="Q1772:T1772"/>
    <mergeCell ref="B1773:E1774"/>
    <mergeCell ref="F1773:M1773"/>
    <mergeCell ref="F1774:P1774"/>
    <mergeCell ref="B1775:M1775"/>
    <mergeCell ref="N1775:Q1775"/>
    <mergeCell ref="R1775:T1775"/>
    <mergeCell ref="B1776:G1776"/>
    <mergeCell ref="H1776:J1776"/>
    <mergeCell ref="B1782:J1782"/>
    <mergeCell ref="K1782:P1782"/>
    <mergeCell ref="Q1782:R1782"/>
    <mergeCell ref="S1782:T1782"/>
    <mergeCell ref="B1783:T1783"/>
    <mergeCell ref="B1784:T1784"/>
    <mergeCell ref="B1785:T1785"/>
    <mergeCell ref="D1786:F1786"/>
    <mergeCell ref="I1786:K1786"/>
    <mergeCell ref="L1786:L1790"/>
    <mergeCell ref="M1786:T1786"/>
    <mergeCell ref="D1788:G1788"/>
    <mergeCell ref="I1788:K1788"/>
    <mergeCell ref="M1788:T1788"/>
    <mergeCell ref="D1790:G1790"/>
    <mergeCell ref="I1790:K1790"/>
    <mergeCell ref="M1790:T1790"/>
    <mergeCell ref="B1798:T1798"/>
    <mergeCell ref="C1799:I1799"/>
    <mergeCell ref="J1799:N1799"/>
    <mergeCell ref="P1799:T1799"/>
    <mergeCell ref="C1800:T1800"/>
    <mergeCell ref="C1801:E1801"/>
    <mergeCell ref="G1801:I1801"/>
    <mergeCell ref="K1801:M1801"/>
    <mergeCell ref="O1801:P1801"/>
    <mergeCell ref="R1801:S1801"/>
    <mergeCell ref="B1791:T1791"/>
    <mergeCell ref="B1792:T1792"/>
    <mergeCell ref="D1793:L1793"/>
    <mergeCell ref="O1793:T1793"/>
    <mergeCell ref="B1794:T1794"/>
    <mergeCell ref="C1795:T1795"/>
    <mergeCell ref="B1796:T1796"/>
    <mergeCell ref="C1797:H1797"/>
    <mergeCell ref="I1797:K1797"/>
    <mergeCell ref="L1797:M1797"/>
    <mergeCell ref="N1797:O1797"/>
    <mergeCell ref="B1806:T1806"/>
    <mergeCell ref="C1807:E1807"/>
    <mergeCell ref="G1807:I1807"/>
    <mergeCell ref="K1807:T1807"/>
    <mergeCell ref="B1808:T1808"/>
    <mergeCell ref="C1809:F1809"/>
    <mergeCell ref="H1809:J1809"/>
    <mergeCell ref="L1809:O1809"/>
    <mergeCell ref="Q1809:S1809"/>
    <mergeCell ref="B1802:T1802"/>
    <mergeCell ref="C1803:F1803"/>
    <mergeCell ref="H1803:I1803"/>
    <mergeCell ref="K1803:N1803"/>
    <mergeCell ref="P1803:S1803"/>
    <mergeCell ref="B1804:T1804"/>
    <mergeCell ref="C1805:E1805"/>
    <mergeCell ref="G1805:I1805"/>
    <mergeCell ref="K1805:M1805"/>
    <mergeCell ref="O1805:S1805"/>
    <mergeCell ref="B1814:T1814"/>
    <mergeCell ref="C1815:F1815"/>
    <mergeCell ref="H1815:I1815"/>
    <mergeCell ref="K1815:L1815"/>
    <mergeCell ref="N1815:O1815"/>
    <mergeCell ref="Q1815:S1815"/>
    <mergeCell ref="B1816:T1816"/>
    <mergeCell ref="C1817:D1817"/>
    <mergeCell ref="F1817:H1817"/>
    <mergeCell ref="J1817:L1817"/>
    <mergeCell ref="N1817:O1817"/>
    <mergeCell ref="Q1817:S1817"/>
    <mergeCell ref="B1810:T1810"/>
    <mergeCell ref="C1811:F1811"/>
    <mergeCell ref="H1811:I1811"/>
    <mergeCell ref="K1811:L1811"/>
    <mergeCell ref="N1811:O1811"/>
    <mergeCell ref="Q1811:S1811"/>
    <mergeCell ref="B1812:T1812"/>
    <mergeCell ref="C1813:D1813"/>
    <mergeCell ref="F1813:I1813"/>
    <mergeCell ref="K1813:M1813"/>
    <mergeCell ref="O1813:P1813"/>
    <mergeCell ref="R1813:S1813"/>
    <mergeCell ref="B1822:T1822"/>
    <mergeCell ref="C1823:G1823"/>
    <mergeCell ref="H1823:I1823"/>
    <mergeCell ref="K1823:L1823"/>
    <mergeCell ref="M1823:N1823"/>
    <mergeCell ref="P1823:T1823"/>
    <mergeCell ref="B1824:T1824"/>
    <mergeCell ref="C1825:G1825"/>
    <mergeCell ref="H1825:I1825"/>
    <mergeCell ref="K1825:L1825"/>
    <mergeCell ref="M1825:N1825"/>
    <mergeCell ref="P1825:T1825"/>
    <mergeCell ref="B1818:T1818"/>
    <mergeCell ref="C1819:E1819"/>
    <mergeCell ref="G1819:I1819"/>
    <mergeCell ref="K1819:M1819"/>
    <mergeCell ref="O1819:Q1819"/>
    <mergeCell ref="B1820:T1820"/>
    <mergeCell ref="C1821:G1821"/>
    <mergeCell ref="H1821:I1821"/>
    <mergeCell ref="K1821:L1821"/>
    <mergeCell ref="M1821:N1821"/>
    <mergeCell ref="P1821:T1821"/>
    <mergeCell ref="B1830:T1830"/>
    <mergeCell ref="B1831:T1831"/>
    <mergeCell ref="C1832:T1832"/>
    <mergeCell ref="C1833:J1833"/>
    <mergeCell ref="K1833:T1834"/>
    <mergeCell ref="C1834:J1834"/>
    <mergeCell ref="C1835:E1835"/>
    <mergeCell ref="F1835:H1835"/>
    <mergeCell ref="I1835:K1835"/>
    <mergeCell ref="L1835:O1835"/>
    <mergeCell ref="P1835:R1835"/>
    <mergeCell ref="S1835:T1835"/>
    <mergeCell ref="B1826:T1826"/>
    <mergeCell ref="C1827:E1827"/>
    <mergeCell ref="F1827:H1827"/>
    <mergeCell ref="J1827:M1827"/>
    <mergeCell ref="O1827:S1827"/>
    <mergeCell ref="B1828:T1828"/>
    <mergeCell ref="F1829:H1829"/>
    <mergeCell ref="J1829:M1829"/>
    <mergeCell ref="O1829:S1829"/>
    <mergeCell ref="E1845:F1845"/>
    <mergeCell ref="G1845:I1845"/>
    <mergeCell ref="J1845:L1845"/>
    <mergeCell ref="M1845:T1845"/>
    <mergeCell ref="B1840:T1840"/>
    <mergeCell ref="C1841:L1841"/>
    <mergeCell ref="M1841:T1841"/>
    <mergeCell ref="B1842:T1842"/>
    <mergeCell ref="B1843:D1843"/>
    <mergeCell ref="E1843:F1843"/>
    <mergeCell ref="G1843:I1843"/>
    <mergeCell ref="J1843:L1843"/>
    <mergeCell ref="M1843:T1843"/>
    <mergeCell ref="B1836:T1836"/>
    <mergeCell ref="C1837:F1837"/>
    <mergeCell ref="G1837:J1837"/>
    <mergeCell ref="K1837:L1837"/>
    <mergeCell ref="M1837:O1837"/>
    <mergeCell ref="P1837:R1837"/>
    <mergeCell ref="S1837:T1837"/>
    <mergeCell ref="B1838:T1838"/>
    <mergeCell ref="C1839:L1839"/>
    <mergeCell ref="M1839:T1839"/>
    <mergeCell ref="B1859:T1859"/>
    <mergeCell ref="B1860:D1860"/>
    <mergeCell ref="E1860:K1860"/>
    <mergeCell ref="L1860:M1860"/>
    <mergeCell ref="B1861:U1861"/>
    <mergeCell ref="V1769:V1781"/>
    <mergeCell ref="V2:V14"/>
    <mergeCell ref="B1850:C1857"/>
    <mergeCell ref="D1850:G1857"/>
    <mergeCell ref="H1850:J1857"/>
    <mergeCell ref="K1850:K1858"/>
    <mergeCell ref="L1850:S1853"/>
    <mergeCell ref="T1850:T1858"/>
    <mergeCell ref="L1854:S1854"/>
    <mergeCell ref="L1855:S1858"/>
    <mergeCell ref="B1858:J1858"/>
    <mergeCell ref="B1846:D1846"/>
    <mergeCell ref="E1846:F1846"/>
    <mergeCell ref="G1846:I1846"/>
    <mergeCell ref="J1846:L1846"/>
    <mergeCell ref="M1846:T1846"/>
    <mergeCell ref="B1847:T1847"/>
    <mergeCell ref="C1848:L1848"/>
    <mergeCell ref="M1848:T1848"/>
    <mergeCell ref="B1849:J1849"/>
    <mergeCell ref="K1849:T1849"/>
    <mergeCell ref="B1844:D1844"/>
    <mergeCell ref="E1844:F1844"/>
    <mergeCell ref="G1844:I1844"/>
    <mergeCell ref="J1844:L1844"/>
    <mergeCell ref="M1844:T1844"/>
    <mergeCell ref="B1845:D1845"/>
  </mergeCells>
  <conditionalFormatting sqref="J54 O54 I60 N60 T60 T62 N62 I62 G42 K42">
    <cfRule type="cellIs" dxfId="80" priority="85" operator="equal">
      <formula>"YES"</formula>
    </cfRule>
  </conditionalFormatting>
  <conditionalFormatting sqref="K66:T67 M72:T72 H9:J9 R8:T8 M14:T14 M10:T12 L10:L14 H10:K12 H14:K14">
    <cfRule type="cellIs" dxfId="79" priority="83" operator="equal">
      <formula>0</formula>
    </cfRule>
  </conditionalFormatting>
  <conditionalFormatting sqref="G70:J70 M70:O70 S70:T70">
    <cfRule type="cellIs" dxfId="78" priority="82" operator="equal">
      <formula>0</formula>
    </cfRule>
  </conditionalFormatting>
  <conditionalFormatting sqref="P42 T42">
    <cfRule type="cellIs" dxfId="77" priority="80" operator="equal">
      <formula>"yes"</formula>
    </cfRule>
  </conditionalFormatting>
  <conditionalFormatting sqref="J147 O147 I153 N153 T153 T155 N155 I155 G135 K135">
    <cfRule type="cellIs" dxfId="76" priority="77" operator="equal">
      <formula>"YES"</formula>
    </cfRule>
  </conditionalFormatting>
  <conditionalFormatting sqref="K159:T160 M165:T165 H102:J102 R101:T101 M107:T107 M103:T105 L103:L107 H103:K105 H107:K107">
    <cfRule type="cellIs" dxfId="75" priority="76" operator="equal">
      <formula>0</formula>
    </cfRule>
  </conditionalFormatting>
  <conditionalFormatting sqref="G163:J163 M163:O163 S163:T163">
    <cfRule type="cellIs" dxfId="74" priority="75" operator="equal">
      <formula>0</formula>
    </cfRule>
  </conditionalFormatting>
  <conditionalFormatting sqref="P135 T135">
    <cfRule type="cellIs" dxfId="73" priority="74" operator="equal">
      <formula>"yes"</formula>
    </cfRule>
  </conditionalFormatting>
  <conditionalFormatting sqref="J240 O240 I246 N246 T246 T248 N248 I248 G228 K228">
    <cfRule type="cellIs" dxfId="72" priority="73" operator="equal">
      <formula>"YES"</formula>
    </cfRule>
  </conditionalFormatting>
  <conditionalFormatting sqref="K252:T253 M258:T258 H195:J195 R194:T194 M200:T200 M196:T198 L196:L200 H196:K198 H200:K200">
    <cfRule type="cellIs" dxfId="71" priority="72" operator="equal">
      <formula>0</formula>
    </cfRule>
  </conditionalFormatting>
  <conditionalFormatting sqref="G256:J256 M256:O256 S256:T256">
    <cfRule type="cellIs" dxfId="70" priority="71" operator="equal">
      <formula>0</formula>
    </cfRule>
  </conditionalFormatting>
  <conditionalFormatting sqref="P228 T228">
    <cfRule type="cellIs" dxfId="69" priority="70" operator="equal">
      <formula>"yes"</formula>
    </cfRule>
  </conditionalFormatting>
  <conditionalFormatting sqref="J333 O333 I339 N339 T339 T341 N341 I341 G321 K321">
    <cfRule type="cellIs" dxfId="68" priority="69" operator="equal">
      <formula>"YES"</formula>
    </cfRule>
  </conditionalFormatting>
  <conditionalFormatting sqref="K345:T346 M351:T351 H288:J288 R287:T287 M293:T293 M289:T291 L289:L293 H289:K291 H293:K293">
    <cfRule type="cellIs" dxfId="67" priority="68" operator="equal">
      <formula>0</formula>
    </cfRule>
  </conditionalFormatting>
  <conditionalFormatting sqref="G349:J349 M349:O349 S349:T349">
    <cfRule type="cellIs" dxfId="66" priority="67" operator="equal">
      <formula>0</formula>
    </cfRule>
  </conditionalFormatting>
  <conditionalFormatting sqref="P321 T321">
    <cfRule type="cellIs" dxfId="65" priority="66" operator="equal">
      <formula>"yes"</formula>
    </cfRule>
  </conditionalFormatting>
  <conditionalFormatting sqref="J426 O426 I432 N432 T432 T434 N434 I434 G414 K414">
    <cfRule type="cellIs" dxfId="64" priority="65" operator="equal">
      <formula>"YES"</formula>
    </cfRule>
  </conditionalFormatting>
  <conditionalFormatting sqref="K438:T439 M444:T444 H381:J381 R380:T380 M386:T386 M382:T384 L382:L386 H382:K384 H386:K386">
    <cfRule type="cellIs" dxfId="63" priority="64" operator="equal">
      <formula>0</formula>
    </cfRule>
  </conditionalFormatting>
  <conditionalFormatting sqref="G442:J442 M442:O442 S442:T442">
    <cfRule type="cellIs" dxfId="62" priority="63" operator="equal">
      <formula>0</formula>
    </cfRule>
  </conditionalFormatting>
  <conditionalFormatting sqref="P414 T414">
    <cfRule type="cellIs" dxfId="61" priority="62" operator="equal">
      <formula>"yes"</formula>
    </cfRule>
  </conditionalFormatting>
  <conditionalFormatting sqref="J519 O519 I525 N525 T525 T527 N527 I527 G507 K507">
    <cfRule type="cellIs" dxfId="60" priority="61" operator="equal">
      <formula>"YES"</formula>
    </cfRule>
  </conditionalFormatting>
  <conditionalFormatting sqref="K531:T532 M537:T537 H474:J474 R473:T473 M479:T479 M475:T477 L475:L479 H475:K477 H479:K479">
    <cfRule type="cellIs" dxfId="59" priority="60" operator="equal">
      <formula>0</formula>
    </cfRule>
  </conditionalFormatting>
  <conditionalFormatting sqref="G535:J535 M535:O535 S535:T535">
    <cfRule type="cellIs" dxfId="58" priority="59" operator="equal">
      <formula>0</formula>
    </cfRule>
  </conditionalFormatting>
  <conditionalFormatting sqref="P507 T507">
    <cfRule type="cellIs" dxfId="57" priority="58" operator="equal">
      <formula>"yes"</formula>
    </cfRule>
  </conditionalFormatting>
  <conditionalFormatting sqref="J612 O612 I618 N618 T618 T620 N620 I620 G600 K600">
    <cfRule type="cellIs" dxfId="56" priority="57" operator="equal">
      <formula>"YES"</formula>
    </cfRule>
  </conditionalFormatting>
  <conditionalFormatting sqref="K624:T625 M630:T630 H567:J567 R566:T566 M572:T572 M568:T570 L568:L572 H568:K570 H572:K572">
    <cfRule type="cellIs" dxfId="55" priority="56" operator="equal">
      <formula>0</formula>
    </cfRule>
  </conditionalFormatting>
  <conditionalFormatting sqref="G628:J628 M628:O628 S628:T628">
    <cfRule type="cellIs" dxfId="54" priority="55" operator="equal">
      <formula>0</formula>
    </cfRule>
  </conditionalFormatting>
  <conditionalFormatting sqref="P600 T600">
    <cfRule type="cellIs" dxfId="53" priority="54" operator="equal">
      <formula>"yes"</formula>
    </cfRule>
  </conditionalFormatting>
  <conditionalFormatting sqref="J705 O705 I711 N711 T711 T713 N713 I713 G693 K693">
    <cfRule type="cellIs" dxfId="52" priority="53" operator="equal">
      <formula>"YES"</formula>
    </cfRule>
  </conditionalFormatting>
  <conditionalFormatting sqref="K717:T718 M723:T723 H660:J660 R659:T659 M665:T665 M661:T663 L661:L665 H661:K663 H665:K665">
    <cfRule type="cellIs" dxfId="51" priority="52" operator="equal">
      <formula>0</formula>
    </cfRule>
  </conditionalFormatting>
  <conditionalFormatting sqref="G721:J721 M721:O721 S721:T721">
    <cfRule type="cellIs" dxfId="50" priority="51" operator="equal">
      <formula>0</formula>
    </cfRule>
  </conditionalFormatting>
  <conditionalFormatting sqref="P693 T693">
    <cfRule type="cellIs" dxfId="49" priority="50" operator="equal">
      <formula>"yes"</formula>
    </cfRule>
  </conditionalFormatting>
  <conditionalFormatting sqref="J798 O798 I804 N804 T804 T806 N806 I806 G786 K786">
    <cfRule type="cellIs" dxfId="48" priority="49" operator="equal">
      <formula>"YES"</formula>
    </cfRule>
  </conditionalFormatting>
  <conditionalFormatting sqref="K810:T811 M816:T816 H753:J753 R752:T752 M758:T758 M754:T756 L754:L758 H754:K756 H758:K758">
    <cfRule type="cellIs" dxfId="47" priority="48" operator="equal">
      <formula>0</formula>
    </cfRule>
  </conditionalFormatting>
  <conditionalFormatting sqref="G814:J814 M814:O814 S814:T814">
    <cfRule type="cellIs" dxfId="46" priority="47" operator="equal">
      <formula>0</formula>
    </cfRule>
  </conditionalFormatting>
  <conditionalFormatting sqref="P786 T786">
    <cfRule type="cellIs" dxfId="45" priority="46" operator="equal">
      <formula>"yes"</formula>
    </cfRule>
  </conditionalFormatting>
  <conditionalFormatting sqref="J891 O891 I897 N897 T897 T899 N899 I899 G879 K879">
    <cfRule type="cellIs" dxfId="44" priority="45" operator="equal">
      <formula>"YES"</formula>
    </cfRule>
  </conditionalFormatting>
  <conditionalFormatting sqref="K903:T904 M909:T909 H846:J846 R845:T845 M851:T851 M847:T849 L847:L851 H847:K849 H851:K851">
    <cfRule type="cellIs" dxfId="43" priority="44" operator="equal">
      <formula>0</formula>
    </cfRule>
  </conditionalFormatting>
  <conditionalFormatting sqref="G907:J907 M907:O907 S907:T907">
    <cfRule type="cellIs" dxfId="42" priority="43" operator="equal">
      <formula>0</formula>
    </cfRule>
  </conditionalFormatting>
  <conditionalFormatting sqref="P879 T879">
    <cfRule type="cellIs" dxfId="41" priority="42" operator="equal">
      <formula>"yes"</formula>
    </cfRule>
  </conditionalFormatting>
  <conditionalFormatting sqref="J984 O984 I990 N990 T990 T992 N992 I992 G972 K972">
    <cfRule type="cellIs" dxfId="40" priority="41" operator="equal">
      <formula>"YES"</formula>
    </cfRule>
  </conditionalFormatting>
  <conditionalFormatting sqref="K996:T997 M1002:T1002 H939:J939 R938:T938 M944:T944 M940:T942 L940:L944 H940:K942 H944:K944">
    <cfRule type="cellIs" dxfId="39" priority="40" operator="equal">
      <formula>0</formula>
    </cfRule>
  </conditionalFormatting>
  <conditionalFormatting sqref="G1000:J1000 M1000:O1000 S1000:T1000">
    <cfRule type="cellIs" dxfId="38" priority="39" operator="equal">
      <formula>0</formula>
    </cfRule>
  </conditionalFormatting>
  <conditionalFormatting sqref="P972 T972">
    <cfRule type="cellIs" dxfId="37" priority="38" operator="equal">
      <formula>"yes"</formula>
    </cfRule>
  </conditionalFormatting>
  <conditionalFormatting sqref="J1077 O1077 I1083 N1083 T1083 T1085 N1085 I1085 G1065 K1065">
    <cfRule type="cellIs" dxfId="36" priority="37" operator="equal">
      <formula>"YES"</formula>
    </cfRule>
  </conditionalFormatting>
  <conditionalFormatting sqref="K1089:T1090 M1095:T1095 H1032:J1032 R1031:T1031 M1037:T1037 M1033:T1035 L1033:L1037 H1033:K1035 H1037:K1037">
    <cfRule type="cellIs" dxfId="35" priority="36" operator="equal">
      <formula>0</formula>
    </cfRule>
  </conditionalFormatting>
  <conditionalFormatting sqref="G1093:J1093 M1093:O1093 S1093:T1093">
    <cfRule type="cellIs" dxfId="34" priority="35" operator="equal">
      <formula>0</formula>
    </cfRule>
  </conditionalFormatting>
  <conditionalFormatting sqref="P1065 T1065">
    <cfRule type="cellIs" dxfId="33" priority="34" operator="equal">
      <formula>"yes"</formula>
    </cfRule>
  </conditionalFormatting>
  <conditionalFormatting sqref="J1170 O1170 I1176 N1176 T1176 T1178 N1178 I1178 G1158 K1158">
    <cfRule type="cellIs" dxfId="32" priority="33" operator="equal">
      <formula>"YES"</formula>
    </cfRule>
  </conditionalFormatting>
  <conditionalFormatting sqref="K1182:T1183 M1188:T1188 H1125:J1125 R1124:T1124 M1130:T1130 M1126:T1128 L1126:L1130 H1126:K1128 H1130:K1130">
    <cfRule type="cellIs" dxfId="31" priority="32" operator="equal">
      <formula>0</formula>
    </cfRule>
  </conditionalFormatting>
  <conditionalFormatting sqref="G1186:J1186 M1186:O1186 S1186:T1186">
    <cfRule type="cellIs" dxfId="30" priority="31" operator="equal">
      <formula>0</formula>
    </cfRule>
  </conditionalFormatting>
  <conditionalFormatting sqref="P1158 T1158">
    <cfRule type="cellIs" dxfId="29" priority="30" operator="equal">
      <formula>"yes"</formula>
    </cfRule>
  </conditionalFormatting>
  <conditionalFormatting sqref="J1263 O1263 I1269 N1269 T1269 T1271 N1271 I1271 G1251 K1251">
    <cfRule type="cellIs" dxfId="28" priority="29" operator="equal">
      <formula>"YES"</formula>
    </cfRule>
  </conditionalFormatting>
  <conditionalFormatting sqref="K1275:T1276 M1281:T1281 H1218:J1218 R1217:T1217 M1223:T1223 M1219:T1221 L1219:L1223 H1219:K1221 H1223:K1223">
    <cfRule type="cellIs" dxfId="27" priority="28" operator="equal">
      <formula>0</formula>
    </cfRule>
  </conditionalFormatting>
  <conditionalFormatting sqref="G1279:J1279 M1279:O1279 S1279:T1279">
    <cfRule type="cellIs" dxfId="26" priority="27" operator="equal">
      <formula>0</formula>
    </cfRule>
  </conditionalFormatting>
  <conditionalFormatting sqref="P1251 T1251">
    <cfRule type="cellIs" dxfId="25" priority="26" operator="equal">
      <formula>"yes"</formula>
    </cfRule>
  </conditionalFormatting>
  <conditionalFormatting sqref="J1356 O1356 I1362 N1362 T1362 T1364 N1364 I1364 G1344 K1344">
    <cfRule type="cellIs" dxfId="24" priority="25" operator="equal">
      <formula>"YES"</formula>
    </cfRule>
  </conditionalFormatting>
  <conditionalFormatting sqref="K1368:T1369 M1374:T1374 H1311:J1311 R1310:T1310 M1316:T1316 M1312:T1314 L1312:L1316 H1312:K1314 H1316:K1316">
    <cfRule type="cellIs" dxfId="23" priority="24" operator="equal">
      <formula>0</formula>
    </cfRule>
  </conditionalFormatting>
  <conditionalFormatting sqref="G1372:J1372 M1372:O1372 S1372:T1372">
    <cfRule type="cellIs" dxfId="22" priority="23" operator="equal">
      <formula>0</formula>
    </cfRule>
  </conditionalFormatting>
  <conditionalFormatting sqref="P1344 T1344">
    <cfRule type="cellIs" dxfId="21" priority="22" operator="equal">
      <formula>"yes"</formula>
    </cfRule>
  </conditionalFormatting>
  <conditionalFormatting sqref="J1449 O1449 I1455 N1455 T1455 T1457 N1457 I1457 G1437 K1437">
    <cfRule type="cellIs" dxfId="20" priority="21" operator="equal">
      <formula>"YES"</formula>
    </cfRule>
  </conditionalFormatting>
  <conditionalFormatting sqref="K1461:T1462 M1467:T1467 H1404:J1404 R1403:T1403 M1409:T1409 M1405:T1407 L1405:L1409 H1405:K1407 H1409:K1409">
    <cfRule type="cellIs" dxfId="19" priority="20" operator="equal">
      <formula>0</formula>
    </cfRule>
  </conditionalFormatting>
  <conditionalFormatting sqref="G1465:J1465 M1465:O1465 S1465:T1465">
    <cfRule type="cellIs" dxfId="18" priority="19" operator="equal">
      <formula>0</formula>
    </cfRule>
  </conditionalFormatting>
  <conditionalFormatting sqref="P1437 T1437">
    <cfRule type="cellIs" dxfId="17" priority="18" operator="equal">
      <formula>"yes"</formula>
    </cfRule>
  </conditionalFormatting>
  <conditionalFormatting sqref="J1542 O1542 I1548 N1548 T1548 T1550 N1550 I1550 G1530 K1530">
    <cfRule type="cellIs" dxfId="16" priority="17" operator="equal">
      <formula>"YES"</formula>
    </cfRule>
  </conditionalFormatting>
  <conditionalFormatting sqref="K1554:T1555 M1560:T1560 H1497:J1497 R1496:T1496 M1502:T1502 M1498:T1500 L1498:L1502 H1498:K1500 H1502:K1502">
    <cfRule type="cellIs" dxfId="15" priority="16" operator="equal">
      <formula>0</formula>
    </cfRule>
  </conditionalFormatting>
  <conditionalFormatting sqref="G1558:J1558 M1558:O1558 S1558:T1558">
    <cfRule type="cellIs" dxfId="14" priority="15" operator="equal">
      <formula>0</formula>
    </cfRule>
  </conditionalFormatting>
  <conditionalFormatting sqref="P1530 T1530">
    <cfRule type="cellIs" dxfId="13" priority="14" operator="equal">
      <formula>"yes"</formula>
    </cfRule>
  </conditionalFormatting>
  <conditionalFormatting sqref="J1635 O1635 I1641 N1641 T1641 T1643 N1643 I1643 G1623 K1623">
    <cfRule type="cellIs" dxfId="12" priority="13" operator="equal">
      <formula>"YES"</formula>
    </cfRule>
  </conditionalFormatting>
  <conditionalFormatting sqref="K1647:T1648 M1653:T1653 H1590:J1590 R1589:T1589 M1595:T1595 M1591:T1593 L1591:L1595 H1591:K1593 H1595:K1595">
    <cfRule type="cellIs" dxfId="11" priority="12" operator="equal">
      <formula>0</formula>
    </cfRule>
  </conditionalFormatting>
  <conditionalFormatting sqref="G1651:J1651 M1651:O1651 S1651:T1651">
    <cfRule type="cellIs" dxfId="10" priority="11" operator="equal">
      <formula>0</formula>
    </cfRule>
  </conditionalFormatting>
  <conditionalFormatting sqref="P1623 T1623">
    <cfRule type="cellIs" dxfId="9" priority="10" operator="equal">
      <formula>"yes"</formula>
    </cfRule>
  </conditionalFormatting>
  <conditionalFormatting sqref="J1728 O1728 I1734 N1734 T1734 T1736 N1736 I1736 G1716 K1716">
    <cfRule type="cellIs" dxfId="8" priority="9" operator="equal">
      <formula>"YES"</formula>
    </cfRule>
  </conditionalFormatting>
  <conditionalFormatting sqref="K1740:T1741 M1746:T1746 H1683:J1683 R1682:T1682 M1688:T1688 M1684:T1686 L1684:L1688 H1684:K1686 H1688:K1688">
    <cfRule type="cellIs" dxfId="7" priority="8" operator="equal">
      <formula>0</formula>
    </cfRule>
  </conditionalFormatting>
  <conditionalFormatting sqref="G1744:J1744 M1744:O1744 S1744:T1744">
    <cfRule type="cellIs" dxfId="6" priority="7" operator="equal">
      <formula>0</formula>
    </cfRule>
  </conditionalFormatting>
  <conditionalFormatting sqref="P1716 T1716">
    <cfRule type="cellIs" dxfId="5" priority="6" operator="equal">
      <formula>"yes"</formula>
    </cfRule>
  </conditionalFormatting>
  <conditionalFormatting sqref="J1821 O1821 I1827 N1827 T1827 T1829 N1829 I1829 G1809 K1809">
    <cfRule type="cellIs" dxfId="4" priority="5" operator="equal">
      <formula>"YES"</formula>
    </cfRule>
  </conditionalFormatting>
  <conditionalFormatting sqref="K1833:T1834 M1839:T1839 H1776:J1776 R1775:T1775 M1781:T1781 M1777:T1779 L1777:L1781 H1777:K1779 H1781:K1781">
    <cfRule type="cellIs" dxfId="3" priority="4" operator="equal">
      <formula>0</formula>
    </cfRule>
  </conditionalFormatting>
  <conditionalFormatting sqref="G1837:J1837 M1837:O1837 S1837:T1837">
    <cfRule type="cellIs" dxfId="2" priority="3" operator="equal">
      <formula>0</formula>
    </cfRule>
  </conditionalFormatting>
  <conditionalFormatting sqref="P1809 T1809">
    <cfRule type="cellIs" dxfId="1" priority="2" operator="equal">
      <formula>"yes"</formula>
    </cfRule>
  </conditionalFormatting>
  <conditionalFormatting sqref="F13:K13 F106:K106 F199:K199 F292:K292 F385:K385 F478:K478 F571:K571 F664:K664 F757:K757 F850:K850 F943:K943 F1036:K1036 F1129:K1129 F1222:K1222 F1315:K1315 F1408:K1408 F1501:K1501 F1594:K1594 F1687:K1687 F1780:K1780">
    <cfRule type="cellIs" dxfId="0" priority="1" operator="equal">
      <formula>0</formula>
    </cfRule>
  </conditionalFormatting>
  <pageMargins left="0.28000000000000003" right="0.11" top="0.19" bottom="0.19" header="0.17" footer="0.15"/>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vt:lpstr>
      <vt:lpstr>Deta From Shala Dar. Class-12</vt:lpstr>
      <vt:lpstr>Deta From Shala Dar. Class-10</vt:lpstr>
      <vt:lpstr>Sr. Sec. Form</vt:lpstr>
      <vt:lpstr>Sec. Form </vt:lpstr>
      <vt:lpstr>'Sec. Form '!Print_Area</vt:lpstr>
      <vt:lpstr>'Sr. Sec. Form'!Print_Area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2023-08-26T04:26:06Z</dcterms:modified>
</cp:coreProperties>
</file>