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ax Calculator For All Employee" sheetId="1" r:id="rId1"/>
    <sheet name="HRA Calculator" sheetId="4" r:id="rId2"/>
    <sheet name="HRA Receipt" sheetId="5" r:id="rId3"/>
  </sheets>
  <externalReferences>
    <externalReference r:id="rId4"/>
  </externalReferences>
  <definedNames>
    <definedName name="_xlnm.Print_Area" localSheetId="2">'HRA Receipt'!$A$1:$W$73,'HRA Receipt'!$Y$1:$Y$48</definedName>
    <definedName name="_xlnm.Print_Area" localSheetId="0">'Tax Calculator For All Employee'!$D$2:$AN$106</definedName>
    <definedName name="_xlnm.Print_Titles" localSheetId="0">'Tax Calculator For All Employee'!$2:$6</definedName>
  </definedNames>
  <calcPr calcId="124519"/>
</workbook>
</file>

<file path=xl/calcChain.xml><?xml version="1.0" encoding="utf-8"?>
<calcChain xmlns="http://schemas.openxmlformats.org/spreadsheetml/2006/main">
  <c r="O10" i="4"/>
  <c r="N10"/>
  <c r="AM106" i="1"/>
  <c r="AM105"/>
  <c r="AM104"/>
  <c r="AM103"/>
  <c r="AM102"/>
  <c r="AM101"/>
  <c r="AM100"/>
  <c r="AM99"/>
  <c r="AM98"/>
  <c r="AM97"/>
  <c r="AM96"/>
  <c r="AM95"/>
  <c r="AM94"/>
  <c r="AM93"/>
  <c r="AM92"/>
  <c r="AM91"/>
  <c r="AM90"/>
  <c r="AM89"/>
  <c r="AM88"/>
  <c r="AM87"/>
  <c r="AM86"/>
  <c r="AM85"/>
  <c r="AM84"/>
  <c r="AM83"/>
  <c r="AM82"/>
  <c r="AM81"/>
  <c r="AM80"/>
  <c r="AM79"/>
  <c r="AM78"/>
  <c r="AM77"/>
  <c r="AM76"/>
  <c r="AM75"/>
  <c r="AM74"/>
  <c r="AM73"/>
  <c r="AM72"/>
  <c r="AM71"/>
  <c r="AM70"/>
  <c r="AM69"/>
  <c r="AM68"/>
  <c r="AM67"/>
  <c r="AM66"/>
  <c r="AM65"/>
  <c r="AM64"/>
  <c r="AM63"/>
  <c r="AM62"/>
  <c r="AM61"/>
  <c r="AM60"/>
  <c r="AM59"/>
  <c r="AM58"/>
  <c r="AM57"/>
  <c r="AM56"/>
  <c r="AM55"/>
  <c r="AM54"/>
  <c r="AM53"/>
  <c r="AM52"/>
  <c r="AM51"/>
  <c r="AM50"/>
  <c r="AM49"/>
  <c r="AM48"/>
  <c r="AM47"/>
  <c r="AM46"/>
  <c r="AM45"/>
  <c r="AM44"/>
  <c r="AM43"/>
  <c r="AM42"/>
  <c r="AM41"/>
  <c r="AM40"/>
  <c r="AM39"/>
  <c r="AM38"/>
  <c r="AM37"/>
  <c r="AM36"/>
  <c r="AM35"/>
  <c r="AM34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14"/>
  <c r="AM13"/>
  <c r="AM12"/>
  <c r="AM11"/>
  <c r="AM10"/>
  <c r="AM9"/>
  <c r="AM8"/>
  <c r="AD106"/>
  <c r="AD105"/>
  <c r="AD104"/>
  <c r="AD103"/>
  <c r="AD102"/>
  <c r="AD101"/>
  <c r="AD100"/>
  <c r="AD99"/>
  <c r="AD98"/>
  <c r="AD97"/>
  <c r="AD96"/>
  <c r="AD95"/>
  <c r="AD94"/>
  <c r="AD93"/>
  <c r="AD92"/>
  <c r="AD91"/>
  <c r="AD90"/>
  <c r="AD89"/>
  <c r="AD88"/>
  <c r="AD87"/>
  <c r="AD86"/>
  <c r="AD85"/>
  <c r="AD84"/>
  <c r="AD83"/>
  <c r="AD82"/>
  <c r="AD81"/>
  <c r="AD80"/>
  <c r="AD79"/>
  <c r="AD78"/>
  <c r="AD77"/>
  <c r="AD76"/>
  <c r="AD75"/>
  <c r="AD74"/>
  <c r="AD73"/>
  <c r="AD72"/>
  <c r="AD71"/>
  <c r="AD70"/>
  <c r="AD69"/>
  <c r="AD68"/>
  <c r="AD67"/>
  <c r="AD66"/>
  <c r="AD65"/>
  <c r="AD64"/>
  <c r="AD63"/>
  <c r="AD62"/>
  <c r="AD61"/>
  <c r="AD60"/>
  <c r="AD59"/>
  <c r="AD58"/>
  <c r="AD57"/>
  <c r="AD56"/>
  <c r="AD55"/>
  <c r="AD54"/>
  <c r="AD53"/>
  <c r="AD52"/>
  <c r="AD51"/>
  <c r="AD50"/>
  <c r="AD49"/>
  <c r="AD48"/>
  <c r="AD47"/>
  <c r="AD46"/>
  <c r="AD45"/>
  <c r="AD44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S57" i="5"/>
  <c r="G57"/>
  <c r="D61" s="1"/>
  <c r="S58"/>
  <c r="P56"/>
  <c r="W55"/>
  <c r="T55"/>
  <c r="P54"/>
  <c r="G58"/>
  <c r="D56"/>
  <c r="K55"/>
  <c r="H55"/>
  <c r="D54"/>
  <c r="S34"/>
  <c r="S33"/>
  <c r="P32"/>
  <c r="W31"/>
  <c r="T31"/>
  <c r="P30"/>
  <c r="U43" s="1"/>
  <c r="G34"/>
  <c r="G33"/>
  <c r="D37" s="1"/>
  <c r="D32"/>
  <c r="K31"/>
  <c r="H31"/>
  <c r="D30"/>
  <c r="S10"/>
  <c r="S9"/>
  <c r="P8"/>
  <c r="W7"/>
  <c r="T7"/>
  <c r="P6"/>
  <c r="K7"/>
  <c r="D8"/>
  <c r="J23"/>
  <c r="G10"/>
  <c r="H7"/>
  <c r="D6"/>
  <c r="U19" s="1"/>
  <c r="V71"/>
  <c r="J71"/>
  <c r="S69"/>
  <c r="G69"/>
  <c r="P63"/>
  <c r="D63"/>
  <c r="Q59"/>
  <c r="I67"/>
  <c r="V47"/>
  <c r="J47"/>
  <c r="S45"/>
  <c r="G45"/>
  <c r="P39"/>
  <c r="D39"/>
  <c r="P37"/>
  <c r="I43"/>
  <c r="V23"/>
  <c r="S21"/>
  <c r="G21"/>
  <c r="P15"/>
  <c r="D15"/>
  <c r="I19" l="1"/>
  <c r="P61"/>
  <c r="U67"/>
  <c r="E13" i="4" l="1"/>
  <c r="G9" i="5" s="1"/>
  <c r="N4" i="4"/>
  <c r="N5" s="1"/>
  <c r="N7" s="1"/>
  <c r="N8" s="1"/>
  <c r="I5"/>
  <c r="I13" s="1"/>
  <c r="D13" i="5" l="1"/>
  <c r="P13"/>
  <c r="N11" i="4"/>
  <c r="O4"/>
  <c r="O11" s="1"/>
  <c r="AG105" i="1"/>
  <c r="Z105"/>
  <c r="Y105"/>
  <c r="X105"/>
  <c r="W105"/>
  <c r="V105"/>
  <c r="U105"/>
  <c r="R105"/>
  <c r="G105"/>
  <c r="N105" s="1"/>
  <c r="AG104"/>
  <c r="Z104"/>
  <c r="Y104"/>
  <c r="X104"/>
  <c r="W104"/>
  <c r="V104"/>
  <c r="U104"/>
  <c r="R104"/>
  <c r="G104"/>
  <c r="N104" s="1"/>
  <c r="AG103"/>
  <c r="Z103"/>
  <c r="Y103"/>
  <c r="X103"/>
  <c r="W103"/>
  <c r="V103"/>
  <c r="U103"/>
  <c r="R103"/>
  <c r="N103"/>
  <c r="G103"/>
  <c r="AG102"/>
  <c r="Z102"/>
  <c r="Y102"/>
  <c r="X102"/>
  <c r="W102"/>
  <c r="V102"/>
  <c r="U102"/>
  <c r="R102"/>
  <c r="G102"/>
  <c r="N102" s="1"/>
  <c r="AG101"/>
  <c r="Z101"/>
  <c r="Y101"/>
  <c r="X101"/>
  <c r="W101"/>
  <c r="V101"/>
  <c r="U101"/>
  <c r="R101"/>
  <c r="N101"/>
  <c r="G101"/>
  <c r="AG100"/>
  <c r="Z100"/>
  <c r="Y100"/>
  <c r="X100"/>
  <c r="W100"/>
  <c r="V100"/>
  <c r="U100"/>
  <c r="R100"/>
  <c r="G100"/>
  <c r="N100" s="1"/>
  <c r="AG99"/>
  <c r="Z99"/>
  <c r="Y99"/>
  <c r="X99"/>
  <c r="W99"/>
  <c r="V99"/>
  <c r="U99"/>
  <c r="R99"/>
  <c r="N99"/>
  <c r="G99"/>
  <c r="AG98"/>
  <c r="Z98"/>
  <c r="Y98"/>
  <c r="X98"/>
  <c r="W98"/>
  <c r="V98"/>
  <c r="U98"/>
  <c r="R98"/>
  <c r="G98"/>
  <c r="N98" s="1"/>
  <c r="AG97"/>
  <c r="Z97"/>
  <c r="Y97"/>
  <c r="X97"/>
  <c r="W97"/>
  <c r="V97"/>
  <c r="U97"/>
  <c r="R97"/>
  <c r="N97"/>
  <c r="G97"/>
  <c r="AG96"/>
  <c r="Z96"/>
  <c r="Y96"/>
  <c r="X96"/>
  <c r="W96"/>
  <c r="V96"/>
  <c r="U96"/>
  <c r="R96"/>
  <c r="G96"/>
  <c r="N96" s="1"/>
  <c r="AG95"/>
  <c r="Z95"/>
  <c r="Y95"/>
  <c r="X95"/>
  <c r="W95"/>
  <c r="V95"/>
  <c r="U95"/>
  <c r="R95"/>
  <c r="N95"/>
  <c r="G95"/>
  <c r="AG94"/>
  <c r="Z94"/>
  <c r="Y94"/>
  <c r="X94"/>
  <c r="W94"/>
  <c r="V94"/>
  <c r="U94"/>
  <c r="R94"/>
  <c r="G94"/>
  <c r="N94" s="1"/>
  <c r="AG93"/>
  <c r="Z93"/>
  <c r="Y93"/>
  <c r="X93"/>
  <c r="W93"/>
  <c r="V93"/>
  <c r="U93"/>
  <c r="R93"/>
  <c r="N93"/>
  <c r="G93"/>
  <c r="AG92"/>
  <c r="Z92"/>
  <c r="Y92"/>
  <c r="X92"/>
  <c r="W92"/>
  <c r="V92"/>
  <c r="U92"/>
  <c r="R92"/>
  <c r="G92"/>
  <c r="N92" s="1"/>
  <c r="AG91"/>
  <c r="Z91"/>
  <c r="Y91"/>
  <c r="X91"/>
  <c r="W91"/>
  <c r="V91"/>
  <c r="U91"/>
  <c r="R91"/>
  <c r="N91"/>
  <c r="G91"/>
  <c r="AG90"/>
  <c r="Z90"/>
  <c r="Y90"/>
  <c r="X90"/>
  <c r="W90"/>
  <c r="V90"/>
  <c r="U90"/>
  <c r="R90"/>
  <c r="G90"/>
  <c r="N90" s="1"/>
  <c r="AG89"/>
  <c r="Z89"/>
  <c r="Y89"/>
  <c r="X89"/>
  <c r="W89"/>
  <c r="V89"/>
  <c r="U89"/>
  <c r="R89"/>
  <c r="G89"/>
  <c r="N89" s="1"/>
  <c r="AG88"/>
  <c r="Z88"/>
  <c r="Y88"/>
  <c r="X88"/>
  <c r="W88"/>
  <c r="V88"/>
  <c r="U88"/>
  <c r="R88"/>
  <c r="G88"/>
  <c r="N88" s="1"/>
  <c r="AG87"/>
  <c r="Z87"/>
  <c r="Y87"/>
  <c r="X87"/>
  <c r="W87"/>
  <c r="V87"/>
  <c r="U87"/>
  <c r="R87"/>
  <c r="G87"/>
  <c r="N87" s="1"/>
  <c r="AG86"/>
  <c r="Z86"/>
  <c r="Y86"/>
  <c r="X86"/>
  <c r="W86"/>
  <c r="V86"/>
  <c r="U86"/>
  <c r="R86"/>
  <c r="G86"/>
  <c r="N86" s="1"/>
  <c r="AG85"/>
  <c r="Z85"/>
  <c r="Y85"/>
  <c r="X85"/>
  <c r="W85"/>
  <c r="V85"/>
  <c r="U85"/>
  <c r="R85"/>
  <c r="G85"/>
  <c r="N85" s="1"/>
  <c r="AG84"/>
  <c r="Z84"/>
  <c r="Y84"/>
  <c r="X84"/>
  <c r="W84"/>
  <c r="V84"/>
  <c r="U84"/>
  <c r="R84"/>
  <c r="G84"/>
  <c r="N84" s="1"/>
  <c r="AG83"/>
  <c r="Z83"/>
  <c r="Y83"/>
  <c r="X83"/>
  <c r="W83"/>
  <c r="V83"/>
  <c r="U83"/>
  <c r="R83"/>
  <c r="G83"/>
  <c r="N83" s="1"/>
  <c r="AG82"/>
  <c r="Z82"/>
  <c r="Y82"/>
  <c r="X82"/>
  <c r="W82"/>
  <c r="V82"/>
  <c r="U82"/>
  <c r="R82"/>
  <c r="G82"/>
  <c r="N82" s="1"/>
  <c r="AG81"/>
  <c r="Z81"/>
  <c r="Y81"/>
  <c r="X81"/>
  <c r="W81"/>
  <c r="V81"/>
  <c r="U81"/>
  <c r="R81"/>
  <c r="S81" s="1"/>
  <c r="G81"/>
  <c r="N81" s="1"/>
  <c r="P81" s="1"/>
  <c r="AG80"/>
  <c r="Z80"/>
  <c r="Y80"/>
  <c r="X80"/>
  <c r="W80"/>
  <c r="V80"/>
  <c r="U80"/>
  <c r="R80"/>
  <c r="G80"/>
  <c r="N80" s="1"/>
  <c r="AG79"/>
  <c r="Z79"/>
  <c r="Y79"/>
  <c r="X79"/>
  <c r="W79"/>
  <c r="V79"/>
  <c r="U79"/>
  <c r="R79"/>
  <c r="S79" s="1"/>
  <c r="G79"/>
  <c r="N79" s="1"/>
  <c r="AG78"/>
  <c r="Z78"/>
  <c r="Y78"/>
  <c r="X78"/>
  <c r="W78"/>
  <c r="V78"/>
  <c r="U78"/>
  <c r="S78"/>
  <c r="R78"/>
  <c r="G78"/>
  <c r="N78" s="1"/>
  <c r="AG77"/>
  <c r="Z77"/>
  <c r="Y77"/>
  <c r="X77"/>
  <c r="W77"/>
  <c r="V77"/>
  <c r="U77"/>
  <c r="R77"/>
  <c r="S77" s="1"/>
  <c r="G77"/>
  <c r="N77" s="1"/>
  <c r="O77" s="1"/>
  <c r="AG76"/>
  <c r="Z76"/>
  <c r="Y76"/>
  <c r="X76"/>
  <c r="W76"/>
  <c r="V76"/>
  <c r="U76"/>
  <c r="R76"/>
  <c r="S76" s="1"/>
  <c r="G76"/>
  <c r="N76" s="1"/>
  <c r="O76" s="1"/>
  <c r="AG75"/>
  <c r="Z75"/>
  <c r="Y75"/>
  <c r="X75"/>
  <c r="W75"/>
  <c r="V75"/>
  <c r="U75"/>
  <c r="R75"/>
  <c r="S75" s="1"/>
  <c r="G75"/>
  <c r="N75" s="1"/>
  <c r="O75" s="1"/>
  <c r="AG74"/>
  <c r="Z74"/>
  <c r="Y74"/>
  <c r="X74"/>
  <c r="W74"/>
  <c r="V74"/>
  <c r="U74"/>
  <c r="R74"/>
  <c r="S74" s="1"/>
  <c r="G74"/>
  <c r="N74" s="1"/>
  <c r="O74" s="1"/>
  <c r="AG73"/>
  <c r="Z73"/>
  <c r="Y73"/>
  <c r="X73"/>
  <c r="W73"/>
  <c r="V73"/>
  <c r="U73"/>
  <c r="R73"/>
  <c r="S73" s="1"/>
  <c r="G73"/>
  <c r="N73" s="1"/>
  <c r="O73" s="1"/>
  <c r="AG72"/>
  <c r="Z72"/>
  <c r="Y72"/>
  <c r="X72"/>
  <c r="W72"/>
  <c r="V72"/>
  <c r="AA72" s="1"/>
  <c r="U72"/>
  <c r="R72"/>
  <c r="S72" s="1"/>
  <c r="G72"/>
  <c r="N72" s="1"/>
  <c r="O72" s="1"/>
  <c r="AG71"/>
  <c r="Z71"/>
  <c r="Y71"/>
  <c r="X71"/>
  <c r="W71"/>
  <c r="V71"/>
  <c r="U71"/>
  <c r="R71"/>
  <c r="S71" s="1"/>
  <c r="G71"/>
  <c r="N71" s="1"/>
  <c r="O71" s="1"/>
  <c r="AG70"/>
  <c r="Z70"/>
  <c r="Y70"/>
  <c r="X70"/>
  <c r="W70"/>
  <c r="V70"/>
  <c r="AA70" s="1"/>
  <c r="U70"/>
  <c r="R70"/>
  <c r="S70" s="1"/>
  <c r="G70"/>
  <c r="N70" s="1"/>
  <c r="O70" s="1"/>
  <c r="AG69"/>
  <c r="Z69"/>
  <c r="Y69"/>
  <c r="X69"/>
  <c r="W69"/>
  <c r="V69"/>
  <c r="U69"/>
  <c r="R69"/>
  <c r="S69" s="1"/>
  <c r="G69"/>
  <c r="N69" s="1"/>
  <c r="O69" s="1"/>
  <c r="AG68"/>
  <c r="Z68"/>
  <c r="Y68"/>
  <c r="X68"/>
  <c r="W68"/>
  <c r="V68"/>
  <c r="AA68" s="1"/>
  <c r="U68"/>
  <c r="R68"/>
  <c r="S68" s="1"/>
  <c r="G68"/>
  <c r="N68" s="1"/>
  <c r="O68" s="1"/>
  <c r="AG67"/>
  <c r="Z67"/>
  <c r="Y67"/>
  <c r="X67"/>
  <c r="W67"/>
  <c r="V67"/>
  <c r="U67"/>
  <c r="R67"/>
  <c r="S67" s="1"/>
  <c r="G67"/>
  <c r="N67" s="1"/>
  <c r="O67" s="1"/>
  <c r="AG66"/>
  <c r="Z66"/>
  <c r="Y66"/>
  <c r="X66"/>
  <c r="W66"/>
  <c r="V66"/>
  <c r="AA66" s="1"/>
  <c r="U66"/>
  <c r="R66"/>
  <c r="S66" s="1"/>
  <c r="G66"/>
  <c r="N66" s="1"/>
  <c r="O66" s="1"/>
  <c r="AG65"/>
  <c r="Z65"/>
  <c r="Y65"/>
  <c r="X65"/>
  <c r="W65"/>
  <c r="V65"/>
  <c r="U65"/>
  <c r="R65"/>
  <c r="S65" s="1"/>
  <c r="G65"/>
  <c r="N65" s="1"/>
  <c r="O65" s="1"/>
  <c r="AG64"/>
  <c r="Z64"/>
  <c r="Y64"/>
  <c r="X64"/>
  <c r="W64"/>
  <c r="V64"/>
  <c r="U64"/>
  <c r="R64"/>
  <c r="S64" s="1"/>
  <c r="G64"/>
  <c r="N64" s="1"/>
  <c r="O64" s="1"/>
  <c r="AG63"/>
  <c r="Z63"/>
  <c r="Y63"/>
  <c r="X63"/>
  <c r="W63"/>
  <c r="V63"/>
  <c r="U63"/>
  <c r="R63"/>
  <c r="S63" s="1"/>
  <c r="G63"/>
  <c r="N63" s="1"/>
  <c r="O63" s="1"/>
  <c r="AG62"/>
  <c r="Z62"/>
  <c r="Y62"/>
  <c r="X62"/>
  <c r="W62"/>
  <c r="V62"/>
  <c r="U62"/>
  <c r="R62"/>
  <c r="S62" s="1"/>
  <c r="G62"/>
  <c r="N62" s="1"/>
  <c r="O62" s="1"/>
  <c r="AG61"/>
  <c r="Z61"/>
  <c r="Y61"/>
  <c r="X61"/>
  <c r="W61"/>
  <c r="V61"/>
  <c r="U61"/>
  <c r="R61"/>
  <c r="S61" s="1"/>
  <c r="G61"/>
  <c r="N61" s="1"/>
  <c r="O61" s="1"/>
  <c r="AG60"/>
  <c r="Z60"/>
  <c r="Y60"/>
  <c r="X60"/>
  <c r="W60"/>
  <c r="V60"/>
  <c r="U60"/>
  <c r="R60"/>
  <c r="S60" s="1"/>
  <c r="G60"/>
  <c r="N60" s="1"/>
  <c r="O60" s="1"/>
  <c r="AG59"/>
  <c r="Z59"/>
  <c r="Y59"/>
  <c r="X59"/>
  <c r="W59"/>
  <c r="V59"/>
  <c r="U59"/>
  <c r="R59"/>
  <c r="S59" s="1"/>
  <c r="G59"/>
  <c r="N59" s="1"/>
  <c r="O59" s="1"/>
  <c r="AG58"/>
  <c r="Z58"/>
  <c r="Y58"/>
  <c r="X58"/>
  <c r="W58"/>
  <c r="V58"/>
  <c r="U58"/>
  <c r="R58"/>
  <c r="S58" s="1"/>
  <c r="G58"/>
  <c r="N58" s="1"/>
  <c r="O58" s="1"/>
  <c r="AG57"/>
  <c r="Z57"/>
  <c r="Y57"/>
  <c r="X57"/>
  <c r="W57"/>
  <c r="V57"/>
  <c r="U57"/>
  <c r="R57"/>
  <c r="S57" s="1"/>
  <c r="G57"/>
  <c r="N57" s="1"/>
  <c r="O57" s="1"/>
  <c r="AG56"/>
  <c r="Z56"/>
  <c r="Y56"/>
  <c r="X56"/>
  <c r="W56"/>
  <c r="V56"/>
  <c r="U56"/>
  <c r="R56"/>
  <c r="S56" s="1"/>
  <c r="G56"/>
  <c r="N56" s="1"/>
  <c r="O56" s="1"/>
  <c r="AV46"/>
  <c r="AW46"/>
  <c r="AV47"/>
  <c r="AW47"/>
  <c r="AV48"/>
  <c r="AW48"/>
  <c r="AV49"/>
  <c r="AW49"/>
  <c r="AV50"/>
  <c r="AW50"/>
  <c r="AV51"/>
  <c r="AW51"/>
  <c r="AV52"/>
  <c r="AW52"/>
  <c r="AV53"/>
  <c r="AW53"/>
  <c r="AV54"/>
  <c r="AW54"/>
  <c r="AV55"/>
  <c r="AW55"/>
  <c r="AV106"/>
  <c r="AW106"/>
  <c r="AP46"/>
  <c r="AQ46"/>
  <c r="AP47"/>
  <c r="AQ47"/>
  <c r="AP48"/>
  <c r="AQ48"/>
  <c r="AP49"/>
  <c r="AQ49"/>
  <c r="AP50"/>
  <c r="AQ50"/>
  <c r="AP51"/>
  <c r="AQ51"/>
  <c r="AP52"/>
  <c r="AQ52"/>
  <c r="AP53"/>
  <c r="AQ53"/>
  <c r="AP54"/>
  <c r="AQ54"/>
  <c r="AP55"/>
  <c r="AQ55"/>
  <c r="AP106"/>
  <c r="AQ106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106"/>
  <c r="AG7"/>
  <c r="AH5"/>
  <c r="AI5"/>
  <c r="Z106"/>
  <c r="Y106"/>
  <c r="X106"/>
  <c r="W106"/>
  <c r="V106"/>
  <c r="U106"/>
  <c r="R106"/>
  <c r="S106" s="1"/>
  <c r="Z55"/>
  <c r="Y55"/>
  <c r="X55"/>
  <c r="W55"/>
  <c r="V55"/>
  <c r="U55"/>
  <c r="R55"/>
  <c r="S55" s="1"/>
  <c r="Z54"/>
  <c r="Y54"/>
  <c r="X54"/>
  <c r="W54"/>
  <c r="V54"/>
  <c r="U54"/>
  <c r="R54"/>
  <c r="S54" s="1"/>
  <c r="Z53"/>
  <c r="Y53"/>
  <c r="X53"/>
  <c r="W53"/>
  <c r="V53"/>
  <c r="U53"/>
  <c r="Z52"/>
  <c r="Y52"/>
  <c r="X52"/>
  <c r="W52"/>
  <c r="V52"/>
  <c r="U52"/>
  <c r="R52"/>
  <c r="S52" s="1"/>
  <c r="Z51"/>
  <c r="Y51"/>
  <c r="X51"/>
  <c r="W51"/>
  <c r="V51"/>
  <c r="U51"/>
  <c r="R51"/>
  <c r="S51" s="1"/>
  <c r="Z50"/>
  <c r="Y50"/>
  <c r="X50"/>
  <c r="W50"/>
  <c r="V50"/>
  <c r="U50"/>
  <c r="R50"/>
  <c r="S50" s="1"/>
  <c r="Z49"/>
  <c r="Y49"/>
  <c r="X49"/>
  <c r="W49"/>
  <c r="V49"/>
  <c r="U49"/>
  <c r="R49"/>
  <c r="S49" s="1"/>
  <c r="Z48"/>
  <c r="Y48"/>
  <c r="X48"/>
  <c r="W48"/>
  <c r="V48"/>
  <c r="U48"/>
  <c r="R48"/>
  <c r="S48" s="1"/>
  <c r="Z47"/>
  <c r="Y47"/>
  <c r="X47"/>
  <c r="W47"/>
  <c r="V47"/>
  <c r="U47"/>
  <c r="R47"/>
  <c r="S47" s="1"/>
  <c r="Z46"/>
  <c r="Y46"/>
  <c r="X46"/>
  <c r="W46"/>
  <c r="V46"/>
  <c r="U46"/>
  <c r="R46"/>
  <c r="S46" s="1"/>
  <c r="Z45"/>
  <c r="Y45"/>
  <c r="X45"/>
  <c r="W45"/>
  <c r="V45"/>
  <c r="U45"/>
  <c r="Z44"/>
  <c r="Y44"/>
  <c r="X44"/>
  <c r="W44"/>
  <c r="V44"/>
  <c r="U44"/>
  <c r="Z43"/>
  <c r="Y43"/>
  <c r="X43"/>
  <c r="W43"/>
  <c r="V43"/>
  <c r="U43"/>
  <c r="Z42"/>
  <c r="Y42"/>
  <c r="X42"/>
  <c r="W42"/>
  <c r="V42"/>
  <c r="U42"/>
  <c r="Z41"/>
  <c r="Y41"/>
  <c r="X41"/>
  <c r="W41"/>
  <c r="V41"/>
  <c r="U41"/>
  <c r="Z40"/>
  <c r="Y40"/>
  <c r="X40"/>
  <c r="W40"/>
  <c r="V40"/>
  <c r="U40"/>
  <c r="Z39"/>
  <c r="Y39"/>
  <c r="X39"/>
  <c r="W39"/>
  <c r="V39"/>
  <c r="U39"/>
  <c r="Z38"/>
  <c r="Y38"/>
  <c r="X38"/>
  <c r="W38"/>
  <c r="V38"/>
  <c r="U38"/>
  <c r="Z37"/>
  <c r="Y37"/>
  <c r="X37"/>
  <c r="W37"/>
  <c r="V37"/>
  <c r="U37"/>
  <c r="Z36"/>
  <c r="Y36"/>
  <c r="X36"/>
  <c r="W36"/>
  <c r="V36"/>
  <c r="U36"/>
  <c r="Z35"/>
  <c r="Y35"/>
  <c r="X35"/>
  <c r="W35"/>
  <c r="V35"/>
  <c r="U35"/>
  <c r="Z34"/>
  <c r="Y34"/>
  <c r="X34"/>
  <c r="W34"/>
  <c r="V34"/>
  <c r="U34"/>
  <c r="Z33"/>
  <c r="Y33"/>
  <c r="X33"/>
  <c r="W33"/>
  <c r="V33"/>
  <c r="U33"/>
  <c r="Z32"/>
  <c r="Y32"/>
  <c r="X32"/>
  <c r="W32"/>
  <c r="V32"/>
  <c r="U32"/>
  <c r="Z31"/>
  <c r="Y31"/>
  <c r="X31"/>
  <c r="W31"/>
  <c r="V31"/>
  <c r="U31"/>
  <c r="Z30"/>
  <c r="Y30"/>
  <c r="X30"/>
  <c r="W30"/>
  <c r="V30"/>
  <c r="U30"/>
  <c r="Z29"/>
  <c r="Y29"/>
  <c r="X29"/>
  <c r="W29"/>
  <c r="V29"/>
  <c r="U29"/>
  <c r="Z28"/>
  <c r="Y28"/>
  <c r="X28"/>
  <c r="W28"/>
  <c r="V28"/>
  <c r="U28"/>
  <c r="Z27"/>
  <c r="Y27"/>
  <c r="X27"/>
  <c r="W27"/>
  <c r="V27"/>
  <c r="U27"/>
  <c r="Z26"/>
  <c r="Y26"/>
  <c r="X26"/>
  <c r="W26"/>
  <c r="V26"/>
  <c r="U26"/>
  <c r="Z25"/>
  <c r="Y25"/>
  <c r="X25"/>
  <c r="W25"/>
  <c r="V25"/>
  <c r="U25"/>
  <c r="Z24"/>
  <c r="Y24"/>
  <c r="X24"/>
  <c r="W24"/>
  <c r="V24"/>
  <c r="U24"/>
  <c r="Z23"/>
  <c r="Y23"/>
  <c r="X23"/>
  <c r="W23"/>
  <c r="V23"/>
  <c r="U23"/>
  <c r="Z22"/>
  <c r="Y22"/>
  <c r="X22"/>
  <c r="W22"/>
  <c r="V22"/>
  <c r="U22"/>
  <c r="Z21"/>
  <c r="Y21"/>
  <c r="X21"/>
  <c r="W21"/>
  <c r="V21"/>
  <c r="U21"/>
  <c r="Z20"/>
  <c r="Y20"/>
  <c r="X20"/>
  <c r="W20"/>
  <c r="V20"/>
  <c r="U20"/>
  <c r="Z19"/>
  <c r="Y19"/>
  <c r="X19"/>
  <c r="W19"/>
  <c r="V19"/>
  <c r="U19"/>
  <c r="Z18"/>
  <c r="Y18"/>
  <c r="X18"/>
  <c r="W18"/>
  <c r="V18"/>
  <c r="U18"/>
  <c r="Z17"/>
  <c r="Y17"/>
  <c r="X17"/>
  <c r="W17"/>
  <c r="V17"/>
  <c r="U17"/>
  <c r="Z16"/>
  <c r="Y16"/>
  <c r="X16"/>
  <c r="W16"/>
  <c r="V16"/>
  <c r="U16"/>
  <c r="Z15"/>
  <c r="Y15"/>
  <c r="X15"/>
  <c r="W15"/>
  <c r="V15"/>
  <c r="U15"/>
  <c r="Z14"/>
  <c r="Y14"/>
  <c r="X14"/>
  <c r="W14"/>
  <c r="V14"/>
  <c r="U14"/>
  <c r="Z13"/>
  <c r="Y13"/>
  <c r="X13"/>
  <c r="W13"/>
  <c r="V13"/>
  <c r="U13"/>
  <c r="Z12"/>
  <c r="Y12"/>
  <c r="X12"/>
  <c r="W12"/>
  <c r="V12"/>
  <c r="U12"/>
  <c r="Z11"/>
  <c r="Y11"/>
  <c r="X11"/>
  <c r="W11"/>
  <c r="V11"/>
  <c r="U11"/>
  <c r="Z10"/>
  <c r="Y10"/>
  <c r="X10"/>
  <c r="W10"/>
  <c r="V10"/>
  <c r="U10"/>
  <c r="Z9"/>
  <c r="Y9"/>
  <c r="X9"/>
  <c r="W9"/>
  <c r="V9"/>
  <c r="U9"/>
  <c r="Z8"/>
  <c r="Y8"/>
  <c r="X8"/>
  <c r="W8"/>
  <c r="V8"/>
  <c r="U8"/>
  <c r="N8"/>
  <c r="O8" s="1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G46"/>
  <c r="N46" s="1"/>
  <c r="G47"/>
  <c r="N47" s="1"/>
  <c r="G48"/>
  <c r="N48" s="1"/>
  <c r="G49"/>
  <c r="N49" s="1"/>
  <c r="G50"/>
  <c r="N50" s="1"/>
  <c r="G51"/>
  <c r="N51" s="1"/>
  <c r="G52"/>
  <c r="N52" s="1"/>
  <c r="G53"/>
  <c r="N53" s="1"/>
  <c r="G54"/>
  <c r="N54" s="1"/>
  <c r="G55"/>
  <c r="N55" s="1"/>
  <c r="G106"/>
  <c r="N106" s="1"/>
  <c r="N7"/>
  <c r="O7" s="1"/>
  <c r="Z7"/>
  <c r="Y7"/>
  <c r="X7"/>
  <c r="W7"/>
  <c r="V7"/>
  <c r="U7"/>
  <c r="N12" i="4" l="1"/>
  <c r="I4" s="1"/>
  <c r="J4" s="1"/>
  <c r="O5"/>
  <c r="O7" s="1"/>
  <c r="O8" s="1"/>
  <c r="N9" s="1"/>
  <c r="I7" s="1"/>
  <c r="P79" i="1"/>
  <c r="O79"/>
  <c r="Q79"/>
  <c r="P78"/>
  <c r="O78"/>
  <c r="AA46"/>
  <c r="AA50"/>
  <c r="AA56"/>
  <c r="AA58"/>
  <c r="AB58" s="1"/>
  <c r="AC58" s="1"/>
  <c r="AA60"/>
  <c r="AA62"/>
  <c r="AA64"/>
  <c r="AA74"/>
  <c r="AB74" s="1"/>
  <c r="AC74" s="1"/>
  <c r="AA76"/>
  <c r="AA82"/>
  <c r="AA84"/>
  <c r="AA86"/>
  <c r="AB86" s="1"/>
  <c r="AC86" s="1"/>
  <c r="AA88"/>
  <c r="AA90"/>
  <c r="AA92"/>
  <c r="AA94"/>
  <c r="AA96"/>
  <c r="AA98"/>
  <c r="AA100"/>
  <c r="AA102"/>
  <c r="AC102" s="1"/>
  <c r="AA104"/>
  <c r="AA26"/>
  <c r="AA38"/>
  <c r="AA67"/>
  <c r="AB67" s="1"/>
  <c r="AC67" s="1"/>
  <c r="AA69"/>
  <c r="AA71"/>
  <c r="AA73"/>
  <c r="AA79"/>
  <c r="AB79" s="1"/>
  <c r="AC79" s="1"/>
  <c r="AA57"/>
  <c r="AA59"/>
  <c r="AA61"/>
  <c r="AA63"/>
  <c r="AA65"/>
  <c r="AA75"/>
  <c r="AA77"/>
  <c r="AA78"/>
  <c r="AA80"/>
  <c r="AA83"/>
  <c r="AA85"/>
  <c r="AA87"/>
  <c r="AB87" s="1"/>
  <c r="AC87" s="1"/>
  <c r="AA89"/>
  <c r="AA91"/>
  <c r="AA93"/>
  <c r="AA95"/>
  <c r="AB95" s="1"/>
  <c r="AC95" s="1"/>
  <c r="AA97"/>
  <c r="AA99"/>
  <c r="AA101"/>
  <c r="AA103"/>
  <c r="AB103" s="1"/>
  <c r="AC103" s="1"/>
  <c r="AA105"/>
  <c r="AB77"/>
  <c r="AC77" s="1"/>
  <c r="AB78"/>
  <c r="AC78" s="1"/>
  <c r="P80"/>
  <c r="O80"/>
  <c r="Q80"/>
  <c r="AB80"/>
  <c r="AC80" s="1"/>
  <c r="O82"/>
  <c r="P82"/>
  <c r="Q82"/>
  <c r="AB76"/>
  <c r="AC76" s="1"/>
  <c r="AB83"/>
  <c r="AC83" s="1"/>
  <c r="AB84"/>
  <c r="AC84" s="1"/>
  <c r="AB88"/>
  <c r="AC88" s="1"/>
  <c r="AB89"/>
  <c r="AC89" s="1"/>
  <c r="AB91"/>
  <c r="AC91" s="1"/>
  <c r="AB93"/>
  <c r="AC93" s="1"/>
  <c r="AB94"/>
  <c r="AC94" s="1"/>
  <c r="S82"/>
  <c r="T82" s="1"/>
  <c r="S83"/>
  <c r="T83" s="1"/>
  <c r="S84"/>
  <c r="T84" s="1"/>
  <c r="S85"/>
  <c r="T85" s="1"/>
  <c r="S86"/>
  <c r="T86" s="1"/>
  <c r="S87"/>
  <c r="T87" s="1"/>
  <c r="S88"/>
  <c r="T88" s="1"/>
  <c r="S89"/>
  <c r="T89" s="1"/>
  <c r="S90"/>
  <c r="T90" s="1"/>
  <c r="S91"/>
  <c r="T91" s="1"/>
  <c r="S92"/>
  <c r="T92" s="1"/>
  <c r="S93"/>
  <c r="T93" s="1"/>
  <c r="S94"/>
  <c r="T94" s="1"/>
  <c r="S95"/>
  <c r="T95" s="1"/>
  <c r="S96"/>
  <c r="T96" s="1"/>
  <c r="S97"/>
  <c r="T97" s="1"/>
  <c r="S98"/>
  <c r="T98" s="1"/>
  <c r="S99"/>
  <c r="T99" s="1"/>
  <c r="S100"/>
  <c r="T100" s="1"/>
  <c r="S101"/>
  <c r="T101" s="1"/>
  <c r="S102"/>
  <c r="T102" s="1"/>
  <c r="S103"/>
  <c r="T103" s="1"/>
  <c r="S104"/>
  <c r="T104" s="1"/>
  <c r="S105"/>
  <c r="T105" s="1"/>
  <c r="Q76"/>
  <c r="Q77"/>
  <c r="T81"/>
  <c r="AB82"/>
  <c r="AC82" s="1"/>
  <c r="AB90"/>
  <c r="AC90" s="1"/>
  <c r="AB96"/>
  <c r="AC96" s="1"/>
  <c r="AB97"/>
  <c r="AC97" s="1"/>
  <c r="AB98"/>
  <c r="AC98" s="1"/>
  <c r="AB100"/>
  <c r="AC100" s="1"/>
  <c r="AB101"/>
  <c r="AC101" s="1"/>
  <c r="AB102"/>
  <c r="AB104"/>
  <c r="AC104" s="1"/>
  <c r="AB105"/>
  <c r="AC105" s="1"/>
  <c r="O83"/>
  <c r="P83"/>
  <c r="Q83"/>
  <c r="O84"/>
  <c r="P84"/>
  <c r="Q84"/>
  <c r="O85"/>
  <c r="P85"/>
  <c r="Q85"/>
  <c r="O86"/>
  <c r="P86"/>
  <c r="Q86"/>
  <c r="O87"/>
  <c r="P87"/>
  <c r="Q87"/>
  <c r="O88"/>
  <c r="P88"/>
  <c r="Q88"/>
  <c r="O89"/>
  <c r="P89"/>
  <c r="Q89"/>
  <c r="O90"/>
  <c r="P90"/>
  <c r="Q90"/>
  <c r="O91"/>
  <c r="P91"/>
  <c r="Q91"/>
  <c r="O92"/>
  <c r="P92"/>
  <c r="Q92"/>
  <c r="O93"/>
  <c r="P93"/>
  <c r="Q93"/>
  <c r="O94"/>
  <c r="P94"/>
  <c r="Q94"/>
  <c r="O95"/>
  <c r="P95"/>
  <c r="Q95"/>
  <c r="O96"/>
  <c r="P96"/>
  <c r="Q96"/>
  <c r="O97"/>
  <c r="P97"/>
  <c r="Q97"/>
  <c r="O98"/>
  <c r="P98"/>
  <c r="Q98"/>
  <c r="O99"/>
  <c r="P99"/>
  <c r="Q99"/>
  <c r="O100"/>
  <c r="P100"/>
  <c r="Q100"/>
  <c r="O101"/>
  <c r="P101"/>
  <c r="Q101"/>
  <c r="O102"/>
  <c r="P102"/>
  <c r="Q102"/>
  <c r="O103"/>
  <c r="P103"/>
  <c r="Q103"/>
  <c r="O104"/>
  <c r="P104"/>
  <c r="Q104"/>
  <c r="O105"/>
  <c r="P105"/>
  <c r="Q105"/>
  <c r="P76"/>
  <c r="T76"/>
  <c r="P77"/>
  <c r="T77"/>
  <c r="T78"/>
  <c r="Q81"/>
  <c r="AB85"/>
  <c r="AC85" s="1"/>
  <c r="AB92"/>
  <c r="AC92" s="1"/>
  <c r="AB99"/>
  <c r="AC99" s="1"/>
  <c r="Q78"/>
  <c r="T79"/>
  <c r="S80"/>
  <c r="T80" s="1"/>
  <c r="O81"/>
  <c r="AA81"/>
  <c r="AB71"/>
  <c r="AC71" s="1"/>
  <c r="AB75"/>
  <c r="AC75" s="1"/>
  <c r="AB69"/>
  <c r="AC69" s="1"/>
  <c r="AB73"/>
  <c r="AC73" s="1"/>
  <c r="AB66"/>
  <c r="AC66" s="1"/>
  <c r="AB68"/>
  <c r="AC68" s="1"/>
  <c r="AB70"/>
  <c r="AC70" s="1"/>
  <c r="AB72"/>
  <c r="AC72" s="1"/>
  <c r="Q66"/>
  <c r="Q67"/>
  <c r="Q68"/>
  <c r="Q69"/>
  <c r="Q70"/>
  <c r="Q71"/>
  <c r="Q72"/>
  <c r="Q73"/>
  <c r="Q74"/>
  <c r="Q75"/>
  <c r="P66"/>
  <c r="T66"/>
  <c r="P67"/>
  <c r="T67"/>
  <c r="P68"/>
  <c r="T68"/>
  <c r="P69"/>
  <c r="T69"/>
  <c r="P70"/>
  <c r="T70"/>
  <c r="P71"/>
  <c r="T71"/>
  <c r="P72"/>
  <c r="T72"/>
  <c r="P73"/>
  <c r="T73"/>
  <c r="P74"/>
  <c r="T74"/>
  <c r="P75"/>
  <c r="T75"/>
  <c r="AB62"/>
  <c r="AC62" s="1"/>
  <c r="AB64"/>
  <c r="AC64" s="1"/>
  <c r="AB57"/>
  <c r="AC57" s="1"/>
  <c r="AB59"/>
  <c r="AC59" s="1"/>
  <c r="AB61"/>
  <c r="AC61" s="1"/>
  <c r="AB63"/>
  <c r="AC63" s="1"/>
  <c r="AB65"/>
  <c r="AC65" s="1"/>
  <c r="AB56"/>
  <c r="AC56" s="1"/>
  <c r="AB60"/>
  <c r="AC60" s="1"/>
  <c r="Q56"/>
  <c r="Q57"/>
  <c r="Q58"/>
  <c r="Q59"/>
  <c r="Q60"/>
  <c r="Q61"/>
  <c r="Q62"/>
  <c r="Q63"/>
  <c r="Q64"/>
  <c r="Q65"/>
  <c r="P56"/>
  <c r="T56"/>
  <c r="P57"/>
  <c r="T57"/>
  <c r="P58"/>
  <c r="T58"/>
  <c r="P59"/>
  <c r="T59"/>
  <c r="P60"/>
  <c r="T60"/>
  <c r="P61"/>
  <c r="T61"/>
  <c r="P62"/>
  <c r="T62"/>
  <c r="P63"/>
  <c r="T63"/>
  <c r="P64"/>
  <c r="T64"/>
  <c r="P65"/>
  <c r="T65"/>
  <c r="AA42"/>
  <c r="AA54"/>
  <c r="AA34"/>
  <c r="AA22"/>
  <c r="AB22" s="1"/>
  <c r="AC22" s="1"/>
  <c r="AA18"/>
  <c r="AB18" s="1"/>
  <c r="AC18" s="1"/>
  <c r="AA14"/>
  <c r="AB14" s="1"/>
  <c r="AC14" s="1"/>
  <c r="AA10"/>
  <c r="AB10" s="1"/>
  <c r="AC10" s="1"/>
  <c r="Q46"/>
  <c r="O46"/>
  <c r="Q38"/>
  <c r="O38"/>
  <c r="Q22"/>
  <c r="O22"/>
  <c r="Q14"/>
  <c r="O14"/>
  <c r="O55"/>
  <c r="Q55"/>
  <c r="O51"/>
  <c r="Q51"/>
  <c r="O47"/>
  <c r="Q47"/>
  <c r="O43"/>
  <c r="Q43"/>
  <c r="O39"/>
  <c r="Q39"/>
  <c r="O35"/>
  <c r="Q35"/>
  <c r="O31"/>
  <c r="Q31"/>
  <c r="O27"/>
  <c r="Q27"/>
  <c r="O23"/>
  <c r="Q23"/>
  <c r="O19"/>
  <c r="Q19"/>
  <c r="O15"/>
  <c r="Q15"/>
  <c r="O11"/>
  <c r="Q11"/>
  <c r="Q54"/>
  <c r="O54"/>
  <c r="O42"/>
  <c r="Q42"/>
  <c r="Q30"/>
  <c r="O30"/>
  <c r="O10"/>
  <c r="Q10"/>
  <c r="O106"/>
  <c r="Q106"/>
  <c r="O52"/>
  <c r="Q52"/>
  <c r="Q48"/>
  <c r="O48"/>
  <c r="O44"/>
  <c r="Q44"/>
  <c r="Q40"/>
  <c r="O40"/>
  <c r="O36"/>
  <c r="Q36"/>
  <c r="Q32"/>
  <c r="O32"/>
  <c r="O28"/>
  <c r="Q28"/>
  <c r="O24"/>
  <c r="Q24"/>
  <c r="O20"/>
  <c r="Q20"/>
  <c r="O16"/>
  <c r="Q16"/>
  <c r="O12"/>
  <c r="Q12"/>
  <c r="O50"/>
  <c r="Q50"/>
  <c r="O34"/>
  <c r="Q34"/>
  <c r="O26"/>
  <c r="Q26"/>
  <c r="O18"/>
  <c r="Q18"/>
  <c r="O53"/>
  <c r="Q53"/>
  <c r="O49"/>
  <c r="Q49"/>
  <c r="O45"/>
  <c r="Q45"/>
  <c r="O41"/>
  <c r="Q41"/>
  <c r="O37"/>
  <c r="Q37"/>
  <c r="O33"/>
  <c r="Q33"/>
  <c r="O29"/>
  <c r="Q29"/>
  <c r="O25"/>
  <c r="Q25"/>
  <c r="O21"/>
  <c r="Q21"/>
  <c r="O17"/>
  <c r="Q17"/>
  <c r="O13"/>
  <c r="Q13"/>
  <c r="O9"/>
  <c r="Q9"/>
  <c r="AA9"/>
  <c r="AB9" s="1"/>
  <c r="AC9" s="1"/>
  <c r="AA13"/>
  <c r="AB13" s="1"/>
  <c r="AA17"/>
  <c r="AB17" s="1"/>
  <c r="AC17" s="1"/>
  <c r="AA21"/>
  <c r="AB21" s="1"/>
  <c r="AC21" s="1"/>
  <c r="AA25"/>
  <c r="AB25" s="1"/>
  <c r="AC25" s="1"/>
  <c r="AA29"/>
  <c r="AA33"/>
  <c r="AB33" s="1"/>
  <c r="AC33" s="1"/>
  <c r="AA37"/>
  <c r="AB37" s="1"/>
  <c r="AC37" s="1"/>
  <c r="AA41"/>
  <c r="AB41" s="1"/>
  <c r="AC41" s="1"/>
  <c r="AA45"/>
  <c r="AA49"/>
  <c r="AC49" s="1"/>
  <c r="AX49" s="1"/>
  <c r="AA53"/>
  <c r="T51"/>
  <c r="AA12"/>
  <c r="AB12" s="1"/>
  <c r="AA16"/>
  <c r="AB16" s="1"/>
  <c r="AC16" s="1"/>
  <c r="AA20"/>
  <c r="AB20" s="1"/>
  <c r="AC20" s="1"/>
  <c r="AA24"/>
  <c r="AA28"/>
  <c r="AB28" s="1"/>
  <c r="AC28" s="1"/>
  <c r="AA32"/>
  <c r="AA36"/>
  <c r="AB36" s="1"/>
  <c r="AC36" s="1"/>
  <c r="AA40"/>
  <c r="AB40" s="1"/>
  <c r="AC40" s="1"/>
  <c r="AA44"/>
  <c r="AA48"/>
  <c r="AB48" s="1"/>
  <c r="AC48" s="1"/>
  <c r="AX48" s="1"/>
  <c r="AA52"/>
  <c r="AA106"/>
  <c r="T55"/>
  <c r="AA30"/>
  <c r="AB30" s="1"/>
  <c r="AC30" s="1"/>
  <c r="T47"/>
  <c r="AA11"/>
  <c r="AB11" s="1"/>
  <c r="AC11" s="1"/>
  <c r="AA15"/>
  <c r="AB15" s="1"/>
  <c r="AC15" s="1"/>
  <c r="AA19"/>
  <c r="AB19" s="1"/>
  <c r="AC19" s="1"/>
  <c r="AA23"/>
  <c r="AB23" s="1"/>
  <c r="AA27"/>
  <c r="AA31"/>
  <c r="AA35"/>
  <c r="AB35" s="1"/>
  <c r="AA39"/>
  <c r="AB39" s="1"/>
  <c r="AC39" s="1"/>
  <c r="AA43"/>
  <c r="AB43" s="1"/>
  <c r="AC43" s="1"/>
  <c r="AA47"/>
  <c r="AA51"/>
  <c r="AA55"/>
  <c r="T106"/>
  <c r="T52"/>
  <c r="T48"/>
  <c r="T49"/>
  <c r="T54"/>
  <c r="T50"/>
  <c r="T46"/>
  <c r="AA8"/>
  <c r="AB8" s="1"/>
  <c r="Q8"/>
  <c r="AB29"/>
  <c r="AC29" s="1"/>
  <c r="AB24"/>
  <c r="AC24" s="1"/>
  <c r="AB32"/>
  <c r="AC32" s="1"/>
  <c r="AB44"/>
  <c r="AB52"/>
  <c r="AC52" s="1"/>
  <c r="AX52" s="1"/>
  <c r="AB106"/>
  <c r="AC106" s="1"/>
  <c r="AX106" s="1"/>
  <c r="AB45"/>
  <c r="AC45" s="1"/>
  <c r="AB53"/>
  <c r="AB27"/>
  <c r="AC27" s="1"/>
  <c r="AB31"/>
  <c r="AC31" s="1"/>
  <c r="AB47"/>
  <c r="AC47" s="1"/>
  <c r="AX47" s="1"/>
  <c r="AB51"/>
  <c r="AB55"/>
  <c r="AC55" s="1"/>
  <c r="AX55" s="1"/>
  <c r="AB49"/>
  <c r="AB26"/>
  <c r="AC26" s="1"/>
  <c r="AB38"/>
  <c r="AC38" s="1"/>
  <c r="AB42"/>
  <c r="AC42" s="1"/>
  <c r="AC46"/>
  <c r="AX46" s="1"/>
  <c r="AB46"/>
  <c r="AB50"/>
  <c r="AC50" s="1"/>
  <c r="AX50" s="1"/>
  <c r="AB54"/>
  <c r="AC54" s="1"/>
  <c r="AX54" s="1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106"/>
  <c r="AA7"/>
  <c r="AB7" s="1"/>
  <c r="AC7" s="1"/>
  <c r="J5" i="4" l="1"/>
  <c r="I8"/>
  <c r="J8" s="1"/>
  <c r="AX9" i="1"/>
  <c r="AW9"/>
  <c r="AV9"/>
  <c r="AX43"/>
  <c r="AW43"/>
  <c r="AV43"/>
  <c r="AX25"/>
  <c r="AW25"/>
  <c r="AV25"/>
  <c r="AX26"/>
  <c r="AW26"/>
  <c r="AV26"/>
  <c r="AX38"/>
  <c r="AW38"/>
  <c r="AV38"/>
  <c r="AX32"/>
  <c r="AW32"/>
  <c r="AV32"/>
  <c r="AX42"/>
  <c r="AW42"/>
  <c r="AV42"/>
  <c r="AX15"/>
  <c r="AW15"/>
  <c r="AV15"/>
  <c r="AX28"/>
  <c r="AW28"/>
  <c r="AV28"/>
  <c r="AX18"/>
  <c r="AW18"/>
  <c r="AV18"/>
  <c r="AX45"/>
  <c r="AW45"/>
  <c r="AV45"/>
  <c r="AX29"/>
  <c r="AW29"/>
  <c r="AV29"/>
  <c r="AX19"/>
  <c r="AW19"/>
  <c r="AV19"/>
  <c r="AX30"/>
  <c r="AW30"/>
  <c r="AV30"/>
  <c r="AX16"/>
  <c r="AW16"/>
  <c r="AV16"/>
  <c r="AX33"/>
  <c r="AW33"/>
  <c r="AV33"/>
  <c r="AX17"/>
  <c r="AW17"/>
  <c r="AV17"/>
  <c r="AX14"/>
  <c r="AW14"/>
  <c r="AV14"/>
  <c r="AX27"/>
  <c r="AW27"/>
  <c r="AV27"/>
  <c r="AX24"/>
  <c r="AW24"/>
  <c r="AV24"/>
  <c r="AX39"/>
  <c r="AW39"/>
  <c r="AV39"/>
  <c r="AX36"/>
  <c r="AW36"/>
  <c r="AV36"/>
  <c r="AX20"/>
  <c r="AW20"/>
  <c r="AV20"/>
  <c r="AX37"/>
  <c r="AW37"/>
  <c r="AV37"/>
  <c r="AX21"/>
  <c r="AW21"/>
  <c r="AV21"/>
  <c r="AX10"/>
  <c r="AW10"/>
  <c r="AV10"/>
  <c r="AX7"/>
  <c r="AV7"/>
  <c r="AW7"/>
  <c r="AX31"/>
  <c r="AW31"/>
  <c r="AV31"/>
  <c r="AX11"/>
  <c r="AW11"/>
  <c r="AV11"/>
  <c r="AX40"/>
  <c r="AW40"/>
  <c r="AV40"/>
  <c r="AX41"/>
  <c r="AW41"/>
  <c r="AV41"/>
  <c r="AX22"/>
  <c r="AW22"/>
  <c r="AV22"/>
  <c r="A49"/>
  <c r="B49" s="1"/>
  <c r="AL49"/>
  <c r="AN49" s="1"/>
  <c r="AR49"/>
  <c r="AR47"/>
  <c r="A47"/>
  <c r="B47" s="1"/>
  <c r="AL47"/>
  <c r="AN47" s="1"/>
  <c r="AR48"/>
  <c r="A48"/>
  <c r="B48" s="1"/>
  <c r="AL48"/>
  <c r="AN48" s="1"/>
  <c r="AL54"/>
  <c r="AN54" s="1"/>
  <c r="A54"/>
  <c r="B54" s="1"/>
  <c r="AR54"/>
  <c r="AR106"/>
  <c r="AJ106" s="1"/>
  <c r="A106"/>
  <c r="B106" s="1"/>
  <c r="AL106"/>
  <c r="AN106" s="1"/>
  <c r="AR51"/>
  <c r="AL46"/>
  <c r="AN46" s="1"/>
  <c r="A46"/>
  <c r="B46" s="1"/>
  <c r="AR46"/>
  <c r="AJ46" s="1"/>
  <c r="AL50"/>
  <c r="AN50" s="1"/>
  <c r="AR50"/>
  <c r="AJ50" s="1"/>
  <c r="A50"/>
  <c r="B50" s="1"/>
  <c r="AR52"/>
  <c r="AJ52" s="1"/>
  <c r="A52"/>
  <c r="B52" s="1"/>
  <c r="AL52"/>
  <c r="AN52" s="1"/>
  <c r="AL55"/>
  <c r="AN55" s="1"/>
  <c r="AR55"/>
  <c r="AS55" s="1"/>
  <c r="AT55" s="1"/>
  <c r="AU55" s="1"/>
  <c r="A55"/>
  <c r="B55" s="1"/>
  <c r="AX86"/>
  <c r="AV86"/>
  <c r="AW86"/>
  <c r="AP105"/>
  <c r="A105"/>
  <c r="B105" s="1"/>
  <c r="AQ105"/>
  <c r="AL105"/>
  <c r="AN105" s="1"/>
  <c r="AR105"/>
  <c r="AP97"/>
  <c r="A97"/>
  <c r="B97" s="1"/>
  <c r="AQ97"/>
  <c r="AL97"/>
  <c r="AN97" s="1"/>
  <c r="AR97"/>
  <c r="AP85"/>
  <c r="A85"/>
  <c r="B85" s="1"/>
  <c r="AQ85"/>
  <c r="AL85"/>
  <c r="AN85" s="1"/>
  <c r="AR85"/>
  <c r="AX91"/>
  <c r="AV91"/>
  <c r="AW91"/>
  <c r="AV79"/>
  <c r="AX79"/>
  <c r="AW79"/>
  <c r="AQ80"/>
  <c r="AL80"/>
  <c r="AN80" s="1"/>
  <c r="AP80"/>
  <c r="AR80"/>
  <c r="A80"/>
  <c r="B80" s="1"/>
  <c r="AX92"/>
  <c r="AV92"/>
  <c r="AW92"/>
  <c r="AP102"/>
  <c r="A102"/>
  <c r="B102" s="1"/>
  <c r="AQ102"/>
  <c r="AL102"/>
  <c r="AN102" s="1"/>
  <c r="AR102"/>
  <c r="AP98"/>
  <c r="A98"/>
  <c r="B98" s="1"/>
  <c r="AQ98"/>
  <c r="AL98"/>
  <c r="AN98" s="1"/>
  <c r="AR98"/>
  <c r="AP94"/>
  <c r="A94"/>
  <c r="B94" s="1"/>
  <c r="AQ94"/>
  <c r="AL94"/>
  <c r="AN94" s="1"/>
  <c r="AR94"/>
  <c r="AP90"/>
  <c r="A90"/>
  <c r="B90" s="1"/>
  <c r="AQ90"/>
  <c r="AL90"/>
  <c r="AN90" s="1"/>
  <c r="AR90"/>
  <c r="AP86"/>
  <c r="A86"/>
  <c r="B86" s="1"/>
  <c r="AQ86"/>
  <c r="AI86" s="1"/>
  <c r="AL86"/>
  <c r="AN86" s="1"/>
  <c r="AR86"/>
  <c r="AJ86" s="1"/>
  <c r="AP82"/>
  <c r="A82"/>
  <c r="B82" s="1"/>
  <c r="AQ82"/>
  <c r="AL82"/>
  <c r="AN82" s="1"/>
  <c r="AR82"/>
  <c r="AX93"/>
  <c r="AV93"/>
  <c r="AW93"/>
  <c r="AX87"/>
  <c r="AV87"/>
  <c r="AY87" s="1"/>
  <c r="AZ87" s="1"/>
  <c r="BA87" s="1"/>
  <c r="AW87"/>
  <c r="AW77"/>
  <c r="AV77"/>
  <c r="AX77"/>
  <c r="AP101"/>
  <c r="A101"/>
  <c r="B101" s="1"/>
  <c r="AQ101"/>
  <c r="AL101"/>
  <c r="AN101" s="1"/>
  <c r="AR101"/>
  <c r="AP89"/>
  <c r="A89"/>
  <c r="B89" s="1"/>
  <c r="AQ89"/>
  <c r="AL89"/>
  <c r="AN89" s="1"/>
  <c r="AR89"/>
  <c r="AX103"/>
  <c r="AV103"/>
  <c r="AY103" s="1"/>
  <c r="AZ103" s="1"/>
  <c r="BA103" s="1"/>
  <c r="AW103"/>
  <c r="AX84"/>
  <c r="AV84"/>
  <c r="AW84"/>
  <c r="AX99"/>
  <c r="AV99"/>
  <c r="AY99" s="1"/>
  <c r="AZ99" s="1"/>
  <c r="BA99" s="1"/>
  <c r="AW99"/>
  <c r="AP103"/>
  <c r="A103"/>
  <c r="B103" s="1"/>
  <c r="AQ103"/>
  <c r="AI103" s="1"/>
  <c r="AL103"/>
  <c r="AN103" s="1"/>
  <c r="AR103"/>
  <c r="AJ103" s="1"/>
  <c r="AP99"/>
  <c r="A99"/>
  <c r="B99" s="1"/>
  <c r="AQ99"/>
  <c r="AI99" s="1"/>
  <c r="AL99"/>
  <c r="AN99" s="1"/>
  <c r="AR99"/>
  <c r="AJ99" s="1"/>
  <c r="AP95"/>
  <c r="A95"/>
  <c r="B95" s="1"/>
  <c r="AQ95"/>
  <c r="AL95"/>
  <c r="AN95" s="1"/>
  <c r="AR95"/>
  <c r="AP91"/>
  <c r="A91"/>
  <c r="B91" s="1"/>
  <c r="AQ91"/>
  <c r="AI91" s="1"/>
  <c r="AL91"/>
  <c r="AN91" s="1"/>
  <c r="AR91"/>
  <c r="AJ91" s="1"/>
  <c r="AP87"/>
  <c r="A87"/>
  <c r="B87" s="1"/>
  <c r="AQ87"/>
  <c r="AI87" s="1"/>
  <c r="AL87"/>
  <c r="AN87" s="1"/>
  <c r="AR87"/>
  <c r="AJ87" s="1"/>
  <c r="AP83"/>
  <c r="A83"/>
  <c r="B83" s="1"/>
  <c r="AQ83"/>
  <c r="AL83"/>
  <c r="AN83" s="1"/>
  <c r="AR83"/>
  <c r="AX94"/>
  <c r="AV94"/>
  <c r="AW94"/>
  <c r="AX88"/>
  <c r="AV88"/>
  <c r="AY88" s="1"/>
  <c r="AZ88" s="1"/>
  <c r="BA88" s="1"/>
  <c r="AW88"/>
  <c r="AX76"/>
  <c r="AW76"/>
  <c r="AV76"/>
  <c r="AV80"/>
  <c r="AW80"/>
  <c r="AX80"/>
  <c r="AX78"/>
  <c r="AV78"/>
  <c r="AW78"/>
  <c r="AP93"/>
  <c r="A93"/>
  <c r="B93" s="1"/>
  <c r="AQ93"/>
  <c r="AL93"/>
  <c r="AN93" s="1"/>
  <c r="AR93"/>
  <c r="AX85"/>
  <c r="AV85"/>
  <c r="AY85" s="1"/>
  <c r="AZ85" s="1"/>
  <c r="BA85" s="1"/>
  <c r="AW85"/>
  <c r="AP104"/>
  <c r="A104"/>
  <c r="B104" s="1"/>
  <c r="AQ104"/>
  <c r="AL104"/>
  <c r="AN104" s="1"/>
  <c r="AR104"/>
  <c r="AP100"/>
  <c r="A100"/>
  <c r="B100" s="1"/>
  <c r="AQ100"/>
  <c r="AL100"/>
  <c r="AN100" s="1"/>
  <c r="AR100"/>
  <c r="AP96"/>
  <c r="A96"/>
  <c r="B96" s="1"/>
  <c r="AQ96"/>
  <c r="AL96"/>
  <c r="AN96" s="1"/>
  <c r="AR96"/>
  <c r="AP92"/>
  <c r="A92"/>
  <c r="B92" s="1"/>
  <c r="AQ92"/>
  <c r="AI92" s="1"/>
  <c r="AL92"/>
  <c r="AN92" s="1"/>
  <c r="AR92"/>
  <c r="AJ92" s="1"/>
  <c r="AP88"/>
  <c r="A88"/>
  <c r="B88" s="1"/>
  <c r="AQ88"/>
  <c r="AI88" s="1"/>
  <c r="AL88"/>
  <c r="AN88" s="1"/>
  <c r="AR88"/>
  <c r="AJ88" s="1"/>
  <c r="AP84"/>
  <c r="A84"/>
  <c r="B84" s="1"/>
  <c r="AQ84"/>
  <c r="AI84" s="1"/>
  <c r="AL84"/>
  <c r="AN84" s="1"/>
  <c r="AR84"/>
  <c r="AJ84" s="1"/>
  <c r="AX95"/>
  <c r="AV95"/>
  <c r="AW95"/>
  <c r="AX89"/>
  <c r="AV89"/>
  <c r="AY89" s="1"/>
  <c r="AZ89" s="1"/>
  <c r="BA89" s="1"/>
  <c r="AW89"/>
  <c r="AX83"/>
  <c r="AV83"/>
  <c r="AW83"/>
  <c r="AX101"/>
  <c r="AV101"/>
  <c r="AY101" s="1"/>
  <c r="AZ101" s="1"/>
  <c r="BA101" s="1"/>
  <c r="AW101"/>
  <c r="AX82"/>
  <c r="AV82"/>
  <c r="AW82"/>
  <c r="AP76"/>
  <c r="A76"/>
  <c r="B76" s="1"/>
  <c r="AQ76"/>
  <c r="AI76" s="1"/>
  <c r="AL76"/>
  <c r="AN76" s="1"/>
  <c r="AR76"/>
  <c r="AQ79"/>
  <c r="AL79"/>
  <c r="AN79" s="1"/>
  <c r="AP79"/>
  <c r="A79"/>
  <c r="B79" s="1"/>
  <c r="AR79"/>
  <c r="AJ79" s="1"/>
  <c r="AQ78"/>
  <c r="AL78"/>
  <c r="AN78" s="1"/>
  <c r="A78"/>
  <c r="B78" s="1"/>
  <c r="AR78"/>
  <c r="AP78"/>
  <c r="AX104"/>
  <c r="AV104"/>
  <c r="AY104" s="1"/>
  <c r="AZ104" s="1"/>
  <c r="BA104" s="1"/>
  <c r="AW104"/>
  <c r="AX96"/>
  <c r="AV96"/>
  <c r="AW96"/>
  <c r="AX105"/>
  <c r="AV105"/>
  <c r="AY105" s="1"/>
  <c r="AZ105" s="1"/>
  <c r="BA105" s="1"/>
  <c r="AW105"/>
  <c r="AX102"/>
  <c r="AV102"/>
  <c r="AW102"/>
  <c r="AX100"/>
  <c r="AV100"/>
  <c r="AY100" s="1"/>
  <c r="AZ100" s="1"/>
  <c r="BA100" s="1"/>
  <c r="AW100"/>
  <c r="AX97"/>
  <c r="AV97"/>
  <c r="AW97"/>
  <c r="AX90"/>
  <c r="AV90"/>
  <c r="AY90" s="1"/>
  <c r="AZ90" s="1"/>
  <c r="BA90" s="1"/>
  <c r="AW90"/>
  <c r="AP81"/>
  <c r="AQ81"/>
  <c r="AR81"/>
  <c r="AX98"/>
  <c r="AV98"/>
  <c r="AW98"/>
  <c r="AB81"/>
  <c r="AC81" s="1"/>
  <c r="A81" s="1"/>
  <c r="B81" s="1"/>
  <c r="AQ77"/>
  <c r="AI77" s="1"/>
  <c r="AL77"/>
  <c r="AN77" s="1"/>
  <c r="AR77"/>
  <c r="A77"/>
  <c r="B77" s="1"/>
  <c r="AP77"/>
  <c r="AX70"/>
  <c r="AV70"/>
  <c r="AW70"/>
  <c r="AX74"/>
  <c r="AW74"/>
  <c r="AV74"/>
  <c r="AX72"/>
  <c r="AV72"/>
  <c r="AW72"/>
  <c r="AX71"/>
  <c r="AV71"/>
  <c r="AW71"/>
  <c r="AX66"/>
  <c r="AW66"/>
  <c r="AV66"/>
  <c r="AX75"/>
  <c r="AW75"/>
  <c r="AV75"/>
  <c r="AX69"/>
  <c r="AV69"/>
  <c r="AW69"/>
  <c r="AX73"/>
  <c r="AW73"/>
  <c r="AV73"/>
  <c r="AX68"/>
  <c r="AW68"/>
  <c r="AV68"/>
  <c r="AX67"/>
  <c r="AW67"/>
  <c r="AV67"/>
  <c r="AP73"/>
  <c r="A73"/>
  <c r="B73" s="1"/>
  <c r="AQ73"/>
  <c r="AL73"/>
  <c r="AN73" s="1"/>
  <c r="AR73"/>
  <c r="AP69"/>
  <c r="A69"/>
  <c r="B69" s="1"/>
  <c r="AQ69"/>
  <c r="AL69"/>
  <c r="AN69" s="1"/>
  <c r="AR69"/>
  <c r="AP75"/>
  <c r="A75"/>
  <c r="B75" s="1"/>
  <c r="AQ75"/>
  <c r="AI75" s="1"/>
  <c r="AL75"/>
  <c r="AN75" s="1"/>
  <c r="AR75"/>
  <c r="AJ75" s="1"/>
  <c r="AP71"/>
  <c r="A71"/>
  <c r="B71" s="1"/>
  <c r="AQ71"/>
  <c r="AI71" s="1"/>
  <c r="AL71"/>
  <c r="AN71" s="1"/>
  <c r="AR71"/>
  <c r="AJ71" s="1"/>
  <c r="AP67"/>
  <c r="A67"/>
  <c r="B67" s="1"/>
  <c r="AQ67"/>
  <c r="AI67" s="1"/>
  <c r="AL67"/>
  <c r="AN67" s="1"/>
  <c r="AR67"/>
  <c r="AJ67" s="1"/>
  <c r="AP74"/>
  <c r="A74"/>
  <c r="B74" s="1"/>
  <c r="AQ74"/>
  <c r="AL74"/>
  <c r="AN74" s="1"/>
  <c r="AR74"/>
  <c r="AJ74" s="1"/>
  <c r="AP72"/>
  <c r="A72"/>
  <c r="B72" s="1"/>
  <c r="AQ72"/>
  <c r="AI72" s="1"/>
  <c r="AL72"/>
  <c r="AN72" s="1"/>
  <c r="AR72"/>
  <c r="AP70"/>
  <c r="A70"/>
  <c r="B70" s="1"/>
  <c r="AQ70"/>
  <c r="AL70"/>
  <c r="AN70" s="1"/>
  <c r="AR70"/>
  <c r="AP68"/>
  <c r="A68"/>
  <c r="B68" s="1"/>
  <c r="AQ68"/>
  <c r="AI68" s="1"/>
  <c r="AL68"/>
  <c r="AN68" s="1"/>
  <c r="AR68"/>
  <c r="AP66"/>
  <c r="A66"/>
  <c r="B66" s="1"/>
  <c r="AQ66"/>
  <c r="AI66" s="1"/>
  <c r="AL66"/>
  <c r="AN66" s="1"/>
  <c r="AR66"/>
  <c r="AX59"/>
  <c r="AW59"/>
  <c r="AV59"/>
  <c r="AX60"/>
  <c r="AW60"/>
  <c r="AV60"/>
  <c r="AX61"/>
  <c r="AV61"/>
  <c r="AW61"/>
  <c r="AX62"/>
  <c r="AW62"/>
  <c r="AV62"/>
  <c r="AX58"/>
  <c r="AW58"/>
  <c r="AV58"/>
  <c r="AX63"/>
  <c r="AV63"/>
  <c r="AY63" s="1"/>
  <c r="AZ63" s="1"/>
  <c r="BA63" s="1"/>
  <c r="AW63"/>
  <c r="AX64"/>
  <c r="AV64"/>
  <c r="AW64"/>
  <c r="AX56"/>
  <c r="AW56"/>
  <c r="AV56"/>
  <c r="AX65"/>
  <c r="AW65"/>
  <c r="AV65"/>
  <c r="AX57"/>
  <c r="AW57"/>
  <c r="AV57"/>
  <c r="AP65"/>
  <c r="A65"/>
  <c r="B65" s="1"/>
  <c r="AQ65"/>
  <c r="AI65" s="1"/>
  <c r="AL65"/>
  <c r="AN65" s="1"/>
  <c r="AR65"/>
  <c r="AP63"/>
  <c r="A63"/>
  <c r="B63" s="1"/>
  <c r="AQ63"/>
  <c r="AL63"/>
  <c r="AN63" s="1"/>
  <c r="AR63"/>
  <c r="AJ63" s="1"/>
  <c r="AP61"/>
  <c r="A61"/>
  <c r="B61" s="1"/>
  <c r="AQ61"/>
  <c r="AL61"/>
  <c r="AN61" s="1"/>
  <c r="AR61"/>
  <c r="AP59"/>
  <c r="A59"/>
  <c r="B59" s="1"/>
  <c r="AQ59"/>
  <c r="AI59" s="1"/>
  <c r="AL59"/>
  <c r="AN59" s="1"/>
  <c r="AR59"/>
  <c r="AJ59" s="1"/>
  <c r="AP57"/>
  <c r="A57"/>
  <c r="B57" s="1"/>
  <c r="AQ57"/>
  <c r="AI57" s="1"/>
  <c r="AL57"/>
  <c r="AN57" s="1"/>
  <c r="AR57"/>
  <c r="AJ57" s="1"/>
  <c r="AP64"/>
  <c r="A64"/>
  <c r="B64" s="1"/>
  <c r="AQ64"/>
  <c r="AL64"/>
  <c r="AN64" s="1"/>
  <c r="AR64"/>
  <c r="AP62"/>
  <c r="A62"/>
  <c r="B62" s="1"/>
  <c r="AQ62"/>
  <c r="AL62"/>
  <c r="AN62" s="1"/>
  <c r="AR62"/>
  <c r="AJ62" s="1"/>
  <c r="AP60"/>
  <c r="A60"/>
  <c r="B60" s="1"/>
  <c r="AQ60"/>
  <c r="AL60"/>
  <c r="AN60" s="1"/>
  <c r="AR60"/>
  <c r="AJ60" s="1"/>
  <c r="AP58"/>
  <c r="A58"/>
  <c r="B58" s="1"/>
  <c r="AQ58"/>
  <c r="AI58" s="1"/>
  <c r="AL58"/>
  <c r="AN58" s="1"/>
  <c r="AR58"/>
  <c r="AP56"/>
  <c r="A56"/>
  <c r="B56" s="1"/>
  <c r="AQ56"/>
  <c r="AI56" s="1"/>
  <c r="AL56"/>
  <c r="AN56" s="1"/>
  <c r="AR56"/>
  <c r="AJ56" s="1"/>
  <c r="R45"/>
  <c r="R44"/>
  <c r="R43"/>
  <c r="AC51"/>
  <c r="AX51" s="1"/>
  <c r="AJ49"/>
  <c r="AS48"/>
  <c r="AT48" s="1"/>
  <c r="AU48" s="1"/>
  <c r="AC23"/>
  <c r="AC44"/>
  <c r="R38"/>
  <c r="S38" s="1"/>
  <c r="R42"/>
  <c r="R41"/>
  <c r="R40"/>
  <c r="R39"/>
  <c r="R37"/>
  <c r="R36"/>
  <c r="AC35"/>
  <c r="R35"/>
  <c r="AB34"/>
  <c r="AC34" s="1"/>
  <c r="R34"/>
  <c r="R33"/>
  <c r="R32"/>
  <c r="R31"/>
  <c r="S31" s="1"/>
  <c r="R30"/>
  <c r="R29"/>
  <c r="S29" s="1"/>
  <c r="R28"/>
  <c r="R27"/>
  <c r="R26"/>
  <c r="R25"/>
  <c r="R24"/>
  <c r="S24" s="1"/>
  <c r="R23"/>
  <c r="R22"/>
  <c r="R21"/>
  <c r="R20"/>
  <c r="R19"/>
  <c r="R18"/>
  <c r="S18" s="1"/>
  <c r="R16"/>
  <c r="R13"/>
  <c r="S13" s="1"/>
  <c r="AC13"/>
  <c r="R17"/>
  <c r="R12"/>
  <c r="S12" s="1"/>
  <c r="R15"/>
  <c r="R14"/>
  <c r="R9"/>
  <c r="R10"/>
  <c r="R11"/>
  <c r="AC53"/>
  <c r="AX53" s="1"/>
  <c r="R53"/>
  <c r="R8"/>
  <c r="S8" s="1"/>
  <c r="T8" s="1"/>
  <c r="AI47"/>
  <c r="AI55"/>
  <c r="AC12"/>
  <c r="AH50"/>
  <c r="AY49"/>
  <c r="AZ49" s="1"/>
  <c r="BA49" s="1"/>
  <c r="AS47"/>
  <c r="AT47" s="1"/>
  <c r="AU47" s="1"/>
  <c r="AS51"/>
  <c r="AT51" s="1"/>
  <c r="AU51" s="1"/>
  <c r="AI46"/>
  <c r="AI54"/>
  <c r="AJ54"/>
  <c r="AI48"/>
  <c r="AC8"/>
  <c r="AI51"/>
  <c r="AH51"/>
  <c r="AJ47"/>
  <c r="AJ51"/>
  <c r="AI52"/>
  <c r="AH52"/>
  <c r="AH48"/>
  <c r="AI50"/>
  <c r="AI49"/>
  <c r="AJ55"/>
  <c r="AH55"/>
  <c r="AH54"/>
  <c r="Q4" i="4" l="1"/>
  <c r="I10" s="1"/>
  <c r="A13" s="1"/>
  <c r="AX8" i="1"/>
  <c r="AW8"/>
  <c r="AV8"/>
  <c r="AQ8"/>
  <c r="AP8"/>
  <c r="AX35"/>
  <c r="AW35"/>
  <c r="AV35"/>
  <c r="AX44"/>
  <c r="AW44"/>
  <c r="AV44"/>
  <c r="AX13"/>
  <c r="AW13"/>
  <c r="AV13"/>
  <c r="AX12"/>
  <c r="AW12"/>
  <c r="AV12"/>
  <c r="AX23"/>
  <c r="AW23"/>
  <c r="AV23"/>
  <c r="AX34"/>
  <c r="AW34"/>
  <c r="AV34"/>
  <c r="AS52"/>
  <c r="AT52" s="1"/>
  <c r="AU52" s="1"/>
  <c r="AI79"/>
  <c r="AI93"/>
  <c r="A51"/>
  <c r="B51" s="1"/>
  <c r="AK52"/>
  <c r="AI73"/>
  <c r="AJ100"/>
  <c r="AI104"/>
  <c r="AI90"/>
  <c r="AJ94"/>
  <c r="AY79"/>
  <c r="AZ79" s="1"/>
  <c r="BA79" s="1"/>
  <c r="AR8"/>
  <c r="A8"/>
  <c r="B8" s="1"/>
  <c r="AL8"/>
  <c r="AK54"/>
  <c r="AK51"/>
  <c r="AL51"/>
  <c r="AN51" s="1"/>
  <c r="AK50"/>
  <c r="AJ61"/>
  <c r="AI63"/>
  <c r="AJ69"/>
  <c r="AJ78"/>
  <c r="AJ64"/>
  <c r="AI62"/>
  <c r="AK55"/>
  <c r="AI70"/>
  <c r="AJ72"/>
  <c r="AI69"/>
  <c r="AH92"/>
  <c r="AK92" s="1"/>
  <c r="AS92"/>
  <c r="AT92" s="1"/>
  <c r="AU92" s="1"/>
  <c r="AH83"/>
  <c r="AS83"/>
  <c r="AT83" s="1"/>
  <c r="AU83" s="1"/>
  <c r="AH99"/>
  <c r="AK99" s="1"/>
  <c r="AS99"/>
  <c r="AT99" s="1"/>
  <c r="AU99" s="1"/>
  <c r="AH86"/>
  <c r="AK86" s="1"/>
  <c r="AS86"/>
  <c r="AT86" s="1"/>
  <c r="AU86" s="1"/>
  <c r="AH94"/>
  <c r="AS94"/>
  <c r="AT94" s="1"/>
  <c r="AU94" s="1"/>
  <c r="AH102"/>
  <c r="AS102"/>
  <c r="AT102" s="1"/>
  <c r="AU102" s="1"/>
  <c r="AH79"/>
  <c r="AK79" s="1"/>
  <c r="AS79"/>
  <c r="AT79" s="1"/>
  <c r="AU79" s="1"/>
  <c r="AS76"/>
  <c r="AT76" s="1"/>
  <c r="AU76" s="1"/>
  <c r="AH76"/>
  <c r="AH93"/>
  <c r="AS93"/>
  <c r="AT93" s="1"/>
  <c r="AU93" s="1"/>
  <c r="AH101"/>
  <c r="AS101"/>
  <c r="AT101" s="1"/>
  <c r="AU101" s="1"/>
  <c r="AH80"/>
  <c r="AS80"/>
  <c r="AT80" s="1"/>
  <c r="AU80" s="1"/>
  <c r="AH97"/>
  <c r="AS97"/>
  <c r="AT97" s="1"/>
  <c r="AU97" s="1"/>
  <c r="AI95"/>
  <c r="AI82"/>
  <c r="AJ102"/>
  <c r="AJ77"/>
  <c r="AY102"/>
  <c r="AZ102" s="1"/>
  <c r="BA102" s="1"/>
  <c r="AI78"/>
  <c r="AJ76"/>
  <c r="AY83"/>
  <c r="AZ83" s="1"/>
  <c r="BA83" s="1"/>
  <c r="AJ93"/>
  <c r="AY84"/>
  <c r="AZ84" s="1"/>
  <c r="BA84" s="1"/>
  <c r="AI89"/>
  <c r="AJ101"/>
  <c r="AY93"/>
  <c r="AZ93" s="1"/>
  <c r="BA93" s="1"/>
  <c r="AI85"/>
  <c r="AJ97"/>
  <c r="AI105"/>
  <c r="AY86"/>
  <c r="AZ86" s="1"/>
  <c r="BA86" s="1"/>
  <c r="AS81"/>
  <c r="AT81" s="1"/>
  <c r="AU81" s="1"/>
  <c r="AH84"/>
  <c r="AK84" s="1"/>
  <c r="AS84"/>
  <c r="AT84" s="1"/>
  <c r="AU84" s="1"/>
  <c r="AH100"/>
  <c r="AS100"/>
  <c r="AT100" s="1"/>
  <c r="AU100" s="1"/>
  <c r="AH91"/>
  <c r="AK91" s="1"/>
  <c r="AS91"/>
  <c r="AT91" s="1"/>
  <c r="AU91" s="1"/>
  <c r="AX81"/>
  <c r="AJ81" s="1"/>
  <c r="AW81"/>
  <c r="AI81" s="1"/>
  <c r="AV81"/>
  <c r="AH78"/>
  <c r="AS78"/>
  <c r="AT78" s="1"/>
  <c r="AU78" s="1"/>
  <c r="AH88"/>
  <c r="AK88" s="1"/>
  <c r="AS88"/>
  <c r="AT88" s="1"/>
  <c r="AU88" s="1"/>
  <c r="AH96"/>
  <c r="AS96"/>
  <c r="AT96" s="1"/>
  <c r="AU96" s="1"/>
  <c r="AH104"/>
  <c r="AS104"/>
  <c r="AT104" s="1"/>
  <c r="AU104" s="1"/>
  <c r="AH87"/>
  <c r="AK87" s="1"/>
  <c r="AS87"/>
  <c r="AT87" s="1"/>
  <c r="AU87" s="1"/>
  <c r="AH95"/>
  <c r="AS95"/>
  <c r="AT95" s="1"/>
  <c r="AU95" s="1"/>
  <c r="AH103"/>
  <c r="AK103" s="1"/>
  <c r="AS103"/>
  <c r="AT103" s="1"/>
  <c r="AU103" s="1"/>
  <c r="AH82"/>
  <c r="AS82"/>
  <c r="AT82" s="1"/>
  <c r="AU82" s="1"/>
  <c r="AH90"/>
  <c r="AS90"/>
  <c r="AT90" s="1"/>
  <c r="AU90" s="1"/>
  <c r="AH98"/>
  <c r="AS98"/>
  <c r="AT98" s="1"/>
  <c r="AU98" s="1"/>
  <c r="AI96"/>
  <c r="AJ83"/>
  <c r="AI98"/>
  <c r="AL81"/>
  <c r="AN81" s="1"/>
  <c r="AJ96"/>
  <c r="AI100"/>
  <c r="AJ104"/>
  <c r="AY76"/>
  <c r="AZ76" s="1"/>
  <c r="BA76" s="1"/>
  <c r="AI83"/>
  <c r="AJ95"/>
  <c r="AJ82"/>
  <c r="AJ90"/>
  <c r="AI94"/>
  <c r="AJ98"/>
  <c r="AI102"/>
  <c r="AY92"/>
  <c r="AZ92" s="1"/>
  <c r="BA92" s="1"/>
  <c r="AJ80"/>
  <c r="AY91"/>
  <c r="AZ91" s="1"/>
  <c r="BA91" s="1"/>
  <c r="AS77"/>
  <c r="AT77" s="1"/>
  <c r="AU77" s="1"/>
  <c r="AH77"/>
  <c r="AK77" s="1"/>
  <c r="AH89"/>
  <c r="AS89"/>
  <c r="AT89" s="1"/>
  <c r="AU89" s="1"/>
  <c r="AH85"/>
  <c r="AS85"/>
  <c r="AT85" s="1"/>
  <c r="AU85" s="1"/>
  <c r="AH105"/>
  <c r="AS105"/>
  <c r="AT105" s="1"/>
  <c r="AU105" s="1"/>
  <c r="AY98"/>
  <c r="AZ98" s="1"/>
  <c r="BA98" s="1"/>
  <c r="AY97"/>
  <c r="AZ97" s="1"/>
  <c r="BA97" s="1"/>
  <c r="AY96"/>
  <c r="AZ96" s="1"/>
  <c r="BA96" s="1"/>
  <c r="AY82"/>
  <c r="AZ82" s="1"/>
  <c r="BA82" s="1"/>
  <c r="AY95"/>
  <c r="AZ95" s="1"/>
  <c r="BA95" s="1"/>
  <c r="AY78"/>
  <c r="AZ78" s="1"/>
  <c r="BA78" s="1"/>
  <c r="AY80"/>
  <c r="AZ80" s="1"/>
  <c r="BA80" s="1"/>
  <c r="AY94"/>
  <c r="AZ94" s="1"/>
  <c r="BA94" s="1"/>
  <c r="AJ89"/>
  <c r="AI101"/>
  <c r="AY77"/>
  <c r="AZ77" s="1"/>
  <c r="BA77" s="1"/>
  <c r="AI80"/>
  <c r="AJ85"/>
  <c r="AI97"/>
  <c r="AJ105"/>
  <c r="AH66"/>
  <c r="AS66"/>
  <c r="AT66" s="1"/>
  <c r="AU66" s="1"/>
  <c r="AH70"/>
  <c r="AS70"/>
  <c r="AT70" s="1"/>
  <c r="AU70" s="1"/>
  <c r="AH74"/>
  <c r="AS74"/>
  <c r="AT74" s="1"/>
  <c r="AU74" s="1"/>
  <c r="AH71"/>
  <c r="AK71" s="1"/>
  <c r="AS71"/>
  <c r="AT71" s="1"/>
  <c r="AU71" s="1"/>
  <c r="AH69"/>
  <c r="AS69"/>
  <c r="AT69" s="1"/>
  <c r="AU69" s="1"/>
  <c r="AH68"/>
  <c r="AS68"/>
  <c r="AT68" s="1"/>
  <c r="AU68" s="1"/>
  <c r="AS72"/>
  <c r="AT72" s="1"/>
  <c r="AU72" s="1"/>
  <c r="AH72"/>
  <c r="AH67"/>
  <c r="AK67" s="1"/>
  <c r="AS67"/>
  <c r="AT67" s="1"/>
  <c r="AU67" s="1"/>
  <c r="AS75"/>
  <c r="AT75" s="1"/>
  <c r="AU75" s="1"/>
  <c r="AH75"/>
  <c r="AK75" s="1"/>
  <c r="AS73"/>
  <c r="AT73" s="1"/>
  <c r="AU73" s="1"/>
  <c r="AH73"/>
  <c r="AJ66"/>
  <c r="AJ70"/>
  <c r="AY67"/>
  <c r="AZ67" s="1"/>
  <c r="BA67" s="1"/>
  <c r="AY75"/>
  <c r="AZ75" s="1"/>
  <c r="BA75" s="1"/>
  <c r="AY74"/>
  <c r="AZ74" s="1"/>
  <c r="BA74" s="1"/>
  <c r="AY70"/>
  <c r="AZ70" s="1"/>
  <c r="BA70" s="1"/>
  <c r="AJ68"/>
  <c r="AI74"/>
  <c r="AJ73"/>
  <c r="AY68"/>
  <c r="AZ68" s="1"/>
  <c r="BA68" s="1"/>
  <c r="AY66"/>
  <c r="AZ66" s="1"/>
  <c r="BA66" s="1"/>
  <c r="AY71"/>
  <c r="AZ71" s="1"/>
  <c r="BA71" s="1"/>
  <c r="AY73"/>
  <c r="AZ73" s="1"/>
  <c r="BA73" s="1"/>
  <c r="AY69"/>
  <c r="AZ69" s="1"/>
  <c r="BA69" s="1"/>
  <c r="AY72"/>
  <c r="AZ72" s="1"/>
  <c r="BA72" s="1"/>
  <c r="AH56"/>
  <c r="AK56" s="1"/>
  <c r="AS56"/>
  <c r="AT56" s="1"/>
  <c r="AU56" s="1"/>
  <c r="AS60"/>
  <c r="AT60" s="1"/>
  <c r="AU60" s="1"/>
  <c r="AH60"/>
  <c r="AS64"/>
  <c r="AT64" s="1"/>
  <c r="AU64" s="1"/>
  <c r="AH64"/>
  <c r="AH59"/>
  <c r="AK59" s="1"/>
  <c r="AS59"/>
  <c r="AT59" s="1"/>
  <c r="AU59" s="1"/>
  <c r="AI61"/>
  <c r="AY57"/>
  <c r="AZ57" s="1"/>
  <c r="BA57" s="1"/>
  <c r="AY60"/>
  <c r="AZ60" s="1"/>
  <c r="BA60" s="1"/>
  <c r="AH62"/>
  <c r="AS62"/>
  <c r="AT62" s="1"/>
  <c r="AU62" s="1"/>
  <c r="AH57"/>
  <c r="AK57" s="1"/>
  <c r="AS57"/>
  <c r="AT57" s="1"/>
  <c r="AU57" s="1"/>
  <c r="AH61"/>
  <c r="AS61"/>
  <c r="AT61" s="1"/>
  <c r="AU61" s="1"/>
  <c r="AH65"/>
  <c r="AS65"/>
  <c r="AT65" s="1"/>
  <c r="AU65" s="1"/>
  <c r="AJ58"/>
  <c r="AI60"/>
  <c r="AI64"/>
  <c r="AJ65"/>
  <c r="AY65"/>
  <c r="AZ65" s="1"/>
  <c r="BA65" s="1"/>
  <c r="AY58"/>
  <c r="AZ58" s="1"/>
  <c r="BA58" s="1"/>
  <c r="AY59"/>
  <c r="AZ59" s="1"/>
  <c r="BA59" s="1"/>
  <c r="AH63"/>
  <c r="AK63" s="1"/>
  <c r="AS63"/>
  <c r="AT63" s="1"/>
  <c r="AU63" s="1"/>
  <c r="AH58"/>
  <c r="AK58" s="1"/>
  <c r="AS58"/>
  <c r="AT58" s="1"/>
  <c r="AU58" s="1"/>
  <c r="AY56"/>
  <c r="AZ56" s="1"/>
  <c r="BA56" s="1"/>
  <c r="AY64"/>
  <c r="AZ64" s="1"/>
  <c r="BA64" s="1"/>
  <c r="AY62"/>
  <c r="AZ62" s="1"/>
  <c r="BA62" s="1"/>
  <c r="AY61"/>
  <c r="AZ61" s="1"/>
  <c r="BA61" s="1"/>
  <c r="S45"/>
  <c r="T45" s="1"/>
  <c r="S44"/>
  <c r="T44" s="1"/>
  <c r="S43"/>
  <c r="T43" s="1"/>
  <c r="AY38"/>
  <c r="AZ38" s="1"/>
  <c r="BA38" s="1"/>
  <c r="AY54"/>
  <c r="AZ54" s="1"/>
  <c r="BA54" s="1"/>
  <c r="T38"/>
  <c r="AY7"/>
  <c r="AZ7" s="1"/>
  <c r="BA7" s="1"/>
  <c r="AY45"/>
  <c r="AZ45" s="1"/>
  <c r="BA45" s="1"/>
  <c r="S42"/>
  <c r="T42" s="1"/>
  <c r="AY44"/>
  <c r="AZ44" s="1"/>
  <c r="BA44" s="1"/>
  <c r="S41"/>
  <c r="T41" s="1"/>
  <c r="AY43"/>
  <c r="AZ43" s="1"/>
  <c r="BA43" s="1"/>
  <c r="S40"/>
  <c r="T40" s="1"/>
  <c r="S39"/>
  <c r="T39" s="1"/>
  <c r="AY40"/>
  <c r="AZ40" s="1"/>
  <c r="BA40" s="1"/>
  <c r="S37"/>
  <c r="T37" s="1"/>
  <c r="AY39"/>
  <c r="AZ39" s="1"/>
  <c r="BA39" s="1"/>
  <c r="S36"/>
  <c r="T36" s="1"/>
  <c r="AY36"/>
  <c r="AZ36" s="1"/>
  <c r="BA36" s="1"/>
  <c r="S35"/>
  <c r="T35" s="1"/>
  <c r="S34"/>
  <c r="T34" s="1"/>
  <c r="AY34"/>
  <c r="AZ34" s="1"/>
  <c r="BA34" s="1"/>
  <c r="S33"/>
  <c r="T33" s="1"/>
  <c r="S32"/>
  <c r="T32" s="1"/>
  <c r="AY31"/>
  <c r="AZ31" s="1"/>
  <c r="BA31" s="1"/>
  <c r="T31"/>
  <c r="S30"/>
  <c r="T30" s="1"/>
  <c r="T29"/>
  <c r="S28"/>
  <c r="T28" s="1"/>
  <c r="S27"/>
  <c r="T27" s="1"/>
  <c r="AY29"/>
  <c r="AZ29" s="1"/>
  <c r="BA29" s="1"/>
  <c r="S26"/>
  <c r="T26" s="1"/>
  <c r="S25"/>
  <c r="T25" s="1"/>
  <c r="T24"/>
  <c r="S23"/>
  <c r="T23" s="1"/>
  <c r="S22"/>
  <c r="T22" s="1"/>
  <c r="S21"/>
  <c r="T21" s="1"/>
  <c r="AY23"/>
  <c r="AZ23" s="1"/>
  <c r="BA23" s="1"/>
  <c r="S20"/>
  <c r="T20" s="1"/>
  <c r="S19"/>
  <c r="T19" s="1"/>
  <c r="AY21"/>
  <c r="AZ21" s="1"/>
  <c r="BA21" s="1"/>
  <c r="T18"/>
  <c r="S16"/>
  <c r="T16" s="1"/>
  <c r="AY13"/>
  <c r="AZ13" s="1"/>
  <c r="BA13" s="1"/>
  <c r="T13"/>
  <c r="AY20"/>
  <c r="AZ20" s="1"/>
  <c r="BA20" s="1"/>
  <c r="S17"/>
  <c r="T17" s="1"/>
  <c r="T12"/>
  <c r="AY18"/>
  <c r="AZ18" s="1"/>
  <c r="BA18" s="1"/>
  <c r="S15"/>
  <c r="T15" s="1"/>
  <c r="S14"/>
  <c r="T14" s="1"/>
  <c r="AY9"/>
  <c r="AZ9" s="1"/>
  <c r="BA9" s="1"/>
  <c r="S9"/>
  <c r="T9" s="1"/>
  <c r="AY10"/>
  <c r="AZ10" s="1"/>
  <c r="BA10" s="1"/>
  <c r="S10"/>
  <c r="T10" s="1"/>
  <c r="AY14"/>
  <c r="AZ14" s="1"/>
  <c r="BA14" s="1"/>
  <c r="S11"/>
  <c r="T11" s="1"/>
  <c r="S53"/>
  <c r="T53" s="1"/>
  <c r="AY17"/>
  <c r="AZ17" s="1"/>
  <c r="BA17" s="1"/>
  <c r="AY32"/>
  <c r="AZ32" s="1"/>
  <c r="BA32" s="1"/>
  <c r="AY46"/>
  <c r="AZ46" s="1"/>
  <c r="BA46" s="1"/>
  <c r="AY50"/>
  <c r="AZ50" s="1"/>
  <c r="BA50" s="1"/>
  <c r="AY37"/>
  <c r="AZ37" s="1"/>
  <c r="BA37" s="1"/>
  <c r="AY11"/>
  <c r="AZ11" s="1"/>
  <c r="BA11" s="1"/>
  <c r="AY41"/>
  <c r="AZ41" s="1"/>
  <c r="BA41" s="1"/>
  <c r="AY30"/>
  <c r="AZ30" s="1"/>
  <c r="BA30" s="1"/>
  <c r="AH49"/>
  <c r="AK49" s="1"/>
  <c r="AS50"/>
  <c r="AT50" s="1"/>
  <c r="AU50" s="1"/>
  <c r="AY22"/>
  <c r="AZ22" s="1"/>
  <c r="BA22" s="1"/>
  <c r="AY24"/>
  <c r="AZ24" s="1"/>
  <c r="BA24" s="1"/>
  <c r="AY42"/>
  <c r="AZ42" s="1"/>
  <c r="BA42" s="1"/>
  <c r="AY28"/>
  <c r="AZ28" s="1"/>
  <c r="BA28" s="1"/>
  <c r="AY48"/>
  <c r="AZ48" s="1"/>
  <c r="BA48" s="1"/>
  <c r="AY19"/>
  <c r="AZ19" s="1"/>
  <c r="BA19" s="1"/>
  <c r="AY15"/>
  <c r="AZ15" s="1"/>
  <c r="BA15" s="1"/>
  <c r="AY47"/>
  <c r="AZ47" s="1"/>
  <c r="BA47" s="1"/>
  <c r="AY25"/>
  <c r="AZ25" s="1"/>
  <c r="BA25" s="1"/>
  <c r="AY27"/>
  <c r="AZ27" s="1"/>
  <c r="BA27" s="1"/>
  <c r="AY26"/>
  <c r="AZ26" s="1"/>
  <c r="BA26" s="1"/>
  <c r="AY55"/>
  <c r="AZ55" s="1"/>
  <c r="BA55" s="1"/>
  <c r="AY33"/>
  <c r="AZ33" s="1"/>
  <c r="BA33" s="1"/>
  <c r="AY52"/>
  <c r="AZ52" s="1"/>
  <c r="BA52" s="1"/>
  <c r="AY51"/>
  <c r="AZ51" s="1"/>
  <c r="BA51" s="1"/>
  <c r="AY106"/>
  <c r="AZ106" s="1"/>
  <c r="BA106" s="1"/>
  <c r="AY16"/>
  <c r="AZ16" s="1"/>
  <c r="BA16" s="1"/>
  <c r="AS54"/>
  <c r="AT54" s="1"/>
  <c r="AU54" s="1"/>
  <c r="AS106"/>
  <c r="AT106" s="1"/>
  <c r="AU106" s="1"/>
  <c r="AS49"/>
  <c r="AT49" s="1"/>
  <c r="AU49" s="1"/>
  <c r="AS46"/>
  <c r="AT46" s="1"/>
  <c r="AU46" s="1"/>
  <c r="AI106"/>
  <c r="AH106"/>
  <c r="AH47"/>
  <c r="AK47" s="1"/>
  <c r="AJ48"/>
  <c r="AK48" s="1"/>
  <c r="AH46"/>
  <c r="AK46" s="1"/>
  <c r="AQ18" l="1"/>
  <c r="AP18"/>
  <c r="AQ10"/>
  <c r="AP10"/>
  <c r="AQ14"/>
  <c r="AP14"/>
  <c r="AQ17"/>
  <c r="AP17"/>
  <c r="AQ16"/>
  <c r="AP16"/>
  <c r="AQ20"/>
  <c r="AP20"/>
  <c r="AQ23"/>
  <c r="AP23"/>
  <c r="AQ30"/>
  <c r="AP30"/>
  <c r="AQ33"/>
  <c r="AP33"/>
  <c r="AQ45"/>
  <c r="AI45" s="1"/>
  <c r="AP45"/>
  <c r="AH45" s="1"/>
  <c r="AQ19"/>
  <c r="AP19"/>
  <c r="AQ22"/>
  <c r="AP22"/>
  <c r="AQ26"/>
  <c r="AP26"/>
  <c r="AQ29"/>
  <c r="AP29"/>
  <c r="AQ32"/>
  <c r="AP32"/>
  <c r="AQ35"/>
  <c r="AP35"/>
  <c r="AQ37"/>
  <c r="AP37"/>
  <c r="AQ40"/>
  <c r="AP40"/>
  <c r="AQ42"/>
  <c r="AP42"/>
  <c r="AQ44"/>
  <c r="AI44" s="1"/>
  <c r="AP44"/>
  <c r="AH44" s="1"/>
  <c r="AQ12"/>
  <c r="AP12"/>
  <c r="AQ11"/>
  <c r="AP11"/>
  <c r="AQ9"/>
  <c r="AP9"/>
  <c r="AQ13"/>
  <c r="AP13"/>
  <c r="AQ21"/>
  <c r="AP21"/>
  <c r="AQ25"/>
  <c r="AP25"/>
  <c r="AQ28"/>
  <c r="AP28"/>
  <c r="AQ34"/>
  <c r="AP34"/>
  <c r="AQ39"/>
  <c r="AP39"/>
  <c r="AQ38"/>
  <c r="AI38" s="1"/>
  <c r="AP38"/>
  <c r="AH38" s="1"/>
  <c r="AQ43"/>
  <c r="AI43" s="1"/>
  <c r="AP43"/>
  <c r="AH43" s="1"/>
  <c r="AQ15"/>
  <c r="AP15"/>
  <c r="AQ24"/>
  <c r="AP24"/>
  <c r="AQ27"/>
  <c r="AP27"/>
  <c r="AQ31"/>
  <c r="AP31"/>
  <c r="AQ36"/>
  <c r="AP36"/>
  <c r="AQ41"/>
  <c r="AP41"/>
  <c r="A53"/>
  <c r="B53" s="1"/>
  <c r="AL53"/>
  <c r="AN53" s="1"/>
  <c r="AR53"/>
  <c r="AR15"/>
  <c r="A15"/>
  <c r="B15" s="1"/>
  <c r="AL15"/>
  <c r="AL18"/>
  <c r="A18"/>
  <c r="B18" s="1"/>
  <c r="AR18"/>
  <c r="AJ18" s="1"/>
  <c r="AR24"/>
  <c r="A24"/>
  <c r="B24" s="1"/>
  <c r="AL24"/>
  <c r="AN24" s="1"/>
  <c r="AR27"/>
  <c r="AJ27" s="1"/>
  <c r="A27"/>
  <c r="B27" s="1"/>
  <c r="AL27"/>
  <c r="AL31"/>
  <c r="AR31"/>
  <c r="AJ31" s="1"/>
  <c r="A31"/>
  <c r="B31" s="1"/>
  <c r="AR36"/>
  <c r="A36"/>
  <c r="B36" s="1"/>
  <c r="AL36"/>
  <c r="AN36" s="1"/>
  <c r="A41"/>
  <c r="B41" s="1"/>
  <c r="AL41"/>
  <c r="AN41" s="1"/>
  <c r="AR41"/>
  <c r="AK65"/>
  <c r="AK69"/>
  <c r="AK74"/>
  <c r="AL11"/>
  <c r="AN11" s="1"/>
  <c r="AR11"/>
  <c r="AJ11" s="1"/>
  <c r="A11"/>
  <c r="B11" s="1"/>
  <c r="A9"/>
  <c r="B9" s="1"/>
  <c r="AL9"/>
  <c r="AN9" s="1"/>
  <c r="AR9"/>
  <c r="AJ9" s="1"/>
  <c r="A13"/>
  <c r="B13" s="1"/>
  <c r="AL13"/>
  <c r="AR13"/>
  <c r="A21"/>
  <c r="B21" s="1"/>
  <c r="AL21"/>
  <c r="AR21"/>
  <c r="A25"/>
  <c r="B25" s="1"/>
  <c r="AL25"/>
  <c r="AR25"/>
  <c r="AR28"/>
  <c r="A28"/>
  <c r="B28" s="1"/>
  <c r="AL28"/>
  <c r="AL34"/>
  <c r="AN34" s="1"/>
  <c r="A34"/>
  <c r="B34" s="1"/>
  <c r="AR34"/>
  <c r="AR39"/>
  <c r="AJ39" s="1"/>
  <c r="A39"/>
  <c r="B39" s="1"/>
  <c r="AL39"/>
  <c r="AL38"/>
  <c r="AN38" s="1"/>
  <c r="AR38"/>
  <c r="AS38" s="1"/>
  <c r="AT38" s="1"/>
  <c r="AU38" s="1"/>
  <c r="A38"/>
  <c r="B38" s="1"/>
  <c r="AL43"/>
  <c r="AR43"/>
  <c r="A43"/>
  <c r="B43" s="1"/>
  <c r="AL10"/>
  <c r="AR10"/>
  <c r="A10"/>
  <c r="B10" s="1"/>
  <c r="AL14"/>
  <c r="A14"/>
  <c r="B14" s="1"/>
  <c r="AR14"/>
  <c r="A17"/>
  <c r="B17" s="1"/>
  <c r="AL17"/>
  <c r="AN17" s="1"/>
  <c r="AR17"/>
  <c r="AR16"/>
  <c r="A16"/>
  <c r="B16" s="1"/>
  <c r="AL16"/>
  <c r="AR20"/>
  <c r="A20"/>
  <c r="B20" s="1"/>
  <c r="AL20"/>
  <c r="AL23"/>
  <c r="AR23"/>
  <c r="A23"/>
  <c r="B23" s="1"/>
  <c r="AL30"/>
  <c r="A30"/>
  <c r="B30" s="1"/>
  <c r="AR30"/>
  <c r="A33"/>
  <c r="B33" s="1"/>
  <c r="AL33"/>
  <c r="AN33" s="1"/>
  <c r="AR33"/>
  <c r="AJ33" s="1"/>
  <c r="A45"/>
  <c r="B45" s="1"/>
  <c r="AL45"/>
  <c r="AN45" s="1"/>
  <c r="AR45"/>
  <c r="AK106"/>
  <c r="AR12"/>
  <c r="A12"/>
  <c r="B12" s="1"/>
  <c r="AL12"/>
  <c r="AL19"/>
  <c r="AN19" s="1"/>
  <c r="AR19"/>
  <c r="A19"/>
  <c r="B19" s="1"/>
  <c r="AL22"/>
  <c r="A22"/>
  <c r="B22" s="1"/>
  <c r="AR22"/>
  <c r="AL26"/>
  <c r="AR26"/>
  <c r="A26"/>
  <c r="B26" s="1"/>
  <c r="A29"/>
  <c r="B29" s="1"/>
  <c r="AL29"/>
  <c r="AR29"/>
  <c r="AJ29" s="1"/>
  <c r="AR32"/>
  <c r="AJ32" s="1"/>
  <c r="A32"/>
  <c r="B32" s="1"/>
  <c r="AL32"/>
  <c r="AL35"/>
  <c r="AN35" s="1"/>
  <c r="AR35"/>
  <c r="AJ35" s="1"/>
  <c r="A35"/>
  <c r="B35" s="1"/>
  <c r="A37"/>
  <c r="B37" s="1"/>
  <c r="AL37"/>
  <c r="AN37" s="1"/>
  <c r="AR37"/>
  <c r="AJ37" s="1"/>
  <c r="AR40"/>
  <c r="A40"/>
  <c r="B40" s="1"/>
  <c r="AL40"/>
  <c r="AN40" s="1"/>
  <c r="AL42"/>
  <c r="A42"/>
  <c r="B42" s="1"/>
  <c r="AR42"/>
  <c r="AR44"/>
  <c r="A44"/>
  <c r="B44" s="1"/>
  <c r="AL44"/>
  <c r="AK72"/>
  <c r="AY81"/>
  <c r="AZ81" s="1"/>
  <c r="BA81" s="1"/>
  <c r="AK62"/>
  <c r="AK78"/>
  <c r="AK80"/>
  <c r="AK93"/>
  <c r="AK94"/>
  <c r="AK105"/>
  <c r="AK89"/>
  <c r="AK90"/>
  <c r="AK96"/>
  <c r="AK100"/>
  <c r="AH81"/>
  <c r="AK81" s="1"/>
  <c r="AK97"/>
  <c r="AK101"/>
  <c r="AK102"/>
  <c r="AK83"/>
  <c r="AK85"/>
  <c r="AK98"/>
  <c r="AK82"/>
  <c r="AK95"/>
  <c r="AK104"/>
  <c r="AK76"/>
  <c r="AK66"/>
  <c r="AK68"/>
  <c r="AK70"/>
  <c r="AK73"/>
  <c r="AK64"/>
  <c r="AK61"/>
  <c r="AK60"/>
  <c r="AJ38"/>
  <c r="AK38" s="1"/>
  <c r="AI24"/>
  <c r="AJ24"/>
  <c r="AY35"/>
  <c r="AZ35" s="1"/>
  <c r="BA35" s="1"/>
  <c r="AI42"/>
  <c r="AJ42"/>
  <c r="AI41"/>
  <c r="AJ41"/>
  <c r="AH40"/>
  <c r="AJ40"/>
  <c r="AH39"/>
  <c r="AI37"/>
  <c r="AI36"/>
  <c r="AJ36"/>
  <c r="AI35"/>
  <c r="AJ34"/>
  <c r="AI34"/>
  <c r="AI33"/>
  <c r="AI32"/>
  <c r="AH31"/>
  <c r="AI31"/>
  <c r="AJ30"/>
  <c r="AI30"/>
  <c r="AH29"/>
  <c r="AI29"/>
  <c r="AI28"/>
  <c r="AJ28"/>
  <c r="AI27"/>
  <c r="AI26"/>
  <c r="AJ26"/>
  <c r="AJ25"/>
  <c r="AI25"/>
  <c r="AJ23"/>
  <c r="AI23"/>
  <c r="AI22"/>
  <c r="AJ22"/>
  <c r="AJ21"/>
  <c r="AI21"/>
  <c r="AH20"/>
  <c r="AJ20"/>
  <c r="AH19"/>
  <c r="AI19"/>
  <c r="AI18"/>
  <c r="AH18"/>
  <c r="AI16"/>
  <c r="AJ16"/>
  <c r="AI13"/>
  <c r="AJ13"/>
  <c r="AJ17"/>
  <c r="AI17"/>
  <c r="AJ12"/>
  <c r="AI12"/>
  <c r="AH12"/>
  <c r="AJ15"/>
  <c r="AI15"/>
  <c r="AI14"/>
  <c r="AJ14"/>
  <c r="AI9"/>
  <c r="AH8"/>
  <c r="AI10"/>
  <c r="AJ10"/>
  <c r="AH11"/>
  <c r="AY53"/>
  <c r="AZ53" s="1"/>
  <c r="BA53" s="1"/>
  <c r="AI53"/>
  <c r="AJ53"/>
  <c r="AY12"/>
  <c r="AZ12" s="1"/>
  <c r="BA12" s="1"/>
  <c r="AJ8"/>
  <c r="AS8"/>
  <c r="AT8" s="1"/>
  <c r="AU8" s="1"/>
  <c r="AI8"/>
  <c r="AY8"/>
  <c r="AZ8" s="1"/>
  <c r="BA8" s="1"/>
  <c r="AK29" l="1"/>
  <c r="AN29" s="1"/>
  <c r="AK8"/>
  <c r="AN8" s="1"/>
  <c r="AK18"/>
  <c r="AN18" s="1"/>
  <c r="AK12"/>
  <c r="AN12" s="1"/>
  <c r="AK31"/>
  <c r="AN31" s="1"/>
  <c r="AJ45"/>
  <c r="AK45" s="1"/>
  <c r="AS45"/>
  <c r="AT45" s="1"/>
  <c r="AU45" s="1"/>
  <c r="AJ44"/>
  <c r="AK44" s="1"/>
  <c r="AN44" s="1"/>
  <c r="AS44"/>
  <c r="AT44" s="1"/>
  <c r="AU44" s="1"/>
  <c r="AJ43"/>
  <c r="AK43" s="1"/>
  <c r="AN43" s="1"/>
  <c r="AS43"/>
  <c r="AT43" s="1"/>
  <c r="AU43" s="1"/>
  <c r="AS42"/>
  <c r="AT42" s="1"/>
  <c r="AU42" s="1"/>
  <c r="AH42"/>
  <c r="AK42" s="1"/>
  <c r="AN42" s="1"/>
  <c r="AH41"/>
  <c r="AK41" s="1"/>
  <c r="AS41"/>
  <c r="AT41" s="1"/>
  <c r="AU41" s="1"/>
  <c r="AS40"/>
  <c r="AT40" s="1"/>
  <c r="AU40" s="1"/>
  <c r="AI40"/>
  <c r="AK40" s="1"/>
  <c r="AS39"/>
  <c r="AT39" s="1"/>
  <c r="AU39" s="1"/>
  <c r="AI39"/>
  <c r="AK39" s="1"/>
  <c r="AN39" s="1"/>
  <c r="AH37"/>
  <c r="AK37" s="1"/>
  <c r="AS37"/>
  <c r="AT37" s="1"/>
  <c r="AU37" s="1"/>
  <c r="AS36"/>
  <c r="AT36" s="1"/>
  <c r="AU36" s="1"/>
  <c r="AH36"/>
  <c r="AK36" s="1"/>
  <c r="AH35"/>
  <c r="AK35" s="1"/>
  <c r="AS35"/>
  <c r="AT35" s="1"/>
  <c r="AU35" s="1"/>
  <c r="AH34"/>
  <c r="AK34" s="1"/>
  <c r="AS34"/>
  <c r="AT34" s="1"/>
  <c r="AU34" s="1"/>
  <c r="AS33"/>
  <c r="AT33" s="1"/>
  <c r="AU33" s="1"/>
  <c r="AH33"/>
  <c r="AK33" s="1"/>
  <c r="AH32"/>
  <c r="AK32" s="1"/>
  <c r="AN32" s="1"/>
  <c r="AS32"/>
  <c r="AT32" s="1"/>
  <c r="AU32" s="1"/>
  <c r="AS31"/>
  <c r="AT31" s="1"/>
  <c r="AU31" s="1"/>
  <c r="AH30"/>
  <c r="AK30" s="1"/>
  <c r="AN30" s="1"/>
  <c r="AS30"/>
  <c r="AT30" s="1"/>
  <c r="AU30" s="1"/>
  <c r="AS29"/>
  <c r="AT29" s="1"/>
  <c r="AU29" s="1"/>
  <c r="AH28"/>
  <c r="AK28" s="1"/>
  <c r="AN28" s="1"/>
  <c r="AS28"/>
  <c r="AT28" s="1"/>
  <c r="AU28" s="1"/>
  <c r="AH27"/>
  <c r="AK27" s="1"/>
  <c r="AN27" s="1"/>
  <c r="AS27"/>
  <c r="AT27" s="1"/>
  <c r="AU27" s="1"/>
  <c r="AH26"/>
  <c r="AK26" s="1"/>
  <c r="AN26" s="1"/>
  <c r="AS26"/>
  <c r="AT26" s="1"/>
  <c r="AU26" s="1"/>
  <c r="AH25"/>
  <c r="AK25" s="1"/>
  <c r="AN25" s="1"/>
  <c r="AS25"/>
  <c r="AT25" s="1"/>
  <c r="AU25" s="1"/>
  <c r="AH24"/>
  <c r="AK24" s="1"/>
  <c r="AS24"/>
  <c r="AT24" s="1"/>
  <c r="AU24" s="1"/>
  <c r="AH23"/>
  <c r="AK23" s="1"/>
  <c r="AN23" s="1"/>
  <c r="AS23"/>
  <c r="AT23" s="1"/>
  <c r="AU23" s="1"/>
  <c r="AH22"/>
  <c r="AK22" s="1"/>
  <c r="AN22" s="1"/>
  <c r="AS22"/>
  <c r="AT22" s="1"/>
  <c r="AU22" s="1"/>
  <c r="AH21"/>
  <c r="AK21" s="1"/>
  <c r="AN21" s="1"/>
  <c r="AS21"/>
  <c r="AT21" s="1"/>
  <c r="AU21" s="1"/>
  <c r="AS20"/>
  <c r="AT20" s="1"/>
  <c r="AU20" s="1"/>
  <c r="AI20"/>
  <c r="AK20" s="1"/>
  <c r="AN20" s="1"/>
  <c r="AS19"/>
  <c r="AT19" s="1"/>
  <c r="AU19" s="1"/>
  <c r="AJ19"/>
  <c r="AK19" s="1"/>
  <c r="AS18"/>
  <c r="AT18" s="1"/>
  <c r="AU18" s="1"/>
  <c r="AS16"/>
  <c r="AT16" s="1"/>
  <c r="AU16" s="1"/>
  <c r="AH16"/>
  <c r="AK16" s="1"/>
  <c r="AN16" s="1"/>
  <c r="AH13"/>
  <c r="AK13" s="1"/>
  <c r="AN13" s="1"/>
  <c r="AS13"/>
  <c r="AT13" s="1"/>
  <c r="AU13" s="1"/>
  <c r="AH17"/>
  <c r="AK17" s="1"/>
  <c r="AS17"/>
  <c r="AT17" s="1"/>
  <c r="AU17" s="1"/>
  <c r="AS12"/>
  <c r="AT12" s="1"/>
  <c r="AU12" s="1"/>
  <c r="AS15"/>
  <c r="AT15" s="1"/>
  <c r="AU15" s="1"/>
  <c r="AH15"/>
  <c r="AK15" s="1"/>
  <c r="AN15" s="1"/>
  <c r="AH14"/>
  <c r="AK14" s="1"/>
  <c r="AN14" s="1"/>
  <c r="AS14"/>
  <c r="AT14" s="1"/>
  <c r="AU14" s="1"/>
  <c r="AS9"/>
  <c r="AT9" s="1"/>
  <c r="AU9" s="1"/>
  <c r="AH9"/>
  <c r="AK9" s="1"/>
  <c r="AH10"/>
  <c r="AK10" s="1"/>
  <c r="AN10" s="1"/>
  <c r="AS10"/>
  <c r="AT10" s="1"/>
  <c r="AU10" s="1"/>
  <c r="AS11"/>
  <c r="AT11" s="1"/>
  <c r="AU11" s="1"/>
  <c r="AI11"/>
  <c r="AK11" s="1"/>
  <c r="AH53"/>
  <c r="AK53" s="1"/>
  <c r="AS53"/>
  <c r="AT53" s="1"/>
  <c r="AU53" s="1"/>
  <c r="Q7"/>
  <c r="P7" l="1"/>
  <c r="R7" l="1"/>
  <c r="S7" s="1"/>
  <c r="T7" s="1"/>
  <c r="AP7" l="1"/>
  <c r="AQ7"/>
  <c r="AI7" s="1"/>
  <c r="A7"/>
  <c r="B7" s="1"/>
  <c r="AL7"/>
  <c r="AR7"/>
  <c r="AD7"/>
  <c r="AS7" l="1"/>
  <c r="AT7" s="1"/>
  <c r="AU7" s="1"/>
  <c r="AJ7"/>
  <c r="AH7"/>
  <c r="AK7" l="1"/>
  <c r="AN7" l="1"/>
  <c r="AM7"/>
</calcChain>
</file>

<file path=xl/comments1.xml><?xml version="1.0" encoding="utf-8"?>
<comments xmlns="http://schemas.openxmlformats.org/spreadsheetml/2006/main">
  <authors>
    <author>DELL</author>
  </authors>
  <commentList>
    <comment ref="AE4" authorId="0">
      <text>
        <r>
          <rPr>
            <b/>
            <sz val="9"/>
            <color indexed="81"/>
            <rFont val="Tahoma"/>
            <family val="2"/>
          </rPr>
          <t>UMMED TARAD:</t>
        </r>
        <r>
          <rPr>
            <b/>
            <sz val="11"/>
            <color indexed="81"/>
            <rFont val="Tahoma"/>
            <family val="2"/>
          </rPr>
          <t>यदि आपके द्वारा नवम्बर माह तक का वेतन दिया गया तो "नव.-2022..." का चुनाव करें अन्यथा "फर.-2023..." का चुनाव करें.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<sst xmlns="http://schemas.openxmlformats.org/spreadsheetml/2006/main" count="181" uniqueCount="93">
  <si>
    <t>2.5 Lac to 5 Lac</t>
  </si>
  <si>
    <t>5 Lac to 10 Lac</t>
  </si>
  <si>
    <t>&gt;10 Lac</t>
  </si>
  <si>
    <t>Total</t>
  </si>
  <si>
    <t>Edu. Cess (4%)</t>
  </si>
  <si>
    <t>Grand Total</t>
  </si>
  <si>
    <t>5 Lac to 7.5 Lac</t>
  </si>
  <si>
    <t>7.5 Lac to 10 Lac</t>
  </si>
  <si>
    <t>10 Lac to 12.5 Lac</t>
  </si>
  <si>
    <t>12.5 Lac to 15 Lac</t>
  </si>
  <si>
    <t>&gt;15 Lac</t>
  </si>
  <si>
    <r>
      <t xml:space="preserve">CHOICE </t>
    </r>
    <r>
      <rPr>
        <sz val="9"/>
        <color theme="1"/>
        <rFont val="Calibri"/>
        <family val="2"/>
        <scheme val="minor"/>
      </rPr>
      <t>(Old Rate/New Rate)</t>
    </r>
  </si>
  <si>
    <t>Sr. No.</t>
  </si>
  <si>
    <t>Name Of Employee</t>
  </si>
  <si>
    <t>Total Income</t>
  </si>
  <si>
    <t>Standard Deduction</t>
  </si>
  <si>
    <t>HRA Examption</t>
  </si>
  <si>
    <t>Exapmtion U/S 80 G</t>
  </si>
  <si>
    <t>Exapmtion U/S 80 CCD(1B) Up To 50000</t>
  </si>
  <si>
    <t xml:space="preserve">Exapmtion U/S 80 D/80 DD/80/ 80DDB </t>
  </si>
  <si>
    <t>Examption U/S VI [80 C/80 CCC/ 80CCD(1)] Up To 1.5 Lac</t>
  </si>
  <si>
    <t>NET TAXABLE INCOME (For Old Tax Regime)</t>
  </si>
  <si>
    <t>TAX (OLD TAX REGIME)</t>
  </si>
  <si>
    <t>TAX (NEW TAX REGIME)</t>
  </si>
  <si>
    <t>old</t>
  </si>
  <si>
    <t>new</t>
  </si>
  <si>
    <t>Office: Principal, Govt. Sr. Sec. School Raimalwada, Bapini-Jodhpur (DDO Code-12572)</t>
  </si>
  <si>
    <t>Examption Uder Home Loan</t>
  </si>
  <si>
    <t>नव.-2022 के वेतन तक की गई Itax कटौती</t>
  </si>
  <si>
    <t>अग्रिम शेष माह में की जाने वाली Itax कटौती</t>
  </si>
  <si>
    <t>From Salary</t>
  </si>
  <si>
    <t>Via Challan</t>
  </si>
  <si>
    <t>Total Deductable Itax</t>
  </si>
  <si>
    <t>Payble (P), Refundable (R) Itax</t>
  </si>
  <si>
    <t>Tax Calculation For All Employee For F.Y. 2022-23 (A.Y. 2023-24)</t>
  </si>
  <si>
    <t xml:space="preserve">Ummed Tarad (Teacher-GSSS Raimalwada, Mob.No.-9166973141) </t>
  </si>
  <si>
    <t>House Owner's Name :-</t>
  </si>
  <si>
    <t>Basic Pay (March-2022) :-</t>
  </si>
  <si>
    <t>House Owner's PAN :-</t>
  </si>
  <si>
    <t xml:space="preserve"> Employee's PAN :-</t>
  </si>
  <si>
    <t>Employee Related Details</t>
  </si>
  <si>
    <t>Perticulars</t>
  </si>
  <si>
    <t>Amount (in Rs.)</t>
  </si>
  <si>
    <t>Examption Amount (in Rs.)</t>
  </si>
  <si>
    <t>Actual HRA received</t>
  </si>
  <si>
    <t>Rent Pay (Per Month) :-</t>
  </si>
  <si>
    <t>(i) Rent Paid (Per month rent*12 months)</t>
  </si>
  <si>
    <t>(ii) 10% of (Basic Pay*12 months)+(D.A.*12 months)</t>
  </si>
  <si>
    <t>50 % of (Basic Pay*12 months)+(D.A.*12 months) For Metro cities (Chennai, Dehli, Mumbai, Kolkata) Or 40 % of (Basic Pay*12 months)+(D.A.*12 months) For Non Metro cities</t>
  </si>
  <si>
    <t>Saction 10(13A) {i.e. Exempt HRA u/s 10(13A)}</t>
  </si>
  <si>
    <t>(Lowest of the three)</t>
  </si>
  <si>
    <t>Basic</t>
  </si>
  <si>
    <t>DA</t>
  </si>
  <si>
    <t>12 Month's Total</t>
  </si>
  <si>
    <t>HRA</t>
  </si>
  <si>
    <t>Rural Area</t>
  </si>
  <si>
    <t>HRA Calculation</t>
  </si>
  <si>
    <t>Ummed</t>
  </si>
  <si>
    <t>ABCDE1234F</t>
  </si>
  <si>
    <t>XYZ</t>
  </si>
  <si>
    <t>ZYXWV9876U</t>
  </si>
  <si>
    <t>Quarterly Receipt Amount :-</t>
  </si>
  <si>
    <t>Yearly Receipt Amount :-</t>
  </si>
  <si>
    <t>Prepared By :-</t>
  </si>
  <si>
    <t>RECEIPT OF HOUSE RENT</t>
  </si>
  <si>
    <t>(Under section 1 (13-A) of Income Tax Act)</t>
  </si>
  <si>
    <t>Date :-</t>
  </si>
  <si>
    <t xml:space="preserve">I Owner </t>
  </si>
  <si>
    <t xml:space="preserve">Received with Thanks from Sri/Smt. </t>
  </si>
  <si>
    <t>Address-</t>
  </si>
  <si>
    <t xml:space="preserve">The sum of  (Quarterly) </t>
  </si>
  <si>
    <t xml:space="preserve">Towards the House Rent (Monthly) @ </t>
  </si>
  <si>
    <t>Per Month From :-</t>
  </si>
  <si>
    <t>1 April, 2022 To 30 June, 2022</t>
  </si>
  <si>
    <t>1 July, 2022 To 30 Sep., 2022</t>
  </si>
  <si>
    <t xml:space="preserve">Rs.  =  </t>
  </si>
  <si>
    <t>Date:-</t>
  </si>
  <si>
    <t>(Signature of House Owner)</t>
  </si>
  <si>
    <t xml:space="preserve">(Affix Revenue Stamp of Rs.1/-) 
</t>
  </si>
  <si>
    <t>Name-</t>
  </si>
  <si>
    <t>ADDRESS</t>
  </si>
  <si>
    <t>PAN NUMBER</t>
  </si>
  <si>
    <t>1 Oct., 2022 To 31 Dec., 2022</t>
  </si>
  <si>
    <t>1 Jan., 2023 To 31 March, 2023</t>
  </si>
  <si>
    <t xml:space="preserve">The sum of  (Yearly) </t>
  </si>
  <si>
    <t>1 April, 2022 To 31 March, 2023</t>
  </si>
  <si>
    <t>Govt. Sr. Sec. School Raimalwada, Bapini-Jodhpur</t>
  </si>
  <si>
    <t>Designation of Employee :-</t>
  </si>
  <si>
    <t>Name of Employee :-</t>
  </si>
  <si>
    <t>Type of official Location :-</t>
  </si>
  <si>
    <t>Name of Office:-</t>
  </si>
  <si>
    <t>Teacher</t>
  </si>
  <si>
    <r>
      <t xml:space="preserve">Ummed Tarad (Teacher-GSSS Raimalwada, Mob.No.-9166973141) </t>
    </r>
    <r>
      <rPr>
        <sz val="20"/>
        <color theme="0"/>
        <rFont val="Aachen BT"/>
        <family val="1"/>
      </rPr>
      <t>(Updated On 09-12-2022)</t>
    </r>
  </si>
</sst>
</file>

<file path=xl/styles.xml><?xml version="1.0" encoding="utf-8"?>
<styleSheet xmlns="http://schemas.openxmlformats.org/spreadsheetml/2006/main">
  <numFmts count="3">
    <numFmt numFmtId="164" formatCode="&quot;₹&quot;\ #,##0"/>
    <numFmt numFmtId="165" formatCode="&quot;Rs. &quot;#"/>
    <numFmt numFmtId="166" formatCode="[$-14009]dd\-mm\-yyyy;@"/>
  </numFmts>
  <fonts count="4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6"/>
      <color rgb="FFFFC000"/>
      <name val="Aachen BT"/>
      <family val="1"/>
    </font>
    <font>
      <b/>
      <sz val="12"/>
      <color theme="1"/>
      <name val="Calibri"/>
      <family val="2"/>
      <scheme val="minor"/>
    </font>
    <font>
      <b/>
      <sz val="18"/>
      <color theme="1"/>
      <name val="Cambria"/>
      <family val="1"/>
      <scheme val="major"/>
    </font>
    <font>
      <b/>
      <sz val="16"/>
      <color rgb="FF00206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22"/>
      <color rgb="FFFFC000"/>
      <name val="Aachen BT"/>
      <family val="1"/>
    </font>
    <font>
      <sz val="20"/>
      <color rgb="FFFFC000"/>
      <name val="Aachen BT"/>
      <family val="1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rgb="FF002060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sz val="26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22"/>
      <color theme="1"/>
      <name val="Cambria"/>
      <family val="1"/>
      <scheme val="major"/>
    </font>
    <font>
      <b/>
      <sz val="16"/>
      <color rgb="FFC00000"/>
      <name val="Cambria"/>
      <family val="1"/>
      <scheme val="major"/>
    </font>
    <font>
      <sz val="13"/>
      <color theme="1"/>
      <name val="Cambria"/>
      <family val="1"/>
      <scheme val="major"/>
    </font>
    <font>
      <b/>
      <u/>
      <sz val="24"/>
      <color theme="1"/>
      <name val="Cambria"/>
      <family val="1"/>
      <scheme val="major"/>
    </font>
    <font>
      <i/>
      <u/>
      <sz val="18"/>
      <color theme="1"/>
      <name val="Cambria"/>
      <family val="1"/>
      <scheme val="major"/>
    </font>
    <font>
      <i/>
      <u/>
      <sz val="14"/>
      <color theme="1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indexed="8"/>
      <name val="Cambria"/>
      <family val="1"/>
      <scheme val="major"/>
    </font>
    <font>
      <sz val="14"/>
      <name val="Cambria"/>
      <family val="1"/>
      <scheme val="major"/>
    </font>
    <font>
      <b/>
      <u/>
      <sz val="22"/>
      <color theme="1"/>
      <name val="Cambria"/>
      <family val="1"/>
      <scheme val="major"/>
    </font>
    <font>
      <sz val="20"/>
      <color theme="0"/>
      <name val="Aachen BT"/>
      <family val="1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AE18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medium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/>
      <right style="thin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medium">
        <color theme="5" tint="-0.499984740745262"/>
      </right>
      <top/>
      <bottom style="thin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/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/>
      <bottom/>
      <diagonal/>
    </border>
    <border>
      <left style="medium">
        <color theme="5" tint="-0.499984740745262"/>
      </left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/>
      <diagonal/>
    </border>
    <border>
      <left/>
      <right style="medium">
        <color theme="5" tint="-0.499984740745262"/>
      </right>
      <top style="medium">
        <color theme="5" tint="-0.499984740745262"/>
      </top>
      <bottom/>
      <diagonal/>
    </border>
    <border>
      <left/>
      <right style="medium">
        <color theme="5" tint="-0.499984740745262"/>
      </right>
      <top/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theme="5" tint="-0.499984740745262"/>
      </left>
      <right/>
      <top style="medium">
        <color theme="5" tint="-0.499984740745262"/>
      </top>
      <bottom style="thin">
        <color theme="5" tint="-0.499984740745262"/>
      </bottom>
      <diagonal/>
    </border>
    <border>
      <left/>
      <right style="medium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/>
      <right style="medium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medium">
        <color theme="5" tint="-0.499984740745262"/>
      </bottom>
      <diagonal/>
    </border>
    <border>
      <left/>
      <right style="medium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 style="medium">
        <color theme="0"/>
      </left>
      <right/>
      <top style="medium">
        <color theme="0"/>
      </top>
      <bottom style="medium">
        <color theme="1"/>
      </bottom>
      <diagonal/>
    </border>
    <border>
      <left/>
      <right/>
      <top style="medium">
        <color theme="0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17" fontId="0" fillId="0" borderId="1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7" xfId="0" applyFont="1" applyBorder="1" applyAlignment="1" applyProtection="1">
      <alignment horizontal="center" vertical="center" textRotation="90" wrapText="1"/>
      <protection hidden="1"/>
    </xf>
    <xf numFmtId="0" fontId="0" fillId="2" borderId="0" xfId="0" applyFill="1" applyAlignment="1" applyProtection="1"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left" vertical="center"/>
      <protection hidden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left" vertical="center"/>
      <protection hidden="1"/>
    </xf>
    <xf numFmtId="0" fontId="6" fillId="0" borderId="14" xfId="0" applyFont="1" applyBorder="1" applyAlignment="1" applyProtection="1">
      <alignment horizontal="center" vertical="center" textRotation="90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0" fillId="0" borderId="21" xfId="0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0" fillId="0" borderId="22" xfId="0" applyBorder="1" applyAlignment="1" applyProtection="1">
      <alignment horizontal="center" vertical="center" wrapText="1"/>
      <protection hidden="1"/>
    </xf>
    <xf numFmtId="0" fontId="0" fillId="0" borderId="22" xfId="0" applyBorder="1" applyAlignment="1" applyProtection="1">
      <alignment vertical="center" wrapText="1"/>
      <protection hidden="1"/>
    </xf>
    <xf numFmtId="0" fontId="0" fillId="0" borderId="25" xfId="0" applyBorder="1" applyAlignment="1" applyProtection="1">
      <alignment horizontal="left" vertical="center" wrapText="1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9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3" fillId="8" borderId="2" xfId="0" applyFont="1" applyFill="1" applyBorder="1" applyAlignment="1" applyProtection="1">
      <alignment horizontal="center" vertical="center" wrapText="1"/>
      <protection locked="0"/>
    </xf>
    <xf numFmtId="0" fontId="17" fillId="8" borderId="2" xfId="0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center" vertical="center" wrapText="1"/>
      <protection locked="0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7" fillId="8" borderId="1" xfId="0" applyFont="1" applyFill="1" applyBorder="1" applyAlignment="1" applyProtection="1">
      <alignment horizontal="center" vertical="center" wrapText="1"/>
      <protection locked="0"/>
    </xf>
    <xf numFmtId="0" fontId="10" fillId="8" borderId="1" xfId="0" applyFont="1" applyFill="1" applyBorder="1" applyAlignment="1" applyProtection="1">
      <alignment horizontal="center" vertical="center" wrapText="1"/>
      <protection locked="0"/>
    </xf>
    <xf numFmtId="0" fontId="18" fillId="8" borderId="1" xfId="0" applyFont="1" applyFill="1" applyBorder="1" applyAlignment="1" applyProtection="1">
      <alignment horizontal="center" vertical="center" wrapText="1"/>
      <protection locked="0"/>
    </xf>
    <xf numFmtId="0" fontId="18" fillId="8" borderId="2" xfId="0" applyFont="1" applyFill="1" applyBorder="1" applyAlignment="1" applyProtection="1">
      <alignment horizontal="center" vertical="center"/>
      <protection locked="0"/>
    </xf>
    <xf numFmtId="0" fontId="18" fillId="8" borderId="1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right" vertical="center" wrapText="1"/>
      <protection hidden="1"/>
    </xf>
    <xf numFmtId="0" fontId="17" fillId="4" borderId="40" xfId="0" applyFont="1" applyFill="1" applyBorder="1" applyAlignment="1" applyProtection="1">
      <alignment horizontal="center" vertical="center" wrapText="1"/>
      <protection hidden="1"/>
    </xf>
    <xf numFmtId="0" fontId="27" fillId="0" borderId="40" xfId="0" applyFont="1" applyBorder="1" applyAlignment="1" applyProtection="1">
      <alignment horizontal="center" vertical="center" wrapText="1"/>
      <protection hidden="1"/>
    </xf>
    <xf numFmtId="0" fontId="27" fillId="0" borderId="45" xfId="0" applyFont="1" applyBorder="1" applyAlignment="1" applyProtection="1">
      <alignment horizontal="center" vertical="center" wrapText="1"/>
      <protection hidden="1"/>
    </xf>
    <xf numFmtId="0" fontId="17" fillId="0" borderId="46" xfId="0" applyFont="1" applyBorder="1" applyAlignment="1" applyProtection="1">
      <alignment horizontal="center" vertical="center" wrapText="1"/>
      <protection hidden="1"/>
    </xf>
    <xf numFmtId="0" fontId="10" fillId="0" borderId="41" xfId="0" applyFont="1" applyBorder="1" applyAlignment="1" applyProtection="1">
      <alignment horizontal="center" vertical="center" wrapText="1"/>
      <protection hidden="1"/>
    </xf>
    <xf numFmtId="0" fontId="17" fillId="4" borderId="42" xfId="0" applyFont="1" applyFill="1" applyBorder="1" applyAlignment="1" applyProtection="1">
      <alignment horizontal="center" vertical="center" wrapText="1"/>
      <protection hidden="1"/>
    </xf>
    <xf numFmtId="0" fontId="16" fillId="0" borderId="47" xfId="0" applyFont="1" applyBorder="1" applyAlignment="1" applyProtection="1">
      <alignment horizontal="center" vertical="center" wrapText="1"/>
      <protection hidden="1"/>
    </xf>
    <xf numFmtId="0" fontId="16" fillId="0" borderId="30" xfId="0" applyFont="1" applyBorder="1" applyAlignment="1" applyProtection="1">
      <alignment horizontal="left" vertical="center" wrapText="1" indent="3"/>
      <protection hidden="1"/>
    </xf>
    <xf numFmtId="164" fontId="16" fillId="0" borderId="43" xfId="0" applyNumberFormat="1" applyFont="1" applyBorder="1" applyAlignment="1" applyProtection="1">
      <alignment horizontal="center" vertical="center" wrapText="1"/>
      <protection hidden="1"/>
    </xf>
    <xf numFmtId="164" fontId="0" fillId="0" borderId="0" xfId="0" applyNumberFormat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0" fontId="17" fillId="4" borderId="44" xfId="0" applyFont="1" applyFill="1" applyBorder="1" applyAlignment="1" applyProtection="1">
      <alignment horizontal="center" vertical="center" wrapText="1"/>
      <protection hidden="1"/>
    </xf>
    <xf numFmtId="164" fontId="0" fillId="0" borderId="0" xfId="0" applyNumberFormat="1" applyProtection="1">
      <protection hidden="1"/>
    </xf>
    <xf numFmtId="164" fontId="31" fillId="10" borderId="36" xfId="0" applyNumberFormat="1" applyFont="1" applyFill="1" applyBorder="1" applyAlignment="1" applyProtection="1">
      <alignment horizontal="left" vertical="center"/>
      <protection hidden="1"/>
    </xf>
    <xf numFmtId="0" fontId="0" fillId="11" borderId="0" xfId="0" applyFill="1" applyProtection="1">
      <protection hidden="1"/>
    </xf>
    <xf numFmtId="0" fontId="26" fillId="0" borderId="0" xfId="0" applyFont="1" applyAlignment="1" applyProtection="1">
      <alignment horizontal="center" vertical="center"/>
      <protection hidden="1"/>
    </xf>
    <xf numFmtId="164" fontId="16" fillId="0" borderId="30" xfId="0" applyNumberFormat="1" applyFont="1" applyBorder="1" applyAlignment="1" applyProtection="1">
      <alignment horizontal="center" vertical="center" wrapText="1"/>
      <protection locked="0"/>
    </xf>
    <xf numFmtId="0" fontId="14" fillId="0" borderId="67" xfId="0" applyFont="1" applyBorder="1" applyAlignment="1" applyProtection="1">
      <alignment horizontal="center" vertical="center"/>
      <protection hidden="1"/>
    </xf>
    <xf numFmtId="14" fontId="37" fillId="0" borderId="71" xfId="0" applyNumberFormat="1" applyFont="1" applyBorder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vertical="center"/>
      <protection hidden="1"/>
    </xf>
    <xf numFmtId="2" fontId="17" fillId="0" borderId="71" xfId="0" applyNumberFormat="1" applyFont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5" fillId="0" borderId="2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textRotation="90" wrapText="1"/>
      <protection hidden="1"/>
    </xf>
    <xf numFmtId="0" fontId="3" fillId="0" borderId="2" xfId="0" applyFont="1" applyBorder="1" applyAlignment="1" applyProtection="1">
      <alignment horizontal="center" vertical="center" textRotation="90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24" fillId="0" borderId="12" xfId="0" applyFont="1" applyBorder="1" applyAlignment="1" applyProtection="1">
      <alignment horizontal="center" vertical="center" wrapText="1"/>
      <protection hidden="1"/>
    </xf>
    <xf numFmtId="0" fontId="24" fillId="0" borderId="1" xfId="0" applyFont="1" applyBorder="1" applyAlignment="1" applyProtection="1">
      <alignment horizontal="center" vertical="center" wrapText="1"/>
      <protection hidden="1"/>
    </xf>
    <xf numFmtId="0" fontId="23" fillId="0" borderId="11" xfId="0" applyFont="1" applyBorder="1" applyAlignment="1" applyProtection="1">
      <alignment horizontal="center" vertical="center" wrapText="1"/>
      <protection hidden="1"/>
    </xf>
    <xf numFmtId="0" fontId="23" fillId="0" borderId="18" xfId="0" applyFont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7" fillId="6" borderId="26" xfId="0" applyFont="1" applyFill="1" applyBorder="1" applyAlignment="1" applyProtection="1">
      <alignment horizontal="center" wrapText="1"/>
      <protection locked="0"/>
    </xf>
    <xf numFmtId="0" fontId="7" fillId="6" borderId="15" xfId="0" applyFont="1" applyFill="1" applyBorder="1" applyAlignment="1" applyProtection="1">
      <alignment horizontal="center" wrapText="1"/>
      <protection locked="0"/>
    </xf>
    <xf numFmtId="0" fontId="7" fillId="6" borderId="17" xfId="0" applyFont="1" applyFill="1" applyBorder="1" applyAlignment="1" applyProtection="1">
      <alignment horizontal="center" wrapText="1"/>
      <protection locked="0"/>
    </xf>
    <xf numFmtId="0" fontId="8" fillId="4" borderId="27" xfId="0" applyFont="1" applyFill="1" applyBorder="1" applyAlignment="1" applyProtection="1">
      <alignment horizontal="center" vertical="center" wrapText="1"/>
      <protection hidden="1"/>
    </xf>
    <xf numFmtId="0" fontId="8" fillId="4" borderId="28" xfId="0" applyFont="1" applyFill="1" applyBorder="1" applyAlignment="1" applyProtection="1">
      <alignment horizontal="center" vertical="center" wrapText="1"/>
      <protection hidden="1"/>
    </xf>
    <xf numFmtId="0" fontId="8" fillId="4" borderId="29" xfId="0" applyFont="1" applyFill="1" applyBorder="1" applyAlignment="1" applyProtection="1">
      <alignment horizontal="center" vertical="center" wrapText="1"/>
      <protection hidden="1"/>
    </xf>
    <xf numFmtId="0" fontId="12" fillId="3" borderId="28" xfId="0" applyFont="1" applyFill="1" applyBorder="1" applyAlignment="1" applyProtection="1">
      <alignment horizontal="left" vertical="center" wrapText="1"/>
      <protection hidden="1"/>
    </xf>
    <xf numFmtId="0" fontId="14" fillId="2" borderId="9" xfId="0" applyFont="1" applyFill="1" applyBorder="1" applyAlignment="1" applyProtection="1">
      <alignment horizontal="center"/>
      <protection hidden="1"/>
    </xf>
    <xf numFmtId="0" fontId="5" fillId="3" borderId="65" xfId="0" applyFont="1" applyFill="1" applyBorder="1" applyAlignment="1" applyProtection="1">
      <alignment horizontal="right" wrapText="1"/>
      <protection hidden="1"/>
    </xf>
    <xf numFmtId="0" fontId="5" fillId="3" borderId="66" xfId="0" applyFont="1" applyFill="1" applyBorder="1" applyAlignment="1" applyProtection="1">
      <alignment horizontal="right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textRotation="90" wrapText="1"/>
      <protection hidden="1"/>
    </xf>
    <xf numFmtId="0" fontId="4" fillId="0" borderId="1" xfId="0" applyFont="1" applyBorder="1" applyAlignment="1" applyProtection="1">
      <alignment horizontal="center" vertical="center" textRotation="90" wrapText="1"/>
      <protection hidden="1"/>
    </xf>
    <xf numFmtId="0" fontId="3" fillId="0" borderId="12" xfId="0" applyFont="1" applyBorder="1" applyAlignment="1" applyProtection="1">
      <alignment horizontal="center" vertical="center" textRotation="90" wrapText="1"/>
      <protection hidden="1"/>
    </xf>
    <xf numFmtId="0" fontId="3" fillId="0" borderId="1" xfId="0" applyFont="1" applyBorder="1" applyAlignment="1" applyProtection="1">
      <alignment horizontal="center" vertical="center" textRotation="90" wrapText="1"/>
      <protection hidden="1"/>
    </xf>
    <xf numFmtId="0" fontId="0" fillId="0" borderId="22" xfId="0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center" vertical="center" wrapText="1"/>
      <protection hidden="1"/>
    </xf>
    <xf numFmtId="0" fontId="1" fillId="6" borderId="14" xfId="0" applyFont="1" applyFill="1" applyBorder="1" applyAlignment="1" applyProtection="1">
      <alignment horizontal="center" vertical="center" wrapText="1"/>
      <protection locked="0"/>
    </xf>
    <xf numFmtId="0" fontId="1" fillId="6" borderId="15" xfId="0" applyFont="1" applyFill="1" applyBorder="1" applyAlignment="1" applyProtection="1">
      <alignment horizontal="center" vertical="center" wrapText="1"/>
      <protection locked="0"/>
    </xf>
    <xf numFmtId="0" fontId="1" fillId="6" borderId="16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4" xfId="0" applyFont="1" applyBorder="1" applyAlignment="1" applyProtection="1">
      <alignment horizontal="center" vertical="center" textRotation="90" wrapText="1"/>
      <protection hidden="1"/>
    </xf>
    <xf numFmtId="0" fontId="6" fillId="0" borderId="17" xfId="0" applyFont="1" applyBorder="1" applyAlignment="1" applyProtection="1">
      <alignment horizontal="center" vertical="center" textRotation="90" wrapText="1"/>
      <protection hidden="1"/>
    </xf>
    <xf numFmtId="0" fontId="6" fillId="0" borderId="7" xfId="0" applyFont="1" applyBorder="1" applyAlignment="1" applyProtection="1">
      <alignment horizontal="center" vertical="center" textRotation="90" wrapText="1"/>
      <protection hidden="1"/>
    </xf>
    <xf numFmtId="0" fontId="6" fillId="0" borderId="19" xfId="0" applyFont="1" applyBorder="1" applyAlignment="1" applyProtection="1">
      <alignment horizontal="center" vertical="center" textRotation="90" wrapText="1"/>
      <protection hidden="1"/>
    </xf>
    <xf numFmtId="0" fontId="30" fillId="10" borderId="35" xfId="0" applyFont="1" applyFill="1" applyBorder="1" applyAlignment="1" applyProtection="1">
      <alignment horizontal="right" vertical="center"/>
      <protection hidden="1"/>
    </xf>
    <xf numFmtId="0" fontId="30" fillId="10" borderId="59" xfId="0" applyFont="1" applyFill="1" applyBorder="1" applyAlignment="1" applyProtection="1">
      <alignment horizontal="right" vertical="center"/>
      <protection hidden="1"/>
    </xf>
    <xf numFmtId="0" fontId="0" fillId="11" borderId="0" xfId="0" applyFill="1" applyBorder="1" applyAlignment="1" applyProtection="1">
      <alignment horizontal="center"/>
      <protection hidden="1"/>
    </xf>
    <xf numFmtId="0" fontId="26" fillId="9" borderId="37" xfId="0" applyFont="1" applyFill="1" applyBorder="1" applyAlignment="1" applyProtection="1">
      <alignment horizontal="center" vertical="center"/>
      <protection hidden="1"/>
    </xf>
    <xf numFmtId="0" fontId="26" fillId="9" borderId="38" xfId="0" applyFont="1" applyFill="1" applyBorder="1" applyAlignment="1" applyProtection="1">
      <alignment horizontal="center" vertical="center"/>
      <protection hidden="1"/>
    </xf>
    <xf numFmtId="0" fontId="26" fillId="9" borderId="39" xfId="0" applyFont="1" applyFill="1" applyBorder="1" applyAlignment="1" applyProtection="1">
      <alignment horizontal="center" vertical="center"/>
      <protection hidden="1"/>
    </xf>
    <xf numFmtId="0" fontId="16" fillId="0" borderId="42" xfId="0" applyFont="1" applyBorder="1" applyAlignment="1" applyProtection="1">
      <alignment horizontal="center" vertical="center" wrapText="1"/>
      <protection hidden="1"/>
    </xf>
    <xf numFmtId="0" fontId="16" fillId="5" borderId="52" xfId="0" applyFont="1" applyFill="1" applyBorder="1" applyAlignment="1" applyProtection="1">
      <alignment horizontal="center" vertical="top" wrapText="1"/>
      <protection hidden="1"/>
    </xf>
    <xf numFmtId="0" fontId="16" fillId="5" borderId="58" xfId="0" applyFont="1" applyFill="1" applyBorder="1" applyAlignment="1" applyProtection="1">
      <alignment horizontal="center" vertical="top" wrapText="1"/>
      <protection hidden="1"/>
    </xf>
    <xf numFmtId="164" fontId="17" fillId="5" borderId="56" xfId="0" applyNumberFormat="1" applyFont="1" applyFill="1" applyBorder="1" applyAlignment="1" applyProtection="1">
      <alignment horizontal="center" vertical="center" wrapText="1"/>
      <protection hidden="1"/>
    </xf>
    <xf numFmtId="164" fontId="17" fillId="5" borderId="57" xfId="0" applyNumberFormat="1" applyFont="1" applyFill="1" applyBorder="1" applyAlignment="1" applyProtection="1">
      <alignment horizontal="center" vertical="center" wrapText="1"/>
      <protection hidden="1"/>
    </xf>
    <xf numFmtId="164" fontId="17" fillId="5" borderId="53" xfId="0" applyNumberFormat="1" applyFont="1" applyFill="1" applyBorder="1" applyAlignment="1" applyProtection="1">
      <alignment horizontal="center" vertical="center" wrapText="1"/>
      <protection hidden="1"/>
    </xf>
    <xf numFmtId="164" fontId="17" fillId="5" borderId="58" xfId="0" applyNumberFormat="1" applyFont="1" applyFill="1" applyBorder="1" applyAlignment="1" applyProtection="1">
      <alignment horizontal="center" vertical="center" wrapText="1"/>
      <protection hidden="1"/>
    </xf>
    <xf numFmtId="0" fontId="27" fillId="8" borderId="31" xfId="0" applyFont="1" applyFill="1" applyBorder="1" applyAlignment="1" applyProtection="1">
      <alignment horizontal="center" vertical="center" wrapText="1"/>
      <protection locked="0"/>
    </xf>
    <xf numFmtId="0" fontId="27" fillId="8" borderId="62" xfId="0" applyFont="1" applyFill="1" applyBorder="1" applyAlignment="1" applyProtection="1">
      <alignment horizontal="center" vertical="center" wrapText="1"/>
      <protection locked="0"/>
    </xf>
    <xf numFmtId="164" fontId="29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164" fontId="0" fillId="0" borderId="0" xfId="0" applyNumberFormat="1" applyAlignment="1" applyProtection="1">
      <alignment horizontal="center" vertical="center" wrapText="1"/>
      <protection hidden="1"/>
    </xf>
    <xf numFmtId="0" fontId="16" fillId="0" borderId="50" xfId="0" applyFont="1" applyBorder="1" applyAlignment="1" applyProtection="1">
      <alignment horizontal="center" vertical="center" wrapText="1"/>
      <protection hidden="1"/>
    </xf>
    <xf numFmtId="0" fontId="16" fillId="0" borderId="54" xfId="0" applyFont="1" applyBorder="1" applyAlignment="1" applyProtection="1">
      <alignment horizontal="center" vertical="center" wrapText="1"/>
      <protection hidden="1"/>
    </xf>
    <xf numFmtId="0" fontId="18" fillId="0" borderId="32" xfId="0" applyFont="1" applyBorder="1" applyAlignment="1" applyProtection="1">
      <alignment horizontal="center" vertical="center" wrapText="1"/>
      <protection hidden="1"/>
    </xf>
    <xf numFmtId="0" fontId="18" fillId="0" borderId="34" xfId="0" applyFont="1" applyBorder="1" applyAlignment="1" applyProtection="1">
      <alignment horizontal="center" vertical="center" wrapText="1"/>
      <protection hidden="1"/>
    </xf>
    <xf numFmtId="164" fontId="16" fillId="0" borderId="32" xfId="0" applyNumberFormat="1" applyFont="1" applyBorder="1" applyAlignment="1" applyProtection="1">
      <alignment horizontal="center" vertical="center" wrapText="1"/>
      <protection hidden="1"/>
    </xf>
    <xf numFmtId="164" fontId="16" fillId="0" borderId="34" xfId="0" applyNumberFormat="1" applyFont="1" applyBorder="1" applyAlignment="1" applyProtection="1">
      <alignment horizontal="center" vertical="center" wrapText="1"/>
      <protection hidden="1"/>
    </xf>
    <xf numFmtId="164" fontId="16" fillId="0" borderId="48" xfId="0" applyNumberFormat="1" applyFont="1" applyBorder="1" applyAlignment="1" applyProtection="1">
      <alignment horizontal="center" vertical="center" wrapText="1"/>
      <protection hidden="1"/>
    </xf>
    <xf numFmtId="0" fontId="16" fillId="0" borderId="51" xfId="0" applyFont="1" applyBorder="1" applyAlignment="1" applyProtection="1">
      <alignment horizontal="center" vertical="center" wrapText="1"/>
      <protection hidden="1"/>
    </xf>
    <xf numFmtId="164" fontId="16" fillId="0" borderId="51" xfId="0" applyNumberFormat="1" applyFont="1" applyBorder="1" applyAlignment="1" applyProtection="1">
      <alignment horizontal="center" vertical="center" wrapText="1"/>
      <protection hidden="1"/>
    </xf>
    <xf numFmtId="164" fontId="16" fillId="0" borderId="49" xfId="0" applyNumberFormat="1" applyFont="1" applyBorder="1" applyAlignment="1" applyProtection="1">
      <alignment horizontal="center" vertical="center" wrapText="1"/>
      <protection hidden="1"/>
    </xf>
    <xf numFmtId="0" fontId="16" fillId="5" borderId="55" xfId="0" applyFont="1" applyFill="1" applyBorder="1" applyAlignment="1" applyProtection="1">
      <alignment horizontal="center" wrapText="1"/>
      <protection hidden="1"/>
    </xf>
    <xf numFmtId="0" fontId="16" fillId="5" borderId="57" xfId="0" applyFont="1" applyFill="1" applyBorder="1" applyAlignment="1" applyProtection="1">
      <alignment horizontal="center" wrapText="1"/>
      <protection hidden="1"/>
    </xf>
    <xf numFmtId="0" fontId="27" fillId="8" borderId="63" xfId="0" applyFont="1" applyFill="1" applyBorder="1" applyAlignment="1" applyProtection="1">
      <alignment horizontal="center" vertical="center" wrapText="1"/>
      <protection locked="0"/>
    </xf>
    <xf numFmtId="0" fontId="27" fillId="8" borderId="64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Border="1" applyAlignment="1" applyProtection="1">
      <alignment horizontal="left" vertical="center" wrapText="1"/>
      <protection hidden="1"/>
    </xf>
    <xf numFmtId="0" fontId="0" fillId="11" borderId="0" xfId="0" applyFill="1" applyAlignment="1" applyProtection="1">
      <alignment horizontal="center"/>
      <protection hidden="1"/>
    </xf>
    <xf numFmtId="0" fontId="0" fillId="0" borderId="62" xfId="0" applyBorder="1" applyProtection="1">
      <protection locked="0"/>
    </xf>
    <xf numFmtId="0" fontId="33" fillId="0" borderId="32" xfId="0" applyFont="1" applyBorder="1" applyAlignment="1" applyProtection="1">
      <alignment horizontal="center" vertical="center" wrapText="1"/>
      <protection hidden="1"/>
    </xf>
    <xf numFmtId="0" fontId="33" fillId="0" borderId="33" xfId="0" applyFont="1" applyBorder="1" applyAlignment="1" applyProtection="1">
      <alignment horizontal="center" vertical="center" wrapText="1"/>
      <protection hidden="1"/>
    </xf>
    <xf numFmtId="164" fontId="16" fillId="0" borderId="32" xfId="0" applyNumberFormat="1" applyFont="1" applyBorder="1" applyAlignment="1" applyProtection="1">
      <alignment horizontal="center" vertical="center" wrapText="1"/>
      <protection locked="0"/>
    </xf>
    <xf numFmtId="164" fontId="16" fillId="0" borderId="33" xfId="0" applyNumberFormat="1" applyFont="1" applyBorder="1" applyAlignment="1" applyProtection="1">
      <alignment horizontal="center" vertical="center" wrapText="1"/>
      <protection locked="0"/>
    </xf>
    <xf numFmtId="164" fontId="31" fillId="10" borderId="59" xfId="0" applyNumberFormat="1" applyFont="1" applyFill="1" applyBorder="1" applyAlignment="1" applyProtection="1">
      <alignment horizontal="left" vertical="center"/>
      <protection hidden="1"/>
    </xf>
    <xf numFmtId="0" fontId="31" fillId="10" borderId="36" xfId="0" applyFont="1" applyFill="1" applyBorder="1" applyAlignment="1" applyProtection="1">
      <alignment horizontal="left" vertical="center"/>
      <protection hidden="1"/>
    </xf>
    <xf numFmtId="0" fontId="17" fillId="8" borderId="60" xfId="0" applyFont="1" applyFill="1" applyBorder="1" applyAlignment="1" applyProtection="1">
      <alignment horizontal="center" vertical="center" wrapText="1"/>
      <protection locked="0"/>
    </xf>
    <xf numFmtId="0" fontId="17" fillId="8" borderId="61" xfId="0" applyFont="1" applyFill="1" applyBorder="1" applyAlignment="1" applyProtection="1">
      <alignment horizontal="center" vertical="center" wrapText="1"/>
      <protection locked="0"/>
    </xf>
    <xf numFmtId="164" fontId="27" fillId="8" borderId="31" xfId="0" applyNumberFormat="1" applyFont="1" applyFill="1" applyBorder="1" applyAlignment="1" applyProtection="1">
      <alignment horizontal="center" vertical="center" wrapText="1"/>
      <protection locked="0"/>
    </xf>
    <xf numFmtId="164" fontId="27" fillId="8" borderId="62" xfId="0" applyNumberFormat="1" applyFont="1" applyFill="1" applyBorder="1" applyAlignment="1" applyProtection="1">
      <alignment horizontal="center" vertical="center" wrapText="1"/>
      <protection locked="0"/>
    </xf>
    <xf numFmtId="164" fontId="32" fillId="7" borderId="31" xfId="0" applyNumberFormat="1" applyFont="1" applyFill="1" applyBorder="1" applyAlignment="1" applyProtection="1">
      <alignment horizontal="center" vertical="center" wrapText="1"/>
      <protection locked="0"/>
    </xf>
    <xf numFmtId="164" fontId="32" fillId="7" borderId="62" xfId="0" applyNumberFormat="1" applyFont="1" applyFill="1" applyBorder="1" applyAlignment="1" applyProtection="1">
      <alignment horizontal="center" vertical="center" wrapText="1"/>
      <protection locked="0"/>
    </xf>
    <xf numFmtId="0" fontId="25" fillId="9" borderId="35" xfId="0" applyFont="1" applyFill="1" applyBorder="1" applyAlignment="1" applyProtection="1">
      <alignment horizontal="center"/>
      <protection hidden="1"/>
    </xf>
    <xf numFmtId="0" fontId="25" fillId="9" borderId="59" xfId="0" applyFont="1" applyFill="1" applyBorder="1" applyAlignment="1" applyProtection="1">
      <alignment horizontal="center"/>
      <protection hidden="1"/>
    </xf>
    <xf numFmtId="0" fontId="25" fillId="9" borderId="36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4" fillId="0" borderId="68" xfId="0" applyFont="1" applyBorder="1" applyAlignment="1" applyProtection="1">
      <alignment horizontal="center" vertical="center"/>
      <protection hidden="1"/>
    </xf>
    <xf numFmtId="0" fontId="34" fillId="0" borderId="69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17" fillId="0" borderId="0" xfId="0" applyFont="1" applyBorder="1" applyAlignment="1" applyProtection="1">
      <alignment horizontal="left" vertical="center"/>
      <protection hidden="1"/>
    </xf>
    <xf numFmtId="0" fontId="17" fillId="0" borderId="71" xfId="0" applyFont="1" applyBorder="1" applyAlignment="1" applyProtection="1">
      <alignment horizontal="left" vertical="center"/>
      <protection hidden="1"/>
    </xf>
    <xf numFmtId="0" fontId="14" fillId="0" borderId="70" xfId="0" applyFont="1" applyBorder="1" applyAlignment="1" applyProtection="1">
      <alignment horizontal="center" vertical="center"/>
      <protection hidden="1"/>
    </xf>
    <xf numFmtId="0" fontId="14" fillId="0" borderId="72" xfId="0" applyFont="1" applyBorder="1" applyAlignment="1" applyProtection="1">
      <alignment horizontal="center" vertical="center"/>
      <protection hidden="1"/>
    </xf>
    <xf numFmtId="2" fontId="16" fillId="0" borderId="0" xfId="0" applyNumberFormat="1" applyFont="1" applyBorder="1" applyAlignment="1" applyProtection="1">
      <alignment horizontal="left" vertical="center"/>
      <protection hidden="1"/>
    </xf>
    <xf numFmtId="0" fontId="35" fillId="0" borderId="70" xfId="0" applyFont="1" applyBorder="1" applyAlignment="1" applyProtection="1">
      <alignment horizontal="center" vertical="center"/>
      <protection hidden="1"/>
    </xf>
    <xf numFmtId="0" fontId="35" fillId="0" borderId="0" xfId="0" applyFont="1" applyBorder="1" applyAlignment="1" applyProtection="1">
      <alignment horizontal="center" vertical="center"/>
      <protection hidden="1"/>
    </xf>
    <xf numFmtId="0" fontId="35" fillId="0" borderId="71" xfId="0" applyFont="1" applyBorder="1" applyAlignment="1" applyProtection="1">
      <alignment horizontal="center" vertical="center"/>
      <protection hidden="1"/>
    </xf>
    <xf numFmtId="0" fontId="36" fillId="0" borderId="72" xfId="0" applyFont="1" applyBorder="1" applyAlignment="1" applyProtection="1">
      <alignment horizontal="center" vertical="center"/>
      <protection hidden="1"/>
    </xf>
    <xf numFmtId="0" fontId="36" fillId="0" borderId="73" xfId="0" applyFont="1" applyBorder="1" applyAlignment="1" applyProtection="1">
      <alignment horizontal="center" vertical="center"/>
      <protection hidden="1"/>
    </xf>
    <xf numFmtId="0" fontId="36" fillId="0" borderId="74" xfId="0" applyFont="1" applyBorder="1" applyAlignment="1" applyProtection="1">
      <alignment horizontal="center" vertical="center"/>
      <protection hidden="1"/>
    </xf>
    <xf numFmtId="0" fontId="14" fillId="0" borderId="67" xfId="0" applyFont="1" applyBorder="1" applyAlignment="1" applyProtection="1">
      <alignment horizontal="center"/>
      <protection hidden="1"/>
    </xf>
    <xf numFmtId="0" fontId="14" fillId="0" borderId="68" xfId="0" applyFont="1" applyBorder="1" applyAlignment="1" applyProtection="1">
      <alignment horizontal="center"/>
      <protection hidden="1"/>
    </xf>
    <xf numFmtId="0" fontId="16" fillId="0" borderId="68" xfId="0" applyFont="1" applyBorder="1" applyAlignment="1" applyProtection="1">
      <alignment horizontal="right" vertical="center"/>
      <protection hidden="1"/>
    </xf>
    <xf numFmtId="0" fontId="33" fillId="0" borderId="1" xfId="0" applyFont="1" applyBorder="1" applyAlignment="1" applyProtection="1">
      <alignment horizontal="left" vertical="center"/>
      <protection hidden="1"/>
    </xf>
    <xf numFmtId="165" fontId="38" fillId="0" borderId="1" xfId="0" applyNumberFormat="1" applyFont="1" applyBorder="1" applyAlignment="1" applyProtection="1">
      <alignment horizontal="center" vertical="center"/>
      <protection hidden="1"/>
    </xf>
    <xf numFmtId="165" fontId="38" fillId="0" borderId="75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horizontal="left" vertical="center"/>
      <protection hidden="1"/>
    </xf>
    <xf numFmtId="0" fontId="15" fillId="0" borderId="3" xfId="0" applyFont="1" applyBorder="1" applyAlignment="1" applyProtection="1">
      <alignment horizontal="left" vertical="center"/>
      <protection hidden="1"/>
    </xf>
    <xf numFmtId="0" fontId="15" fillId="0" borderId="76" xfId="0" applyFont="1" applyBorder="1" applyAlignment="1" applyProtection="1">
      <alignment horizontal="left" vertical="center"/>
      <protection hidden="1"/>
    </xf>
    <xf numFmtId="2" fontId="17" fillId="0" borderId="0" xfId="0" applyNumberFormat="1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16" fillId="0" borderId="71" xfId="0" applyFont="1" applyBorder="1" applyAlignment="1" applyProtection="1">
      <alignment horizontal="center"/>
      <protection hidden="1"/>
    </xf>
    <xf numFmtId="166" fontId="17" fillId="0" borderId="1" xfId="0" applyNumberFormat="1" applyFont="1" applyBorder="1" applyAlignment="1" applyProtection="1">
      <alignment horizontal="center" vertical="center"/>
      <protection hidden="1"/>
    </xf>
    <xf numFmtId="14" fontId="16" fillId="0" borderId="6" xfId="0" applyNumberFormat="1" applyFont="1" applyBorder="1" applyAlignment="1" applyProtection="1">
      <alignment horizontal="center" vertical="center"/>
      <protection hidden="1"/>
    </xf>
    <xf numFmtId="14" fontId="16" fillId="0" borderId="0" xfId="0" applyNumberFormat="1" applyFont="1" applyBorder="1" applyAlignment="1" applyProtection="1">
      <alignment horizontal="center" vertical="center"/>
      <protection hidden="1"/>
    </xf>
    <xf numFmtId="14" fontId="16" fillId="0" borderId="7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6" fillId="0" borderId="71" xfId="0" applyFont="1" applyBorder="1" applyAlignment="1" applyProtection="1">
      <alignment horizontal="center" vertical="center"/>
      <protection hidden="1"/>
    </xf>
    <xf numFmtId="0" fontId="37" fillId="0" borderId="1" xfId="0" applyFont="1" applyBorder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16" fillId="0" borderId="73" xfId="0" applyFont="1" applyBorder="1" applyAlignment="1" applyProtection="1">
      <alignment horizontal="center"/>
      <protection hidden="1"/>
    </xf>
    <xf numFmtId="0" fontId="37" fillId="0" borderId="77" xfId="0" applyFont="1" applyBorder="1" applyAlignment="1" applyProtection="1">
      <alignment horizontal="center" vertical="center"/>
      <protection hidden="1"/>
    </xf>
    <xf numFmtId="0" fontId="37" fillId="0" borderId="78" xfId="0" applyFont="1" applyBorder="1" applyAlignment="1" applyProtection="1">
      <alignment horizontal="center" vertical="center"/>
      <protection hidden="1"/>
    </xf>
    <xf numFmtId="0" fontId="37" fillId="0" borderId="79" xfId="0" applyFont="1" applyBorder="1" applyAlignment="1" applyProtection="1">
      <alignment horizontal="center" vertical="center"/>
      <protection hidden="1"/>
    </xf>
    <xf numFmtId="0" fontId="39" fillId="0" borderId="80" xfId="0" applyFont="1" applyBorder="1" applyAlignment="1" applyProtection="1">
      <alignment horizontal="center" vertical="center" wrapText="1"/>
      <protection hidden="1"/>
    </xf>
    <xf numFmtId="0" fontId="39" fillId="0" borderId="1" xfId="0" applyFont="1" applyBorder="1" applyAlignment="1" applyProtection="1">
      <alignment horizontal="center" vertical="center" wrapText="1"/>
      <protection hidden="1"/>
    </xf>
    <xf numFmtId="0" fontId="39" fillId="0" borderId="75" xfId="0" applyFont="1" applyBorder="1" applyAlignment="1" applyProtection="1">
      <alignment horizontal="center" vertical="center" wrapText="1"/>
      <protection hidden="1"/>
    </xf>
    <xf numFmtId="0" fontId="16" fillId="0" borderId="80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39" fillId="0" borderId="1" xfId="0" applyFont="1" applyBorder="1" applyAlignment="1" applyProtection="1">
      <alignment horizontal="center" vertical="center"/>
      <protection hidden="1"/>
    </xf>
    <xf numFmtId="0" fontId="39" fillId="0" borderId="75" xfId="0" applyFont="1" applyBorder="1" applyAlignment="1" applyProtection="1">
      <alignment horizontal="center" vertical="center"/>
      <protection hidden="1"/>
    </xf>
    <xf numFmtId="0" fontId="39" fillId="0" borderId="81" xfId="0" applyFont="1" applyBorder="1" applyAlignment="1" applyProtection="1">
      <alignment horizontal="center" vertical="center"/>
      <protection hidden="1"/>
    </xf>
    <xf numFmtId="0" fontId="39" fillId="0" borderId="82" xfId="0" applyFont="1" applyBorder="1" applyAlignment="1" applyProtection="1">
      <alignment horizontal="center" vertical="center"/>
      <protection hidden="1"/>
    </xf>
    <xf numFmtId="0" fontId="17" fillId="0" borderId="82" xfId="0" applyFont="1" applyBorder="1" applyAlignment="1" applyProtection="1">
      <alignment horizontal="center" vertical="center"/>
      <protection hidden="1"/>
    </xf>
    <xf numFmtId="0" fontId="17" fillId="0" borderId="83" xfId="0" applyFont="1" applyBorder="1" applyAlignment="1" applyProtection="1">
      <alignment horizontal="center" vertical="center"/>
      <protection hidden="1"/>
    </xf>
    <xf numFmtId="0" fontId="39" fillId="0" borderId="81" xfId="0" applyFont="1" applyBorder="1" applyAlignment="1" applyProtection="1">
      <alignment horizontal="center"/>
      <protection hidden="1"/>
    </xf>
    <xf numFmtId="0" fontId="39" fillId="0" borderId="82" xfId="0" applyFont="1" applyBorder="1" applyAlignment="1" applyProtection="1">
      <alignment horizontal="center"/>
      <protection hidden="1"/>
    </xf>
    <xf numFmtId="0" fontId="16" fillId="0" borderId="74" xfId="0" applyFont="1" applyBorder="1" applyAlignment="1" applyProtection="1">
      <alignment horizontal="center"/>
      <protection hidden="1"/>
    </xf>
    <xf numFmtId="0" fontId="37" fillId="0" borderId="80" xfId="0" applyFont="1" applyBorder="1" applyAlignment="1" applyProtection="1">
      <alignment horizontal="center" vertical="center"/>
      <protection hidden="1"/>
    </xf>
    <xf numFmtId="0" fontId="37" fillId="0" borderId="75" xfId="0" applyFont="1" applyBorder="1" applyAlignment="1" applyProtection="1">
      <alignment horizontal="center" vertical="center"/>
      <protection hidden="1"/>
    </xf>
    <xf numFmtId="0" fontId="16" fillId="0" borderId="80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75" xfId="0" applyFont="1" applyBorder="1" applyAlignment="1" applyProtection="1">
      <alignment horizontal="center" vertical="center" wrapText="1"/>
      <protection hidden="1"/>
    </xf>
    <xf numFmtId="0" fontId="14" fillId="0" borderId="84" xfId="0" applyFont="1" applyBorder="1" applyAlignment="1" applyProtection="1">
      <alignment horizontal="center"/>
      <protection hidden="1"/>
    </xf>
    <xf numFmtId="0" fontId="40" fillId="0" borderId="68" xfId="0" applyFont="1" applyBorder="1" applyAlignment="1" applyProtection="1">
      <alignment horizontal="center" vertical="center"/>
      <protection hidden="1"/>
    </xf>
    <xf numFmtId="0" fontId="40" fillId="0" borderId="69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14" fillId="0" borderId="0" xfId="0" applyFont="1" applyAlignment="1" applyProtection="1">
      <alignment horizontal="center"/>
      <protection hidden="1"/>
    </xf>
    <xf numFmtId="0" fontId="0" fillId="0" borderId="71" xfId="0" applyBorder="1" applyAlignment="1" applyProtection="1">
      <alignment horizontal="center"/>
      <protection hidden="1"/>
    </xf>
    <xf numFmtId="0" fontId="0" fillId="0" borderId="70" xfId="0" applyBorder="1" applyAlignment="1" applyProtection="1">
      <alignment horizontal="center"/>
      <protection hidden="1"/>
    </xf>
  </cellXfs>
  <cellStyles count="1">
    <cellStyle name="Normal" xfId="0" builtinId="0"/>
  </cellStyles>
  <dxfs count="13">
    <dxf>
      <font>
        <color theme="0"/>
      </font>
    </dxf>
    <dxf>
      <font>
        <color theme="9" tint="0.39994506668294322"/>
      </font>
    </dxf>
    <dxf>
      <font>
        <color rgb="FFFF0000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ont>
        <color rgb="FF002060"/>
      </font>
      <fill>
        <patternFill>
          <bgColor rgb="FFB6DF89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</dxf>
    <dxf>
      <font>
        <color rgb="FF002060"/>
      </font>
      <fill>
        <patternFill>
          <bgColor rgb="FFBAE18F"/>
        </patternFill>
      </fill>
    </dxf>
    <dxf>
      <font>
        <color rgb="FFC00000"/>
      </font>
    </dxf>
    <dxf>
      <font>
        <color rgb="FF002060"/>
      </font>
      <fill>
        <patternFill>
          <bgColor rgb="FFC7E6A4"/>
        </patternFill>
      </fill>
    </dxf>
    <dxf>
      <font>
        <color rgb="FFC0000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BAE18F"/>
      <color rgb="FFB6DF89"/>
      <color rgb="FFC7E6A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190498</xdr:colOff>
      <xdr:row>1</xdr:row>
      <xdr:rowOff>1</xdr:rowOff>
    </xdr:from>
    <xdr:to>
      <xdr:col>24</xdr:col>
      <xdr:colOff>14417384</xdr:colOff>
      <xdr:row>47</xdr:row>
      <xdr:rowOff>190500</xdr:rowOff>
    </xdr:to>
    <xdr:pic>
      <xdr:nvPicPr>
        <xdr:cNvPr id="2" name="Picture 1" descr="New Picture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01898" y="190501"/>
          <a:ext cx="14226886" cy="22974299"/>
        </a:xfrm>
        <a:prstGeom prst="rect">
          <a:avLst/>
        </a:prstGeom>
        <a:ln w="3175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wnloads\Income-Tax-Calculation-Program-2022-23-By-Ummed-Tarad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 Help"/>
      <sheetName val="Basic Deta"/>
      <sheetName val="Exemp.(HRA+Other) &amp; Other incom"/>
      <sheetName val="GA-55"/>
      <sheetName val="Income Tax Cal. Report"/>
      <sheetName val="Form-16"/>
      <sheetName val="OLD REGIME"/>
      <sheetName val="NEW REGIME"/>
      <sheetName val="10 E Us 89(1) "/>
      <sheetName val="HRA Recei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BA198"/>
  <sheetViews>
    <sheetView showGridLines="0" showRowColHeaders="0" tabSelected="1" zoomScale="85" zoomScaleNormal="85" workbookViewId="0">
      <pane xSplit="5" ySplit="6" topLeftCell="F7" activePane="bottomRight" state="frozen"/>
      <selection pane="topRight" activeCell="D1" sqref="D1"/>
      <selection pane="bottomLeft" activeCell="A8" sqref="A8"/>
      <selection pane="bottomRight" activeCell="AE4" sqref="AE4:AG4"/>
    </sheetView>
  </sheetViews>
  <sheetFormatPr defaultColWidth="0" defaultRowHeight="15" zeroHeight="1"/>
  <cols>
    <col min="1" max="1" width="10.85546875" style="1" hidden="1" customWidth="1"/>
    <col min="2" max="2" width="5.28515625" style="1" hidden="1" customWidth="1"/>
    <col min="3" max="3" width="3.42578125" style="1" customWidth="1"/>
    <col min="4" max="4" width="6.28515625" style="2" customWidth="1"/>
    <col min="5" max="5" width="24.7109375" style="2" customWidth="1"/>
    <col min="6" max="6" width="9.85546875" style="2" customWidth="1"/>
    <col min="7" max="7" width="6.85546875" style="2" customWidth="1"/>
    <col min="8" max="8" width="7.5703125" style="2" customWidth="1"/>
    <col min="9" max="9" width="7" style="2" customWidth="1"/>
    <col min="10" max="12" width="8.5703125" style="2" customWidth="1"/>
    <col min="13" max="13" width="7.140625" style="2" customWidth="1"/>
    <col min="14" max="14" width="11" style="2" customWidth="1"/>
    <col min="15" max="16" width="9.140625" style="2" hidden="1" customWidth="1"/>
    <col min="17" max="17" width="5.7109375" style="2" hidden="1" customWidth="1"/>
    <col min="18" max="20" width="9.140625" style="2" customWidth="1"/>
    <col min="21" max="22" width="9.140625" style="2" hidden="1" customWidth="1"/>
    <col min="23" max="26" width="9.140625" style="1" hidden="1" customWidth="1"/>
    <col min="27" max="29" width="9.140625" style="1" customWidth="1"/>
    <col min="30" max="30" width="15" style="1" customWidth="1"/>
    <col min="31" max="31" width="9.7109375" style="1" customWidth="1"/>
    <col min="32" max="32" width="7.7109375" style="1" customWidth="1"/>
    <col min="33" max="33" width="9.7109375" style="1" customWidth="1"/>
    <col min="34" max="37" width="8.28515625" style="1" customWidth="1"/>
    <col min="38" max="38" width="8.28515625" style="1" hidden="1" customWidth="1"/>
    <col min="39" max="39" width="8.28515625" style="1" customWidth="1"/>
    <col min="40" max="40" width="3.28515625" style="12" customWidth="1"/>
    <col min="41" max="41" width="3.140625" style="1" customWidth="1"/>
    <col min="42" max="45" width="6.5703125" style="1" hidden="1" customWidth="1"/>
    <col min="46" max="46" width="11.28515625" style="1" hidden="1" customWidth="1"/>
    <col min="47" max="51" width="6.5703125" style="1" hidden="1" customWidth="1"/>
    <col min="52" max="52" width="9.85546875" style="1" hidden="1" customWidth="1"/>
    <col min="53" max="53" width="6.5703125" style="1" hidden="1" customWidth="1"/>
    <col min="54" max="16384" width="3.140625" style="1" hidden="1"/>
  </cols>
  <sheetData>
    <row r="1" spans="1:53" ht="30.75" customHeight="1" thickBot="1">
      <c r="C1" s="77"/>
      <c r="D1" s="98" t="s">
        <v>63</v>
      </c>
      <c r="E1" s="99"/>
      <c r="F1" s="99"/>
      <c r="G1" s="99"/>
      <c r="H1" s="96" t="s">
        <v>92</v>
      </c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77"/>
    </row>
    <row r="2" spans="1:53" ht="21.75" customHeight="1">
      <c r="C2" s="77"/>
      <c r="D2" s="90" t="s">
        <v>26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2"/>
      <c r="AO2" s="77"/>
    </row>
    <row r="3" spans="1:53" ht="21" customHeight="1" thickBot="1">
      <c r="C3" s="77"/>
      <c r="D3" s="93" t="s">
        <v>34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5"/>
      <c r="AO3" s="77"/>
    </row>
    <row r="4" spans="1:53" s="2" customFormat="1" ht="45" customHeight="1">
      <c r="C4" s="77"/>
      <c r="D4" s="85" t="s">
        <v>12</v>
      </c>
      <c r="E4" s="83" t="s">
        <v>13</v>
      </c>
      <c r="F4" s="81" t="s">
        <v>14</v>
      </c>
      <c r="G4" s="79" t="s">
        <v>15</v>
      </c>
      <c r="H4" s="103" t="s">
        <v>16</v>
      </c>
      <c r="I4" s="79" t="s">
        <v>27</v>
      </c>
      <c r="J4" s="101" t="s">
        <v>20</v>
      </c>
      <c r="K4" s="79" t="s">
        <v>18</v>
      </c>
      <c r="L4" s="79" t="s">
        <v>19</v>
      </c>
      <c r="M4" s="79" t="s">
        <v>17</v>
      </c>
      <c r="N4" s="89" t="s">
        <v>21</v>
      </c>
      <c r="O4" s="89" t="s">
        <v>22</v>
      </c>
      <c r="P4" s="89"/>
      <c r="Q4" s="89"/>
      <c r="R4" s="89"/>
      <c r="S4" s="89"/>
      <c r="T4" s="89"/>
      <c r="U4" s="89" t="s">
        <v>23</v>
      </c>
      <c r="V4" s="89"/>
      <c r="W4" s="89"/>
      <c r="X4" s="89"/>
      <c r="Y4" s="89"/>
      <c r="Z4" s="89"/>
      <c r="AA4" s="89"/>
      <c r="AB4" s="89"/>
      <c r="AC4" s="89"/>
      <c r="AD4" s="87" t="s">
        <v>11</v>
      </c>
      <c r="AE4" s="108" t="s">
        <v>28</v>
      </c>
      <c r="AF4" s="109"/>
      <c r="AG4" s="110"/>
      <c r="AH4" s="78" t="s">
        <v>29</v>
      </c>
      <c r="AI4" s="78"/>
      <c r="AJ4" s="78"/>
      <c r="AK4" s="111" t="s">
        <v>32</v>
      </c>
      <c r="AL4" s="23"/>
      <c r="AM4" s="113" t="s">
        <v>33</v>
      </c>
      <c r="AN4" s="114"/>
      <c r="AO4" s="77"/>
    </row>
    <row r="5" spans="1:53" s="5" customFormat="1" ht="45" customHeight="1">
      <c r="C5" s="77"/>
      <c r="D5" s="86"/>
      <c r="E5" s="84"/>
      <c r="F5" s="82"/>
      <c r="G5" s="80"/>
      <c r="H5" s="104"/>
      <c r="I5" s="80"/>
      <c r="J5" s="102"/>
      <c r="K5" s="80"/>
      <c r="L5" s="80"/>
      <c r="M5" s="80"/>
      <c r="N5" s="100"/>
      <c r="O5" s="7" t="s">
        <v>0</v>
      </c>
      <c r="P5" s="7" t="s">
        <v>1</v>
      </c>
      <c r="Q5" s="7" t="s">
        <v>2</v>
      </c>
      <c r="R5" s="8" t="s">
        <v>3</v>
      </c>
      <c r="S5" s="3" t="s">
        <v>4</v>
      </c>
      <c r="T5" s="8" t="s">
        <v>5</v>
      </c>
      <c r="U5" s="7" t="s">
        <v>0</v>
      </c>
      <c r="V5" s="7" t="s">
        <v>6</v>
      </c>
      <c r="W5" s="7" t="s">
        <v>7</v>
      </c>
      <c r="X5" s="7" t="s">
        <v>8</v>
      </c>
      <c r="Y5" s="7" t="s">
        <v>9</v>
      </c>
      <c r="Z5" s="7" t="s">
        <v>10</v>
      </c>
      <c r="AA5" s="8" t="s">
        <v>3</v>
      </c>
      <c r="AB5" s="3" t="s">
        <v>4</v>
      </c>
      <c r="AC5" s="8" t="s">
        <v>5</v>
      </c>
      <c r="AD5" s="88"/>
      <c r="AE5" s="15" t="s">
        <v>30</v>
      </c>
      <c r="AF5" s="16" t="s">
        <v>31</v>
      </c>
      <c r="AG5" s="15" t="s">
        <v>3</v>
      </c>
      <c r="AH5" s="4" t="str">
        <f>IF(AE4="नव.-2022 के वेतन तक की गई Itax कटौती","Dec-22",0)</f>
        <v>Dec-22</v>
      </c>
      <c r="AI5" s="4" t="str">
        <f>IF(AE4="नव.-2022 के वेतन तक की गई Itax कटौती","Jan-23",0)</f>
        <v>Jan-23</v>
      </c>
      <c r="AJ5" s="4">
        <v>44958</v>
      </c>
      <c r="AK5" s="112"/>
      <c r="AL5" s="13"/>
      <c r="AM5" s="115"/>
      <c r="AN5" s="116"/>
      <c r="AO5" s="77"/>
      <c r="AQ5" s="6"/>
      <c r="AR5" s="6"/>
      <c r="AS5" s="6"/>
    </row>
    <row r="6" spans="1:53" s="5" customFormat="1" ht="15.75" thickBot="1">
      <c r="C6" s="77"/>
      <c r="D6" s="24">
        <v>1</v>
      </c>
      <c r="E6" s="25">
        <v>2</v>
      </c>
      <c r="F6" s="25">
        <v>3</v>
      </c>
      <c r="G6" s="25">
        <v>4</v>
      </c>
      <c r="H6" s="25">
        <v>5</v>
      </c>
      <c r="I6" s="25">
        <v>6</v>
      </c>
      <c r="J6" s="25">
        <v>7</v>
      </c>
      <c r="K6" s="25">
        <v>8</v>
      </c>
      <c r="L6" s="25">
        <v>9</v>
      </c>
      <c r="M6" s="25">
        <v>10</v>
      </c>
      <c r="N6" s="26">
        <v>11</v>
      </c>
      <c r="O6" s="25">
        <v>8</v>
      </c>
      <c r="P6" s="25">
        <v>9</v>
      </c>
      <c r="Q6" s="25">
        <v>10</v>
      </c>
      <c r="R6" s="25">
        <v>12</v>
      </c>
      <c r="S6" s="25">
        <v>13</v>
      </c>
      <c r="T6" s="25">
        <v>14</v>
      </c>
      <c r="U6" s="25">
        <v>14</v>
      </c>
      <c r="V6" s="25">
        <v>15</v>
      </c>
      <c r="W6" s="25">
        <v>16</v>
      </c>
      <c r="X6" s="25">
        <v>17</v>
      </c>
      <c r="Y6" s="25">
        <v>18</v>
      </c>
      <c r="Z6" s="25">
        <v>19</v>
      </c>
      <c r="AA6" s="25">
        <v>15</v>
      </c>
      <c r="AB6" s="25">
        <v>16</v>
      </c>
      <c r="AC6" s="25">
        <v>17</v>
      </c>
      <c r="AD6" s="25">
        <v>18</v>
      </c>
      <c r="AE6" s="105">
        <v>19</v>
      </c>
      <c r="AF6" s="106"/>
      <c r="AG6" s="107"/>
      <c r="AH6" s="25">
        <v>20</v>
      </c>
      <c r="AI6" s="25">
        <v>21</v>
      </c>
      <c r="AJ6" s="25">
        <v>22</v>
      </c>
      <c r="AK6" s="25">
        <v>23</v>
      </c>
      <c r="AL6" s="27"/>
      <c r="AM6" s="28">
        <v>24</v>
      </c>
      <c r="AN6" s="29"/>
      <c r="AO6" s="77"/>
      <c r="AP6" s="75" t="s">
        <v>24</v>
      </c>
      <c r="AQ6" s="75"/>
      <c r="AR6" s="75"/>
      <c r="AS6" s="75"/>
      <c r="AT6" s="75"/>
      <c r="AU6" s="75"/>
      <c r="AV6" s="75" t="s">
        <v>25</v>
      </c>
      <c r="AW6" s="75"/>
      <c r="AX6" s="75"/>
      <c r="AY6" s="75"/>
      <c r="AZ6" s="75"/>
      <c r="BA6" s="75"/>
    </row>
    <row r="7" spans="1:53" s="17" customFormat="1" ht="34.5" customHeight="1">
      <c r="A7" s="17">
        <f>MIN(T7,AC7)</f>
        <v>22984</v>
      </c>
      <c r="B7" s="17">
        <f>IF(A7=0,0,IF(A7&lt;=12500,"R",0))</f>
        <v>0</v>
      </c>
      <c r="C7" s="97"/>
      <c r="D7" s="41">
        <v>1</v>
      </c>
      <c r="E7" s="42"/>
      <c r="F7" s="43">
        <v>780000</v>
      </c>
      <c r="G7" s="44">
        <v>50000</v>
      </c>
      <c r="H7" s="44">
        <v>32000</v>
      </c>
      <c r="I7" s="44">
        <v>0</v>
      </c>
      <c r="J7" s="44">
        <v>150000</v>
      </c>
      <c r="K7" s="44">
        <v>0</v>
      </c>
      <c r="L7" s="44">
        <v>0</v>
      </c>
      <c r="M7" s="44">
        <v>0</v>
      </c>
      <c r="N7" s="30">
        <f>F7-G7-H7-I7-J7-K7-L7-M7</f>
        <v>548000</v>
      </c>
      <c r="O7" s="31">
        <f>IF(N7&lt;250000,0,IF(N7&gt;500000,12500,IF(N7&lt;500000,ROUND((N7-250000)*0.05,0),0)))</f>
        <v>12500</v>
      </c>
      <c r="P7" s="31">
        <f>IF(N7&lt;500000,0,IF(N7&gt;1000000,100000,ROUND((N7-500000)*0.2,0)))</f>
        <v>9600</v>
      </c>
      <c r="Q7" s="31">
        <f>IF(N7&lt;1000000,0,ROUND((N7-1000000)*0.3,0))</f>
        <v>0</v>
      </c>
      <c r="R7" s="30">
        <f>IF(F7&gt;0,(O7+P7+Q7),0)</f>
        <v>22100</v>
      </c>
      <c r="S7" s="31">
        <f>ROUND(R7*0.04,0)</f>
        <v>884</v>
      </c>
      <c r="T7" s="32">
        <f>R7+S7</f>
        <v>22984</v>
      </c>
      <c r="U7" s="31">
        <f>IF(F7&gt;500000,12500,0)</f>
        <v>12500</v>
      </c>
      <c r="V7" s="31">
        <f>IF(F7&lt;500000,0,IF(F7&gt;750000,25000,ROUND((F7-500000)*0.1,0)))</f>
        <v>25000</v>
      </c>
      <c r="W7" s="33">
        <f>IF(F7&lt;750000,0,IF(F7&gt;1000000,37500,ROUND((F7-750000)*0.15,0)))</f>
        <v>4500</v>
      </c>
      <c r="X7" s="33">
        <f>IF(F7&lt;1000000,0,IF(F7&gt;1250000,50000,ROUND((F7-1000000)*0.2,0)))</f>
        <v>0</v>
      </c>
      <c r="Y7" s="33">
        <f>IF(F7&lt;1250000,0,IF(F7&gt;1500000,62500,ROUND((F7-1250000)*0.25,0)))</f>
        <v>0</v>
      </c>
      <c r="Z7" s="33">
        <f>IF(F7&lt;1500000,0,ROUND((F7-1500000)*0.3,0))</f>
        <v>0</v>
      </c>
      <c r="AA7" s="34">
        <f>U7+V7+W7+X7+Y7+Z7</f>
        <v>42000</v>
      </c>
      <c r="AB7" s="31">
        <f>ROUND(AA7*0.04,0)</f>
        <v>1680</v>
      </c>
      <c r="AC7" s="32">
        <f>AA7+AB7</f>
        <v>43680</v>
      </c>
      <c r="AD7" s="74" t="str">
        <f>IF(T7=0,0,IF(T7&gt;AC7,"New Regime","Old Regime"))</f>
        <v>Old Regime</v>
      </c>
      <c r="AE7" s="49">
        <v>8000</v>
      </c>
      <c r="AF7" s="49"/>
      <c r="AG7" s="33">
        <f>AE7+AF7</f>
        <v>8000</v>
      </c>
      <c r="AH7" s="33">
        <f>MIN(AP7,AV7)</f>
        <v>5000</v>
      </c>
      <c r="AI7" s="33">
        <f>MIN(AQ7,AW7)</f>
        <v>5000</v>
      </c>
      <c r="AJ7" s="33">
        <f>MIN(AR7,AX7)</f>
        <v>5000</v>
      </c>
      <c r="AK7" s="34">
        <f>AH7+AI7+AJ7</f>
        <v>15000</v>
      </c>
      <c r="AL7" s="35">
        <f>MIN(T7,AC7)</f>
        <v>22984</v>
      </c>
      <c r="AM7" s="21">
        <f>IF(AL7&lt;=12500,-AG7,AL7-(AG7+AK7))</f>
        <v>-16</v>
      </c>
      <c r="AN7" s="22" t="str">
        <f>IF(AM7=0,0,IF(AM7&gt;0,"(P)","(R)"))</f>
        <v>(R)</v>
      </c>
      <c r="AO7" s="77"/>
      <c r="AP7" s="18">
        <f>IF($AE$4="जन.-2023 के वेतन तक की गई Itax कटौती",0,IF(T7&lt;=12500,0,IF(AG7&gt;T7,0,ROUNDUP((T7-AG7)/3,-3))))</f>
        <v>5000</v>
      </c>
      <c r="AQ7" s="18">
        <f>IF($AE$4="जन.-2023 के वेतन तक की गई Itax कटौती",0,IF(T7&lt;=12500,0,IF(AG7&gt;T7,0,ROUNDUP((T7-AG7)/3,-3))))</f>
        <v>5000</v>
      </c>
      <c r="AR7" s="18">
        <f>IF($AE$4="जन.-2023 के वेतन तक की गई Itax कटौती",ROUNDUP((T7-AG7),-3),IF(T7&lt;=12500,0,IF(AG7&gt;T7,0,ROUNDUP((T7-AG7)/3,-3))))</f>
        <v>5000</v>
      </c>
      <c r="AS7" s="19">
        <f>AP7+AQ7+AR7</f>
        <v>15000</v>
      </c>
      <c r="AT7" s="19">
        <f>AS7+AE7</f>
        <v>23000</v>
      </c>
      <c r="AU7" s="18">
        <f>AT7-T7</f>
        <v>16</v>
      </c>
      <c r="AV7" s="18">
        <f>IF($AE$4="जन.-2023 के वेतन तक की गई Itax कटौती",0,IF(AC7&lt;=12500,0,IF(AG7&gt;AC7,0,ROUNDUP((AC7-AG7)/3,-3))))</f>
        <v>12000</v>
      </c>
      <c r="AW7" s="18">
        <f>IF($AE$4="जन.-2023 के वेतन तक की गई Itax कटौती",0,IF(AC7&lt;=12500,0,IF(AG7&gt;AC7,0,ROUNDUP((AC7-AG7)/3,-3))))</f>
        <v>12000</v>
      </c>
      <c r="AX7" s="18">
        <f>IF($AE$4="जन.-2023 के वेतन तक की गई Itax कटौती",ROUNDUP((AC7-AG7),-3),IF(AC7&lt;=12500,0,IF(AG7&gt;AC7,0,ROUNDUP((AC7-AG7)/3,-3))))</f>
        <v>12000</v>
      </c>
      <c r="AY7" s="19">
        <f>AV7+AW7+AX7</f>
        <v>36000</v>
      </c>
      <c r="AZ7" s="19">
        <f>AY7+AE7</f>
        <v>44000</v>
      </c>
      <c r="BA7" s="18">
        <f>AZ7-AC7</f>
        <v>320</v>
      </c>
    </row>
    <row r="8" spans="1:53" s="17" customFormat="1" ht="34.5" customHeight="1">
      <c r="A8" s="17">
        <f t="shared" ref="A8:A106" si="0">MIN(T8,AC8)</f>
        <v>0</v>
      </c>
      <c r="B8" s="17">
        <f t="shared" ref="B8:B70" si="1">IF(A8=0,0,IF(A8&lt;=12500,"R",0))</f>
        <v>0</v>
      </c>
      <c r="C8" s="97"/>
      <c r="D8" s="45">
        <v>2</v>
      </c>
      <c r="E8" s="46"/>
      <c r="F8" s="47"/>
      <c r="G8" s="48"/>
      <c r="H8" s="48"/>
      <c r="I8" s="48"/>
      <c r="J8" s="48"/>
      <c r="K8" s="48"/>
      <c r="L8" s="48"/>
      <c r="M8" s="48"/>
      <c r="N8" s="16">
        <f t="shared" ref="N8:N106" si="2">F8-G8-H8-I8-J8-K8-L8-M8</f>
        <v>0</v>
      </c>
      <c r="O8" s="36">
        <f t="shared" ref="O8:O106" si="3">IF(N8&lt;250000,0,IF(N8&gt;500000,12500,IF(N8&lt;500000,ROUND((N8-250000)*0.05,0),0)))</f>
        <v>0</v>
      </c>
      <c r="P8" s="36">
        <f t="shared" ref="P8:P106" si="4">IF(N8&lt;500000,0,IF(N8&gt;1000000,100000,ROUND((N8-500000)*0.2,0)))</f>
        <v>0</v>
      </c>
      <c r="Q8" s="36">
        <f t="shared" ref="Q8:Q106" si="5">IF(N8&lt;1000000,0,ROUND((N8-1000000)*0.3,0))</f>
        <v>0</v>
      </c>
      <c r="R8" s="16">
        <f t="shared" ref="R8:R106" si="6">IF(F8&gt;0,(O8+P8+Q8),0)</f>
        <v>0</v>
      </c>
      <c r="S8" s="36">
        <f t="shared" ref="S8:S106" si="7">ROUND(R8*0.04,0)</f>
        <v>0</v>
      </c>
      <c r="T8" s="37">
        <f t="shared" ref="T8:T106" si="8">R8+S8</f>
        <v>0</v>
      </c>
      <c r="U8" s="36">
        <f t="shared" ref="U8:U106" si="9">IF(F8&gt;500000,12500,0)</f>
        <v>0</v>
      </c>
      <c r="V8" s="36">
        <f t="shared" ref="V8:V106" si="10">IF(F8&lt;500000,0,IF(F8&gt;750000,25000,ROUND((F8-500000)*0.1,0)))</f>
        <v>0</v>
      </c>
      <c r="W8" s="38">
        <f t="shared" ref="W8:W106" si="11">IF(F8&lt;750000,0,IF(F8&gt;1000000,37500,ROUND((F8-750000)*0.15,0)))</f>
        <v>0</v>
      </c>
      <c r="X8" s="38">
        <f t="shared" ref="X8:X106" si="12">IF(F8&lt;1000000,0,IF(F8&gt;1250000,50000,ROUND((F8-1000000)*0.2,0)))</f>
        <v>0</v>
      </c>
      <c r="Y8" s="38">
        <f t="shared" ref="Y8:Y106" si="13">IF(F8&lt;1250000,0,IF(F8&gt;1500000,62500,ROUND((F8-1250000)*0.25,0)))</f>
        <v>0</v>
      </c>
      <c r="Z8" s="38">
        <f t="shared" ref="Z8:Z106" si="14">IF(F8&lt;1500000,0,ROUND((F8-1500000)*0.3,0))</f>
        <v>0</v>
      </c>
      <c r="AA8" s="39">
        <f t="shared" ref="AA8:AA106" si="15">U8+V8+W8+X8+Y8+Z8</f>
        <v>0</v>
      </c>
      <c r="AB8" s="36">
        <f t="shared" ref="AB8:AB106" si="16">ROUND(AA8*0.04,0)</f>
        <v>0</v>
      </c>
      <c r="AC8" s="37">
        <f t="shared" ref="AC8:AC106" si="17">AA8+AB8</f>
        <v>0</v>
      </c>
      <c r="AD8" s="74">
        <f t="shared" ref="AD8:AD71" si="18">IF(T8=0,0,IF(T8&gt;AC8,"New Regime","Old Regime"))</f>
        <v>0</v>
      </c>
      <c r="AE8" s="50"/>
      <c r="AF8" s="50"/>
      <c r="AG8" s="38">
        <f t="shared" ref="AG8:AG106" si="19">AE8+AF8</f>
        <v>0</v>
      </c>
      <c r="AH8" s="38">
        <f t="shared" ref="AH8:AH106" si="20">MIN(AP8,AV8)</f>
        <v>0</v>
      </c>
      <c r="AI8" s="38">
        <f t="shared" ref="AI8:AI106" si="21">MIN(AQ8,AW8)</f>
        <v>0</v>
      </c>
      <c r="AJ8" s="38">
        <f t="shared" ref="AJ8:AJ106" si="22">MIN(AR8,AX8)</f>
        <v>0</v>
      </c>
      <c r="AK8" s="39">
        <f t="shared" ref="AK8:AK106" si="23">AH8+AI8+AJ8</f>
        <v>0</v>
      </c>
      <c r="AL8" s="40">
        <f t="shared" ref="AL8:AL106" si="24">MIN(T8,AC8)</f>
        <v>0</v>
      </c>
      <c r="AM8" s="21">
        <f t="shared" ref="AM8:AM71" si="25">IF(AL8&lt;=12500,-AG8,AL8-(AG8+AK8))</f>
        <v>0</v>
      </c>
      <c r="AN8" s="20">
        <f t="shared" ref="AN8:AN106" si="26">IF(AM8=0,0,IF(AM8&gt;0,"(P)","(R)"))</f>
        <v>0</v>
      </c>
      <c r="AO8" s="77"/>
      <c r="AP8" s="18">
        <f t="shared" ref="AP8:AP106" si="27">IF($AE$4="जन.-2023 के वेतन तक की गई Itax कटौती",0,IF(T8&lt;=12500,0,IF(AG8&gt;T8,0,ROUNDUP((T8-AG8)/3,-3))))</f>
        <v>0</v>
      </c>
      <c r="AQ8" s="18">
        <f t="shared" ref="AQ8:AQ106" si="28">IF($AE$4="जन.-2023 के वेतन तक की गई Itax कटौती",0,IF(T8&lt;=12500,0,IF(AG8&gt;T8,0,ROUNDUP((T8-AG8)/3,-3))))</f>
        <v>0</v>
      </c>
      <c r="AR8" s="18">
        <f t="shared" ref="AR8:AR106" si="29">IF($AE$4="जन.-2023 के वेतन तक की गई Itax कटौती",ROUNDUP((T8-AG8),-3),IF(T8&lt;=12500,0,IF(AG8&gt;T8,0,ROUNDUP((T8-AG8)/3,-3))))</f>
        <v>0</v>
      </c>
      <c r="AS8" s="19">
        <f t="shared" ref="AS8:AS106" si="30">AP8+AQ8+AR8</f>
        <v>0</v>
      </c>
      <c r="AT8" s="19">
        <f t="shared" ref="AT8:AT106" si="31">AS8+AE8</f>
        <v>0</v>
      </c>
      <c r="AU8" s="18">
        <f t="shared" ref="AU8:AU106" si="32">AT8-T8</f>
        <v>0</v>
      </c>
      <c r="AV8" s="18">
        <f t="shared" ref="AV8:AV106" si="33">IF($AE$4="जन.-2023 के वेतन तक की गई Itax कटौती",0,IF(AC8&lt;=12500,0,IF(AG8&gt;AC8,0,ROUNDUP((AC8-AG8)/3,-3))))</f>
        <v>0</v>
      </c>
      <c r="AW8" s="18">
        <f t="shared" ref="AW8:AW106" si="34">IF($AE$4="जन.-2023 के वेतन तक की गई Itax कटौती",0,IF(AC8&lt;=12500,0,IF(AG8&gt;AC8,0,ROUNDUP((AC8-AG8)/3,-3))))</f>
        <v>0</v>
      </c>
      <c r="AX8" s="18">
        <f t="shared" ref="AX8:AX106" si="35">IF($AE$4="जन.-2023 के वेतन तक की गई Itax कटौती",ROUNDUP((AC8-AG8),-3),IF(AC8&lt;=12500,0,IF(AG8&gt;AC8,0,ROUNDUP((AC8-AG8)/3,-3))))</f>
        <v>0</v>
      </c>
      <c r="AY8" s="19">
        <f t="shared" ref="AY8:AY106" si="36">AV8+AW8+AX8</f>
        <v>0</v>
      </c>
      <c r="AZ8" s="19">
        <f t="shared" ref="AZ8:AZ106" si="37">AY8+AE8</f>
        <v>0</v>
      </c>
      <c r="BA8" s="18">
        <f t="shared" ref="BA8:BA106" si="38">AZ8-AC8</f>
        <v>0</v>
      </c>
    </row>
    <row r="9" spans="1:53" s="17" customFormat="1" ht="34.5" customHeight="1">
      <c r="A9" s="17">
        <f t="shared" si="0"/>
        <v>0</v>
      </c>
      <c r="B9" s="17">
        <f t="shared" si="1"/>
        <v>0</v>
      </c>
      <c r="C9" s="97"/>
      <c r="D9" s="45">
        <v>3</v>
      </c>
      <c r="E9" s="46"/>
      <c r="F9" s="47"/>
      <c r="G9" s="48"/>
      <c r="H9" s="48"/>
      <c r="I9" s="48"/>
      <c r="J9" s="48"/>
      <c r="K9" s="48"/>
      <c r="L9" s="48"/>
      <c r="M9" s="48"/>
      <c r="N9" s="16">
        <f t="shared" si="2"/>
        <v>0</v>
      </c>
      <c r="O9" s="36">
        <f t="shared" si="3"/>
        <v>0</v>
      </c>
      <c r="P9" s="36">
        <f t="shared" si="4"/>
        <v>0</v>
      </c>
      <c r="Q9" s="36">
        <f t="shared" si="5"/>
        <v>0</v>
      </c>
      <c r="R9" s="16">
        <f t="shared" si="6"/>
        <v>0</v>
      </c>
      <c r="S9" s="36">
        <f t="shared" si="7"/>
        <v>0</v>
      </c>
      <c r="T9" s="37">
        <f t="shared" si="8"/>
        <v>0</v>
      </c>
      <c r="U9" s="36">
        <f t="shared" si="9"/>
        <v>0</v>
      </c>
      <c r="V9" s="36">
        <f t="shared" si="10"/>
        <v>0</v>
      </c>
      <c r="W9" s="38">
        <f t="shared" si="11"/>
        <v>0</v>
      </c>
      <c r="X9" s="38">
        <f t="shared" si="12"/>
        <v>0</v>
      </c>
      <c r="Y9" s="38">
        <f t="shared" si="13"/>
        <v>0</v>
      </c>
      <c r="Z9" s="38">
        <f t="shared" si="14"/>
        <v>0</v>
      </c>
      <c r="AA9" s="39">
        <f t="shared" si="15"/>
        <v>0</v>
      </c>
      <c r="AB9" s="36">
        <f t="shared" si="16"/>
        <v>0</v>
      </c>
      <c r="AC9" s="37">
        <f t="shared" si="17"/>
        <v>0</v>
      </c>
      <c r="AD9" s="74">
        <f t="shared" si="18"/>
        <v>0</v>
      </c>
      <c r="AE9" s="50"/>
      <c r="AF9" s="50"/>
      <c r="AG9" s="38">
        <f t="shared" si="19"/>
        <v>0</v>
      </c>
      <c r="AH9" s="38">
        <f t="shared" si="20"/>
        <v>0</v>
      </c>
      <c r="AI9" s="38">
        <f t="shared" si="21"/>
        <v>0</v>
      </c>
      <c r="AJ9" s="38">
        <f t="shared" si="22"/>
        <v>0</v>
      </c>
      <c r="AK9" s="39">
        <f t="shared" si="23"/>
        <v>0</v>
      </c>
      <c r="AL9" s="40">
        <f t="shared" si="24"/>
        <v>0</v>
      </c>
      <c r="AM9" s="21">
        <f t="shared" si="25"/>
        <v>0</v>
      </c>
      <c r="AN9" s="20">
        <f t="shared" si="26"/>
        <v>0</v>
      </c>
      <c r="AO9" s="77"/>
      <c r="AP9" s="18">
        <f t="shared" si="27"/>
        <v>0</v>
      </c>
      <c r="AQ9" s="18">
        <f t="shared" si="28"/>
        <v>0</v>
      </c>
      <c r="AR9" s="18">
        <f t="shared" si="29"/>
        <v>0</v>
      </c>
      <c r="AS9" s="19">
        <f t="shared" si="30"/>
        <v>0</v>
      </c>
      <c r="AT9" s="19">
        <f t="shared" si="31"/>
        <v>0</v>
      </c>
      <c r="AU9" s="18">
        <f t="shared" si="32"/>
        <v>0</v>
      </c>
      <c r="AV9" s="18">
        <f t="shared" si="33"/>
        <v>0</v>
      </c>
      <c r="AW9" s="18">
        <f t="shared" si="34"/>
        <v>0</v>
      </c>
      <c r="AX9" s="18">
        <f t="shared" si="35"/>
        <v>0</v>
      </c>
      <c r="AY9" s="19">
        <f t="shared" si="36"/>
        <v>0</v>
      </c>
      <c r="AZ9" s="19">
        <f t="shared" si="37"/>
        <v>0</v>
      </c>
      <c r="BA9" s="18">
        <f t="shared" si="38"/>
        <v>0</v>
      </c>
    </row>
    <row r="10" spans="1:53" s="17" customFormat="1" ht="34.5" customHeight="1">
      <c r="A10" s="17">
        <f t="shared" si="0"/>
        <v>0</v>
      </c>
      <c r="B10" s="17">
        <f t="shared" si="1"/>
        <v>0</v>
      </c>
      <c r="C10" s="97"/>
      <c r="D10" s="45">
        <v>4</v>
      </c>
      <c r="E10" s="46"/>
      <c r="F10" s="47"/>
      <c r="G10" s="48"/>
      <c r="H10" s="48"/>
      <c r="I10" s="48"/>
      <c r="J10" s="48"/>
      <c r="K10" s="48"/>
      <c r="L10" s="48"/>
      <c r="M10" s="48"/>
      <c r="N10" s="16">
        <f t="shared" si="2"/>
        <v>0</v>
      </c>
      <c r="O10" s="36">
        <f t="shared" si="3"/>
        <v>0</v>
      </c>
      <c r="P10" s="36">
        <f t="shared" si="4"/>
        <v>0</v>
      </c>
      <c r="Q10" s="36">
        <f t="shared" si="5"/>
        <v>0</v>
      </c>
      <c r="R10" s="16">
        <f t="shared" si="6"/>
        <v>0</v>
      </c>
      <c r="S10" s="36">
        <f t="shared" si="7"/>
        <v>0</v>
      </c>
      <c r="T10" s="37">
        <f t="shared" si="8"/>
        <v>0</v>
      </c>
      <c r="U10" s="36">
        <f t="shared" si="9"/>
        <v>0</v>
      </c>
      <c r="V10" s="36">
        <f t="shared" si="10"/>
        <v>0</v>
      </c>
      <c r="W10" s="38">
        <f t="shared" si="11"/>
        <v>0</v>
      </c>
      <c r="X10" s="38">
        <f t="shared" si="12"/>
        <v>0</v>
      </c>
      <c r="Y10" s="38">
        <f t="shared" si="13"/>
        <v>0</v>
      </c>
      <c r="Z10" s="38">
        <f t="shared" si="14"/>
        <v>0</v>
      </c>
      <c r="AA10" s="39">
        <f t="shared" si="15"/>
        <v>0</v>
      </c>
      <c r="AB10" s="36">
        <f t="shared" si="16"/>
        <v>0</v>
      </c>
      <c r="AC10" s="37">
        <f t="shared" si="17"/>
        <v>0</v>
      </c>
      <c r="AD10" s="74">
        <f t="shared" si="18"/>
        <v>0</v>
      </c>
      <c r="AE10" s="50"/>
      <c r="AF10" s="50"/>
      <c r="AG10" s="38">
        <f t="shared" si="19"/>
        <v>0</v>
      </c>
      <c r="AH10" s="38">
        <f t="shared" si="20"/>
        <v>0</v>
      </c>
      <c r="AI10" s="38">
        <f t="shared" si="21"/>
        <v>0</v>
      </c>
      <c r="AJ10" s="38">
        <f t="shared" si="22"/>
        <v>0</v>
      </c>
      <c r="AK10" s="39">
        <f t="shared" si="23"/>
        <v>0</v>
      </c>
      <c r="AL10" s="40">
        <f t="shared" si="24"/>
        <v>0</v>
      </c>
      <c r="AM10" s="21">
        <f t="shared" si="25"/>
        <v>0</v>
      </c>
      <c r="AN10" s="20">
        <f t="shared" si="26"/>
        <v>0</v>
      </c>
      <c r="AO10" s="77"/>
      <c r="AP10" s="18">
        <f t="shared" si="27"/>
        <v>0</v>
      </c>
      <c r="AQ10" s="18">
        <f t="shared" si="28"/>
        <v>0</v>
      </c>
      <c r="AR10" s="18">
        <f t="shared" si="29"/>
        <v>0</v>
      </c>
      <c r="AS10" s="19">
        <f t="shared" si="30"/>
        <v>0</v>
      </c>
      <c r="AT10" s="19">
        <f t="shared" si="31"/>
        <v>0</v>
      </c>
      <c r="AU10" s="18">
        <f t="shared" si="32"/>
        <v>0</v>
      </c>
      <c r="AV10" s="18">
        <f t="shared" si="33"/>
        <v>0</v>
      </c>
      <c r="AW10" s="18">
        <f t="shared" si="34"/>
        <v>0</v>
      </c>
      <c r="AX10" s="18">
        <f t="shared" si="35"/>
        <v>0</v>
      </c>
      <c r="AY10" s="19">
        <f t="shared" si="36"/>
        <v>0</v>
      </c>
      <c r="AZ10" s="19">
        <f t="shared" si="37"/>
        <v>0</v>
      </c>
      <c r="BA10" s="18">
        <f t="shared" si="38"/>
        <v>0</v>
      </c>
    </row>
    <row r="11" spans="1:53" s="17" customFormat="1" ht="34.5" customHeight="1">
      <c r="A11" s="17">
        <f t="shared" si="0"/>
        <v>0</v>
      </c>
      <c r="B11" s="17">
        <f t="shared" si="1"/>
        <v>0</v>
      </c>
      <c r="C11" s="97"/>
      <c r="D11" s="45">
        <v>5</v>
      </c>
      <c r="E11" s="46"/>
      <c r="F11" s="47"/>
      <c r="G11" s="48"/>
      <c r="H11" s="48"/>
      <c r="I11" s="48"/>
      <c r="J11" s="48"/>
      <c r="K11" s="48"/>
      <c r="L11" s="48"/>
      <c r="M11" s="48"/>
      <c r="N11" s="16">
        <f t="shared" si="2"/>
        <v>0</v>
      </c>
      <c r="O11" s="36">
        <f t="shared" si="3"/>
        <v>0</v>
      </c>
      <c r="P11" s="36">
        <f t="shared" si="4"/>
        <v>0</v>
      </c>
      <c r="Q11" s="36">
        <f t="shared" si="5"/>
        <v>0</v>
      </c>
      <c r="R11" s="16">
        <f t="shared" si="6"/>
        <v>0</v>
      </c>
      <c r="S11" s="36">
        <f t="shared" si="7"/>
        <v>0</v>
      </c>
      <c r="T11" s="37">
        <f t="shared" si="8"/>
        <v>0</v>
      </c>
      <c r="U11" s="36">
        <f t="shared" si="9"/>
        <v>0</v>
      </c>
      <c r="V11" s="36">
        <f t="shared" si="10"/>
        <v>0</v>
      </c>
      <c r="W11" s="38">
        <f t="shared" si="11"/>
        <v>0</v>
      </c>
      <c r="X11" s="38">
        <f t="shared" si="12"/>
        <v>0</v>
      </c>
      <c r="Y11" s="38">
        <f t="shared" si="13"/>
        <v>0</v>
      </c>
      <c r="Z11" s="38">
        <f t="shared" si="14"/>
        <v>0</v>
      </c>
      <c r="AA11" s="39">
        <f t="shared" si="15"/>
        <v>0</v>
      </c>
      <c r="AB11" s="36">
        <f t="shared" si="16"/>
        <v>0</v>
      </c>
      <c r="AC11" s="37">
        <f t="shared" si="17"/>
        <v>0</v>
      </c>
      <c r="AD11" s="74">
        <f t="shared" si="18"/>
        <v>0</v>
      </c>
      <c r="AE11" s="50"/>
      <c r="AF11" s="50"/>
      <c r="AG11" s="38">
        <f t="shared" si="19"/>
        <v>0</v>
      </c>
      <c r="AH11" s="38">
        <f t="shared" si="20"/>
        <v>0</v>
      </c>
      <c r="AI11" s="38">
        <f t="shared" si="21"/>
        <v>0</v>
      </c>
      <c r="AJ11" s="38">
        <f t="shared" si="22"/>
        <v>0</v>
      </c>
      <c r="AK11" s="39">
        <f t="shared" si="23"/>
        <v>0</v>
      </c>
      <c r="AL11" s="40">
        <f t="shared" si="24"/>
        <v>0</v>
      </c>
      <c r="AM11" s="21">
        <f t="shared" si="25"/>
        <v>0</v>
      </c>
      <c r="AN11" s="20">
        <f t="shared" si="26"/>
        <v>0</v>
      </c>
      <c r="AO11" s="77"/>
      <c r="AP11" s="18">
        <f t="shared" si="27"/>
        <v>0</v>
      </c>
      <c r="AQ11" s="18">
        <f t="shared" si="28"/>
        <v>0</v>
      </c>
      <c r="AR11" s="18">
        <f t="shared" si="29"/>
        <v>0</v>
      </c>
      <c r="AS11" s="19">
        <f t="shared" si="30"/>
        <v>0</v>
      </c>
      <c r="AT11" s="19">
        <f t="shared" si="31"/>
        <v>0</v>
      </c>
      <c r="AU11" s="18">
        <f t="shared" si="32"/>
        <v>0</v>
      </c>
      <c r="AV11" s="18">
        <f t="shared" si="33"/>
        <v>0</v>
      </c>
      <c r="AW11" s="18">
        <f t="shared" si="34"/>
        <v>0</v>
      </c>
      <c r="AX11" s="18">
        <f t="shared" si="35"/>
        <v>0</v>
      </c>
      <c r="AY11" s="19">
        <f t="shared" si="36"/>
        <v>0</v>
      </c>
      <c r="AZ11" s="19">
        <f t="shared" si="37"/>
        <v>0</v>
      </c>
      <c r="BA11" s="18">
        <f t="shared" si="38"/>
        <v>0</v>
      </c>
    </row>
    <row r="12" spans="1:53" s="17" customFormat="1" ht="34.5" customHeight="1">
      <c r="A12" s="17">
        <f t="shared" si="0"/>
        <v>0</v>
      </c>
      <c r="B12" s="17">
        <f t="shared" si="1"/>
        <v>0</v>
      </c>
      <c r="C12" s="97"/>
      <c r="D12" s="45">
        <v>6</v>
      </c>
      <c r="E12" s="46"/>
      <c r="F12" s="47"/>
      <c r="G12" s="48"/>
      <c r="H12" s="48"/>
      <c r="I12" s="48"/>
      <c r="J12" s="48"/>
      <c r="K12" s="48"/>
      <c r="L12" s="48"/>
      <c r="M12" s="48"/>
      <c r="N12" s="16">
        <f t="shared" si="2"/>
        <v>0</v>
      </c>
      <c r="O12" s="36">
        <f t="shared" si="3"/>
        <v>0</v>
      </c>
      <c r="P12" s="36">
        <f t="shared" si="4"/>
        <v>0</v>
      </c>
      <c r="Q12" s="36">
        <f t="shared" si="5"/>
        <v>0</v>
      </c>
      <c r="R12" s="16">
        <f t="shared" si="6"/>
        <v>0</v>
      </c>
      <c r="S12" s="36">
        <f t="shared" si="7"/>
        <v>0</v>
      </c>
      <c r="T12" s="37">
        <f t="shared" si="8"/>
        <v>0</v>
      </c>
      <c r="U12" s="36">
        <f t="shared" si="9"/>
        <v>0</v>
      </c>
      <c r="V12" s="36">
        <f t="shared" si="10"/>
        <v>0</v>
      </c>
      <c r="W12" s="38">
        <f t="shared" si="11"/>
        <v>0</v>
      </c>
      <c r="X12" s="38">
        <f t="shared" si="12"/>
        <v>0</v>
      </c>
      <c r="Y12" s="38">
        <f t="shared" si="13"/>
        <v>0</v>
      </c>
      <c r="Z12" s="38">
        <f t="shared" si="14"/>
        <v>0</v>
      </c>
      <c r="AA12" s="39">
        <f t="shared" si="15"/>
        <v>0</v>
      </c>
      <c r="AB12" s="36">
        <f t="shared" si="16"/>
        <v>0</v>
      </c>
      <c r="AC12" s="37">
        <f t="shared" si="17"/>
        <v>0</v>
      </c>
      <c r="AD12" s="74">
        <f t="shared" si="18"/>
        <v>0</v>
      </c>
      <c r="AE12" s="50"/>
      <c r="AF12" s="50"/>
      <c r="AG12" s="38">
        <f t="shared" si="19"/>
        <v>0</v>
      </c>
      <c r="AH12" s="38">
        <f t="shared" si="20"/>
        <v>0</v>
      </c>
      <c r="AI12" s="38">
        <f t="shared" si="21"/>
        <v>0</v>
      </c>
      <c r="AJ12" s="38">
        <f t="shared" si="22"/>
        <v>0</v>
      </c>
      <c r="AK12" s="39">
        <f t="shared" si="23"/>
        <v>0</v>
      </c>
      <c r="AL12" s="40">
        <f t="shared" si="24"/>
        <v>0</v>
      </c>
      <c r="AM12" s="21">
        <f t="shared" si="25"/>
        <v>0</v>
      </c>
      <c r="AN12" s="20">
        <f t="shared" si="26"/>
        <v>0</v>
      </c>
      <c r="AO12" s="77"/>
      <c r="AP12" s="18">
        <f t="shared" si="27"/>
        <v>0</v>
      </c>
      <c r="AQ12" s="18">
        <f t="shared" si="28"/>
        <v>0</v>
      </c>
      <c r="AR12" s="18">
        <f t="shared" si="29"/>
        <v>0</v>
      </c>
      <c r="AS12" s="19">
        <f t="shared" si="30"/>
        <v>0</v>
      </c>
      <c r="AT12" s="19">
        <f t="shared" si="31"/>
        <v>0</v>
      </c>
      <c r="AU12" s="18">
        <f t="shared" si="32"/>
        <v>0</v>
      </c>
      <c r="AV12" s="18">
        <f t="shared" si="33"/>
        <v>0</v>
      </c>
      <c r="AW12" s="18">
        <f t="shared" si="34"/>
        <v>0</v>
      </c>
      <c r="AX12" s="18">
        <f t="shared" si="35"/>
        <v>0</v>
      </c>
      <c r="AY12" s="19">
        <f t="shared" si="36"/>
        <v>0</v>
      </c>
      <c r="AZ12" s="19">
        <f t="shared" si="37"/>
        <v>0</v>
      </c>
      <c r="BA12" s="18">
        <f t="shared" si="38"/>
        <v>0</v>
      </c>
    </row>
    <row r="13" spans="1:53" s="17" customFormat="1" ht="34.5" customHeight="1">
      <c r="A13" s="17">
        <f t="shared" si="0"/>
        <v>0</v>
      </c>
      <c r="B13" s="17">
        <f t="shared" si="1"/>
        <v>0</v>
      </c>
      <c r="C13" s="97"/>
      <c r="D13" s="45">
        <v>7</v>
      </c>
      <c r="E13" s="46"/>
      <c r="F13" s="47"/>
      <c r="G13" s="48"/>
      <c r="H13" s="48"/>
      <c r="I13" s="48"/>
      <c r="J13" s="48"/>
      <c r="K13" s="48"/>
      <c r="L13" s="48"/>
      <c r="M13" s="48"/>
      <c r="N13" s="16">
        <f t="shared" si="2"/>
        <v>0</v>
      </c>
      <c r="O13" s="36">
        <f t="shared" si="3"/>
        <v>0</v>
      </c>
      <c r="P13" s="36">
        <f t="shared" si="4"/>
        <v>0</v>
      </c>
      <c r="Q13" s="36">
        <f t="shared" si="5"/>
        <v>0</v>
      </c>
      <c r="R13" s="16">
        <f t="shared" si="6"/>
        <v>0</v>
      </c>
      <c r="S13" s="36">
        <f t="shared" si="7"/>
        <v>0</v>
      </c>
      <c r="T13" s="37">
        <f t="shared" si="8"/>
        <v>0</v>
      </c>
      <c r="U13" s="36">
        <f t="shared" si="9"/>
        <v>0</v>
      </c>
      <c r="V13" s="36">
        <f t="shared" si="10"/>
        <v>0</v>
      </c>
      <c r="W13" s="38">
        <f t="shared" si="11"/>
        <v>0</v>
      </c>
      <c r="X13" s="38">
        <f t="shared" si="12"/>
        <v>0</v>
      </c>
      <c r="Y13" s="38">
        <f t="shared" si="13"/>
        <v>0</v>
      </c>
      <c r="Z13" s="38">
        <f t="shared" si="14"/>
        <v>0</v>
      </c>
      <c r="AA13" s="39">
        <f t="shared" si="15"/>
        <v>0</v>
      </c>
      <c r="AB13" s="36">
        <f t="shared" si="16"/>
        <v>0</v>
      </c>
      <c r="AC13" s="37">
        <f t="shared" si="17"/>
        <v>0</v>
      </c>
      <c r="AD13" s="74">
        <f t="shared" si="18"/>
        <v>0</v>
      </c>
      <c r="AE13" s="50"/>
      <c r="AF13" s="50"/>
      <c r="AG13" s="38">
        <f t="shared" si="19"/>
        <v>0</v>
      </c>
      <c r="AH13" s="38">
        <f t="shared" si="20"/>
        <v>0</v>
      </c>
      <c r="AI13" s="38">
        <f t="shared" si="21"/>
        <v>0</v>
      </c>
      <c r="AJ13" s="38">
        <f t="shared" si="22"/>
        <v>0</v>
      </c>
      <c r="AK13" s="39">
        <f t="shared" si="23"/>
        <v>0</v>
      </c>
      <c r="AL13" s="40">
        <f t="shared" si="24"/>
        <v>0</v>
      </c>
      <c r="AM13" s="21">
        <f t="shared" si="25"/>
        <v>0</v>
      </c>
      <c r="AN13" s="20">
        <f t="shared" si="26"/>
        <v>0</v>
      </c>
      <c r="AO13" s="77"/>
      <c r="AP13" s="18">
        <f t="shared" si="27"/>
        <v>0</v>
      </c>
      <c r="AQ13" s="18">
        <f t="shared" si="28"/>
        <v>0</v>
      </c>
      <c r="AR13" s="18">
        <f t="shared" si="29"/>
        <v>0</v>
      </c>
      <c r="AS13" s="19">
        <f t="shared" si="30"/>
        <v>0</v>
      </c>
      <c r="AT13" s="19">
        <f t="shared" si="31"/>
        <v>0</v>
      </c>
      <c r="AU13" s="18">
        <f t="shared" si="32"/>
        <v>0</v>
      </c>
      <c r="AV13" s="18">
        <f t="shared" si="33"/>
        <v>0</v>
      </c>
      <c r="AW13" s="18">
        <f t="shared" si="34"/>
        <v>0</v>
      </c>
      <c r="AX13" s="18">
        <f t="shared" si="35"/>
        <v>0</v>
      </c>
      <c r="AY13" s="19">
        <f t="shared" si="36"/>
        <v>0</v>
      </c>
      <c r="AZ13" s="19">
        <f t="shared" si="37"/>
        <v>0</v>
      </c>
      <c r="BA13" s="18">
        <f t="shared" si="38"/>
        <v>0</v>
      </c>
    </row>
    <row r="14" spans="1:53" s="17" customFormat="1" ht="34.5" customHeight="1">
      <c r="A14" s="17">
        <f t="shared" si="0"/>
        <v>0</v>
      </c>
      <c r="B14" s="17">
        <f t="shared" si="1"/>
        <v>0</v>
      </c>
      <c r="C14" s="97"/>
      <c r="D14" s="45">
        <v>8</v>
      </c>
      <c r="E14" s="46"/>
      <c r="F14" s="47"/>
      <c r="G14" s="48"/>
      <c r="H14" s="48"/>
      <c r="I14" s="48"/>
      <c r="J14" s="48"/>
      <c r="K14" s="48"/>
      <c r="L14" s="48"/>
      <c r="M14" s="48"/>
      <c r="N14" s="16">
        <f t="shared" si="2"/>
        <v>0</v>
      </c>
      <c r="O14" s="36">
        <f t="shared" si="3"/>
        <v>0</v>
      </c>
      <c r="P14" s="36">
        <f t="shared" si="4"/>
        <v>0</v>
      </c>
      <c r="Q14" s="36">
        <f t="shared" si="5"/>
        <v>0</v>
      </c>
      <c r="R14" s="16">
        <f t="shared" si="6"/>
        <v>0</v>
      </c>
      <c r="S14" s="36">
        <f t="shared" si="7"/>
        <v>0</v>
      </c>
      <c r="T14" s="37">
        <f t="shared" si="8"/>
        <v>0</v>
      </c>
      <c r="U14" s="36">
        <f t="shared" si="9"/>
        <v>0</v>
      </c>
      <c r="V14" s="36">
        <f t="shared" si="10"/>
        <v>0</v>
      </c>
      <c r="W14" s="38">
        <f t="shared" si="11"/>
        <v>0</v>
      </c>
      <c r="X14" s="38">
        <f t="shared" si="12"/>
        <v>0</v>
      </c>
      <c r="Y14" s="38">
        <f t="shared" si="13"/>
        <v>0</v>
      </c>
      <c r="Z14" s="38">
        <f t="shared" si="14"/>
        <v>0</v>
      </c>
      <c r="AA14" s="39">
        <f t="shared" si="15"/>
        <v>0</v>
      </c>
      <c r="AB14" s="36">
        <f t="shared" si="16"/>
        <v>0</v>
      </c>
      <c r="AC14" s="37">
        <f t="shared" si="17"/>
        <v>0</v>
      </c>
      <c r="AD14" s="74">
        <f t="shared" si="18"/>
        <v>0</v>
      </c>
      <c r="AE14" s="50"/>
      <c r="AF14" s="50"/>
      <c r="AG14" s="38">
        <f t="shared" si="19"/>
        <v>0</v>
      </c>
      <c r="AH14" s="38">
        <f t="shared" si="20"/>
        <v>0</v>
      </c>
      <c r="AI14" s="38">
        <f t="shared" si="21"/>
        <v>0</v>
      </c>
      <c r="AJ14" s="38">
        <f t="shared" si="22"/>
        <v>0</v>
      </c>
      <c r="AK14" s="39">
        <f t="shared" si="23"/>
        <v>0</v>
      </c>
      <c r="AL14" s="40">
        <f t="shared" si="24"/>
        <v>0</v>
      </c>
      <c r="AM14" s="21">
        <f t="shared" si="25"/>
        <v>0</v>
      </c>
      <c r="AN14" s="20">
        <f t="shared" si="26"/>
        <v>0</v>
      </c>
      <c r="AO14" s="77"/>
      <c r="AP14" s="18">
        <f t="shared" si="27"/>
        <v>0</v>
      </c>
      <c r="AQ14" s="18">
        <f t="shared" si="28"/>
        <v>0</v>
      </c>
      <c r="AR14" s="18">
        <f t="shared" si="29"/>
        <v>0</v>
      </c>
      <c r="AS14" s="19">
        <f t="shared" si="30"/>
        <v>0</v>
      </c>
      <c r="AT14" s="19">
        <f t="shared" si="31"/>
        <v>0</v>
      </c>
      <c r="AU14" s="18">
        <f t="shared" si="32"/>
        <v>0</v>
      </c>
      <c r="AV14" s="18">
        <f t="shared" si="33"/>
        <v>0</v>
      </c>
      <c r="AW14" s="18">
        <f t="shared" si="34"/>
        <v>0</v>
      </c>
      <c r="AX14" s="18">
        <f t="shared" si="35"/>
        <v>0</v>
      </c>
      <c r="AY14" s="19">
        <f t="shared" si="36"/>
        <v>0</v>
      </c>
      <c r="AZ14" s="19">
        <f t="shared" si="37"/>
        <v>0</v>
      </c>
      <c r="BA14" s="18">
        <f t="shared" si="38"/>
        <v>0</v>
      </c>
    </row>
    <row r="15" spans="1:53" s="17" customFormat="1" ht="34.5" customHeight="1">
      <c r="A15" s="17">
        <f t="shared" si="0"/>
        <v>0</v>
      </c>
      <c r="B15" s="17">
        <f t="shared" si="1"/>
        <v>0</v>
      </c>
      <c r="C15" s="97"/>
      <c r="D15" s="45">
        <v>9</v>
      </c>
      <c r="E15" s="46"/>
      <c r="F15" s="47"/>
      <c r="G15" s="48"/>
      <c r="H15" s="48"/>
      <c r="I15" s="48"/>
      <c r="J15" s="48"/>
      <c r="K15" s="48"/>
      <c r="L15" s="48"/>
      <c r="M15" s="48"/>
      <c r="N15" s="16">
        <f t="shared" si="2"/>
        <v>0</v>
      </c>
      <c r="O15" s="36">
        <f t="shared" si="3"/>
        <v>0</v>
      </c>
      <c r="P15" s="36">
        <f t="shared" si="4"/>
        <v>0</v>
      </c>
      <c r="Q15" s="36">
        <f t="shared" si="5"/>
        <v>0</v>
      </c>
      <c r="R15" s="16">
        <f t="shared" si="6"/>
        <v>0</v>
      </c>
      <c r="S15" s="36">
        <f t="shared" si="7"/>
        <v>0</v>
      </c>
      <c r="T15" s="37">
        <f t="shared" si="8"/>
        <v>0</v>
      </c>
      <c r="U15" s="36">
        <f t="shared" si="9"/>
        <v>0</v>
      </c>
      <c r="V15" s="36">
        <f t="shared" si="10"/>
        <v>0</v>
      </c>
      <c r="W15" s="38">
        <f t="shared" si="11"/>
        <v>0</v>
      </c>
      <c r="X15" s="38">
        <f t="shared" si="12"/>
        <v>0</v>
      </c>
      <c r="Y15" s="38">
        <f t="shared" si="13"/>
        <v>0</v>
      </c>
      <c r="Z15" s="38">
        <f t="shared" si="14"/>
        <v>0</v>
      </c>
      <c r="AA15" s="39">
        <f t="shared" si="15"/>
        <v>0</v>
      </c>
      <c r="AB15" s="36">
        <f t="shared" si="16"/>
        <v>0</v>
      </c>
      <c r="AC15" s="37">
        <f t="shared" si="17"/>
        <v>0</v>
      </c>
      <c r="AD15" s="74">
        <f t="shared" si="18"/>
        <v>0</v>
      </c>
      <c r="AE15" s="50"/>
      <c r="AF15" s="50"/>
      <c r="AG15" s="38">
        <f t="shared" si="19"/>
        <v>0</v>
      </c>
      <c r="AH15" s="38">
        <f t="shared" si="20"/>
        <v>0</v>
      </c>
      <c r="AI15" s="38">
        <f t="shared" si="21"/>
        <v>0</v>
      </c>
      <c r="AJ15" s="38">
        <f t="shared" si="22"/>
        <v>0</v>
      </c>
      <c r="AK15" s="39">
        <f t="shared" si="23"/>
        <v>0</v>
      </c>
      <c r="AL15" s="40">
        <f t="shared" si="24"/>
        <v>0</v>
      </c>
      <c r="AM15" s="21">
        <f t="shared" si="25"/>
        <v>0</v>
      </c>
      <c r="AN15" s="20">
        <f t="shared" si="26"/>
        <v>0</v>
      </c>
      <c r="AO15" s="77"/>
      <c r="AP15" s="18">
        <f t="shared" si="27"/>
        <v>0</v>
      </c>
      <c r="AQ15" s="18">
        <f t="shared" si="28"/>
        <v>0</v>
      </c>
      <c r="AR15" s="18">
        <f t="shared" si="29"/>
        <v>0</v>
      </c>
      <c r="AS15" s="19">
        <f t="shared" si="30"/>
        <v>0</v>
      </c>
      <c r="AT15" s="19">
        <f t="shared" si="31"/>
        <v>0</v>
      </c>
      <c r="AU15" s="18">
        <f t="shared" si="32"/>
        <v>0</v>
      </c>
      <c r="AV15" s="18">
        <f t="shared" si="33"/>
        <v>0</v>
      </c>
      <c r="AW15" s="18">
        <f t="shared" si="34"/>
        <v>0</v>
      </c>
      <c r="AX15" s="18">
        <f t="shared" si="35"/>
        <v>0</v>
      </c>
      <c r="AY15" s="19">
        <f t="shared" si="36"/>
        <v>0</v>
      </c>
      <c r="AZ15" s="19">
        <f t="shared" si="37"/>
        <v>0</v>
      </c>
      <c r="BA15" s="18">
        <f t="shared" si="38"/>
        <v>0</v>
      </c>
    </row>
    <row r="16" spans="1:53" s="17" customFormat="1" ht="34.5" customHeight="1">
      <c r="A16" s="17">
        <f t="shared" si="0"/>
        <v>0</v>
      </c>
      <c r="B16" s="17">
        <f t="shared" si="1"/>
        <v>0</v>
      </c>
      <c r="C16" s="97"/>
      <c r="D16" s="45">
        <v>10</v>
      </c>
      <c r="E16" s="46"/>
      <c r="F16" s="47"/>
      <c r="G16" s="48"/>
      <c r="H16" s="48"/>
      <c r="I16" s="48"/>
      <c r="J16" s="48"/>
      <c r="K16" s="48"/>
      <c r="L16" s="48"/>
      <c r="M16" s="48"/>
      <c r="N16" s="16">
        <f t="shared" si="2"/>
        <v>0</v>
      </c>
      <c r="O16" s="36">
        <f t="shared" si="3"/>
        <v>0</v>
      </c>
      <c r="P16" s="36">
        <f t="shared" si="4"/>
        <v>0</v>
      </c>
      <c r="Q16" s="36">
        <f t="shared" si="5"/>
        <v>0</v>
      </c>
      <c r="R16" s="16">
        <f t="shared" si="6"/>
        <v>0</v>
      </c>
      <c r="S16" s="36">
        <f t="shared" si="7"/>
        <v>0</v>
      </c>
      <c r="T16" s="37">
        <f t="shared" si="8"/>
        <v>0</v>
      </c>
      <c r="U16" s="36">
        <f t="shared" si="9"/>
        <v>0</v>
      </c>
      <c r="V16" s="36">
        <f t="shared" si="10"/>
        <v>0</v>
      </c>
      <c r="W16" s="38">
        <f t="shared" si="11"/>
        <v>0</v>
      </c>
      <c r="X16" s="38">
        <f t="shared" si="12"/>
        <v>0</v>
      </c>
      <c r="Y16" s="38">
        <f t="shared" si="13"/>
        <v>0</v>
      </c>
      <c r="Z16" s="38">
        <f t="shared" si="14"/>
        <v>0</v>
      </c>
      <c r="AA16" s="39">
        <f t="shared" si="15"/>
        <v>0</v>
      </c>
      <c r="AB16" s="36">
        <f t="shared" si="16"/>
        <v>0</v>
      </c>
      <c r="AC16" s="37">
        <f t="shared" si="17"/>
        <v>0</v>
      </c>
      <c r="AD16" s="74">
        <f t="shared" si="18"/>
        <v>0</v>
      </c>
      <c r="AE16" s="50"/>
      <c r="AF16" s="50"/>
      <c r="AG16" s="38">
        <f t="shared" si="19"/>
        <v>0</v>
      </c>
      <c r="AH16" s="38">
        <f t="shared" si="20"/>
        <v>0</v>
      </c>
      <c r="AI16" s="38">
        <f t="shared" si="21"/>
        <v>0</v>
      </c>
      <c r="AJ16" s="38">
        <f t="shared" si="22"/>
        <v>0</v>
      </c>
      <c r="AK16" s="39">
        <f t="shared" si="23"/>
        <v>0</v>
      </c>
      <c r="AL16" s="40">
        <f t="shared" si="24"/>
        <v>0</v>
      </c>
      <c r="AM16" s="21">
        <f t="shared" si="25"/>
        <v>0</v>
      </c>
      <c r="AN16" s="20">
        <f t="shared" si="26"/>
        <v>0</v>
      </c>
      <c r="AO16" s="77"/>
      <c r="AP16" s="18">
        <f t="shared" si="27"/>
        <v>0</v>
      </c>
      <c r="AQ16" s="18">
        <f t="shared" si="28"/>
        <v>0</v>
      </c>
      <c r="AR16" s="18">
        <f t="shared" si="29"/>
        <v>0</v>
      </c>
      <c r="AS16" s="19">
        <f t="shared" si="30"/>
        <v>0</v>
      </c>
      <c r="AT16" s="19">
        <f t="shared" si="31"/>
        <v>0</v>
      </c>
      <c r="AU16" s="18">
        <f t="shared" si="32"/>
        <v>0</v>
      </c>
      <c r="AV16" s="18">
        <f t="shared" si="33"/>
        <v>0</v>
      </c>
      <c r="AW16" s="18">
        <f t="shared" si="34"/>
        <v>0</v>
      </c>
      <c r="AX16" s="18">
        <f t="shared" si="35"/>
        <v>0</v>
      </c>
      <c r="AY16" s="19">
        <f t="shared" si="36"/>
        <v>0</v>
      </c>
      <c r="AZ16" s="19">
        <f t="shared" si="37"/>
        <v>0</v>
      </c>
      <c r="BA16" s="18">
        <f t="shared" si="38"/>
        <v>0</v>
      </c>
    </row>
    <row r="17" spans="1:53" s="17" customFormat="1" ht="34.5" customHeight="1">
      <c r="A17" s="17">
        <f t="shared" si="0"/>
        <v>0</v>
      </c>
      <c r="B17" s="17">
        <f t="shared" si="1"/>
        <v>0</v>
      </c>
      <c r="C17" s="97"/>
      <c r="D17" s="45">
        <v>11</v>
      </c>
      <c r="E17" s="46"/>
      <c r="F17" s="47"/>
      <c r="G17" s="48"/>
      <c r="H17" s="48"/>
      <c r="I17" s="48"/>
      <c r="J17" s="48"/>
      <c r="K17" s="48"/>
      <c r="L17" s="48"/>
      <c r="M17" s="48"/>
      <c r="N17" s="16">
        <f t="shared" si="2"/>
        <v>0</v>
      </c>
      <c r="O17" s="36">
        <f t="shared" si="3"/>
        <v>0</v>
      </c>
      <c r="P17" s="36">
        <f t="shared" si="4"/>
        <v>0</v>
      </c>
      <c r="Q17" s="36">
        <f t="shared" si="5"/>
        <v>0</v>
      </c>
      <c r="R17" s="16">
        <f t="shared" si="6"/>
        <v>0</v>
      </c>
      <c r="S17" s="36">
        <f t="shared" si="7"/>
        <v>0</v>
      </c>
      <c r="T17" s="37">
        <f t="shared" si="8"/>
        <v>0</v>
      </c>
      <c r="U17" s="36">
        <f t="shared" si="9"/>
        <v>0</v>
      </c>
      <c r="V17" s="36">
        <f t="shared" si="10"/>
        <v>0</v>
      </c>
      <c r="W17" s="38">
        <f t="shared" si="11"/>
        <v>0</v>
      </c>
      <c r="X17" s="38">
        <f t="shared" si="12"/>
        <v>0</v>
      </c>
      <c r="Y17" s="38">
        <f t="shared" si="13"/>
        <v>0</v>
      </c>
      <c r="Z17" s="38">
        <f t="shared" si="14"/>
        <v>0</v>
      </c>
      <c r="AA17" s="39">
        <f t="shared" si="15"/>
        <v>0</v>
      </c>
      <c r="AB17" s="36">
        <f t="shared" si="16"/>
        <v>0</v>
      </c>
      <c r="AC17" s="37">
        <f t="shared" si="17"/>
        <v>0</v>
      </c>
      <c r="AD17" s="74">
        <f t="shared" si="18"/>
        <v>0</v>
      </c>
      <c r="AE17" s="50"/>
      <c r="AF17" s="50"/>
      <c r="AG17" s="38">
        <f t="shared" si="19"/>
        <v>0</v>
      </c>
      <c r="AH17" s="38">
        <f t="shared" si="20"/>
        <v>0</v>
      </c>
      <c r="AI17" s="38">
        <f t="shared" si="21"/>
        <v>0</v>
      </c>
      <c r="AJ17" s="38">
        <f t="shared" si="22"/>
        <v>0</v>
      </c>
      <c r="AK17" s="39">
        <f t="shared" si="23"/>
        <v>0</v>
      </c>
      <c r="AL17" s="40">
        <f t="shared" si="24"/>
        <v>0</v>
      </c>
      <c r="AM17" s="21">
        <f t="shared" si="25"/>
        <v>0</v>
      </c>
      <c r="AN17" s="20">
        <f t="shared" si="26"/>
        <v>0</v>
      </c>
      <c r="AO17" s="77"/>
      <c r="AP17" s="18">
        <f t="shared" si="27"/>
        <v>0</v>
      </c>
      <c r="AQ17" s="18">
        <f t="shared" si="28"/>
        <v>0</v>
      </c>
      <c r="AR17" s="18">
        <f t="shared" si="29"/>
        <v>0</v>
      </c>
      <c r="AS17" s="19">
        <f t="shared" si="30"/>
        <v>0</v>
      </c>
      <c r="AT17" s="19">
        <f t="shared" si="31"/>
        <v>0</v>
      </c>
      <c r="AU17" s="18">
        <f t="shared" si="32"/>
        <v>0</v>
      </c>
      <c r="AV17" s="18">
        <f t="shared" si="33"/>
        <v>0</v>
      </c>
      <c r="AW17" s="18">
        <f t="shared" si="34"/>
        <v>0</v>
      </c>
      <c r="AX17" s="18">
        <f t="shared" si="35"/>
        <v>0</v>
      </c>
      <c r="AY17" s="19">
        <f t="shared" si="36"/>
        <v>0</v>
      </c>
      <c r="AZ17" s="19">
        <f t="shared" si="37"/>
        <v>0</v>
      </c>
      <c r="BA17" s="18">
        <f t="shared" si="38"/>
        <v>0</v>
      </c>
    </row>
    <row r="18" spans="1:53" s="17" customFormat="1" ht="34.5" customHeight="1">
      <c r="A18" s="17">
        <f t="shared" si="0"/>
        <v>0</v>
      </c>
      <c r="B18" s="17">
        <f t="shared" si="1"/>
        <v>0</v>
      </c>
      <c r="C18" s="97"/>
      <c r="D18" s="45">
        <v>12</v>
      </c>
      <c r="E18" s="46"/>
      <c r="F18" s="47"/>
      <c r="G18" s="48"/>
      <c r="H18" s="48"/>
      <c r="I18" s="48"/>
      <c r="J18" s="48"/>
      <c r="K18" s="48"/>
      <c r="L18" s="48"/>
      <c r="M18" s="48"/>
      <c r="N18" s="16">
        <f t="shared" si="2"/>
        <v>0</v>
      </c>
      <c r="O18" s="36">
        <f t="shared" si="3"/>
        <v>0</v>
      </c>
      <c r="P18" s="36">
        <f t="shared" si="4"/>
        <v>0</v>
      </c>
      <c r="Q18" s="36">
        <f t="shared" si="5"/>
        <v>0</v>
      </c>
      <c r="R18" s="16">
        <f t="shared" si="6"/>
        <v>0</v>
      </c>
      <c r="S18" s="36">
        <f t="shared" si="7"/>
        <v>0</v>
      </c>
      <c r="T18" s="37">
        <f t="shared" si="8"/>
        <v>0</v>
      </c>
      <c r="U18" s="36">
        <f t="shared" si="9"/>
        <v>0</v>
      </c>
      <c r="V18" s="36">
        <f t="shared" si="10"/>
        <v>0</v>
      </c>
      <c r="W18" s="38">
        <f t="shared" si="11"/>
        <v>0</v>
      </c>
      <c r="X18" s="38">
        <f t="shared" si="12"/>
        <v>0</v>
      </c>
      <c r="Y18" s="38">
        <f t="shared" si="13"/>
        <v>0</v>
      </c>
      <c r="Z18" s="38">
        <f t="shared" si="14"/>
        <v>0</v>
      </c>
      <c r="AA18" s="39">
        <f t="shared" si="15"/>
        <v>0</v>
      </c>
      <c r="AB18" s="36">
        <f t="shared" si="16"/>
        <v>0</v>
      </c>
      <c r="AC18" s="37">
        <f t="shared" si="17"/>
        <v>0</v>
      </c>
      <c r="AD18" s="74">
        <f t="shared" si="18"/>
        <v>0</v>
      </c>
      <c r="AE18" s="50"/>
      <c r="AF18" s="50"/>
      <c r="AG18" s="38">
        <f t="shared" si="19"/>
        <v>0</v>
      </c>
      <c r="AH18" s="38">
        <f t="shared" si="20"/>
        <v>0</v>
      </c>
      <c r="AI18" s="38">
        <f t="shared" si="21"/>
        <v>0</v>
      </c>
      <c r="AJ18" s="38">
        <f t="shared" si="22"/>
        <v>0</v>
      </c>
      <c r="AK18" s="39">
        <f t="shared" si="23"/>
        <v>0</v>
      </c>
      <c r="AL18" s="40">
        <f t="shared" si="24"/>
        <v>0</v>
      </c>
      <c r="AM18" s="21">
        <f t="shared" si="25"/>
        <v>0</v>
      </c>
      <c r="AN18" s="20">
        <f t="shared" si="26"/>
        <v>0</v>
      </c>
      <c r="AO18" s="77"/>
      <c r="AP18" s="18">
        <f t="shared" si="27"/>
        <v>0</v>
      </c>
      <c r="AQ18" s="18">
        <f t="shared" si="28"/>
        <v>0</v>
      </c>
      <c r="AR18" s="18">
        <f t="shared" si="29"/>
        <v>0</v>
      </c>
      <c r="AS18" s="19">
        <f t="shared" si="30"/>
        <v>0</v>
      </c>
      <c r="AT18" s="19">
        <f t="shared" si="31"/>
        <v>0</v>
      </c>
      <c r="AU18" s="18">
        <f t="shared" si="32"/>
        <v>0</v>
      </c>
      <c r="AV18" s="18">
        <f t="shared" si="33"/>
        <v>0</v>
      </c>
      <c r="AW18" s="18">
        <f t="shared" si="34"/>
        <v>0</v>
      </c>
      <c r="AX18" s="18">
        <f t="shared" si="35"/>
        <v>0</v>
      </c>
      <c r="AY18" s="19">
        <f t="shared" si="36"/>
        <v>0</v>
      </c>
      <c r="AZ18" s="19">
        <f t="shared" si="37"/>
        <v>0</v>
      </c>
      <c r="BA18" s="18">
        <f t="shared" si="38"/>
        <v>0</v>
      </c>
    </row>
    <row r="19" spans="1:53" s="17" customFormat="1" ht="34.5" customHeight="1">
      <c r="A19" s="17">
        <f t="shared" si="0"/>
        <v>0</v>
      </c>
      <c r="B19" s="17">
        <f t="shared" si="1"/>
        <v>0</v>
      </c>
      <c r="C19" s="97"/>
      <c r="D19" s="45">
        <v>13</v>
      </c>
      <c r="E19" s="46"/>
      <c r="F19" s="47"/>
      <c r="G19" s="48"/>
      <c r="H19" s="48"/>
      <c r="I19" s="48"/>
      <c r="J19" s="48"/>
      <c r="K19" s="48"/>
      <c r="L19" s="48"/>
      <c r="M19" s="48"/>
      <c r="N19" s="16">
        <f t="shared" si="2"/>
        <v>0</v>
      </c>
      <c r="O19" s="36">
        <f t="shared" si="3"/>
        <v>0</v>
      </c>
      <c r="P19" s="36">
        <f t="shared" si="4"/>
        <v>0</v>
      </c>
      <c r="Q19" s="36">
        <f t="shared" si="5"/>
        <v>0</v>
      </c>
      <c r="R19" s="16">
        <f t="shared" si="6"/>
        <v>0</v>
      </c>
      <c r="S19" s="36">
        <f t="shared" si="7"/>
        <v>0</v>
      </c>
      <c r="T19" s="37">
        <f t="shared" si="8"/>
        <v>0</v>
      </c>
      <c r="U19" s="36">
        <f t="shared" si="9"/>
        <v>0</v>
      </c>
      <c r="V19" s="36">
        <f t="shared" si="10"/>
        <v>0</v>
      </c>
      <c r="W19" s="38">
        <f t="shared" si="11"/>
        <v>0</v>
      </c>
      <c r="X19" s="38">
        <f t="shared" si="12"/>
        <v>0</v>
      </c>
      <c r="Y19" s="38">
        <f t="shared" si="13"/>
        <v>0</v>
      </c>
      <c r="Z19" s="38">
        <f t="shared" si="14"/>
        <v>0</v>
      </c>
      <c r="AA19" s="39">
        <f t="shared" si="15"/>
        <v>0</v>
      </c>
      <c r="AB19" s="36">
        <f t="shared" si="16"/>
        <v>0</v>
      </c>
      <c r="AC19" s="37">
        <f t="shared" si="17"/>
        <v>0</v>
      </c>
      <c r="AD19" s="74">
        <f t="shared" si="18"/>
        <v>0</v>
      </c>
      <c r="AE19" s="50"/>
      <c r="AF19" s="50"/>
      <c r="AG19" s="38">
        <f t="shared" si="19"/>
        <v>0</v>
      </c>
      <c r="AH19" s="38">
        <f t="shared" si="20"/>
        <v>0</v>
      </c>
      <c r="AI19" s="38">
        <f t="shared" si="21"/>
        <v>0</v>
      </c>
      <c r="AJ19" s="38">
        <f t="shared" si="22"/>
        <v>0</v>
      </c>
      <c r="AK19" s="39">
        <f t="shared" si="23"/>
        <v>0</v>
      </c>
      <c r="AL19" s="40">
        <f t="shared" si="24"/>
        <v>0</v>
      </c>
      <c r="AM19" s="21">
        <f t="shared" si="25"/>
        <v>0</v>
      </c>
      <c r="AN19" s="20">
        <f t="shared" si="26"/>
        <v>0</v>
      </c>
      <c r="AO19" s="77"/>
      <c r="AP19" s="18">
        <f t="shared" si="27"/>
        <v>0</v>
      </c>
      <c r="AQ19" s="18">
        <f t="shared" si="28"/>
        <v>0</v>
      </c>
      <c r="AR19" s="18">
        <f t="shared" si="29"/>
        <v>0</v>
      </c>
      <c r="AS19" s="19">
        <f t="shared" si="30"/>
        <v>0</v>
      </c>
      <c r="AT19" s="19">
        <f t="shared" si="31"/>
        <v>0</v>
      </c>
      <c r="AU19" s="18">
        <f t="shared" si="32"/>
        <v>0</v>
      </c>
      <c r="AV19" s="18">
        <f t="shared" si="33"/>
        <v>0</v>
      </c>
      <c r="AW19" s="18">
        <f t="shared" si="34"/>
        <v>0</v>
      </c>
      <c r="AX19" s="18">
        <f t="shared" si="35"/>
        <v>0</v>
      </c>
      <c r="AY19" s="19">
        <f t="shared" si="36"/>
        <v>0</v>
      </c>
      <c r="AZ19" s="19">
        <f t="shared" si="37"/>
        <v>0</v>
      </c>
      <c r="BA19" s="18">
        <f t="shared" si="38"/>
        <v>0</v>
      </c>
    </row>
    <row r="20" spans="1:53" s="17" customFormat="1" ht="34.5" customHeight="1">
      <c r="A20" s="17">
        <f t="shared" si="0"/>
        <v>0</v>
      </c>
      <c r="B20" s="17">
        <f t="shared" si="1"/>
        <v>0</v>
      </c>
      <c r="C20" s="97"/>
      <c r="D20" s="45">
        <v>14</v>
      </c>
      <c r="E20" s="46"/>
      <c r="F20" s="47"/>
      <c r="G20" s="48"/>
      <c r="H20" s="48"/>
      <c r="I20" s="48"/>
      <c r="J20" s="48"/>
      <c r="K20" s="48"/>
      <c r="L20" s="48"/>
      <c r="M20" s="48"/>
      <c r="N20" s="16">
        <f t="shared" si="2"/>
        <v>0</v>
      </c>
      <c r="O20" s="36">
        <f t="shared" si="3"/>
        <v>0</v>
      </c>
      <c r="P20" s="36">
        <f t="shared" si="4"/>
        <v>0</v>
      </c>
      <c r="Q20" s="36">
        <f t="shared" si="5"/>
        <v>0</v>
      </c>
      <c r="R20" s="16">
        <f t="shared" si="6"/>
        <v>0</v>
      </c>
      <c r="S20" s="36">
        <f t="shared" si="7"/>
        <v>0</v>
      </c>
      <c r="T20" s="37">
        <f t="shared" si="8"/>
        <v>0</v>
      </c>
      <c r="U20" s="36">
        <f t="shared" si="9"/>
        <v>0</v>
      </c>
      <c r="V20" s="36">
        <f t="shared" si="10"/>
        <v>0</v>
      </c>
      <c r="W20" s="38">
        <f t="shared" si="11"/>
        <v>0</v>
      </c>
      <c r="X20" s="38">
        <f t="shared" si="12"/>
        <v>0</v>
      </c>
      <c r="Y20" s="38">
        <f t="shared" si="13"/>
        <v>0</v>
      </c>
      <c r="Z20" s="38">
        <f t="shared" si="14"/>
        <v>0</v>
      </c>
      <c r="AA20" s="39">
        <f t="shared" si="15"/>
        <v>0</v>
      </c>
      <c r="AB20" s="36">
        <f t="shared" si="16"/>
        <v>0</v>
      </c>
      <c r="AC20" s="37">
        <f t="shared" si="17"/>
        <v>0</v>
      </c>
      <c r="AD20" s="74">
        <f t="shared" si="18"/>
        <v>0</v>
      </c>
      <c r="AE20" s="50"/>
      <c r="AF20" s="50"/>
      <c r="AG20" s="38">
        <f t="shared" si="19"/>
        <v>0</v>
      </c>
      <c r="AH20" s="38">
        <f t="shared" si="20"/>
        <v>0</v>
      </c>
      <c r="AI20" s="38">
        <f t="shared" si="21"/>
        <v>0</v>
      </c>
      <c r="AJ20" s="38">
        <f t="shared" si="22"/>
        <v>0</v>
      </c>
      <c r="AK20" s="39">
        <f t="shared" si="23"/>
        <v>0</v>
      </c>
      <c r="AL20" s="40">
        <f t="shared" si="24"/>
        <v>0</v>
      </c>
      <c r="AM20" s="21">
        <f t="shared" si="25"/>
        <v>0</v>
      </c>
      <c r="AN20" s="20">
        <f t="shared" si="26"/>
        <v>0</v>
      </c>
      <c r="AO20" s="77"/>
      <c r="AP20" s="18">
        <f t="shared" si="27"/>
        <v>0</v>
      </c>
      <c r="AQ20" s="18">
        <f t="shared" si="28"/>
        <v>0</v>
      </c>
      <c r="AR20" s="18">
        <f t="shared" si="29"/>
        <v>0</v>
      </c>
      <c r="AS20" s="19">
        <f t="shared" si="30"/>
        <v>0</v>
      </c>
      <c r="AT20" s="19">
        <f t="shared" si="31"/>
        <v>0</v>
      </c>
      <c r="AU20" s="18">
        <f t="shared" si="32"/>
        <v>0</v>
      </c>
      <c r="AV20" s="18">
        <f t="shared" si="33"/>
        <v>0</v>
      </c>
      <c r="AW20" s="18">
        <f t="shared" si="34"/>
        <v>0</v>
      </c>
      <c r="AX20" s="18">
        <f t="shared" si="35"/>
        <v>0</v>
      </c>
      <c r="AY20" s="19">
        <f t="shared" si="36"/>
        <v>0</v>
      </c>
      <c r="AZ20" s="19">
        <f t="shared" si="37"/>
        <v>0</v>
      </c>
      <c r="BA20" s="18">
        <f t="shared" si="38"/>
        <v>0</v>
      </c>
    </row>
    <row r="21" spans="1:53" s="17" customFormat="1" ht="34.5" customHeight="1">
      <c r="A21" s="17">
        <f t="shared" si="0"/>
        <v>0</v>
      </c>
      <c r="B21" s="17">
        <f t="shared" si="1"/>
        <v>0</v>
      </c>
      <c r="C21" s="97"/>
      <c r="D21" s="45">
        <v>15</v>
      </c>
      <c r="E21" s="46"/>
      <c r="F21" s="47"/>
      <c r="G21" s="48"/>
      <c r="H21" s="48"/>
      <c r="I21" s="48"/>
      <c r="J21" s="48"/>
      <c r="K21" s="48"/>
      <c r="L21" s="48"/>
      <c r="M21" s="48"/>
      <c r="N21" s="16">
        <f t="shared" si="2"/>
        <v>0</v>
      </c>
      <c r="O21" s="36">
        <f t="shared" si="3"/>
        <v>0</v>
      </c>
      <c r="P21" s="36">
        <f t="shared" si="4"/>
        <v>0</v>
      </c>
      <c r="Q21" s="36">
        <f t="shared" si="5"/>
        <v>0</v>
      </c>
      <c r="R21" s="16">
        <f t="shared" si="6"/>
        <v>0</v>
      </c>
      <c r="S21" s="36">
        <f t="shared" si="7"/>
        <v>0</v>
      </c>
      <c r="T21" s="37">
        <f t="shared" si="8"/>
        <v>0</v>
      </c>
      <c r="U21" s="36">
        <f t="shared" si="9"/>
        <v>0</v>
      </c>
      <c r="V21" s="36">
        <f t="shared" si="10"/>
        <v>0</v>
      </c>
      <c r="W21" s="38">
        <f t="shared" si="11"/>
        <v>0</v>
      </c>
      <c r="X21" s="38">
        <f t="shared" si="12"/>
        <v>0</v>
      </c>
      <c r="Y21" s="38">
        <f t="shared" si="13"/>
        <v>0</v>
      </c>
      <c r="Z21" s="38">
        <f t="shared" si="14"/>
        <v>0</v>
      </c>
      <c r="AA21" s="39">
        <f t="shared" si="15"/>
        <v>0</v>
      </c>
      <c r="AB21" s="36">
        <f t="shared" si="16"/>
        <v>0</v>
      </c>
      <c r="AC21" s="37">
        <f t="shared" si="17"/>
        <v>0</v>
      </c>
      <c r="AD21" s="74">
        <f t="shared" si="18"/>
        <v>0</v>
      </c>
      <c r="AE21" s="50"/>
      <c r="AF21" s="50"/>
      <c r="AG21" s="38">
        <f t="shared" si="19"/>
        <v>0</v>
      </c>
      <c r="AH21" s="38">
        <f t="shared" si="20"/>
        <v>0</v>
      </c>
      <c r="AI21" s="38">
        <f t="shared" si="21"/>
        <v>0</v>
      </c>
      <c r="AJ21" s="38">
        <f t="shared" si="22"/>
        <v>0</v>
      </c>
      <c r="AK21" s="39">
        <f t="shared" si="23"/>
        <v>0</v>
      </c>
      <c r="AL21" s="40">
        <f t="shared" si="24"/>
        <v>0</v>
      </c>
      <c r="AM21" s="21">
        <f t="shared" si="25"/>
        <v>0</v>
      </c>
      <c r="AN21" s="20">
        <f t="shared" si="26"/>
        <v>0</v>
      </c>
      <c r="AO21" s="77"/>
      <c r="AP21" s="18">
        <f t="shared" si="27"/>
        <v>0</v>
      </c>
      <c r="AQ21" s="18">
        <f t="shared" si="28"/>
        <v>0</v>
      </c>
      <c r="AR21" s="18">
        <f t="shared" si="29"/>
        <v>0</v>
      </c>
      <c r="AS21" s="19">
        <f t="shared" si="30"/>
        <v>0</v>
      </c>
      <c r="AT21" s="19">
        <f t="shared" si="31"/>
        <v>0</v>
      </c>
      <c r="AU21" s="18">
        <f t="shared" si="32"/>
        <v>0</v>
      </c>
      <c r="AV21" s="18">
        <f t="shared" si="33"/>
        <v>0</v>
      </c>
      <c r="AW21" s="18">
        <f t="shared" si="34"/>
        <v>0</v>
      </c>
      <c r="AX21" s="18">
        <f t="shared" si="35"/>
        <v>0</v>
      </c>
      <c r="AY21" s="19">
        <f t="shared" si="36"/>
        <v>0</v>
      </c>
      <c r="AZ21" s="19">
        <f t="shared" si="37"/>
        <v>0</v>
      </c>
      <c r="BA21" s="18">
        <f t="shared" si="38"/>
        <v>0</v>
      </c>
    </row>
    <row r="22" spans="1:53" s="17" customFormat="1" ht="34.5" customHeight="1">
      <c r="A22" s="17">
        <f t="shared" si="0"/>
        <v>0</v>
      </c>
      <c r="B22" s="17">
        <f t="shared" si="1"/>
        <v>0</v>
      </c>
      <c r="C22" s="97"/>
      <c r="D22" s="45">
        <v>16</v>
      </c>
      <c r="E22" s="46"/>
      <c r="F22" s="47"/>
      <c r="G22" s="48"/>
      <c r="H22" s="48"/>
      <c r="I22" s="48"/>
      <c r="J22" s="48"/>
      <c r="K22" s="48"/>
      <c r="L22" s="48"/>
      <c r="M22" s="48"/>
      <c r="N22" s="16">
        <f t="shared" si="2"/>
        <v>0</v>
      </c>
      <c r="O22" s="36">
        <f t="shared" si="3"/>
        <v>0</v>
      </c>
      <c r="P22" s="36">
        <f t="shared" si="4"/>
        <v>0</v>
      </c>
      <c r="Q22" s="36">
        <f t="shared" si="5"/>
        <v>0</v>
      </c>
      <c r="R22" s="16">
        <f t="shared" si="6"/>
        <v>0</v>
      </c>
      <c r="S22" s="36">
        <f t="shared" si="7"/>
        <v>0</v>
      </c>
      <c r="T22" s="37">
        <f t="shared" si="8"/>
        <v>0</v>
      </c>
      <c r="U22" s="36">
        <f t="shared" si="9"/>
        <v>0</v>
      </c>
      <c r="V22" s="36">
        <f t="shared" si="10"/>
        <v>0</v>
      </c>
      <c r="W22" s="38">
        <f t="shared" si="11"/>
        <v>0</v>
      </c>
      <c r="X22" s="38">
        <f t="shared" si="12"/>
        <v>0</v>
      </c>
      <c r="Y22" s="38">
        <f t="shared" si="13"/>
        <v>0</v>
      </c>
      <c r="Z22" s="38">
        <f t="shared" si="14"/>
        <v>0</v>
      </c>
      <c r="AA22" s="39">
        <f t="shared" si="15"/>
        <v>0</v>
      </c>
      <c r="AB22" s="36">
        <f t="shared" si="16"/>
        <v>0</v>
      </c>
      <c r="AC22" s="37">
        <f t="shared" si="17"/>
        <v>0</v>
      </c>
      <c r="AD22" s="74">
        <f t="shared" si="18"/>
        <v>0</v>
      </c>
      <c r="AE22" s="50"/>
      <c r="AF22" s="50"/>
      <c r="AG22" s="38">
        <f t="shared" si="19"/>
        <v>0</v>
      </c>
      <c r="AH22" s="38">
        <f t="shared" si="20"/>
        <v>0</v>
      </c>
      <c r="AI22" s="38">
        <f t="shared" si="21"/>
        <v>0</v>
      </c>
      <c r="AJ22" s="38">
        <f t="shared" si="22"/>
        <v>0</v>
      </c>
      <c r="AK22" s="39">
        <f t="shared" si="23"/>
        <v>0</v>
      </c>
      <c r="AL22" s="40">
        <f t="shared" si="24"/>
        <v>0</v>
      </c>
      <c r="AM22" s="21">
        <f t="shared" si="25"/>
        <v>0</v>
      </c>
      <c r="AN22" s="20">
        <f t="shared" si="26"/>
        <v>0</v>
      </c>
      <c r="AO22" s="77"/>
      <c r="AP22" s="18">
        <f t="shared" si="27"/>
        <v>0</v>
      </c>
      <c r="AQ22" s="18">
        <f t="shared" si="28"/>
        <v>0</v>
      </c>
      <c r="AR22" s="18">
        <f t="shared" si="29"/>
        <v>0</v>
      </c>
      <c r="AS22" s="19">
        <f t="shared" si="30"/>
        <v>0</v>
      </c>
      <c r="AT22" s="19">
        <f t="shared" si="31"/>
        <v>0</v>
      </c>
      <c r="AU22" s="18">
        <f t="shared" si="32"/>
        <v>0</v>
      </c>
      <c r="AV22" s="18">
        <f t="shared" si="33"/>
        <v>0</v>
      </c>
      <c r="AW22" s="18">
        <f t="shared" si="34"/>
        <v>0</v>
      </c>
      <c r="AX22" s="18">
        <f t="shared" si="35"/>
        <v>0</v>
      </c>
      <c r="AY22" s="19">
        <f t="shared" si="36"/>
        <v>0</v>
      </c>
      <c r="AZ22" s="19">
        <f t="shared" si="37"/>
        <v>0</v>
      </c>
      <c r="BA22" s="18">
        <f t="shared" si="38"/>
        <v>0</v>
      </c>
    </row>
    <row r="23" spans="1:53" s="17" customFormat="1" ht="34.5" customHeight="1">
      <c r="A23" s="17">
        <f t="shared" si="0"/>
        <v>0</v>
      </c>
      <c r="B23" s="17">
        <f t="shared" si="1"/>
        <v>0</v>
      </c>
      <c r="C23" s="97"/>
      <c r="D23" s="45">
        <v>17</v>
      </c>
      <c r="E23" s="46"/>
      <c r="F23" s="47"/>
      <c r="G23" s="48"/>
      <c r="H23" s="48"/>
      <c r="I23" s="48"/>
      <c r="J23" s="48"/>
      <c r="K23" s="48"/>
      <c r="L23" s="48"/>
      <c r="M23" s="48"/>
      <c r="N23" s="16">
        <f t="shared" si="2"/>
        <v>0</v>
      </c>
      <c r="O23" s="36">
        <f t="shared" si="3"/>
        <v>0</v>
      </c>
      <c r="P23" s="36">
        <f t="shared" si="4"/>
        <v>0</v>
      </c>
      <c r="Q23" s="36">
        <f t="shared" si="5"/>
        <v>0</v>
      </c>
      <c r="R23" s="16">
        <f t="shared" si="6"/>
        <v>0</v>
      </c>
      <c r="S23" s="36">
        <f t="shared" si="7"/>
        <v>0</v>
      </c>
      <c r="T23" s="37">
        <f t="shared" si="8"/>
        <v>0</v>
      </c>
      <c r="U23" s="36">
        <f t="shared" si="9"/>
        <v>0</v>
      </c>
      <c r="V23" s="36">
        <f t="shared" si="10"/>
        <v>0</v>
      </c>
      <c r="W23" s="38">
        <f t="shared" si="11"/>
        <v>0</v>
      </c>
      <c r="X23" s="38">
        <f t="shared" si="12"/>
        <v>0</v>
      </c>
      <c r="Y23" s="38">
        <f t="shared" si="13"/>
        <v>0</v>
      </c>
      <c r="Z23" s="38">
        <f t="shared" si="14"/>
        <v>0</v>
      </c>
      <c r="AA23" s="39">
        <f t="shared" si="15"/>
        <v>0</v>
      </c>
      <c r="AB23" s="36">
        <f t="shared" si="16"/>
        <v>0</v>
      </c>
      <c r="AC23" s="37">
        <f t="shared" si="17"/>
        <v>0</v>
      </c>
      <c r="AD23" s="74">
        <f t="shared" si="18"/>
        <v>0</v>
      </c>
      <c r="AE23" s="50"/>
      <c r="AF23" s="50"/>
      <c r="AG23" s="38">
        <f t="shared" si="19"/>
        <v>0</v>
      </c>
      <c r="AH23" s="38">
        <f t="shared" si="20"/>
        <v>0</v>
      </c>
      <c r="AI23" s="38">
        <f t="shared" si="21"/>
        <v>0</v>
      </c>
      <c r="AJ23" s="38">
        <f t="shared" si="22"/>
        <v>0</v>
      </c>
      <c r="AK23" s="39">
        <f t="shared" si="23"/>
        <v>0</v>
      </c>
      <c r="AL23" s="40">
        <f t="shared" si="24"/>
        <v>0</v>
      </c>
      <c r="AM23" s="21">
        <f t="shared" si="25"/>
        <v>0</v>
      </c>
      <c r="AN23" s="20">
        <f t="shared" si="26"/>
        <v>0</v>
      </c>
      <c r="AO23" s="77"/>
      <c r="AP23" s="18">
        <f t="shared" si="27"/>
        <v>0</v>
      </c>
      <c r="AQ23" s="18">
        <f t="shared" si="28"/>
        <v>0</v>
      </c>
      <c r="AR23" s="18">
        <f t="shared" si="29"/>
        <v>0</v>
      </c>
      <c r="AS23" s="19">
        <f t="shared" si="30"/>
        <v>0</v>
      </c>
      <c r="AT23" s="19">
        <f t="shared" si="31"/>
        <v>0</v>
      </c>
      <c r="AU23" s="18">
        <f t="shared" si="32"/>
        <v>0</v>
      </c>
      <c r="AV23" s="18">
        <f t="shared" si="33"/>
        <v>0</v>
      </c>
      <c r="AW23" s="18">
        <f t="shared" si="34"/>
        <v>0</v>
      </c>
      <c r="AX23" s="18">
        <f t="shared" si="35"/>
        <v>0</v>
      </c>
      <c r="AY23" s="19">
        <f t="shared" si="36"/>
        <v>0</v>
      </c>
      <c r="AZ23" s="19">
        <f t="shared" si="37"/>
        <v>0</v>
      </c>
      <c r="BA23" s="18">
        <f t="shared" si="38"/>
        <v>0</v>
      </c>
    </row>
    <row r="24" spans="1:53" s="17" customFormat="1" ht="34.5" customHeight="1">
      <c r="A24" s="17">
        <f t="shared" si="0"/>
        <v>0</v>
      </c>
      <c r="B24" s="17">
        <f t="shared" si="1"/>
        <v>0</v>
      </c>
      <c r="C24" s="97"/>
      <c r="D24" s="45">
        <v>18</v>
      </c>
      <c r="E24" s="46"/>
      <c r="F24" s="47"/>
      <c r="G24" s="48"/>
      <c r="H24" s="48"/>
      <c r="I24" s="48"/>
      <c r="J24" s="48"/>
      <c r="K24" s="48"/>
      <c r="L24" s="48"/>
      <c r="M24" s="48"/>
      <c r="N24" s="16">
        <f t="shared" si="2"/>
        <v>0</v>
      </c>
      <c r="O24" s="36">
        <f t="shared" si="3"/>
        <v>0</v>
      </c>
      <c r="P24" s="36">
        <f t="shared" si="4"/>
        <v>0</v>
      </c>
      <c r="Q24" s="36">
        <f t="shared" si="5"/>
        <v>0</v>
      </c>
      <c r="R24" s="16">
        <f t="shared" si="6"/>
        <v>0</v>
      </c>
      <c r="S24" s="36">
        <f t="shared" si="7"/>
        <v>0</v>
      </c>
      <c r="T24" s="37">
        <f t="shared" si="8"/>
        <v>0</v>
      </c>
      <c r="U24" s="36">
        <f t="shared" si="9"/>
        <v>0</v>
      </c>
      <c r="V24" s="36">
        <f t="shared" si="10"/>
        <v>0</v>
      </c>
      <c r="W24" s="38">
        <f t="shared" si="11"/>
        <v>0</v>
      </c>
      <c r="X24" s="38">
        <f t="shared" si="12"/>
        <v>0</v>
      </c>
      <c r="Y24" s="38">
        <f t="shared" si="13"/>
        <v>0</v>
      </c>
      <c r="Z24" s="38">
        <f t="shared" si="14"/>
        <v>0</v>
      </c>
      <c r="AA24" s="39">
        <f t="shared" si="15"/>
        <v>0</v>
      </c>
      <c r="AB24" s="36">
        <f t="shared" si="16"/>
        <v>0</v>
      </c>
      <c r="AC24" s="37">
        <f t="shared" si="17"/>
        <v>0</v>
      </c>
      <c r="AD24" s="74">
        <f t="shared" si="18"/>
        <v>0</v>
      </c>
      <c r="AE24" s="50"/>
      <c r="AF24" s="50"/>
      <c r="AG24" s="38">
        <f t="shared" si="19"/>
        <v>0</v>
      </c>
      <c r="AH24" s="38">
        <f t="shared" si="20"/>
        <v>0</v>
      </c>
      <c r="AI24" s="38">
        <f t="shared" si="21"/>
        <v>0</v>
      </c>
      <c r="AJ24" s="38">
        <f t="shared" si="22"/>
        <v>0</v>
      </c>
      <c r="AK24" s="39">
        <f t="shared" si="23"/>
        <v>0</v>
      </c>
      <c r="AL24" s="40">
        <f t="shared" si="24"/>
        <v>0</v>
      </c>
      <c r="AM24" s="21">
        <f t="shared" si="25"/>
        <v>0</v>
      </c>
      <c r="AN24" s="20">
        <f t="shared" si="26"/>
        <v>0</v>
      </c>
      <c r="AO24" s="77"/>
      <c r="AP24" s="18">
        <f t="shared" si="27"/>
        <v>0</v>
      </c>
      <c r="AQ24" s="18">
        <f t="shared" si="28"/>
        <v>0</v>
      </c>
      <c r="AR24" s="18">
        <f t="shared" si="29"/>
        <v>0</v>
      </c>
      <c r="AS24" s="19">
        <f t="shared" si="30"/>
        <v>0</v>
      </c>
      <c r="AT24" s="19">
        <f t="shared" si="31"/>
        <v>0</v>
      </c>
      <c r="AU24" s="18">
        <f t="shared" si="32"/>
        <v>0</v>
      </c>
      <c r="AV24" s="18">
        <f t="shared" si="33"/>
        <v>0</v>
      </c>
      <c r="AW24" s="18">
        <f t="shared" si="34"/>
        <v>0</v>
      </c>
      <c r="AX24" s="18">
        <f t="shared" si="35"/>
        <v>0</v>
      </c>
      <c r="AY24" s="19">
        <f t="shared" si="36"/>
        <v>0</v>
      </c>
      <c r="AZ24" s="19">
        <f t="shared" si="37"/>
        <v>0</v>
      </c>
      <c r="BA24" s="18">
        <f t="shared" si="38"/>
        <v>0</v>
      </c>
    </row>
    <row r="25" spans="1:53" s="17" customFormat="1" ht="34.5" customHeight="1">
      <c r="A25" s="17">
        <f t="shared" si="0"/>
        <v>0</v>
      </c>
      <c r="B25" s="17">
        <f t="shared" si="1"/>
        <v>0</v>
      </c>
      <c r="C25" s="97"/>
      <c r="D25" s="45">
        <v>19</v>
      </c>
      <c r="E25" s="46"/>
      <c r="F25" s="47"/>
      <c r="G25" s="48"/>
      <c r="H25" s="48"/>
      <c r="I25" s="48"/>
      <c r="J25" s="48"/>
      <c r="K25" s="48"/>
      <c r="L25" s="48"/>
      <c r="M25" s="48"/>
      <c r="N25" s="16">
        <f t="shared" si="2"/>
        <v>0</v>
      </c>
      <c r="O25" s="36">
        <f t="shared" si="3"/>
        <v>0</v>
      </c>
      <c r="P25" s="36">
        <f t="shared" si="4"/>
        <v>0</v>
      </c>
      <c r="Q25" s="36">
        <f t="shared" si="5"/>
        <v>0</v>
      </c>
      <c r="R25" s="16">
        <f t="shared" si="6"/>
        <v>0</v>
      </c>
      <c r="S25" s="36">
        <f t="shared" si="7"/>
        <v>0</v>
      </c>
      <c r="T25" s="37">
        <f t="shared" si="8"/>
        <v>0</v>
      </c>
      <c r="U25" s="36">
        <f t="shared" si="9"/>
        <v>0</v>
      </c>
      <c r="V25" s="36">
        <f t="shared" si="10"/>
        <v>0</v>
      </c>
      <c r="W25" s="38">
        <f t="shared" si="11"/>
        <v>0</v>
      </c>
      <c r="X25" s="38">
        <f t="shared" si="12"/>
        <v>0</v>
      </c>
      <c r="Y25" s="38">
        <f t="shared" si="13"/>
        <v>0</v>
      </c>
      <c r="Z25" s="38">
        <f t="shared" si="14"/>
        <v>0</v>
      </c>
      <c r="AA25" s="39">
        <f t="shared" si="15"/>
        <v>0</v>
      </c>
      <c r="AB25" s="36">
        <f t="shared" si="16"/>
        <v>0</v>
      </c>
      <c r="AC25" s="37">
        <f t="shared" si="17"/>
        <v>0</v>
      </c>
      <c r="AD25" s="74">
        <f t="shared" si="18"/>
        <v>0</v>
      </c>
      <c r="AE25" s="50"/>
      <c r="AF25" s="50"/>
      <c r="AG25" s="38">
        <f t="shared" si="19"/>
        <v>0</v>
      </c>
      <c r="AH25" s="38">
        <f t="shared" si="20"/>
        <v>0</v>
      </c>
      <c r="AI25" s="38">
        <f t="shared" si="21"/>
        <v>0</v>
      </c>
      <c r="AJ25" s="38">
        <f t="shared" si="22"/>
        <v>0</v>
      </c>
      <c r="AK25" s="39">
        <f t="shared" si="23"/>
        <v>0</v>
      </c>
      <c r="AL25" s="40">
        <f t="shared" si="24"/>
        <v>0</v>
      </c>
      <c r="AM25" s="21">
        <f t="shared" si="25"/>
        <v>0</v>
      </c>
      <c r="AN25" s="20">
        <f t="shared" si="26"/>
        <v>0</v>
      </c>
      <c r="AO25" s="77"/>
      <c r="AP25" s="18">
        <f t="shared" si="27"/>
        <v>0</v>
      </c>
      <c r="AQ25" s="18">
        <f t="shared" si="28"/>
        <v>0</v>
      </c>
      <c r="AR25" s="18">
        <f t="shared" si="29"/>
        <v>0</v>
      </c>
      <c r="AS25" s="19">
        <f t="shared" si="30"/>
        <v>0</v>
      </c>
      <c r="AT25" s="19">
        <f t="shared" si="31"/>
        <v>0</v>
      </c>
      <c r="AU25" s="18">
        <f t="shared" si="32"/>
        <v>0</v>
      </c>
      <c r="AV25" s="18">
        <f t="shared" si="33"/>
        <v>0</v>
      </c>
      <c r="AW25" s="18">
        <f t="shared" si="34"/>
        <v>0</v>
      </c>
      <c r="AX25" s="18">
        <f t="shared" si="35"/>
        <v>0</v>
      </c>
      <c r="AY25" s="19">
        <f t="shared" si="36"/>
        <v>0</v>
      </c>
      <c r="AZ25" s="19">
        <f t="shared" si="37"/>
        <v>0</v>
      </c>
      <c r="BA25" s="18">
        <f t="shared" si="38"/>
        <v>0</v>
      </c>
    </row>
    <row r="26" spans="1:53" s="17" customFormat="1" ht="34.5" customHeight="1">
      <c r="A26" s="17">
        <f t="shared" si="0"/>
        <v>0</v>
      </c>
      <c r="B26" s="17">
        <f t="shared" si="1"/>
        <v>0</v>
      </c>
      <c r="C26" s="97"/>
      <c r="D26" s="45">
        <v>20</v>
      </c>
      <c r="E26" s="46"/>
      <c r="F26" s="47"/>
      <c r="G26" s="48"/>
      <c r="H26" s="48"/>
      <c r="I26" s="48"/>
      <c r="J26" s="48"/>
      <c r="K26" s="48"/>
      <c r="L26" s="48"/>
      <c r="M26" s="48"/>
      <c r="N26" s="16">
        <f t="shared" si="2"/>
        <v>0</v>
      </c>
      <c r="O26" s="36">
        <f t="shared" si="3"/>
        <v>0</v>
      </c>
      <c r="P26" s="36">
        <f t="shared" si="4"/>
        <v>0</v>
      </c>
      <c r="Q26" s="36">
        <f t="shared" si="5"/>
        <v>0</v>
      </c>
      <c r="R26" s="16">
        <f t="shared" si="6"/>
        <v>0</v>
      </c>
      <c r="S26" s="36">
        <f t="shared" si="7"/>
        <v>0</v>
      </c>
      <c r="T26" s="37">
        <f t="shared" si="8"/>
        <v>0</v>
      </c>
      <c r="U26" s="36">
        <f t="shared" si="9"/>
        <v>0</v>
      </c>
      <c r="V26" s="36">
        <f t="shared" si="10"/>
        <v>0</v>
      </c>
      <c r="W26" s="38">
        <f t="shared" si="11"/>
        <v>0</v>
      </c>
      <c r="X26" s="38">
        <f t="shared" si="12"/>
        <v>0</v>
      </c>
      <c r="Y26" s="38">
        <f t="shared" si="13"/>
        <v>0</v>
      </c>
      <c r="Z26" s="38">
        <f t="shared" si="14"/>
        <v>0</v>
      </c>
      <c r="AA26" s="39">
        <f t="shared" si="15"/>
        <v>0</v>
      </c>
      <c r="AB26" s="36">
        <f t="shared" si="16"/>
        <v>0</v>
      </c>
      <c r="AC26" s="37">
        <f t="shared" si="17"/>
        <v>0</v>
      </c>
      <c r="AD26" s="74">
        <f t="shared" si="18"/>
        <v>0</v>
      </c>
      <c r="AE26" s="50"/>
      <c r="AF26" s="50"/>
      <c r="AG26" s="38">
        <f t="shared" si="19"/>
        <v>0</v>
      </c>
      <c r="AH26" s="38">
        <f t="shared" si="20"/>
        <v>0</v>
      </c>
      <c r="AI26" s="38">
        <f t="shared" si="21"/>
        <v>0</v>
      </c>
      <c r="AJ26" s="38">
        <f t="shared" si="22"/>
        <v>0</v>
      </c>
      <c r="AK26" s="39">
        <f t="shared" si="23"/>
        <v>0</v>
      </c>
      <c r="AL26" s="40">
        <f t="shared" si="24"/>
        <v>0</v>
      </c>
      <c r="AM26" s="21">
        <f t="shared" si="25"/>
        <v>0</v>
      </c>
      <c r="AN26" s="20">
        <f t="shared" si="26"/>
        <v>0</v>
      </c>
      <c r="AO26" s="77"/>
      <c r="AP26" s="18">
        <f t="shared" si="27"/>
        <v>0</v>
      </c>
      <c r="AQ26" s="18">
        <f t="shared" si="28"/>
        <v>0</v>
      </c>
      <c r="AR26" s="18">
        <f t="shared" si="29"/>
        <v>0</v>
      </c>
      <c r="AS26" s="19">
        <f t="shared" si="30"/>
        <v>0</v>
      </c>
      <c r="AT26" s="19">
        <f t="shared" si="31"/>
        <v>0</v>
      </c>
      <c r="AU26" s="18">
        <f t="shared" si="32"/>
        <v>0</v>
      </c>
      <c r="AV26" s="18">
        <f t="shared" si="33"/>
        <v>0</v>
      </c>
      <c r="AW26" s="18">
        <f t="shared" si="34"/>
        <v>0</v>
      </c>
      <c r="AX26" s="18">
        <f t="shared" si="35"/>
        <v>0</v>
      </c>
      <c r="AY26" s="19">
        <f t="shared" si="36"/>
        <v>0</v>
      </c>
      <c r="AZ26" s="19">
        <f t="shared" si="37"/>
        <v>0</v>
      </c>
      <c r="BA26" s="18">
        <f t="shared" si="38"/>
        <v>0</v>
      </c>
    </row>
    <row r="27" spans="1:53" s="17" customFormat="1" ht="34.5" customHeight="1">
      <c r="A27" s="17">
        <f t="shared" si="0"/>
        <v>0</v>
      </c>
      <c r="B27" s="17">
        <f t="shared" si="1"/>
        <v>0</v>
      </c>
      <c r="C27" s="97"/>
      <c r="D27" s="45">
        <v>21</v>
      </c>
      <c r="E27" s="46"/>
      <c r="F27" s="47"/>
      <c r="G27" s="48"/>
      <c r="H27" s="48"/>
      <c r="I27" s="48"/>
      <c r="J27" s="48"/>
      <c r="K27" s="48"/>
      <c r="L27" s="48"/>
      <c r="M27" s="48"/>
      <c r="N27" s="16">
        <f t="shared" si="2"/>
        <v>0</v>
      </c>
      <c r="O27" s="36">
        <f t="shared" si="3"/>
        <v>0</v>
      </c>
      <c r="P27" s="36">
        <f t="shared" si="4"/>
        <v>0</v>
      </c>
      <c r="Q27" s="36">
        <f t="shared" si="5"/>
        <v>0</v>
      </c>
      <c r="R27" s="16">
        <f t="shared" si="6"/>
        <v>0</v>
      </c>
      <c r="S27" s="36">
        <f t="shared" si="7"/>
        <v>0</v>
      </c>
      <c r="T27" s="37">
        <f t="shared" si="8"/>
        <v>0</v>
      </c>
      <c r="U27" s="36">
        <f t="shared" si="9"/>
        <v>0</v>
      </c>
      <c r="V27" s="36">
        <f t="shared" si="10"/>
        <v>0</v>
      </c>
      <c r="W27" s="38">
        <f t="shared" si="11"/>
        <v>0</v>
      </c>
      <c r="X27" s="38">
        <f t="shared" si="12"/>
        <v>0</v>
      </c>
      <c r="Y27" s="38">
        <f t="shared" si="13"/>
        <v>0</v>
      </c>
      <c r="Z27" s="38">
        <f t="shared" si="14"/>
        <v>0</v>
      </c>
      <c r="AA27" s="39">
        <f t="shared" si="15"/>
        <v>0</v>
      </c>
      <c r="AB27" s="36">
        <f t="shared" si="16"/>
        <v>0</v>
      </c>
      <c r="AC27" s="37">
        <f t="shared" si="17"/>
        <v>0</v>
      </c>
      <c r="AD27" s="74">
        <f t="shared" si="18"/>
        <v>0</v>
      </c>
      <c r="AE27" s="50"/>
      <c r="AF27" s="50"/>
      <c r="AG27" s="38">
        <f t="shared" si="19"/>
        <v>0</v>
      </c>
      <c r="AH27" s="38">
        <f t="shared" si="20"/>
        <v>0</v>
      </c>
      <c r="AI27" s="38">
        <f t="shared" si="21"/>
        <v>0</v>
      </c>
      <c r="AJ27" s="38">
        <f t="shared" si="22"/>
        <v>0</v>
      </c>
      <c r="AK27" s="39">
        <f t="shared" si="23"/>
        <v>0</v>
      </c>
      <c r="AL27" s="40">
        <f t="shared" si="24"/>
        <v>0</v>
      </c>
      <c r="AM27" s="21">
        <f t="shared" si="25"/>
        <v>0</v>
      </c>
      <c r="AN27" s="20">
        <f t="shared" si="26"/>
        <v>0</v>
      </c>
      <c r="AO27" s="77"/>
      <c r="AP27" s="18">
        <f t="shared" si="27"/>
        <v>0</v>
      </c>
      <c r="AQ27" s="18">
        <f t="shared" si="28"/>
        <v>0</v>
      </c>
      <c r="AR27" s="18">
        <f t="shared" si="29"/>
        <v>0</v>
      </c>
      <c r="AS27" s="19">
        <f t="shared" si="30"/>
        <v>0</v>
      </c>
      <c r="AT27" s="19">
        <f t="shared" si="31"/>
        <v>0</v>
      </c>
      <c r="AU27" s="18">
        <f t="shared" si="32"/>
        <v>0</v>
      </c>
      <c r="AV27" s="18">
        <f t="shared" si="33"/>
        <v>0</v>
      </c>
      <c r="AW27" s="18">
        <f t="shared" si="34"/>
        <v>0</v>
      </c>
      <c r="AX27" s="18">
        <f t="shared" si="35"/>
        <v>0</v>
      </c>
      <c r="AY27" s="19">
        <f t="shared" si="36"/>
        <v>0</v>
      </c>
      <c r="AZ27" s="19">
        <f t="shared" si="37"/>
        <v>0</v>
      </c>
      <c r="BA27" s="18">
        <f t="shared" si="38"/>
        <v>0</v>
      </c>
    </row>
    <row r="28" spans="1:53" s="17" customFormat="1" ht="34.5" customHeight="1">
      <c r="A28" s="17">
        <f t="shared" si="0"/>
        <v>0</v>
      </c>
      <c r="B28" s="17">
        <f t="shared" si="1"/>
        <v>0</v>
      </c>
      <c r="C28" s="97"/>
      <c r="D28" s="45">
        <v>22</v>
      </c>
      <c r="E28" s="46"/>
      <c r="F28" s="47"/>
      <c r="G28" s="48"/>
      <c r="H28" s="48"/>
      <c r="I28" s="48"/>
      <c r="J28" s="48"/>
      <c r="K28" s="48"/>
      <c r="L28" s="48"/>
      <c r="M28" s="48"/>
      <c r="N28" s="16">
        <f t="shared" si="2"/>
        <v>0</v>
      </c>
      <c r="O28" s="36">
        <f t="shared" si="3"/>
        <v>0</v>
      </c>
      <c r="P28" s="36">
        <f t="shared" si="4"/>
        <v>0</v>
      </c>
      <c r="Q28" s="36">
        <f t="shared" si="5"/>
        <v>0</v>
      </c>
      <c r="R28" s="16">
        <f t="shared" si="6"/>
        <v>0</v>
      </c>
      <c r="S28" s="36">
        <f t="shared" si="7"/>
        <v>0</v>
      </c>
      <c r="T28" s="37">
        <f t="shared" si="8"/>
        <v>0</v>
      </c>
      <c r="U28" s="36">
        <f t="shared" si="9"/>
        <v>0</v>
      </c>
      <c r="V28" s="36">
        <f t="shared" si="10"/>
        <v>0</v>
      </c>
      <c r="W28" s="38">
        <f t="shared" si="11"/>
        <v>0</v>
      </c>
      <c r="X28" s="38">
        <f t="shared" si="12"/>
        <v>0</v>
      </c>
      <c r="Y28" s="38">
        <f t="shared" si="13"/>
        <v>0</v>
      </c>
      <c r="Z28" s="38">
        <f t="shared" si="14"/>
        <v>0</v>
      </c>
      <c r="AA28" s="39">
        <f t="shared" si="15"/>
        <v>0</v>
      </c>
      <c r="AB28" s="36">
        <f t="shared" si="16"/>
        <v>0</v>
      </c>
      <c r="AC28" s="37">
        <f t="shared" si="17"/>
        <v>0</v>
      </c>
      <c r="AD28" s="74">
        <f t="shared" si="18"/>
        <v>0</v>
      </c>
      <c r="AE28" s="50"/>
      <c r="AF28" s="50"/>
      <c r="AG28" s="38">
        <f t="shared" si="19"/>
        <v>0</v>
      </c>
      <c r="AH28" s="38">
        <f t="shared" si="20"/>
        <v>0</v>
      </c>
      <c r="AI28" s="38">
        <f t="shared" si="21"/>
        <v>0</v>
      </c>
      <c r="AJ28" s="38">
        <f t="shared" si="22"/>
        <v>0</v>
      </c>
      <c r="AK28" s="39">
        <f t="shared" si="23"/>
        <v>0</v>
      </c>
      <c r="AL28" s="40">
        <f t="shared" si="24"/>
        <v>0</v>
      </c>
      <c r="AM28" s="21">
        <f t="shared" si="25"/>
        <v>0</v>
      </c>
      <c r="AN28" s="20">
        <f t="shared" si="26"/>
        <v>0</v>
      </c>
      <c r="AO28" s="77"/>
      <c r="AP28" s="18">
        <f t="shared" si="27"/>
        <v>0</v>
      </c>
      <c r="AQ28" s="18">
        <f t="shared" si="28"/>
        <v>0</v>
      </c>
      <c r="AR28" s="18">
        <f t="shared" si="29"/>
        <v>0</v>
      </c>
      <c r="AS28" s="19">
        <f t="shared" si="30"/>
        <v>0</v>
      </c>
      <c r="AT28" s="19">
        <f t="shared" si="31"/>
        <v>0</v>
      </c>
      <c r="AU28" s="18">
        <f t="shared" si="32"/>
        <v>0</v>
      </c>
      <c r="AV28" s="18">
        <f t="shared" si="33"/>
        <v>0</v>
      </c>
      <c r="AW28" s="18">
        <f t="shared" si="34"/>
        <v>0</v>
      </c>
      <c r="AX28" s="18">
        <f t="shared" si="35"/>
        <v>0</v>
      </c>
      <c r="AY28" s="19">
        <f t="shared" si="36"/>
        <v>0</v>
      </c>
      <c r="AZ28" s="19">
        <f t="shared" si="37"/>
        <v>0</v>
      </c>
      <c r="BA28" s="18">
        <f t="shared" si="38"/>
        <v>0</v>
      </c>
    </row>
    <row r="29" spans="1:53" s="17" customFormat="1" ht="34.5" customHeight="1">
      <c r="A29" s="17">
        <f t="shared" si="0"/>
        <v>0</v>
      </c>
      <c r="B29" s="17">
        <f t="shared" si="1"/>
        <v>0</v>
      </c>
      <c r="C29" s="97"/>
      <c r="D29" s="45">
        <v>23</v>
      </c>
      <c r="E29" s="46"/>
      <c r="F29" s="47"/>
      <c r="G29" s="48"/>
      <c r="H29" s="48"/>
      <c r="I29" s="48"/>
      <c r="J29" s="48"/>
      <c r="K29" s="48"/>
      <c r="L29" s="48"/>
      <c r="M29" s="48"/>
      <c r="N29" s="16">
        <f t="shared" si="2"/>
        <v>0</v>
      </c>
      <c r="O29" s="36">
        <f t="shared" si="3"/>
        <v>0</v>
      </c>
      <c r="P29" s="36">
        <f t="shared" si="4"/>
        <v>0</v>
      </c>
      <c r="Q29" s="36">
        <f t="shared" si="5"/>
        <v>0</v>
      </c>
      <c r="R29" s="16">
        <f t="shared" si="6"/>
        <v>0</v>
      </c>
      <c r="S29" s="36">
        <f t="shared" si="7"/>
        <v>0</v>
      </c>
      <c r="T29" s="37">
        <f t="shared" si="8"/>
        <v>0</v>
      </c>
      <c r="U29" s="36">
        <f t="shared" si="9"/>
        <v>0</v>
      </c>
      <c r="V29" s="36">
        <f t="shared" si="10"/>
        <v>0</v>
      </c>
      <c r="W29" s="38">
        <f t="shared" si="11"/>
        <v>0</v>
      </c>
      <c r="X29" s="38">
        <f t="shared" si="12"/>
        <v>0</v>
      </c>
      <c r="Y29" s="38">
        <f t="shared" si="13"/>
        <v>0</v>
      </c>
      <c r="Z29" s="38">
        <f t="shared" si="14"/>
        <v>0</v>
      </c>
      <c r="AA29" s="39">
        <f t="shared" si="15"/>
        <v>0</v>
      </c>
      <c r="AB29" s="36">
        <f t="shared" si="16"/>
        <v>0</v>
      </c>
      <c r="AC29" s="37">
        <f t="shared" si="17"/>
        <v>0</v>
      </c>
      <c r="AD29" s="74">
        <f t="shared" si="18"/>
        <v>0</v>
      </c>
      <c r="AE29" s="50"/>
      <c r="AF29" s="50"/>
      <c r="AG29" s="38">
        <f t="shared" si="19"/>
        <v>0</v>
      </c>
      <c r="AH29" s="38">
        <f t="shared" si="20"/>
        <v>0</v>
      </c>
      <c r="AI29" s="38">
        <f t="shared" si="21"/>
        <v>0</v>
      </c>
      <c r="AJ29" s="38">
        <f t="shared" si="22"/>
        <v>0</v>
      </c>
      <c r="AK29" s="39">
        <f t="shared" si="23"/>
        <v>0</v>
      </c>
      <c r="AL29" s="40">
        <f t="shared" si="24"/>
        <v>0</v>
      </c>
      <c r="AM29" s="21">
        <f t="shared" si="25"/>
        <v>0</v>
      </c>
      <c r="AN29" s="20">
        <f t="shared" si="26"/>
        <v>0</v>
      </c>
      <c r="AO29" s="77"/>
      <c r="AP29" s="18">
        <f t="shared" si="27"/>
        <v>0</v>
      </c>
      <c r="AQ29" s="18">
        <f t="shared" si="28"/>
        <v>0</v>
      </c>
      <c r="AR29" s="18">
        <f t="shared" si="29"/>
        <v>0</v>
      </c>
      <c r="AS29" s="19">
        <f t="shared" si="30"/>
        <v>0</v>
      </c>
      <c r="AT29" s="19">
        <f t="shared" si="31"/>
        <v>0</v>
      </c>
      <c r="AU29" s="18">
        <f t="shared" si="32"/>
        <v>0</v>
      </c>
      <c r="AV29" s="18">
        <f t="shared" si="33"/>
        <v>0</v>
      </c>
      <c r="AW29" s="18">
        <f t="shared" si="34"/>
        <v>0</v>
      </c>
      <c r="AX29" s="18">
        <f t="shared" si="35"/>
        <v>0</v>
      </c>
      <c r="AY29" s="19">
        <f t="shared" si="36"/>
        <v>0</v>
      </c>
      <c r="AZ29" s="19">
        <f t="shared" si="37"/>
        <v>0</v>
      </c>
      <c r="BA29" s="18">
        <f t="shared" si="38"/>
        <v>0</v>
      </c>
    </row>
    <row r="30" spans="1:53" s="17" customFormat="1" ht="34.5" customHeight="1">
      <c r="A30" s="17">
        <f t="shared" si="0"/>
        <v>0</v>
      </c>
      <c r="B30" s="17">
        <f t="shared" si="1"/>
        <v>0</v>
      </c>
      <c r="C30" s="97"/>
      <c r="D30" s="45">
        <v>24</v>
      </c>
      <c r="E30" s="46"/>
      <c r="F30" s="47"/>
      <c r="G30" s="48"/>
      <c r="H30" s="48"/>
      <c r="I30" s="48"/>
      <c r="J30" s="48"/>
      <c r="K30" s="48"/>
      <c r="L30" s="48"/>
      <c r="M30" s="48"/>
      <c r="N30" s="16">
        <f t="shared" si="2"/>
        <v>0</v>
      </c>
      <c r="O30" s="36">
        <f t="shared" si="3"/>
        <v>0</v>
      </c>
      <c r="P30" s="36">
        <f t="shared" si="4"/>
        <v>0</v>
      </c>
      <c r="Q30" s="36">
        <f t="shared" si="5"/>
        <v>0</v>
      </c>
      <c r="R30" s="16">
        <f t="shared" si="6"/>
        <v>0</v>
      </c>
      <c r="S30" s="36">
        <f t="shared" si="7"/>
        <v>0</v>
      </c>
      <c r="T30" s="37">
        <f t="shared" si="8"/>
        <v>0</v>
      </c>
      <c r="U30" s="36">
        <f t="shared" si="9"/>
        <v>0</v>
      </c>
      <c r="V30" s="36">
        <f t="shared" si="10"/>
        <v>0</v>
      </c>
      <c r="W30" s="38">
        <f t="shared" si="11"/>
        <v>0</v>
      </c>
      <c r="X30" s="38">
        <f t="shared" si="12"/>
        <v>0</v>
      </c>
      <c r="Y30" s="38">
        <f t="shared" si="13"/>
        <v>0</v>
      </c>
      <c r="Z30" s="38">
        <f t="shared" si="14"/>
        <v>0</v>
      </c>
      <c r="AA30" s="39">
        <f t="shared" si="15"/>
        <v>0</v>
      </c>
      <c r="AB30" s="36">
        <f t="shared" si="16"/>
        <v>0</v>
      </c>
      <c r="AC30" s="37">
        <f t="shared" si="17"/>
        <v>0</v>
      </c>
      <c r="AD30" s="74">
        <f t="shared" si="18"/>
        <v>0</v>
      </c>
      <c r="AE30" s="50"/>
      <c r="AF30" s="50"/>
      <c r="AG30" s="38">
        <f t="shared" si="19"/>
        <v>0</v>
      </c>
      <c r="AH30" s="38">
        <f t="shared" si="20"/>
        <v>0</v>
      </c>
      <c r="AI30" s="38">
        <f t="shared" si="21"/>
        <v>0</v>
      </c>
      <c r="AJ30" s="38">
        <f t="shared" si="22"/>
        <v>0</v>
      </c>
      <c r="AK30" s="39">
        <f t="shared" si="23"/>
        <v>0</v>
      </c>
      <c r="AL30" s="40">
        <f t="shared" si="24"/>
        <v>0</v>
      </c>
      <c r="AM30" s="21">
        <f t="shared" si="25"/>
        <v>0</v>
      </c>
      <c r="AN30" s="20">
        <f t="shared" si="26"/>
        <v>0</v>
      </c>
      <c r="AO30" s="77"/>
      <c r="AP30" s="18">
        <f t="shared" si="27"/>
        <v>0</v>
      </c>
      <c r="AQ30" s="18">
        <f t="shared" si="28"/>
        <v>0</v>
      </c>
      <c r="AR30" s="18">
        <f t="shared" si="29"/>
        <v>0</v>
      </c>
      <c r="AS30" s="19">
        <f t="shared" si="30"/>
        <v>0</v>
      </c>
      <c r="AT30" s="19">
        <f t="shared" si="31"/>
        <v>0</v>
      </c>
      <c r="AU30" s="18">
        <f t="shared" si="32"/>
        <v>0</v>
      </c>
      <c r="AV30" s="18">
        <f t="shared" si="33"/>
        <v>0</v>
      </c>
      <c r="AW30" s="18">
        <f t="shared" si="34"/>
        <v>0</v>
      </c>
      <c r="AX30" s="18">
        <f t="shared" si="35"/>
        <v>0</v>
      </c>
      <c r="AY30" s="19">
        <f t="shared" si="36"/>
        <v>0</v>
      </c>
      <c r="AZ30" s="19">
        <f t="shared" si="37"/>
        <v>0</v>
      </c>
      <c r="BA30" s="18">
        <f t="shared" si="38"/>
        <v>0</v>
      </c>
    </row>
    <row r="31" spans="1:53" s="17" customFormat="1" ht="34.5" customHeight="1">
      <c r="A31" s="17">
        <f t="shared" si="0"/>
        <v>0</v>
      </c>
      <c r="B31" s="17">
        <f t="shared" si="1"/>
        <v>0</v>
      </c>
      <c r="C31" s="97"/>
      <c r="D31" s="45">
        <v>25</v>
      </c>
      <c r="E31" s="46"/>
      <c r="F31" s="47"/>
      <c r="G31" s="48"/>
      <c r="H31" s="48"/>
      <c r="I31" s="48"/>
      <c r="J31" s="48"/>
      <c r="K31" s="48"/>
      <c r="L31" s="48"/>
      <c r="M31" s="48"/>
      <c r="N31" s="16">
        <f t="shared" si="2"/>
        <v>0</v>
      </c>
      <c r="O31" s="36">
        <f t="shared" si="3"/>
        <v>0</v>
      </c>
      <c r="P31" s="36">
        <f t="shared" si="4"/>
        <v>0</v>
      </c>
      <c r="Q31" s="36">
        <f t="shared" si="5"/>
        <v>0</v>
      </c>
      <c r="R31" s="16">
        <f t="shared" si="6"/>
        <v>0</v>
      </c>
      <c r="S31" s="36">
        <f t="shared" si="7"/>
        <v>0</v>
      </c>
      <c r="T31" s="37">
        <f t="shared" si="8"/>
        <v>0</v>
      </c>
      <c r="U31" s="36">
        <f t="shared" si="9"/>
        <v>0</v>
      </c>
      <c r="V31" s="36">
        <f t="shared" si="10"/>
        <v>0</v>
      </c>
      <c r="W31" s="38">
        <f t="shared" si="11"/>
        <v>0</v>
      </c>
      <c r="X31" s="38">
        <f t="shared" si="12"/>
        <v>0</v>
      </c>
      <c r="Y31" s="38">
        <f t="shared" si="13"/>
        <v>0</v>
      </c>
      <c r="Z31" s="38">
        <f t="shared" si="14"/>
        <v>0</v>
      </c>
      <c r="AA31" s="39">
        <f t="shared" si="15"/>
        <v>0</v>
      </c>
      <c r="AB31" s="36">
        <f t="shared" si="16"/>
        <v>0</v>
      </c>
      <c r="AC31" s="37">
        <f t="shared" si="17"/>
        <v>0</v>
      </c>
      <c r="AD31" s="74">
        <f t="shared" si="18"/>
        <v>0</v>
      </c>
      <c r="AE31" s="50"/>
      <c r="AF31" s="50"/>
      <c r="AG31" s="38">
        <f t="shared" si="19"/>
        <v>0</v>
      </c>
      <c r="AH31" s="38">
        <f t="shared" si="20"/>
        <v>0</v>
      </c>
      <c r="AI31" s="38">
        <f t="shared" si="21"/>
        <v>0</v>
      </c>
      <c r="AJ31" s="38">
        <f t="shared" si="22"/>
        <v>0</v>
      </c>
      <c r="AK31" s="39">
        <f t="shared" si="23"/>
        <v>0</v>
      </c>
      <c r="AL31" s="40">
        <f t="shared" si="24"/>
        <v>0</v>
      </c>
      <c r="AM31" s="21">
        <f t="shared" si="25"/>
        <v>0</v>
      </c>
      <c r="AN31" s="20">
        <f t="shared" si="26"/>
        <v>0</v>
      </c>
      <c r="AO31" s="77"/>
      <c r="AP31" s="18">
        <f t="shared" si="27"/>
        <v>0</v>
      </c>
      <c r="AQ31" s="18">
        <f t="shared" si="28"/>
        <v>0</v>
      </c>
      <c r="AR31" s="18">
        <f t="shared" si="29"/>
        <v>0</v>
      </c>
      <c r="AS31" s="19">
        <f t="shared" si="30"/>
        <v>0</v>
      </c>
      <c r="AT31" s="19">
        <f t="shared" si="31"/>
        <v>0</v>
      </c>
      <c r="AU31" s="18">
        <f t="shared" si="32"/>
        <v>0</v>
      </c>
      <c r="AV31" s="18">
        <f t="shared" si="33"/>
        <v>0</v>
      </c>
      <c r="AW31" s="18">
        <f t="shared" si="34"/>
        <v>0</v>
      </c>
      <c r="AX31" s="18">
        <f t="shared" si="35"/>
        <v>0</v>
      </c>
      <c r="AY31" s="19">
        <f t="shared" si="36"/>
        <v>0</v>
      </c>
      <c r="AZ31" s="19">
        <f t="shared" si="37"/>
        <v>0</v>
      </c>
      <c r="BA31" s="18">
        <f t="shared" si="38"/>
        <v>0</v>
      </c>
    </row>
    <row r="32" spans="1:53" s="17" customFormat="1" ht="34.5" customHeight="1">
      <c r="A32" s="17">
        <f t="shared" si="0"/>
        <v>0</v>
      </c>
      <c r="B32" s="17">
        <f t="shared" si="1"/>
        <v>0</v>
      </c>
      <c r="C32" s="97"/>
      <c r="D32" s="45">
        <v>26</v>
      </c>
      <c r="E32" s="46"/>
      <c r="F32" s="47"/>
      <c r="G32" s="48"/>
      <c r="H32" s="48"/>
      <c r="I32" s="48"/>
      <c r="J32" s="48"/>
      <c r="K32" s="48"/>
      <c r="L32" s="48"/>
      <c r="M32" s="48"/>
      <c r="N32" s="16">
        <f t="shared" si="2"/>
        <v>0</v>
      </c>
      <c r="O32" s="36">
        <f t="shared" si="3"/>
        <v>0</v>
      </c>
      <c r="P32" s="36">
        <f t="shared" si="4"/>
        <v>0</v>
      </c>
      <c r="Q32" s="36">
        <f t="shared" si="5"/>
        <v>0</v>
      </c>
      <c r="R32" s="16">
        <f t="shared" si="6"/>
        <v>0</v>
      </c>
      <c r="S32" s="36">
        <f t="shared" si="7"/>
        <v>0</v>
      </c>
      <c r="T32" s="37">
        <f t="shared" si="8"/>
        <v>0</v>
      </c>
      <c r="U32" s="36">
        <f t="shared" si="9"/>
        <v>0</v>
      </c>
      <c r="V32" s="36">
        <f t="shared" si="10"/>
        <v>0</v>
      </c>
      <c r="W32" s="38">
        <f t="shared" si="11"/>
        <v>0</v>
      </c>
      <c r="X32" s="38">
        <f t="shared" si="12"/>
        <v>0</v>
      </c>
      <c r="Y32" s="38">
        <f t="shared" si="13"/>
        <v>0</v>
      </c>
      <c r="Z32" s="38">
        <f t="shared" si="14"/>
        <v>0</v>
      </c>
      <c r="AA32" s="39">
        <f t="shared" si="15"/>
        <v>0</v>
      </c>
      <c r="AB32" s="36">
        <f t="shared" si="16"/>
        <v>0</v>
      </c>
      <c r="AC32" s="37">
        <f t="shared" si="17"/>
        <v>0</v>
      </c>
      <c r="AD32" s="74">
        <f t="shared" si="18"/>
        <v>0</v>
      </c>
      <c r="AE32" s="50"/>
      <c r="AF32" s="50"/>
      <c r="AG32" s="38">
        <f t="shared" si="19"/>
        <v>0</v>
      </c>
      <c r="AH32" s="38">
        <f t="shared" si="20"/>
        <v>0</v>
      </c>
      <c r="AI32" s="38">
        <f t="shared" si="21"/>
        <v>0</v>
      </c>
      <c r="AJ32" s="38">
        <f t="shared" si="22"/>
        <v>0</v>
      </c>
      <c r="AK32" s="39">
        <f t="shared" si="23"/>
        <v>0</v>
      </c>
      <c r="AL32" s="40">
        <f t="shared" si="24"/>
        <v>0</v>
      </c>
      <c r="AM32" s="21">
        <f t="shared" si="25"/>
        <v>0</v>
      </c>
      <c r="AN32" s="20">
        <f t="shared" si="26"/>
        <v>0</v>
      </c>
      <c r="AO32" s="77"/>
      <c r="AP32" s="18">
        <f t="shared" si="27"/>
        <v>0</v>
      </c>
      <c r="AQ32" s="18">
        <f t="shared" si="28"/>
        <v>0</v>
      </c>
      <c r="AR32" s="18">
        <f t="shared" si="29"/>
        <v>0</v>
      </c>
      <c r="AS32" s="19">
        <f t="shared" si="30"/>
        <v>0</v>
      </c>
      <c r="AT32" s="19">
        <f t="shared" si="31"/>
        <v>0</v>
      </c>
      <c r="AU32" s="18">
        <f t="shared" si="32"/>
        <v>0</v>
      </c>
      <c r="AV32" s="18">
        <f t="shared" si="33"/>
        <v>0</v>
      </c>
      <c r="AW32" s="18">
        <f t="shared" si="34"/>
        <v>0</v>
      </c>
      <c r="AX32" s="18">
        <f t="shared" si="35"/>
        <v>0</v>
      </c>
      <c r="AY32" s="19">
        <f t="shared" si="36"/>
        <v>0</v>
      </c>
      <c r="AZ32" s="19">
        <f t="shared" si="37"/>
        <v>0</v>
      </c>
      <c r="BA32" s="18">
        <f t="shared" si="38"/>
        <v>0</v>
      </c>
    </row>
    <row r="33" spans="1:53" s="17" customFormat="1" ht="34.5" customHeight="1">
      <c r="A33" s="17">
        <f t="shared" si="0"/>
        <v>0</v>
      </c>
      <c r="B33" s="17">
        <f t="shared" si="1"/>
        <v>0</v>
      </c>
      <c r="C33" s="97"/>
      <c r="D33" s="45">
        <v>27</v>
      </c>
      <c r="E33" s="46"/>
      <c r="F33" s="47"/>
      <c r="G33" s="48"/>
      <c r="H33" s="48"/>
      <c r="I33" s="48"/>
      <c r="J33" s="48"/>
      <c r="K33" s="48"/>
      <c r="L33" s="48"/>
      <c r="M33" s="48"/>
      <c r="N33" s="16">
        <f t="shared" si="2"/>
        <v>0</v>
      </c>
      <c r="O33" s="36">
        <f t="shared" si="3"/>
        <v>0</v>
      </c>
      <c r="P33" s="36">
        <f t="shared" si="4"/>
        <v>0</v>
      </c>
      <c r="Q33" s="36">
        <f t="shared" si="5"/>
        <v>0</v>
      </c>
      <c r="R33" s="16">
        <f t="shared" si="6"/>
        <v>0</v>
      </c>
      <c r="S33" s="36">
        <f t="shared" si="7"/>
        <v>0</v>
      </c>
      <c r="T33" s="37">
        <f t="shared" si="8"/>
        <v>0</v>
      </c>
      <c r="U33" s="36">
        <f t="shared" si="9"/>
        <v>0</v>
      </c>
      <c r="V33" s="36">
        <f t="shared" si="10"/>
        <v>0</v>
      </c>
      <c r="W33" s="38">
        <f t="shared" si="11"/>
        <v>0</v>
      </c>
      <c r="X33" s="38">
        <f t="shared" si="12"/>
        <v>0</v>
      </c>
      <c r="Y33" s="38">
        <f t="shared" si="13"/>
        <v>0</v>
      </c>
      <c r="Z33" s="38">
        <f t="shared" si="14"/>
        <v>0</v>
      </c>
      <c r="AA33" s="39">
        <f t="shared" si="15"/>
        <v>0</v>
      </c>
      <c r="AB33" s="36">
        <f t="shared" si="16"/>
        <v>0</v>
      </c>
      <c r="AC33" s="37">
        <f t="shared" si="17"/>
        <v>0</v>
      </c>
      <c r="AD33" s="74">
        <f t="shared" si="18"/>
        <v>0</v>
      </c>
      <c r="AE33" s="50"/>
      <c r="AF33" s="50"/>
      <c r="AG33" s="38">
        <f t="shared" si="19"/>
        <v>0</v>
      </c>
      <c r="AH33" s="38">
        <f t="shared" si="20"/>
        <v>0</v>
      </c>
      <c r="AI33" s="38">
        <f t="shared" si="21"/>
        <v>0</v>
      </c>
      <c r="AJ33" s="38">
        <f t="shared" si="22"/>
        <v>0</v>
      </c>
      <c r="AK33" s="39">
        <f t="shared" si="23"/>
        <v>0</v>
      </c>
      <c r="AL33" s="40">
        <f t="shared" si="24"/>
        <v>0</v>
      </c>
      <c r="AM33" s="21">
        <f t="shared" si="25"/>
        <v>0</v>
      </c>
      <c r="AN33" s="20">
        <f t="shared" si="26"/>
        <v>0</v>
      </c>
      <c r="AO33" s="77"/>
      <c r="AP33" s="18">
        <f t="shared" si="27"/>
        <v>0</v>
      </c>
      <c r="AQ33" s="18">
        <f t="shared" si="28"/>
        <v>0</v>
      </c>
      <c r="AR33" s="18">
        <f t="shared" si="29"/>
        <v>0</v>
      </c>
      <c r="AS33" s="19">
        <f t="shared" si="30"/>
        <v>0</v>
      </c>
      <c r="AT33" s="19">
        <f t="shared" si="31"/>
        <v>0</v>
      </c>
      <c r="AU33" s="18">
        <f t="shared" si="32"/>
        <v>0</v>
      </c>
      <c r="AV33" s="18">
        <f t="shared" si="33"/>
        <v>0</v>
      </c>
      <c r="AW33" s="18">
        <f t="shared" si="34"/>
        <v>0</v>
      </c>
      <c r="AX33" s="18">
        <f t="shared" si="35"/>
        <v>0</v>
      </c>
      <c r="AY33" s="19">
        <f t="shared" si="36"/>
        <v>0</v>
      </c>
      <c r="AZ33" s="19">
        <f t="shared" si="37"/>
        <v>0</v>
      </c>
      <c r="BA33" s="18">
        <f t="shared" si="38"/>
        <v>0</v>
      </c>
    </row>
    <row r="34" spans="1:53" s="17" customFormat="1" ht="34.5" customHeight="1">
      <c r="A34" s="17">
        <f t="shared" si="0"/>
        <v>0</v>
      </c>
      <c r="B34" s="17">
        <f t="shared" si="1"/>
        <v>0</v>
      </c>
      <c r="C34" s="97"/>
      <c r="D34" s="45">
        <v>28</v>
      </c>
      <c r="E34" s="46"/>
      <c r="F34" s="47"/>
      <c r="G34" s="48"/>
      <c r="H34" s="48"/>
      <c r="I34" s="48"/>
      <c r="J34" s="48"/>
      <c r="K34" s="48"/>
      <c r="L34" s="48"/>
      <c r="M34" s="48"/>
      <c r="N34" s="16">
        <f t="shared" si="2"/>
        <v>0</v>
      </c>
      <c r="O34" s="36">
        <f t="shared" si="3"/>
        <v>0</v>
      </c>
      <c r="P34" s="36">
        <f t="shared" si="4"/>
        <v>0</v>
      </c>
      <c r="Q34" s="36">
        <f t="shared" si="5"/>
        <v>0</v>
      </c>
      <c r="R34" s="16">
        <f t="shared" si="6"/>
        <v>0</v>
      </c>
      <c r="S34" s="36">
        <f t="shared" si="7"/>
        <v>0</v>
      </c>
      <c r="T34" s="37">
        <f t="shared" si="8"/>
        <v>0</v>
      </c>
      <c r="U34" s="36">
        <f t="shared" si="9"/>
        <v>0</v>
      </c>
      <c r="V34" s="36">
        <f t="shared" si="10"/>
        <v>0</v>
      </c>
      <c r="W34" s="38">
        <f t="shared" si="11"/>
        <v>0</v>
      </c>
      <c r="X34" s="38">
        <f t="shared" si="12"/>
        <v>0</v>
      </c>
      <c r="Y34" s="38">
        <f t="shared" si="13"/>
        <v>0</v>
      </c>
      <c r="Z34" s="38">
        <f t="shared" si="14"/>
        <v>0</v>
      </c>
      <c r="AA34" s="39">
        <f t="shared" si="15"/>
        <v>0</v>
      </c>
      <c r="AB34" s="36">
        <f t="shared" si="16"/>
        <v>0</v>
      </c>
      <c r="AC34" s="37">
        <f t="shared" si="17"/>
        <v>0</v>
      </c>
      <c r="AD34" s="74">
        <f t="shared" si="18"/>
        <v>0</v>
      </c>
      <c r="AE34" s="50"/>
      <c r="AF34" s="50"/>
      <c r="AG34" s="38">
        <f t="shared" si="19"/>
        <v>0</v>
      </c>
      <c r="AH34" s="38">
        <f t="shared" si="20"/>
        <v>0</v>
      </c>
      <c r="AI34" s="38">
        <f t="shared" si="21"/>
        <v>0</v>
      </c>
      <c r="AJ34" s="38">
        <f t="shared" si="22"/>
        <v>0</v>
      </c>
      <c r="AK34" s="39">
        <f t="shared" si="23"/>
        <v>0</v>
      </c>
      <c r="AL34" s="40">
        <f t="shared" si="24"/>
        <v>0</v>
      </c>
      <c r="AM34" s="21">
        <f t="shared" si="25"/>
        <v>0</v>
      </c>
      <c r="AN34" s="20">
        <f t="shared" si="26"/>
        <v>0</v>
      </c>
      <c r="AO34" s="77"/>
      <c r="AP34" s="18">
        <f t="shared" si="27"/>
        <v>0</v>
      </c>
      <c r="AQ34" s="18">
        <f t="shared" si="28"/>
        <v>0</v>
      </c>
      <c r="AR34" s="18">
        <f t="shared" si="29"/>
        <v>0</v>
      </c>
      <c r="AS34" s="19">
        <f t="shared" si="30"/>
        <v>0</v>
      </c>
      <c r="AT34" s="19">
        <f t="shared" si="31"/>
        <v>0</v>
      </c>
      <c r="AU34" s="18">
        <f t="shared" si="32"/>
        <v>0</v>
      </c>
      <c r="AV34" s="18">
        <f t="shared" si="33"/>
        <v>0</v>
      </c>
      <c r="AW34" s="18">
        <f t="shared" si="34"/>
        <v>0</v>
      </c>
      <c r="AX34" s="18">
        <f t="shared" si="35"/>
        <v>0</v>
      </c>
      <c r="AY34" s="19">
        <f t="shared" si="36"/>
        <v>0</v>
      </c>
      <c r="AZ34" s="19">
        <f t="shared" si="37"/>
        <v>0</v>
      </c>
      <c r="BA34" s="18">
        <f t="shared" si="38"/>
        <v>0</v>
      </c>
    </row>
    <row r="35" spans="1:53" s="17" customFormat="1" ht="34.5" customHeight="1">
      <c r="A35" s="17">
        <f t="shared" si="0"/>
        <v>0</v>
      </c>
      <c r="B35" s="17">
        <f t="shared" si="1"/>
        <v>0</v>
      </c>
      <c r="C35" s="97"/>
      <c r="D35" s="45">
        <v>29</v>
      </c>
      <c r="E35" s="46"/>
      <c r="F35" s="47"/>
      <c r="G35" s="48"/>
      <c r="H35" s="48"/>
      <c r="I35" s="48"/>
      <c r="J35" s="48"/>
      <c r="K35" s="48"/>
      <c r="L35" s="48"/>
      <c r="M35" s="48"/>
      <c r="N35" s="16">
        <f t="shared" si="2"/>
        <v>0</v>
      </c>
      <c r="O35" s="36">
        <f t="shared" si="3"/>
        <v>0</v>
      </c>
      <c r="P35" s="36">
        <f t="shared" si="4"/>
        <v>0</v>
      </c>
      <c r="Q35" s="36">
        <f t="shared" si="5"/>
        <v>0</v>
      </c>
      <c r="R35" s="16">
        <f t="shared" si="6"/>
        <v>0</v>
      </c>
      <c r="S35" s="36">
        <f t="shared" si="7"/>
        <v>0</v>
      </c>
      <c r="T35" s="37">
        <f t="shared" si="8"/>
        <v>0</v>
      </c>
      <c r="U35" s="36">
        <f t="shared" si="9"/>
        <v>0</v>
      </c>
      <c r="V35" s="36">
        <f t="shared" si="10"/>
        <v>0</v>
      </c>
      <c r="W35" s="38">
        <f t="shared" si="11"/>
        <v>0</v>
      </c>
      <c r="X35" s="38">
        <f t="shared" si="12"/>
        <v>0</v>
      </c>
      <c r="Y35" s="38">
        <f t="shared" si="13"/>
        <v>0</v>
      </c>
      <c r="Z35" s="38">
        <f t="shared" si="14"/>
        <v>0</v>
      </c>
      <c r="AA35" s="39">
        <f t="shared" si="15"/>
        <v>0</v>
      </c>
      <c r="AB35" s="36">
        <f t="shared" si="16"/>
        <v>0</v>
      </c>
      <c r="AC35" s="37">
        <f t="shared" si="17"/>
        <v>0</v>
      </c>
      <c r="AD35" s="74">
        <f t="shared" si="18"/>
        <v>0</v>
      </c>
      <c r="AE35" s="50"/>
      <c r="AF35" s="50"/>
      <c r="AG35" s="38">
        <f t="shared" si="19"/>
        <v>0</v>
      </c>
      <c r="AH35" s="38">
        <f t="shared" si="20"/>
        <v>0</v>
      </c>
      <c r="AI35" s="38">
        <f t="shared" si="21"/>
        <v>0</v>
      </c>
      <c r="AJ35" s="38">
        <f t="shared" si="22"/>
        <v>0</v>
      </c>
      <c r="AK35" s="39">
        <f t="shared" si="23"/>
        <v>0</v>
      </c>
      <c r="AL35" s="40">
        <f t="shared" si="24"/>
        <v>0</v>
      </c>
      <c r="AM35" s="21">
        <f t="shared" si="25"/>
        <v>0</v>
      </c>
      <c r="AN35" s="20">
        <f t="shared" si="26"/>
        <v>0</v>
      </c>
      <c r="AO35" s="77"/>
      <c r="AP35" s="18">
        <f t="shared" si="27"/>
        <v>0</v>
      </c>
      <c r="AQ35" s="18">
        <f t="shared" si="28"/>
        <v>0</v>
      </c>
      <c r="AR35" s="18">
        <f t="shared" si="29"/>
        <v>0</v>
      </c>
      <c r="AS35" s="19">
        <f t="shared" si="30"/>
        <v>0</v>
      </c>
      <c r="AT35" s="19">
        <f t="shared" si="31"/>
        <v>0</v>
      </c>
      <c r="AU35" s="18">
        <f t="shared" si="32"/>
        <v>0</v>
      </c>
      <c r="AV35" s="18">
        <f t="shared" si="33"/>
        <v>0</v>
      </c>
      <c r="AW35" s="18">
        <f t="shared" si="34"/>
        <v>0</v>
      </c>
      <c r="AX35" s="18">
        <f t="shared" si="35"/>
        <v>0</v>
      </c>
      <c r="AY35" s="19">
        <f t="shared" si="36"/>
        <v>0</v>
      </c>
      <c r="AZ35" s="19">
        <f t="shared" si="37"/>
        <v>0</v>
      </c>
      <c r="BA35" s="18">
        <f t="shared" si="38"/>
        <v>0</v>
      </c>
    </row>
    <row r="36" spans="1:53" s="17" customFormat="1" ht="34.5" customHeight="1">
      <c r="A36" s="17">
        <f t="shared" si="0"/>
        <v>0</v>
      </c>
      <c r="B36" s="17">
        <f t="shared" si="1"/>
        <v>0</v>
      </c>
      <c r="C36" s="97"/>
      <c r="D36" s="45">
        <v>30</v>
      </c>
      <c r="E36" s="46"/>
      <c r="F36" s="47"/>
      <c r="G36" s="48"/>
      <c r="H36" s="48"/>
      <c r="I36" s="48"/>
      <c r="J36" s="48"/>
      <c r="K36" s="48"/>
      <c r="L36" s="48"/>
      <c r="M36" s="48"/>
      <c r="N36" s="16">
        <f t="shared" si="2"/>
        <v>0</v>
      </c>
      <c r="O36" s="36">
        <f t="shared" si="3"/>
        <v>0</v>
      </c>
      <c r="P36" s="36">
        <f t="shared" si="4"/>
        <v>0</v>
      </c>
      <c r="Q36" s="36">
        <f t="shared" si="5"/>
        <v>0</v>
      </c>
      <c r="R36" s="16">
        <f t="shared" si="6"/>
        <v>0</v>
      </c>
      <c r="S36" s="36">
        <f t="shared" si="7"/>
        <v>0</v>
      </c>
      <c r="T36" s="37">
        <f t="shared" si="8"/>
        <v>0</v>
      </c>
      <c r="U36" s="36">
        <f t="shared" si="9"/>
        <v>0</v>
      </c>
      <c r="V36" s="36">
        <f t="shared" si="10"/>
        <v>0</v>
      </c>
      <c r="W36" s="38">
        <f t="shared" si="11"/>
        <v>0</v>
      </c>
      <c r="X36" s="38">
        <f t="shared" si="12"/>
        <v>0</v>
      </c>
      <c r="Y36" s="38">
        <f t="shared" si="13"/>
        <v>0</v>
      </c>
      <c r="Z36" s="38">
        <f t="shared" si="14"/>
        <v>0</v>
      </c>
      <c r="AA36" s="39">
        <f t="shared" si="15"/>
        <v>0</v>
      </c>
      <c r="AB36" s="36">
        <f t="shared" si="16"/>
        <v>0</v>
      </c>
      <c r="AC36" s="37">
        <f t="shared" si="17"/>
        <v>0</v>
      </c>
      <c r="AD36" s="74">
        <f t="shared" si="18"/>
        <v>0</v>
      </c>
      <c r="AE36" s="50"/>
      <c r="AF36" s="50"/>
      <c r="AG36" s="38">
        <f t="shared" si="19"/>
        <v>0</v>
      </c>
      <c r="AH36" s="38">
        <f t="shared" si="20"/>
        <v>0</v>
      </c>
      <c r="AI36" s="38">
        <f t="shared" si="21"/>
        <v>0</v>
      </c>
      <c r="AJ36" s="38">
        <f t="shared" si="22"/>
        <v>0</v>
      </c>
      <c r="AK36" s="39">
        <f t="shared" si="23"/>
        <v>0</v>
      </c>
      <c r="AL36" s="40">
        <f t="shared" si="24"/>
        <v>0</v>
      </c>
      <c r="AM36" s="21">
        <f t="shared" si="25"/>
        <v>0</v>
      </c>
      <c r="AN36" s="20">
        <f t="shared" si="26"/>
        <v>0</v>
      </c>
      <c r="AO36" s="77"/>
      <c r="AP36" s="18">
        <f t="shared" si="27"/>
        <v>0</v>
      </c>
      <c r="AQ36" s="18">
        <f t="shared" si="28"/>
        <v>0</v>
      </c>
      <c r="AR36" s="18">
        <f t="shared" si="29"/>
        <v>0</v>
      </c>
      <c r="AS36" s="19">
        <f t="shared" si="30"/>
        <v>0</v>
      </c>
      <c r="AT36" s="19">
        <f t="shared" si="31"/>
        <v>0</v>
      </c>
      <c r="AU36" s="18">
        <f t="shared" si="32"/>
        <v>0</v>
      </c>
      <c r="AV36" s="18">
        <f t="shared" si="33"/>
        <v>0</v>
      </c>
      <c r="AW36" s="18">
        <f t="shared" si="34"/>
        <v>0</v>
      </c>
      <c r="AX36" s="18">
        <f t="shared" si="35"/>
        <v>0</v>
      </c>
      <c r="AY36" s="19">
        <f t="shared" si="36"/>
        <v>0</v>
      </c>
      <c r="AZ36" s="19">
        <f t="shared" si="37"/>
        <v>0</v>
      </c>
      <c r="BA36" s="18">
        <f t="shared" si="38"/>
        <v>0</v>
      </c>
    </row>
    <row r="37" spans="1:53" s="17" customFormat="1" ht="34.5" customHeight="1">
      <c r="A37" s="17">
        <f t="shared" si="0"/>
        <v>0</v>
      </c>
      <c r="B37" s="17">
        <f t="shared" si="1"/>
        <v>0</v>
      </c>
      <c r="C37" s="97"/>
      <c r="D37" s="45">
        <v>31</v>
      </c>
      <c r="E37" s="46"/>
      <c r="F37" s="47"/>
      <c r="G37" s="48"/>
      <c r="H37" s="48"/>
      <c r="I37" s="48"/>
      <c r="J37" s="48"/>
      <c r="K37" s="48"/>
      <c r="L37" s="48"/>
      <c r="M37" s="48"/>
      <c r="N37" s="16">
        <f t="shared" si="2"/>
        <v>0</v>
      </c>
      <c r="O37" s="36">
        <f t="shared" si="3"/>
        <v>0</v>
      </c>
      <c r="P37" s="36">
        <f t="shared" si="4"/>
        <v>0</v>
      </c>
      <c r="Q37" s="36">
        <f t="shared" si="5"/>
        <v>0</v>
      </c>
      <c r="R37" s="16">
        <f t="shared" si="6"/>
        <v>0</v>
      </c>
      <c r="S37" s="36">
        <f t="shared" si="7"/>
        <v>0</v>
      </c>
      <c r="T37" s="37">
        <f t="shared" si="8"/>
        <v>0</v>
      </c>
      <c r="U37" s="36">
        <f t="shared" si="9"/>
        <v>0</v>
      </c>
      <c r="V37" s="36">
        <f t="shared" si="10"/>
        <v>0</v>
      </c>
      <c r="W37" s="38">
        <f t="shared" si="11"/>
        <v>0</v>
      </c>
      <c r="X37" s="38">
        <f t="shared" si="12"/>
        <v>0</v>
      </c>
      <c r="Y37" s="38">
        <f t="shared" si="13"/>
        <v>0</v>
      </c>
      <c r="Z37" s="38">
        <f t="shared" si="14"/>
        <v>0</v>
      </c>
      <c r="AA37" s="39">
        <f t="shared" si="15"/>
        <v>0</v>
      </c>
      <c r="AB37" s="36">
        <f t="shared" si="16"/>
        <v>0</v>
      </c>
      <c r="AC37" s="37">
        <f t="shared" si="17"/>
        <v>0</v>
      </c>
      <c r="AD37" s="74">
        <f t="shared" si="18"/>
        <v>0</v>
      </c>
      <c r="AE37" s="50"/>
      <c r="AF37" s="50"/>
      <c r="AG37" s="38">
        <f t="shared" si="19"/>
        <v>0</v>
      </c>
      <c r="AH37" s="38">
        <f t="shared" si="20"/>
        <v>0</v>
      </c>
      <c r="AI37" s="38">
        <f t="shared" si="21"/>
        <v>0</v>
      </c>
      <c r="AJ37" s="38">
        <f t="shared" si="22"/>
        <v>0</v>
      </c>
      <c r="AK37" s="39">
        <f t="shared" si="23"/>
        <v>0</v>
      </c>
      <c r="AL37" s="40">
        <f t="shared" si="24"/>
        <v>0</v>
      </c>
      <c r="AM37" s="21">
        <f t="shared" si="25"/>
        <v>0</v>
      </c>
      <c r="AN37" s="20">
        <f t="shared" si="26"/>
        <v>0</v>
      </c>
      <c r="AO37" s="77"/>
      <c r="AP37" s="18">
        <f t="shared" si="27"/>
        <v>0</v>
      </c>
      <c r="AQ37" s="18">
        <f t="shared" si="28"/>
        <v>0</v>
      </c>
      <c r="AR37" s="18">
        <f t="shared" si="29"/>
        <v>0</v>
      </c>
      <c r="AS37" s="19">
        <f t="shared" si="30"/>
        <v>0</v>
      </c>
      <c r="AT37" s="19">
        <f t="shared" si="31"/>
        <v>0</v>
      </c>
      <c r="AU37" s="18">
        <f t="shared" si="32"/>
        <v>0</v>
      </c>
      <c r="AV37" s="18">
        <f t="shared" si="33"/>
        <v>0</v>
      </c>
      <c r="AW37" s="18">
        <f t="shared" si="34"/>
        <v>0</v>
      </c>
      <c r="AX37" s="18">
        <f t="shared" si="35"/>
        <v>0</v>
      </c>
      <c r="AY37" s="19">
        <f t="shared" si="36"/>
        <v>0</v>
      </c>
      <c r="AZ37" s="19">
        <f t="shared" si="37"/>
        <v>0</v>
      </c>
      <c r="BA37" s="18">
        <f t="shared" si="38"/>
        <v>0</v>
      </c>
    </row>
    <row r="38" spans="1:53" s="17" customFormat="1" ht="34.5" customHeight="1">
      <c r="A38" s="17">
        <f t="shared" si="0"/>
        <v>0</v>
      </c>
      <c r="B38" s="17">
        <f t="shared" si="1"/>
        <v>0</v>
      </c>
      <c r="C38" s="97"/>
      <c r="D38" s="45">
        <v>32</v>
      </c>
      <c r="E38" s="46"/>
      <c r="F38" s="47"/>
      <c r="G38" s="48"/>
      <c r="H38" s="48"/>
      <c r="I38" s="48"/>
      <c r="J38" s="48"/>
      <c r="K38" s="48"/>
      <c r="L38" s="48"/>
      <c r="M38" s="48"/>
      <c r="N38" s="16">
        <f t="shared" si="2"/>
        <v>0</v>
      </c>
      <c r="O38" s="36">
        <f t="shared" si="3"/>
        <v>0</v>
      </c>
      <c r="P38" s="36">
        <f t="shared" si="4"/>
        <v>0</v>
      </c>
      <c r="Q38" s="36">
        <f t="shared" si="5"/>
        <v>0</v>
      </c>
      <c r="R38" s="16">
        <f t="shared" si="6"/>
        <v>0</v>
      </c>
      <c r="S38" s="36">
        <f t="shared" si="7"/>
        <v>0</v>
      </c>
      <c r="T38" s="37">
        <f t="shared" si="8"/>
        <v>0</v>
      </c>
      <c r="U38" s="36">
        <f t="shared" si="9"/>
        <v>0</v>
      </c>
      <c r="V38" s="36">
        <f t="shared" si="10"/>
        <v>0</v>
      </c>
      <c r="W38" s="38">
        <f t="shared" si="11"/>
        <v>0</v>
      </c>
      <c r="X38" s="38">
        <f t="shared" si="12"/>
        <v>0</v>
      </c>
      <c r="Y38" s="38">
        <f t="shared" si="13"/>
        <v>0</v>
      </c>
      <c r="Z38" s="38">
        <f t="shared" si="14"/>
        <v>0</v>
      </c>
      <c r="AA38" s="39">
        <f t="shared" si="15"/>
        <v>0</v>
      </c>
      <c r="AB38" s="36">
        <f t="shared" si="16"/>
        <v>0</v>
      </c>
      <c r="AC38" s="37">
        <f t="shared" si="17"/>
        <v>0</v>
      </c>
      <c r="AD38" s="74">
        <f t="shared" si="18"/>
        <v>0</v>
      </c>
      <c r="AE38" s="50"/>
      <c r="AF38" s="50"/>
      <c r="AG38" s="38">
        <f t="shared" si="19"/>
        <v>0</v>
      </c>
      <c r="AH38" s="38">
        <f t="shared" si="20"/>
        <v>0</v>
      </c>
      <c r="AI38" s="38">
        <f t="shared" si="21"/>
        <v>0</v>
      </c>
      <c r="AJ38" s="38">
        <f t="shared" si="22"/>
        <v>0</v>
      </c>
      <c r="AK38" s="39">
        <f t="shared" si="23"/>
        <v>0</v>
      </c>
      <c r="AL38" s="40">
        <f t="shared" si="24"/>
        <v>0</v>
      </c>
      <c r="AM38" s="21">
        <f t="shared" si="25"/>
        <v>0</v>
      </c>
      <c r="AN38" s="20">
        <f t="shared" si="26"/>
        <v>0</v>
      </c>
      <c r="AO38" s="77"/>
      <c r="AP38" s="18">
        <f t="shared" si="27"/>
        <v>0</v>
      </c>
      <c r="AQ38" s="18">
        <f t="shared" si="28"/>
        <v>0</v>
      </c>
      <c r="AR38" s="18">
        <f t="shared" si="29"/>
        <v>0</v>
      </c>
      <c r="AS38" s="19">
        <f t="shared" si="30"/>
        <v>0</v>
      </c>
      <c r="AT38" s="19">
        <f t="shared" si="31"/>
        <v>0</v>
      </c>
      <c r="AU38" s="18">
        <f t="shared" si="32"/>
        <v>0</v>
      </c>
      <c r="AV38" s="18">
        <f t="shared" si="33"/>
        <v>0</v>
      </c>
      <c r="AW38" s="18">
        <f t="shared" si="34"/>
        <v>0</v>
      </c>
      <c r="AX38" s="18">
        <f t="shared" si="35"/>
        <v>0</v>
      </c>
      <c r="AY38" s="19">
        <f t="shared" si="36"/>
        <v>0</v>
      </c>
      <c r="AZ38" s="19">
        <f t="shared" si="37"/>
        <v>0</v>
      </c>
      <c r="BA38" s="18">
        <f t="shared" si="38"/>
        <v>0</v>
      </c>
    </row>
    <row r="39" spans="1:53" s="17" customFormat="1" ht="34.5" customHeight="1">
      <c r="A39" s="17">
        <f t="shared" si="0"/>
        <v>0</v>
      </c>
      <c r="B39" s="17">
        <f t="shared" si="1"/>
        <v>0</v>
      </c>
      <c r="C39" s="97"/>
      <c r="D39" s="45">
        <v>33</v>
      </c>
      <c r="E39" s="46"/>
      <c r="F39" s="47"/>
      <c r="G39" s="48"/>
      <c r="H39" s="48"/>
      <c r="I39" s="48"/>
      <c r="J39" s="48"/>
      <c r="K39" s="48"/>
      <c r="L39" s="48"/>
      <c r="M39" s="48"/>
      <c r="N39" s="16">
        <f t="shared" si="2"/>
        <v>0</v>
      </c>
      <c r="O39" s="36">
        <f t="shared" si="3"/>
        <v>0</v>
      </c>
      <c r="P39" s="36">
        <f t="shared" si="4"/>
        <v>0</v>
      </c>
      <c r="Q39" s="36">
        <f t="shared" si="5"/>
        <v>0</v>
      </c>
      <c r="R39" s="16">
        <f t="shared" si="6"/>
        <v>0</v>
      </c>
      <c r="S39" s="36">
        <f t="shared" si="7"/>
        <v>0</v>
      </c>
      <c r="T39" s="37">
        <f t="shared" si="8"/>
        <v>0</v>
      </c>
      <c r="U39" s="36">
        <f t="shared" si="9"/>
        <v>0</v>
      </c>
      <c r="V39" s="36">
        <f t="shared" si="10"/>
        <v>0</v>
      </c>
      <c r="W39" s="38">
        <f t="shared" si="11"/>
        <v>0</v>
      </c>
      <c r="X39" s="38">
        <f t="shared" si="12"/>
        <v>0</v>
      </c>
      <c r="Y39" s="38">
        <f t="shared" si="13"/>
        <v>0</v>
      </c>
      <c r="Z39" s="38">
        <f t="shared" si="14"/>
        <v>0</v>
      </c>
      <c r="AA39" s="39">
        <f t="shared" si="15"/>
        <v>0</v>
      </c>
      <c r="AB39" s="36">
        <f t="shared" si="16"/>
        <v>0</v>
      </c>
      <c r="AC39" s="37">
        <f t="shared" si="17"/>
        <v>0</v>
      </c>
      <c r="AD39" s="74">
        <f t="shared" si="18"/>
        <v>0</v>
      </c>
      <c r="AE39" s="50"/>
      <c r="AF39" s="50"/>
      <c r="AG39" s="38">
        <f t="shared" si="19"/>
        <v>0</v>
      </c>
      <c r="AH39" s="38">
        <f t="shared" si="20"/>
        <v>0</v>
      </c>
      <c r="AI39" s="38">
        <f t="shared" si="21"/>
        <v>0</v>
      </c>
      <c r="AJ39" s="38">
        <f t="shared" si="22"/>
        <v>0</v>
      </c>
      <c r="AK39" s="39">
        <f t="shared" si="23"/>
        <v>0</v>
      </c>
      <c r="AL39" s="40">
        <f t="shared" si="24"/>
        <v>0</v>
      </c>
      <c r="AM39" s="21">
        <f t="shared" si="25"/>
        <v>0</v>
      </c>
      <c r="AN39" s="20">
        <f t="shared" si="26"/>
        <v>0</v>
      </c>
      <c r="AO39" s="77"/>
      <c r="AP39" s="18">
        <f t="shared" si="27"/>
        <v>0</v>
      </c>
      <c r="AQ39" s="18">
        <f t="shared" si="28"/>
        <v>0</v>
      </c>
      <c r="AR39" s="18">
        <f t="shared" si="29"/>
        <v>0</v>
      </c>
      <c r="AS39" s="19">
        <f t="shared" si="30"/>
        <v>0</v>
      </c>
      <c r="AT39" s="19">
        <f t="shared" si="31"/>
        <v>0</v>
      </c>
      <c r="AU39" s="18">
        <f t="shared" si="32"/>
        <v>0</v>
      </c>
      <c r="AV39" s="18">
        <f t="shared" si="33"/>
        <v>0</v>
      </c>
      <c r="AW39" s="18">
        <f t="shared" si="34"/>
        <v>0</v>
      </c>
      <c r="AX39" s="18">
        <f t="shared" si="35"/>
        <v>0</v>
      </c>
      <c r="AY39" s="19">
        <f t="shared" si="36"/>
        <v>0</v>
      </c>
      <c r="AZ39" s="19">
        <f t="shared" si="37"/>
        <v>0</v>
      </c>
      <c r="BA39" s="18">
        <f t="shared" si="38"/>
        <v>0</v>
      </c>
    </row>
    <row r="40" spans="1:53" s="17" customFormat="1" ht="34.5" customHeight="1">
      <c r="A40" s="17">
        <f t="shared" si="0"/>
        <v>0</v>
      </c>
      <c r="B40" s="17">
        <f t="shared" si="1"/>
        <v>0</v>
      </c>
      <c r="C40" s="97"/>
      <c r="D40" s="45">
        <v>34</v>
      </c>
      <c r="E40" s="46"/>
      <c r="F40" s="47"/>
      <c r="G40" s="48"/>
      <c r="H40" s="48"/>
      <c r="I40" s="48"/>
      <c r="J40" s="48"/>
      <c r="K40" s="48"/>
      <c r="L40" s="48"/>
      <c r="M40" s="48"/>
      <c r="N40" s="16">
        <f t="shared" si="2"/>
        <v>0</v>
      </c>
      <c r="O40" s="36">
        <f t="shared" si="3"/>
        <v>0</v>
      </c>
      <c r="P40" s="36">
        <f t="shared" si="4"/>
        <v>0</v>
      </c>
      <c r="Q40" s="36">
        <f t="shared" si="5"/>
        <v>0</v>
      </c>
      <c r="R40" s="16">
        <f t="shared" si="6"/>
        <v>0</v>
      </c>
      <c r="S40" s="36">
        <f t="shared" si="7"/>
        <v>0</v>
      </c>
      <c r="T40" s="37">
        <f t="shared" si="8"/>
        <v>0</v>
      </c>
      <c r="U40" s="36">
        <f t="shared" si="9"/>
        <v>0</v>
      </c>
      <c r="V40" s="36">
        <f t="shared" si="10"/>
        <v>0</v>
      </c>
      <c r="W40" s="38">
        <f t="shared" si="11"/>
        <v>0</v>
      </c>
      <c r="X40" s="38">
        <f t="shared" si="12"/>
        <v>0</v>
      </c>
      <c r="Y40" s="38">
        <f t="shared" si="13"/>
        <v>0</v>
      </c>
      <c r="Z40" s="38">
        <f t="shared" si="14"/>
        <v>0</v>
      </c>
      <c r="AA40" s="39">
        <f t="shared" si="15"/>
        <v>0</v>
      </c>
      <c r="AB40" s="36">
        <f t="shared" si="16"/>
        <v>0</v>
      </c>
      <c r="AC40" s="37">
        <f t="shared" si="17"/>
        <v>0</v>
      </c>
      <c r="AD40" s="74">
        <f t="shared" si="18"/>
        <v>0</v>
      </c>
      <c r="AE40" s="50"/>
      <c r="AF40" s="50"/>
      <c r="AG40" s="38">
        <f t="shared" si="19"/>
        <v>0</v>
      </c>
      <c r="AH40" s="38">
        <f t="shared" si="20"/>
        <v>0</v>
      </c>
      <c r="AI40" s="38">
        <f t="shared" si="21"/>
        <v>0</v>
      </c>
      <c r="AJ40" s="38">
        <f t="shared" si="22"/>
        <v>0</v>
      </c>
      <c r="AK40" s="39">
        <f t="shared" si="23"/>
        <v>0</v>
      </c>
      <c r="AL40" s="40">
        <f t="shared" si="24"/>
        <v>0</v>
      </c>
      <c r="AM40" s="21">
        <f t="shared" si="25"/>
        <v>0</v>
      </c>
      <c r="AN40" s="20">
        <f t="shared" si="26"/>
        <v>0</v>
      </c>
      <c r="AO40" s="77"/>
      <c r="AP40" s="18">
        <f t="shared" si="27"/>
        <v>0</v>
      </c>
      <c r="AQ40" s="18">
        <f t="shared" si="28"/>
        <v>0</v>
      </c>
      <c r="AR40" s="18">
        <f t="shared" si="29"/>
        <v>0</v>
      </c>
      <c r="AS40" s="19">
        <f t="shared" si="30"/>
        <v>0</v>
      </c>
      <c r="AT40" s="19">
        <f t="shared" si="31"/>
        <v>0</v>
      </c>
      <c r="AU40" s="18">
        <f t="shared" si="32"/>
        <v>0</v>
      </c>
      <c r="AV40" s="18">
        <f t="shared" si="33"/>
        <v>0</v>
      </c>
      <c r="AW40" s="18">
        <f t="shared" si="34"/>
        <v>0</v>
      </c>
      <c r="AX40" s="18">
        <f t="shared" si="35"/>
        <v>0</v>
      </c>
      <c r="AY40" s="19">
        <f t="shared" si="36"/>
        <v>0</v>
      </c>
      <c r="AZ40" s="19">
        <f t="shared" si="37"/>
        <v>0</v>
      </c>
      <c r="BA40" s="18">
        <f t="shared" si="38"/>
        <v>0</v>
      </c>
    </row>
    <row r="41" spans="1:53" s="17" customFormat="1" ht="34.5" customHeight="1">
      <c r="A41" s="17">
        <f t="shared" si="0"/>
        <v>0</v>
      </c>
      <c r="B41" s="17">
        <f t="shared" si="1"/>
        <v>0</v>
      </c>
      <c r="C41" s="97"/>
      <c r="D41" s="45">
        <v>35</v>
      </c>
      <c r="E41" s="46"/>
      <c r="F41" s="47"/>
      <c r="G41" s="48"/>
      <c r="H41" s="48"/>
      <c r="I41" s="48"/>
      <c r="J41" s="48"/>
      <c r="K41" s="48"/>
      <c r="L41" s="48"/>
      <c r="M41" s="48"/>
      <c r="N41" s="16">
        <f t="shared" si="2"/>
        <v>0</v>
      </c>
      <c r="O41" s="36">
        <f t="shared" si="3"/>
        <v>0</v>
      </c>
      <c r="P41" s="36">
        <f t="shared" si="4"/>
        <v>0</v>
      </c>
      <c r="Q41" s="36">
        <f t="shared" si="5"/>
        <v>0</v>
      </c>
      <c r="R41" s="16">
        <f t="shared" si="6"/>
        <v>0</v>
      </c>
      <c r="S41" s="36">
        <f t="shared" si="7"/>
        <v>0</v>
      </c>
      <c r="T41" s="37">
        <f t="shared" si="8"/>
        <v>0</v>
      </c>
      <c r="U41" s="36">
        <f t="shared" si="9"/>
        <v>0</v>
      </c>
      <c r="V41" s="36">
        <f t="shared" si="10"/>
        <v>0</v>
      </c>
      <c r="W41" s="38">
        <f t="shared" si="11"/>
        <v>0</v>
      </c>
      <c r="X41" s="38">
        <f t="shared" si="12"/>
        <v>0</v>
      </c>
      <c r="Y41" s="38">
        <f t="shared" si="13"/>
        <v>0</v>
      </c>
      <c r="Z41" s="38">
        <f t="shared" si="14"/>
        <v>0</v>
      </c>
      <c r="AA41" s="39">
        <f t="shared" si="15"/>
        <v>0</v>
      </c>
      <c r="AB41" s="36">
        <f t="shared" si="16"/>
        <v>0</v>
      </c>
      <c r="AC41" s="37">
        <f t="shared" si="17"/>
        <v>0</v>
      </c>
      <c r="AD41" s="74">
        <f t="shared" si="18"/>
        <v>0</v>
      </c>
      <c r="AE41" s="50"/>
      <c r="AF41" s="50"/>
      <c r="AG41" s="38">
        <f t="shared" si="19"/>
        <v>0</v>
      </c>
      <c r="AH41" s="38">
        <f t="shared" si="20"/>
        <v>0</v>
      </c>
      <c r="AI41" s="38">
        <f t="shared" si="21"/>
        <v>0</v>
      </c>
      <c r="AJ41" s="38">
        <f t="shared" si="22"/>
        <v>0</v>
      </c>
      <c r="AK41" s="39">
        <f t="shared" si="23"/>
        <v>0</v>
      </c>
      <c r="AL41" s="40">
        <f t="shared" si="24"/>
        <v>0</v>
      </c>
      <c r="AM41" s="21">
        <f t="shared" si="25"/>
        <v>0</v>
      </c>
      <c r="AN41" s="20">
        <f t="shared" si="26"/>
        <v>0</v>
      </c>
      <c r="AO41" s="77"/>
      <c r="AP41" s="18">
        <f t="shared" si="27"/>
        <v>0</v>
      </c>
      <c r="AQ41" s="18">
        <f t="shared" si="28"/>
        <v>0</v>
      </c>
      <c r="AR41" s="18">
        <f t="shared" si="29"/>
        <v>0</v>
      </c>
      <c r="AS41" s="19">
        <f t="shared" si="30"/>
        <v>0</v>
      </c>
      <c r="AT41" s="19">
        <f t="shared" si="31"/>
        <v>0</v>
      </c>
      <c r="AU41" s="18">
        <f t="shared" si="32"/>
        <v>0</v>
      </c>
      <c r="AV41" s="18">
        <f t="shared" si="33"/>
        <v>0</v>
      </c>
      <c r="AW41" s="18">
        <f t="shared" si="34"/>
        <v>0</v>
      </c>
      <c r="AX41" s="18">
        <f t="shared" si="35"/>
        <v>0</v>
      </c>
      <c r="AY41" s="19">
        <f t="shared" si="36"/>
        <v>0</v>
      </c>
      <c r="AZ41" s="19">
        <f t="shared" si="37"/>
        <v>0</v>
      </c>
      <c r="BA41" s="18">
        <f t="shared" si="38"/>
        <v>0</v>
      </c>
    </row>
    <row r="42" spans="1:53" s="17" customFormat="1" ht="34.5" customHeight="1">
      <c r="A42" s="17">
        <f t="shared" si="0"/>
        <v>0</v>
      </c>
      <c r="B42" s="17">
        <f t="shared" si="1"/>
        <v>0</v>
      </c>
      <c r="C42" s="97"/>
      <c r="D42" s="45">
        <v>36</v>
      </c>
      <c r="E42" s="46"/>
      <c r="F42" s="47"/>
      <c r="G42" s="48"/>
      <c r="H42" s="48"/>
      <c r="I42" s="48"/>
      <c r="J42" s="48"/>
      <c r="K42" s="48"/>
      <c r="L42" s="48"/>
      <c r="M42" s="48"/>
      <c r="N42" s="16">
        <f t="shared" si="2"/>
        <v>0</v>
      </c>
      <c r="O42" s="36">
        <f t="shared" si="3"/>
        <v>0</v>
      </c>
      <c r="P42" s="36">
        <f t="shared" si="4"/>
        <v>0</v>
      </c>
      <c r="Q42" s="36">
        <f t="shared" si="5"/>
        <v>0</v>
      </c>
      <c r="R42" s="16">
        <f t="shared" si="6"/>
        <v>0</v>
      </c>
      <c r="S42" s="36">
        <f t="shared" si="7"/>
        <v>0</v>
      </c>
      <c r="T42" s="37">
        <f t="shared" si="8"/>
        <v>0</v>
      </c>
      <c r="U42" s="36">
        <f t="shared" si="9"/>
        <v>0</v>
      </c>
      <c r="V42" s="36">
        <f t="shared" si="10"/>
        <v>0</v>
      </c>
      <c r="W42" s="38">
        <f t="shared" si="11"/>
        <v>0</v>
      </c>
      <c r="X42" s="38">
        <f t="shared" si="12"/>
        <v>0</v>
      </c>
      <c r="Y42" s="38">
        <f t="shared" si="13"/>
        <v>0</v>
      </c>
      <c r="Z42" s="38">
        <f t="shared" si="14"/>
        <v>0</v>
      </c>
      <c r="AA42" s="39">
        <f t="shared" si="15"/>
        <v>0</v>
      </c>
      <c r="AB42" s="36">
        <f t="shared" si="16"/>
        <v>0</v>
      </c>
      <c r="AC42" s="37">
        <f t="shared" si="17"/>
        <v>0</v>
      </c>
      <c r="AD42" s="74">
        <f t="shared" si="18"/>
        <v>0</v>
      </c>
      <c r="AE42" s="50"/>
      <c r="AF42" s="50"/>
      <c r="AG42" s="38">
        <f t="shared" si="19"/>
        <v>0</v>
      </c>
      <c r="AH42" s="38">
        <f t="shared" si="20"/>
        <v>0</v>
      </c>
      <c r="AI42" s="38">
        <f t="shared" si="21"/>
        <v>0</v>
      </c>
      <c r="AJ42" s="38">
        <f t="shared" si="22"/>
        <v>0</v>
      </c>
      <c r="AK42" s="39">
        <f t="shared" si="23"/>
        <v>0</v>
      </c>
      <c r="AL42" s="40">
        <f t="shared" si="24"/>
        <v>0</v>
      </c>
      <c r="AM42" s="21">
        <f t="shared" si="25"/>
        <v>0</v>
      </c>
      <c r="AN42" s="20">
        <f t="shared" si="26"/>
        <v>0</v>
      </c>
      <c r="AO42" s="77"/>
      <c r="AP42" s="18">
        <f t="shared" si="27"/>
        <v>0</v>
      </c>
      <c r="AQ42" s="18">
        <f t="shared" si="28"/>
        <v>0</v>
      </c>
      <c r="AR42" s="18">
        <f t="shared" si="29"/>
        <v>0</v>
      </c>
      <c r="AS42" s="19">
        <f t="shared" si="30"/>
        <v>0</v>
      </c>
      <c r="AT42" s="19">
        <f t="shared" si="31"/>
        <v>0</v>
      </c>
      <c r="AU42" s="18">
        <f t="shared" si="32"/>
        <v>0</v>
      </c>
      <c r="AV42" s="18">
        <f t="shared" si="33"/>
        <v>0</v>
      </c>
      <c r="AW42" s="18">
        <f t="shared" si="34"/>
        <v>0</v>
      </c>
      <c r="AX42" s="18">
        <f t="shared" si="35"/>
        <v>0</v>
      </c>
      <c r="AY42" s="19">
        <f t="shared" si="36"/>
        <v>0</v>
      </c>
      <c r="AZ42" s="19">
        <f t="shared" si="37"/>
        <v>0</v>
      </c>
      <c r="BA42" s="18">
        <f t="shared" si="38"/>
        <v>0</v>
      </c>
    </row>
    <row r="43" spans="1:53" s="17" customFormat="1" ht="34.5" customHeight="1">
      <c r="A43" s="17">
        <f t="shared" si="0"/>
        <v>0</v>
      </c>
      <c r="B43" s="17">
        <f t="shared" si="1"/>
        <v>0</v>
      </c>
      <c r="C43" s="97"/>
      <c r="D43" s="45">
        <v>37</v>
      </c>
      <c r="E43" s="46"/>
      <c r="F43" s="47"/>
      <c r="G43" s="48"/>
      <c r="H43" s="48"/>
      <c r="I43" s="48"/>
      <c r="J43" s="48"/>
      <c r="K43" s="48"/>
      <c r="L43" s="48"/>
      <c r="M43" s="48"/>
      <c r="N43" s="16">
        <f t="shared" si="2"/>
        <v>0</v>
      </c>
      <c r="O43" s="36">
        <f t="shared" si="3"/>
        <v>0</v>
      </c>
      <c r="P43" s="36">
        <f t="shared" si="4"/>
        <v>0</v>
      </c>
      <c r="Q43" s="36">
        <f t="shared" si="5"/>
        <v>0</v>
      </c>
      <c r="R43" s="16">
        <f t="shared" si="6"/>
        <v>0</v>
      </c>
      <c r="S43" s="36">
        <f t="shared" si="7"/>
        <v>0</v>
      </c>
      <c r="T43" s="37">
        <f t="shared" si="8"/>
        <v>0</v>
      </c>
      <c r="U43" s="36">
        <f t="shared" si="9"/>
        <v>0</v>
      </c>
      <c r="V43" s="36">
        <f t="shared" si="10"/>
        <v>0</v>
      </c>
      <c r="W43" s="38">
        <f t="shared" si="11"/>
        <v>0</v>
      </c>
      <c r="X43" s="38">
        <f t="shared" si="12"/>
        <v>0</v>
      </c>
      <c r="Y43" s="38">
        <f t="shared" si="13"/>
        <v>0</v>
      </c>
      <c r="Z43" s="38">
        <f t="shared" si="14"/>
        <v>0</v>
      </c>
      <c r="AA43" s="39">
        <f t="shared" si="15"/>
        <v>0</v>
      </c>
      <c r="AB43" s="36">
        <f t="shared" si="16"/>
        <v>0</v>
      </c>
      <c r="AC43" s="37">
        <f t="shared" si="17"/>
        <v>0</v>
      </c>
      <c r="AD43" s="74">
        <f t="shared" si="18"/>
        <v>0</v>
      </c>
      <c r="AE43" s="50"/>
      <c r="AF43" s="50"/>
      <c r="AG43" s="38">
        <f t="shared" si="19"/>
        <v>0</v>
      </c>
      <c r="AH43" s="38">
        <f t="shared" si="20"/>
        <v>0</v>
      </c>
      <c r="AI43" s="38">
        <f t="shared" si="21"/>
        <v>0</v>
      </c>
      <c r="AJ43" s="38">
        <f t="shared" si="22"/>
        <v>0</v>
      </c>
      <c r="AK43" s="39">
        <f t="shared" si="23"/>
        <v>0</v>
      </c>
      <c r="AL43" s="40">
        <f t="shared" si="24"/>
        <v>0</v>
      </c>
      <c r="AM43" s="21">
        <f t="shared" si="25"/>
        <v>0</v>
      </c>
      <c r="AN43" s="20">
        <f t="shared" si="26"/>
        <v>0</v>
      </c>
      <c r="AO43" s="77"/>
      <c r="AP43" s="18">
        <f t="shared" si="27"/>
        <v>0</v>
      </c>
      <c r="AQ43" s="18">
        <f t="shared" si="28"/>
        <v>0</v>
      </c>
      <c r="AR43" s="18">
        <f t="shared" si="29"/>
        <v>0</v>
      </c>
      <c r="AS43" s="19">
        <f t="shared" si="30"/>
        <v>0</v>
      </c>
      <c r="AT43" s="19">
        <f t="shared" si="31"/>
        <v>0</v>
      </c>
      <c r="AU43" s="18">
        <f t="shared" si="32"/>
        <v>0</v>
      </c>
      <c r="AV43" s="18">
        <f t="shared" si="33"/>
        <v>0</v>
      </c>
      <c r="AW43" s="18">
        <f t="shared" si="34"/>
        <v>0</v>
      </c>
      <c r="AX43" s="18">
        <f t="shared" si="35"/>
        <v>0</v>
      </c>
      <c r="AY43" s="19">
        <f t="shared" si="36"/>
        <v>0</v>
      </c>
      <c r="AZ43" s="19">
        <f t="shared" si="37"/>
        <v>0</v>
      </c>
      <c r="BA43" s="18">
        <f t="shared" si="38"/>
        <v>0</v>
      </c>
    </row>
    <row r="44" spans="1:53" s="17" customFormat="1" ht="34.5" customHeight="1">
      <c r="A44" s="17">
        <f t="shared" si="0"/>
        <v>0</v>
      </c>
      <c r="B44" s="17">
        <f t="shared" si="1"/>
        <v>0</v>
      </c>
      <c r="C44" s="97"/>
      <c r="D44" s="45">
        <v>38</v>
      </c>
      <c r="E44" s="46"/>
      <c r="F44" s="47"/>
      <c r="G44" s="48"/>
      <c r="H44" s="48"/>
      <c r="I44" s="48"/>
      <c r="J44" s="48"/>
      <c r="K44" s="48"/>
      <c r="L44" s="48"/>
      <c r="M44" s="48"/>
      <c r="N44" s="16">
        <f t="shared" si="2"/>
        <v>0</v>
      </c>
      <c r="O44" s="36">
        <f t="shared" si="3"/>
        <v>0</v>
      </c>
      <c r="P44" s="36">
        <f t="shared" si="4"/>
        <v>0</v>
      </c>
      <c r="Q44" s="36">
        <f t="shared" si="5"/>
        <v>0</v>
      </c>
      <c r="R44" s="16">
        <f t="shared" si="6"/>
        <v>0</v>
      </c>
      <c r="S44" s="36">
        <f t="shared" si="7"/>
        <v>0</v>
      </c>
      <c r="T44" s="37">
        <f t="shared" si="8"/>
        <v>0</v>
      </c>
      <c r="U44" s="36">
        <f t="shared" si="9"/>
        <v>0</v>
      </c>
      <c r="V44" s="36">
        <f t="shared" si="10"/>
        <v>0</v>
      </c>
      <c r="W44" s="38">
        <f t="shared" si="11"/>
        <v>0</v>
      </c>
      <c r="X44" s="38">
        <f t="shared" si="12"/>
        <v>0</v>
      </c>
      <c r="Y44" s="38">
        <f t="shared" si="13"/>
        <v>0</v>
      </c>
      <c r="Z44" s="38">
        <f t="shared" si="14"/>
        <v>0</v>
      </c>
      <c r="AA44" s="39">
        <f t="shared" si="15"/>
        <v>0</v>
      </c>
      <c r="AB44" s="36">
        <f t="shared" si="16"/>
        <v>0</v>
      </c>
      <c r="AC44" s="37">
        <f t="shared" si="17"/>
        <v>0</v>
      </c>
      <c r="AD44" s="74">
        <f t="shared" si="18"/>
        <v>0</v>
      </c>
      <c r="AE44" s="50"/>
      <c r="AF44" s="50"/>
      <c r="AG44" s="38">
        <f t="shared" si="19"/>
        <v>0</v>
      </c>
      <c r="AH44" s="38">
        <f t="shared" si="20"/>
        <v>0</v>
      </c>
      <c r="AI44" s="38">
        <f t="shared" si="21"/>
        <v>0</v>
      </c>
      <c r="AJ44" s="38">
        <f t="shared" si="22"/>
        <v>0</v>
      </c>
      <c r="AK44" s="39">
        <f t="shared" si="23"/>
        <v>0</v>
      </c>
      <c r="AL44" s="40">
        <f t="shared" si="24"/>
        <v>0</v>
      </c>
      <c r="AM44" s="21">
        <f t="shared" si="25"/>
        <v>0</v>
      </c>
      <c r="AN44" s="20">
        <f t="shared" si="26"/>
        <v>0</v>
      </c>
      <c r="AO44" s="77"/>
      <c r="AP44" s="18">
        <f t="shared" si="27"/>
        <v>0</v>
      </c>
      <c r="AQ44" s="18">
        <f t="shared" si="28"/>
        <v>0</v>
      </c>
      <c r="AR44" s="18">
        <f t="shared" si="29"/>
        <v>0</v>
      </c>
      <c r="AS44" s="19">
        <f t="shared" si="30"/>
        <v>0</v>
      </c>
      <c r="AT44" s="19">
        <f t="shared" si="31"/>
        <v>0</v>
      </c>
      <c r="AU44" s="18">
        <f t="shared" si="32"/>
        <v>0</v>
      </c>
      <c r="AV44" s="18">
        <f t="shared" si="33"/>
        <v>0</v>
      </c>
      <c r="AW44" s="18">
        <f t="shared" si="34"/>
        <v>0</v>
      </c>
      <c r="AX44" s="18">
        <f t="shared" si="35"/>
        <v>0</v>
      </c>
      <c r="AY44" s="19">
        <f t="shared" si="36"/>
        <v>0</v>
      </c>
      <c r="AZ44" s="19">
        <f t="shared" si="37"/>
        <v>0</v>
      </c>
      <c r="BA44" s="18">
        <f t="shared" si="38"/>
        <v>0</v>
      </c>
    </row>
    <row r="45" spans="1:53" s="17" customFormat="1" ht="34.5" customHeight="1">
      <c r="A45" s="17">
        <f t="shared" si="0"/>
        <v>0</v>
      </c>
      <c r="B45" s="17">
        <f t="shared" si="1"/>
        <v>0</v>
      </c>
      <c r="C45" s="97"/>
      <c r="D45" s="45">
        <v>39</v>
      </c>
      <c r="E45" s="46"/>
      <c r="F45" s="47"/>
      <c r="G45" s="48"/>
      <c r="H45" s="48"/>
      <c r="I45" s="48"/>
      <c r="J45" s="48"/>
      <c r="K45" s="48"/>
      <c r="L45" s="48"/>
      <c r="M45" s="48"/>
      <c r="N45" s="16">
        <f t="shared" si="2"/>
        <v>0</v>
      </c>
      <c r="O45" s="36">
        <f t="shared" si="3"/>
        <v>0</v>
      </c>
      <c r="P45" s="36">
        <f t="shared" si="4"/>
        <v>0</v>
      </c>
      <c r="Q45" s="36">
        <f t="shared" si="5"/>
        <v>0</v>
      </c>
      <c r="R45" s="16">
        <f t="shared" si="6"/>
        <v>0</v>
      </c>
      <c r="S45" s="36">
        <f t="shared" si="7"/>
        <v>0</v>
      </c>
      <c r="T45" s="37">
        <f t="shared" si="8"/>
        <v>0</v>
      </c>
      <c r="U45" s="36">
        <f t="shared" si="9"/>
        <v>0</v>
      </c>
      <c r="V45" s="36">
        <f t="shared" si="10"/>
        <v>0</v>
      </c>
      <c r="W45" s="38">
        <f t="shared" si="11"/>
        <v>0</v>
      </c>
      <c r="X45" s="38">
        <f t="shared" si="12"/>
        <v>0</v>
      </c>
      <c r="Y45" s="38">
        <f t="shared" si="13"/>
        <v>0</v>
      </c>
      <c r="Z45" s="38">
        <f t="shared" si="14"/>
        <v>0</v>
      </c>
      <c r="AA45" s="39">
        <f t="shared" si="15"/>
        <v>0</v>
      </c>
      <c r="AB45" s="36">
        <f t="shared" si="16"/>
        <v>0</v>
      </c>
      <c r="AC45" s="37">
        <f t="shared" si="17"/>
        <v>0</v>
      </c>
      <c r="AD45" s="74">
        <f t="shared" si="18"/>
        <v>0</v>
      </c>
      <c r="AE45" s="50"/>
      <c r="AF45" s="50"/>
      <c r="AG45" s="38">
        <f t="shared" si="19"/>
        <v>0</v>
      </c>
      <c r="AH45" s="38">
        <f t="shared" si="20"/>
        <v>0</v>
      </c>
      <c r="AI45" s="38">
        <f t="shared" si="21"/>
        <v>0</v>
      </c>
      <c r="AJ45" s="38">
        <f t="shared" si="22"/>
        <v>0</v>
      </c>
      <c r="AK45" s="39">
        <f t="shared" si="23"/>
        <v>0</v>
      </c>
      <c r="AL45" s="40">
        <f t="shared" si="24"/>
        <v>0</v>
      </c>
      <c r="AM45" s="21">
        <f t="shared" si="25"/>
        <v>0</v>
      </c>
      <c r="AN45" s="20">
        <f t="shared" si="26"/>
        <v>0</v>
      </c>
      <c r="AO45" s="77"/>
      <c r="AP45" s="18">
        <f t="shared" si="27"/>
        <v>0</v>
      </c>
      <c r="AQ45" s="18">
        <f t="shared" si="28"/>
        <v>0</v>
      </c>
      <c r="AR45" s="18">
        <f t="shared" si="29"/>
        <v>0</v>
      </c>
      <c r="AS45" s="19">
        <f t="shared" si="30"/>
        <v>0</v>
      </c>
      <c r="AT45" s="19">
        <f t="shared" si="31"/>
        <v>0</v>
      </c>
      <c r="AU45" s="18">
        <f t="shared" si="32"/>
        <v>0</v>
      </c>
      <c r="AV45" s="18">
        <f t="shared" si="33"/>
        <v>0</v>
      </c>
      <c r="AW45" s="18">
        <f t="shared" si="34"/>
        <v>0</v>
      </c>
      <c r="AX45" s="18">
        <f t="shared" si="35"/>
        <v>0</v>
      </c>
      <c r="AY45" s="19">
        <f t="shared" si="36"/>
        <v>0</v>
      </c>
      <c r="AZ45" s="19">
        <f t="shared" si="37"/>
        <v>0</v>
      </c>
      <c r="BA45" s="18">
        <f t="shared" si="38"/>
        <v>0</v>
      </c>
    </row>
    <row r="46" spans="1:53" s="17" customFormat="1" ht="34.5" customHeight="1">
      <c r="A46" s="17">
        <f t="shared" si="0"/>
        <v>0</v>
      </c>
      <c r="B46" s="17">
        <f t="shared" si="1"/>
        <v>0</v>
      </c>
      <c r="C46" s="97"/>
      <c r="D46" s="45"/>
      <c r="E46" s="46"/>
      <c r="F46" s="47"/>
      <c r="G46" s="48">
        <f t="shared" ref="G46:G106" si="39">IF(F46&gt;0,50000,0)</f>
        <v>0</v>
      </c>
      <c r="H46" s="48"/>
      <c r="I46" s="48"/>
      <c r="J46" s="48"/>
      <c r="K46" s="48"/>
      <c r="L46" s="48"/>
      <c r="M46" s="48"/>
      <c r="N46" s="16">
        <f t="shared" si="2"/>
        <v>0</v>
      </c>
      <c r="O46" s="36">
        <f t="shared" si="3"/>
        <v>0</v>
      </c>
      <c r="P46" s="36">
        <f t="shared" si="4"/>
        <v>0</v>
      </c>
      <c r="Q46" s="36">
        <f t="shared" si="5"/>
        <v>0</v>
      </c>
      <c r="R46" s="16">
        <f t="shared" si="6"/>
        <v>0</v>
      </c>
      <c r="S46" s="36">
        <f t="shared" si="7"/>
        <v>0</v>
      </c>
      <c r="T46" s="37">
        <f t="shared" si="8"/>
        <v>0</v>
      </c>
      <c r="U46" s="36">
        <f t="shared" si="9"/>
        <v>0</v>
      </c>
      <c r="V46" s="36">
        <f t="shared" si="10"/>
        <v>0</v>
      </c>
      <c r="W46" s="38">
        <f t="shared" si="11"/>
        <v>0</v>
      </c>
      <c r="X46" s="38">
        <f t="shared" si="12"/>
        <v>0</v>
      </c>
      <c r="Y46" s="38">
        <f t="shared" si="13"/>
        <v>0</v>
      </c>
      <c r="Z46" s="38">
        <f t="shared" si="14"/>
        <v>0</v>
      </c>
      <c r="AA46" s="39">
        <f t="shared" si="15"/>
        <v>0</v>
      </c>
      <c r="AB46" s="36">
        <f t="shared" si="16"/>
        <v>0</v>
      </c>
      <c r="AC46" s="37">
        <f t="shared" si="17"/>
        <v>0</v>
      </c>
      <c r="AD46" s="74">
        <f t="shared" si="18"/>
        <v>0</v>
      </c>
      <c r="AE46" s="50"/>
      <c r="AF46" s="50"/>
      <c r="AG46" s="38">
        <f t="shared" si="19"/>
        <v>0</v>
      </c>
      <c r="AH46" s="38">
        <f t="shared" si="20"/>
        <v>0</v>
      </c>
      <c r="AI46" s="38">
        <f t="shared" si="21"/>
        <v>0</v>
      </c>
      <c r="AJ46" s="38">
        <f t="shared" si="22"/>
        <v>0</v>
      </c>
      <c r="AK46" s="39">
        <f t="shared" si="23"/>
        <v>0</v>
      </c>
      <c r="AL46" s="40">
        <f t="shared" si="24"/>
        <v>0</v>
      </c>
      <c r="AM46" s="21">
        <f t="shared" si="25"/>
        <v>0</v>
      </c>
      <c r="AN46" s="20">
        <f t="shared" si="26"/>
        <v>0</v>
      </c>
      <c r="AO46" s="77"/>
      <c r="AP46" s="18">
        <f t="shared" si="27"/>
        <v>0</v>
      </c>
      <c r="AQ46" s="18">
        <f t="shared" si="28"/>
        <v>0</v>
      </c>
      <c r="AR46" s="18">
        <f t="shared" si="29"/>
        <v>0</v>
      </c>
      <c r="AS46" s="19">
        <f t="shared" si="30"/>
        <v>0</v>
      </c>
      <c r="AT46" s="19">
        <f t="shared" si="31"/>
        <v>0</v>
      </c>
      <c r="AU46" s="18">
        <f t="shared" si="32"/>
        <v>0</v>
      </c>
      <c r="AV46" s="18">
        <f t="shared" si="33"/>
        <v>0</v>
      </c>
      <c r="AW46" s="18">
        <f t="shared" si="34"/>
        <v>0</v>
      </c>
      <c r="AX46" s="18">
        <f t="shared" si="35"/>
        <v>0</v>
      </c>
      <c r="AY46" s="19">
        <f t="shared" si="36"/>
        <v>0</v>
      </c>
      <c r="AZ46" s="19">
        <f t="shared" si="37"/>
        <v>0</v>
      </c>
      <c r="BA46" s="18">
        <f t="shared" si="38"/>
        <v>0</v>
      </c>
    </row>
    <row r="47" spans="1:53" s="17" customFormat="1" ht="34.5" customHeight="1">
      <c r="A47" s="17">
        <f t="shared" si="0"/>
        <v>0</v>
      </c>
      <c r="B47" s="17">
        <f t="shared" si="1"/>
        <v>0</v>
      </c>
      <c r="C47" s="97"/>
      <c r="D47" s="45"/>
      <c r="E47" s="46"/>
      <c r="F47" s="47"/>
      <c r="G47" s="48">
        <f t="shared" si="39"/>
        <v>0</v>
      </c>
      <c r="H47" s="48"/>
      <c r="I47" s="48"/>
      <c r="J47" s="48"/>
      <c r="K47" s="48"/>
      <c r="L47" s="48"/>
      <c r="M47" s="48"/>
      <c r="N47" s="16">
        <f t="shared" si="2"/>
        <v>0</v>
      </c>
      <c r="O47" s="36">
        <f t="shared" si="3"/>
        <v>0</v>
      </c>
      <c r="P47" s="36">
        <f t="shared" si="4"/>
        <v>0</v>
      </c>
      <c r="Q47" s="36">
        <f t="shared" si="5"/>
        <v>0</v>
      </c>
      <c r="R47" s="16">
        <f t="shared" si="6"/>
        <v>0</v>
      </c>
      <c r="S47" s="36">
        <f t="shared" si="7"/>
        <v>0</v>
      </c>
      <c r="T47" s="37">
        <f t="shared" si="8"/>
        <v>0</v>
      </c>
      <c r="U47" s="36">
        <f t="shared" si="9"/>
        <v>0</v>
      </c>
      <c r="V47" s="36">
        <f t="shared" si="10"/>
        <v>0</v>
      </c>
      <c r="W47" s="38">
        <f t="shared" si="11"/>
        <v>0</v>
      </c>
      <c r="X47" s="38">
        <f t="shared" si="12"/>
        <v>0</v>
      </c>
      <c r="Y47" s="38">
        <f t="shared" si="13"/>
        <v>0</v>
      </c>
      <c r="Z47" s="38">
        <f t="shared" si="14"/>
        <v>0</v>
      </c>
      <c r="AA47" s="39">
        <f t="shared" si="15"/>
        <v>0</v>
      </c>
      <c r="AB47" s="36">
        <f t="shared" si="16"/>
        <v>0</v>
      </c>
      <c r="AC47" s="37">
        <f t="shared" si="17"/>
        <v>0</v>
      </c>
      <c r="AD47" s="74">
        <f t="shared" si="18"/>
        <v>0</v>
      </c>
      <c r="AE47" s="50"/>
      <c r="AF47" s="50"/>
      <c r="AG47" s="38">
        <f t="shared" si="19"/>
        <v>0</v>
      </c>
      <c r="AH47" s="38">
        <f t="shared" si="20"/>
        <v>0</v>
      </c>
      <c r="AI47" s="38">
        <f t="shared" si="21"/>
        <v>0</v>
      </c>
      <c r="AJ47" s="38">
        <f t="shared" si="22"/>
        <v>0</v>
      </c>
      <c r="AK47" s="39">
        <f t="shared" si="23"/>
        <v>0</v>
      </c>
      <c r="AL47" s="40">
        <f t="shared" si="24"/>
        <v>0</v>
      </c>
      <c r="AM47" s="21">
        <f t="shared" si="25"/>
        <v>0</v>
      </c>
      <c r="AN47" s="20">
        <f t="shared" si="26"/>
        <v>0</v>
      </c>
      <c r="AO47" s="77"/>
      <c r="AP47" s="18">
        <f t="shared" si="27"/>
        <v>0</v>
      </c>
      <c r="AQ47" s="18">
        <f t="shared" si="28"/>
        <v>0</v>
      </c>
      <c r="AR47" s="18">
        <f t="shared" si="29"/>
        <v>0</v>
      </c>
      <c r="AS47" s="19">
        <f t="shared" si="30"/>
        <v>0</v>
      </c>
      <c r="AT47" s="19">
        <f t="shared" si="31"/>
        <v>0</v>
      </c>
      <c r="AU47" s="18">
        <f t="shared" si="32"/>
        <v>0</v>
      </c>
      <c r="AV47" s="18">
        <f t="shared" si="33"/>
        <v>0</v>
      </c>
      <c r="AW47" s="18">
        <f t="shared" si="34"/>
        <v>0</v>
      </c>
      <c r="AX47" s="18">
        <f t="shared" si="35"/>
        <v>0</v>
      </c>
      <c r="AY47" s="19">
        <f t="shared" si="36"/>
        <v>0</v>
      </c>
      <c r="AZ47" s="19">
        <f t="shared" si="37"/>
        <v>0</v>
      </c>
      <c r="BA47" s="18">
        <f t="shared" si="38"/>
        <v>0</v>
      </c>
    </row>
    <row r="48" spans="1:53" s="17" customFormat="1" ht="34.5" customHeight="1">
      <c r="A48" s="17">
        <f t="shared" si="0"/>
        <v>0</v>
      </c>
      <c r="B48" s="17">
        <f t="shared" si="1"/>
        <v>0</v>
      </c>
      <c r="C48" s="97"/>
      <c r="D48" s="45"/>
      <c r="E48" s="46"/>
      <c r="F48" s="47"/>
      <c r="G48" s="48">
        <f t="shared" si="39"/>
        <v>0</v>
      </c>
      <c r="H48" s="48"/>
      <c r="I48" s="48"/>
      <c r="J48" s="48"/>
      <c r="K48" s="48"/>
      <c r="L48" s="48"/>
      <c r="M48" s="48"/>
      <c r="N48" s="16">
        <f t="shared" si="2"/>
        <v>0</v>
      </c>
      <c r="O48" s="36">
        <f t="shared" si="3"/>
        <v>0</v>
      </c>
      <c r="P48" s="36">
        <f t="shared" si="4"/>
        <v>0</v>
      </c>
      <c r="Q48" s="36">
        <f t="shared" si="5"/>
        <v>0</v>
      </c>
      <c r="R48" s="16">
        <f t="shared" si="6"/>
        <v>0</v>
      </c>
      <c r="S48" s="36">
        <f t="shared" si="7"/>
        <v>0</v>
      </c>
      <c r="T48" s="37">
        <f t="shared" si="8"/>
        <v>0</v>
      </c>
      <c r="U48" s="36">
        <f t="shared" si="9"/>
        <v>0</v>
      </c>
      <c r="V48" s="36">
        <f t="shared" si="10"/>
        <v>0</v>
      </c>
      <c r="W48" s="38">
        <f t="shared" si="11"/>
        <v>0</v>
      </c>
      <c r="X48" s="38">
        <f t="shared" si="12"/>
        <v>0</v>
      </c>
      <c r="Y48" s="38">
        <f t="shared" si="13"/>
        <v>0</v>
      </c>
      <c r="Z48" s="38">
        <f t="shared" si="14"/>
        <v>0</v>
      </c>
      <c r="AA48" s="39">
        <f t="shared" si="15"/>
        <v>0</v>
      </c>
      <c r="AB48" s="36">
        <f t="shared" si="16"/>
        <v>0</v>
      </c>
      <c r="AC48" s="37">
        <f t="shared" si="17"/>
        <v>0</v>
      </c>
      <c r="AD48" s="74">
        <f t="shared" si="18"/>
        <v>0</v>
      </c>
      <c r="AE48" s="50"/>
      <c r="AF48" s="50"/>
      <c r="AG48" s="38">
        <f t="shared" si="19"/>
        <v>0</v>
      </c>
      <c r="AH48" s="38">
        <f t="shared" si="20"/>
        <v>0</v>
      </c>
      <c r="AI48" s="38">
        <f t="shared" si="21"/>
        <v>0</v>
      </c>
      <c r="AJ48" s="38">
        <f t="shared" si="22"/>
        <v>0</v>
      </c>
      <c r="AK48" s="39">
        <f t="shared" si="23"/>
        <v>0</v>
      </c>
      <c r="AL48" s="40">
        <f t="shared" si="24"/>
        <v>0</v>
      </c>
      <c r="AM48" s="21">
        <f t="shared" si="25"/>
        <v>0</v>
      </c>
      <c r="AN48" s="20">
        <f t="shared" si="26"/>
        <v>0</v>
      </c>
      <c r="AO48" s="77"/>
      <c r="AP48" s="18">
        <f t="shared" si="27"/>
        <v>0</v>
      </c>
      <c r="AQ48" s="18">
        <f t="shared" si="28"/>
        <v>0</v>
      </c>
      <c r="AR48" s="18">
        <f t="shared" si="29"/>
        <v>0</v>
      </c>
      <c r="AS48" s="19">
        <f t="shared" si="30"/>
        <v>0</v>
      </c>
      <c r="AT48" s="19">
        <f t="shared" si="31"/>
        <v>0</v>
      </c>
      <c r="AU48" s="18">
        <f t="shared" si="32"/>
        <v>0</v>
      </c>
      <c r="AV48" s="18">
        <f t="shared" si="33"/>
        <v>0</v>
      </c>
      <c r="AW48" s="18">
        <f t="shared" si="34"/>
        <v>0</v>
      </c>
      <c r="AX48" s="18">
        <f t="shared" si="35"/>
        <v>0</v>
      </c>
      <c r="AY48" s="19">
        <f t="shared" si="36"/>
        <v>0</v>
      </c>
      <c r="AZ48" s="19">
        <f t="shared" si="37"/>
        <v>0</v>
      </c>
      <c r="BA48" s="18">
        <f t="shared" si="38"/>
        <v>0</v>
      </c>
    </row>
    <row r="49" spans="1:53" s="17" customFormat="1" ht="34.5" customHeight="1">
      <c r="A49" s="17">
        <f t="shared" si="0"/>
        <v>0</v>
      </c>
      <c r="B49" s="17">
        <f t="shared" si="1"/>
        <v>0</v>
      </c>
      <c r="C49" s="97"/>
      <c r="D49" s="45"/>
      <c r="E49" s="46"/>
      <c r="F49" s="47"/>
      <c r="G49" s="48">
        <f t="shared" si="39"/>
        <v>0</v>
      </c>
      <c r="H49" s="48"/>
      <c r="I49" s="48"/>
      <c r="J49" s="48"/>
      <c r="K49" s="48"/>
      <c r="L49" s="48"/>
      <c r="M49" s="48"/>
      <c r="N49" s="16">
        <f t="shared" si="2"/>
        <v>0</v>
      </c>
      <c r="O49" s="36">
        <f t="shared" si="3"/>
        <v>0</v>
      </c>
      <c r="P49" s="36">
        <f t="shared" si="4"/>
        <v>0</v>
      </c>
      <c r="Q49" s="36">
        <f t="shared" si="5"/>
        <v>0</v>
      </c>
      <c r="R49" s="16">
        <f t="shared" si="6"/>
        <v>0</v>
      </c>
      <c r="S49" s="36">
        <f t="shared" si="7"/>
        <v>0</v>
      </c>
      <c r="T49" s="37">
        <f t="shared" si="8"/>
        <v>0</v>
      </c>
      <c r="U49" s="36">
        <f t="shared" si="9"/>
        <v>0</v>
      </c>
      <c r="V49" s="36">
        <f t="shared" si="10"/>
        <v>0</v>
      </c>
      <c r="W49" s="38">
        <f t="shared" si="11"/>
        <v>0</v>
      </c>
      <c r="X49" s="38">
        <f t="shared" si="12"/>
        <v>0</v>
      </c>
      <c r="Y49" s="38">
        <f t="shared" si="13"/>
        <v>0</v>
      </c>
      <c r="Z49" s="38">
        <f t="shared" si="14"/>
        <v>0</v>
      </c>
      <c r="AA49" s="39">
        <f t="shared" si="15"/>
        <v>0</v>
      </c>
      <c r="AB49" s="36">
        <f t="shared" si="16"/>
        <v>0</v>
      </c>
      <c r="AC49" s="37">
        <f t="shared" si="17"/>
        <v>0</v>
      </c>
      <c r="AD49" s="74">
        <f t="shared" si="18"/>
        <v>0</v>
      </c>
      <c r="AE49" s="50"/>
      <c r="AF49" s="50"/>
      <c r="AG49" s="38">
        <f t="shared" si="19"/>
        <v>0</v>
      </c>
      <c r="AH49" s="38">
        <f t="shared" si="20"/>
        <v>0</v>
      </c>
      <c r="AI49" s="38">
        <f t="shared" si="21"/>
        <v>0</v>
      </c>
      <c r="AJ49" s="38">
        <f t="shared" si="22"/>
        <v>0</v>
      </c>
      <c r="AK49" s="39">
        <f t="shared" si="23"/>
        <v>0</v>
      </c>
      <c r="AL49" s="40">
        <f t="shared" si="24"/>
        <v>0</v>
      </c>
      <c r="AM49" s="21">
        <f t="shared" si="25"/>
        <v>0</v>
      </c>
      <c r="AN49" s="20">
        <f t="shared" si="26"/>
        <v>0</v>
      </c>
      <c r="AO49" s="77"/>
      <c r="AP49" s="18">
        <f t="shared" si="27"/>
        <v>0</v>
      </c>
      <c r="AQ49" s="18">
        <f t="shared" si="28"/>
        <v>0</v>
      </c>
      <c r="AR49" s="18">
        <f t="shared" si="29"/>
        <v>0</v>
      </c>
      <c r="AS49" s="19">
        <f t="shared" si="30"/>
        <v>0</v>
      </c>
      <c r="AT49" s="19">
        <f t="shared" si="31"/>
        <v>0</v>
      </c>
      <c r="AU49" s="18">
        <f t="shared" si="32"/>
        <v>0</v>
      </c>
      <c r="AV49" s="18">
        <f t="shared" si="33"/>
        <v>0</v>
      </c>
      <c r="AW49" s="18">
        <f t="shared" si="34"/>
        <v>0</v>
      </c>
      <c r="AX49" s="18">
        <f t="shared" si="35"/>
        <v>0</v>
      </c>
      <c r="AY49" s="19">
        <f t="shared" si="36"/>
        <v>0</v>
      </c>
      <c r="AZ49" s="19">
        <f t="shared" si="37"/>
        <v>0</v>
      </c>
      <c r="BA49" s="18">
        <f t="shared" si="38"/>
        <v>0</v>
      </c>
    </row>
    <row r="50" spans="1:53" s="17" customFormat="1" ht="34.5" customHeight="1">
      <c r="A50" s="17">
        <f t="shared" si="0"/>
        <v>0</v>
      </c>
      <c r="B50" s="17">
        <f t="shared" si="1"/>
        <v>0</v>
      </c>
      <c r="C50" s="97"/>
      <c r="D50" s="45"/>
      <c r="E50" s="46"/>
      <c r="F50" s="47"/>
      <c r="G50" s="48">
        <f t="shared" si="39"/>
        <v>0</v>
      </c>
      <c r="H50" s="48"/>
      <c r="I50" s="48"/>
      <c r="J50" s="48"/>
      <c r="K50" s="48"/>
      <c r="L50" s="48"/>
      <c r="M50" s="48"/>
      <c r="N50" s="16">
        <f t="shared" si="2"/>
        <v>0</v>
      </c>
      <c r="O50" s="36">
        <f t="shared" si="3"/>
        <v>0</v>
      </c>
      <c r="P50" s="36">
        <f t="shared" si="4"/>
        <v>0</v>
      </c>
      <c r="Q50" s="36">
        <f t="shared" si="5"/>
        <v>0</v>
      </c>
      <c r="R50" s="16">
        <f t="shared" si="6"/>
        <v>0</v>
      </c>
      <c r="S50" s="36">
        <f t="shared" si="7"/>
        <v>0</v>
      </c>
      <c r="T50" s="37">
        <f t="shared" si="8"/>
        <v>0</v>
      </c>
      <c r="U50" s="36">
        <f t="shared" si="9"/>
        <v>0</v>
      </c>
      <c r="V50" s="36">
        <f t="shared" si="10"/>
        <v>0</v>
      </c>
      <c r="W50" s="38">
        <f t="shared" si="11"/>
        <v>0</v>
      </c>
      <c r="X50" s="38">
        <f t="shared" si="12"/>
        <v>0</v>
      </c>
      <c r="Y50" s="38">
        <f t="shared" si="13"/>
        <v>0</v>
      </c>
      <c r="Z50" s="38">
        <f t="shared" si="14"/>
        <v>0</v>
      </c>
      <c r="AA50" s="39">
        <f t="shared" si="15"/>
        <v>0</v>
      </c>
      <c r="AB50" s="36">
        <f t="shared" si="16"/>
        <v>0</v>
      </c>
      <c r="AC50" s="37">
        <f t="shared" si="17"/>
        <v>0</v>
      </c>
      <c r="AD50" s="74">
        <f t="shared" si="18"/>
        <v>0</v>
      </c>
      <c r="AE50" s="50"/>
      <c r="AF50" s="50"/>
      <c r="AG50" s="38">
        <f t="shared" si="19"/>
        <v>0</v>
      </c>
      <c r="AH50" s="38">
        <f t="shared" si="20"/>
        <v>0</v>
      </c>
      <c r="AI50" s="38">
        <f t="shared" si="21"/>
        <v>0</v>
      </c>
      <c r="AJ50" s="38">
        <f t="shared" si="22"/>
        <v>0</v>
      </c>
      <c r="AK50" s="39">
        <f t="shared" si="23"/>
        <v>0</v>
      </c>
      <c r="AL50" s="40">
        <f t="shared" si="24"/>
        <v>0</v>
      </c>
      <c r="AM50" s="21">
        <f t="shared" si="25"/>
        <v>0</v>
      </c>
      <c r="AN50" s="20">
        <f t="shared" si="26"/>
        <v>0</v>
      </c>
      <c r="AO50" s="77"/>
      <c r="AP50" s="18">
        <f t="shared" si="27"/>
        <v>0</v>
      </c>
      <c r="AQ50" s="18">
        <f t="shared" si="28"/>
        <v>0</v>
      </c>
      <c r="AR50" s="18">
        <f t="shared" si="29"/>
        <v>0</v>
      </c>
      <c r="AS50" s="19">
        <f t="shared" si="30"/>
        <v>0</v>
      </c>
      <c r="AT50" s="19">
        <f t="shared" si="31"/>
        <v>0</v>
      </c>
      <c r="AU50" s="18">
        <f t="shared" si="32"/>
        <v>0</v>
      </c>
      <c r="AV50" s="18">
        <f t="shared" si="33"/>
        <v>0</v>
      </c>
      <c r="AW50" s="18">
        <f t="shared" si="34"/>
        <v>0</v>
      </c>
      <c r="AX50" s="18">
        <f t="shared" si="35"/>
        <v>0</v>
      </c>
      <c r="AY50" s="19">
        <f t="shared" si="36"/>
        <v>0</v>
      </c>
      <c r="AZ50" s="19">
        <f t="shared" si="37"/>
        <v>0</v>
      </c>
      <c r="BA50" s="18">
        <f t="shared" si="38"/>
        <v>0</v>
      </c>
    </row>
    <row r="51" spans="1:53" s="17" customFormat="1" ht="34.5" customHeight="1">
      <c r="A51" s="17">
        <f t="shared" si="0"/>
        <v>0</v>
      </c>
      <c r="B51" s="17">
        <f t="shared" si="1"/>
        <v>0</v>
      </c>
      <c r="C51" s="97"/>
      <c r="D51" s="45"/>
      <c r="E51" s="46"/>
      <c r="F51" s="47"/>
      <c r="G51" s="48">
        <f t="shared" si="39"/>
        <v>0</v>
      </c>
      <c r="H51" s="48"/>
      <c r="I51" s="48"/>
      <c r="J51" s="48"/>
      <c r="K51" s="48"/>
      <c r="L51" s="48"/>
      <c r="M51" s="48"/>
      <c r="N51" s="16">
        <f t="shared" si="2"/>
        <v>0</v>
      </c>
      <c r="O51" s="36">
        <f t="shared" si="3"/>
        <v>0</v>
      </c>
      <c r="P51" s="36">
        <f t="shared" si="4"/>
        <v>0</v>
      </c>
      <c r="Q51" s="36">
        <f t="shared" si="5"/>
        <v>0</v>
      </c>
      <c r="R51" s="16">
        <f t="shared" si="6"/>
        <v>0</v>
      </c>
      <c r="S51" s="36">
        <f t="shared" si="7"/>
        <v>0</v>
      </c>
      <c r="T51" s="37">
        <f t="shared" si="8"/>
        <v>0</v>
      </c>
      <c r="U51" s="36">
        <f t="shared" si="9"/>
        <v>0</v>
      </c>
      <c r="V51" s="36">
        <f t="shared" si="10"/>
        <v>0</v>
      </c>
      <c r="W51" s="38">
        <f t="shared" si="11"/>
        <v>0</v>
      </c>
      <c r="X51" s="38">
        <f t="shared" si="12"/>
        <v>0</v>
      </c>
      <c r="Y51" s="38">
        <f t="shared" si="13"/>
        <v>0</v>
      </c>
      <c r="Z51" s="38">
        <f t="shared" si="14"/>
        <v>0</v>
      </c>
      <c r="AA51" s="39">
        <f t="shared" si="15"/>
        <v>0</v>
      </c>
      <c r="AB51" s="36">
        <f t="shared" si="16"/>
        <v>0</v>
      </c>
      <c r="AC51" s="37">
        <f t="shared" si="17"/>
        <v>0</v>
      </c>
      <c r="AD51" s="74">
        <f t="shared" si="18"/>
        <v>0</v>
      </c>
      <c r="AE51" s="50"/>
      <c r="AF51" s="50"/>
      <c r="AG51" s="38">
        <f t="shared" si="19"/>
        <v>0</v>
      </c>
      <c r="AH51" s="38">
        <f t="shared" si="20"/>
        <v>0</v>
      </c>
      <c r="AI51" s="38">
        <f t="shared" si="21"/>
        <v>0</v>
      </c>
      <c r="AJ51" s="38">
        <f t="shared" si="22"/>
        <v>0</v>
      </c>
      <c r="AK51" s="39">
        <f t="shared" si="23"/>
        <v>0</v>
      </c>
      <c r="AL51" s="40">
        <f t="shared" si="24"/>
        <v>0</v>
      </c>
      <c r="AM51" s="21">
        <f t="shared" si="25"/>
        <v>0</v>
      </c>
      <c r="AN51" s="20">
        <f t="shared" si="26"/>
        <v>0</v>
      </c>
      <c r="AO51" s="77"/>
      <c r="AP51" s="18">
        <f t="shared" si="27"/>
        <v>0</v>
      </c>
      <c r="AQ51" s="18">
        <f t="shared" si="28"/>
        <v>0</v>
      </c>
      <c r="AR51" s="18">
        <f t="shared" si="29"/>
        <v>0</v>
      </c>
      <c r="AS51" s="19">
        <f t="shared" si="30"/>
        <v>0</v>
      </c>
      <c r="AT51" s="19">
        <f t="shared" si="31"/>
        <v>0</v>
      </c>
      <c r="AU51" s="18">
        <f t="shared" si="32"/>
        <v>0</v>
      </c>
      <c r="AV51" s="18">
        <f t="shared" si="33"/>
        <v>0</v>
      </c>
      <c r="AW51" s="18">
        <f t="shared" si="34"/>
        <v>0</v>
      </c>
      <c r="AX51" s="18">
        <f t="shared" si="35"/>
        <v>0</v>
      </c>
      <c r="AY51" s="19">
        <f t="shared" si="36"/>
        <v>0</v>
      </c>
      <c r="AZ51" s="19">
        <f t="shared" si="37"/>
        <v>0</v>
      </c>
      <c r="BA51" s="18">
        <f t="shared" si="38"/>
        <v>0</v>
      </c>
    </row>
    <row r="52" spans="1:53" s="17" customFormat="1" ht="34.5" customHeight="1">
      <c r="A52" s="17">
        <f t="shared" si="0"/>
        <v>0</v>
      </c>
      <c r="B52" s="17">
        <f t="shared" si="1"/>
        <v>0</v>
      </c>
      <c r="C52" s="97"/>
      <c r="D52" s="45"/>
      <c r="E52" s="46"/>
      <c r="F52" s="47"/>
      <c r="G52" s="48">
        <f t="shared" si="39"/>
        <v>0</v>
      </c>
      <c r="H52" s="48"/>
      <c r="I52" s="48"/>
      <c r="J52" s="48"/>
      <c r="K52" s="48"/>
      <c r="L52" s="48"/>
      <c r="M52" s="48"/>
      <c r="N52" s="16">
        <f t="shared" si="2"/>
        <v>0</v>
      </c>
      <c r="O52" s="36">
        <f t="shared" si="3"/>
        <v>0</v>
      </c>
      <c r="P52" s="36">
        <f t="shared" si="4"/>
        <v>0</v>
      </c>
      <c r="Q52" s="36">
        <f t="shared" si="5"/>
        <v>0</v>
      </c>
      <c r="R52" s="16">
        <f t="shared" si="6"/>
        <v>0</v>
      </c>
      <c r="S52" s="36">
        <f t="shared" si="7"/>
        <v>0</v>
      </c>
      <c r="T52" s="37">
        <f t="shared" si="8"/>
        <v>0</v>
      </c>
      <c r="U52" s="36">
        <f t="shared" si="9"/>
        <v>0</v>
      </c>
      <c r="V52" s="36">
        <f t="shared" si="10"/>
        <v>0</v>
      </c>
      <c r="W52" s="38">
        <f t="shared" si="11"/>
        <v>0</v>
      </c>
      <c r="X52" s="38">
        <f t="shared" si="12"/>
        <v>0</v>
      </c>
      <c r="Y52" s="38">
        <f t="shared" si="13"/>
        <v>0</v>
      </c>
      <c r="Z52" s="38">
        <f t="shared" si="14"/>
        <v>0</v>
      </c>
      <c r="AA52" s="39">
        <f t="shared" si="15"/>
        <v>0</v>
      </c>
      <c r="AB52" s="36">
        <f t="shared" si="16"/>
        <v>0</v>
      </c>
      <c r="AC52" s="37">
        <f t="shared" si="17"/>
        <v>0</v>
      </c>
      <c r="AD52" s="74">
        <f t="shared" si="18"/>
        <v>0</v>
      </c>
      <c r="AE52" s="50"/>
      <c r="AF52" s="50"/>
      <c r="AG52" s="38">
        <f t="shared" si="19"/>
        <v>0</v>
      </c>
      <c r="AH52" s="38">
        <f t="shared" si="20"/>
        <v>0</v>
      </c>
      <c r="AI52" s="38">
        <f t="shared" si="21"/>
        <v>0</v>
      </c>
      <c r="AJ52" s="38">
        <f t="shared" si="22"/>
        <v>0</v>
      </c>
      <c r="AK52" s="39">
        <f t="shared" si="23"/>
        <v>0</v>
      </c>
      <c r="AL52" s="40">
        <f t="shared" si="24"/>
        <v>0</v>
      </c>
      <c r="AM52" s="21">
        <f t="shared" si="25"/>
        <v>0</v>
      </c>
      <c r="AN52" s="20">
        <f t="shared" si="26"/>
        <v>0</v>
      </c>
      <c r="AO52" s="77"/>
      <c r="AP52" s="18">
        <f t="shared" si="27"/>
        <v>0</v>
      </c>
      <c r="AQ52" s="18">
        <f t="shared" si="28"/>
        <v>0</v>
      </c>
      <c r="AR52" s="18">
        <f t="shared" si="29"/>
        <v>0</v>
      </c>
      <c r="AS52" s="19">
        <f t="shared" si="30"/>
        <v>0</v>
      </c>
      <c r="AT52" s="19">
        <f t="shared" si="31"/>
        <v>0</v>
      </c>
      <c r="AU52" s="18">
        <f t="shared" si="32"/>
        <v>0</v>
      </c>
      <c r="AV52" s="18">
        <f t="shared" si="33"/>
        <v>0</v>
      </c>
      <c r="AW52" s="18">
        <f t="shared" si="34"/>
        <v>0</v>
      </c>
      <c r="AX52" s="18">
        <f t="shared" si="35"/>
        <v>0</v>
      </c>
      <c r="AY52" s="19">
        <f t="shared" si="36"/>
        <v>0</v>
      </c>
      <c r="AZ52" s="19">
        <f t="shared" si="37"/>
        <v>0</v>
      </c>
      <c r="BA52" s="18">
        <f t="shared" si="38"/>
        <v>0</v>
      </c>
    </row>
    <row r="53" spans="1:53" s="17" customFormat="1" ht="34.5" customHeight="1">
      <c r="A53" s="17">
        <f t="shared" si="0"/>
        <v>0</v>
      </c>
      <c r="B53" s="17">
        <f t="shared" si="1"/>
        <v>0</v>
      </c>
      <c r="C53" s="97"/>
      <c r="D53" s="45"/>
      <c r="E53" s="46"/>
      <c r="F53" s="47"/>
      <c r="G53" s="48">
        <f t="shared" si="39"/>
        <v>0</v>
      </c>
      <c r="H53" s="48"/>
      <c r="I53" s="48"/>
      <c r="J53" s="48"/>
      <c r="K53" s="48"/>
      <c r="L53" s="48"/>
      <c r="M53" s="48"/>
      <c r="N53" s="16">
        <f t="shared" si="2"/>
        <v>0</v>
      </c>
      <c r="O53" s="36">
        <f t="shared" si="3"/>
        <v>0</v>
      </c>
      <c r="P53" s="36">
        <f t="shared" si="4"/>
        <v>0</v>
      </c>
      <c r="Q53" s="36">
        <f t="shared" si="5"/>
        <v>0</v>
      </c>
      <c r="R53" s="16">
        <f t="shared" si="6"/>
        <v>0</v>
      </c>
      <c r="S53" s="36">
        <f t="shared" si="7"/>
        <v>0</v>
      </c>
      <c r="T53" s="37">
        <f t="shared" si="8"/>
        <v>0</v>
      </c>
      <c r="U53" s="36">
        <f t="shared" si="9"/>
        <v>0</v>
      </c>
      <c r="V53" s="36">
        <f t="shared" si="10"/>
        <v>0</v>
      </c>
      <c r="W53" s="38">
        <f t="shared" si="11"/>
        <v>0</v>
      </c>
      <c r="X53" s="38">
        <f t="shared" si="12"/>
        <v>0</v>
      </c>
      <c r="Y53" s="38">
        <f t="shared" si="13"/>
        <v>0</v>
      </c>
      <c r="Z53" s="38">
        <f t="shared" si="14"/>
        <v>0</v>
      </c>
      <c r="AA53" s="39">
        <f t="shared" si="15"/>
        <v>0</v>
      </c>
      <c r="AB53" s="36">
        <f t="shared" si="16"/>
        <v>0</v>
      </c>
      <c r="AC53" s="37">
        <f t="shared" si="17"/>
        <v>0</v>
      </c>
      <c r="AD53" s="74">
        <f t="shared" si="18"/>
        <v>0</v>
      </c>
      <c r="AE53" s="50"/>
      <c r="AF53" s="50"/>
      <c r="AG53" s="38">
        <f t="shared" si="19"/>
        <v>0</v>
      </c>
      <c r="AH53" s="38">
        <f t="shared" si="20"/>
        <v>0</v>
      </c>
      <c r="AI53" s="38">
        <f t="shared" si="21"/>
        <v>0</v>
      </c>
      <c r="AJ53" s="38">
        <f t="shared" si="22"/>
        <v>0</v>
      </c>
      <c r="AK53" s="39">
        <f t="shared" si="23"/>
        <v>0</v>
      </c>
      <c r="AL53" s="40">
        <f t="shared" si="24"/>
        <v>0</v>
      </c>
      <c r="AM53" s="21">
        <f t="shared" si="25"/>
        <v>0</v>
      </c>
      <c r="AN53" s="20">
        <f t="shared" si="26"/>
        <v>0</v>
      </c>
      <c r="AO53" s="77"/>
      <c r="AP53" s="18">
        <f t="shared" si="27"/>
        <v>0</v>
      </c>
      <c r="AQ53" s="18">
        <f t="shared" si="28"/>
        <v>0</v>
      </c>
      <c r="AR53" s="18">
        <f t="shared" si="29"/>
        <v>0</v>
      </c>
      <c r="AS53" s="19">
        <f t="shared" si="30"/>
        <v>0</v>
      </c>
      <c r="AT53" s="19">
        <f t="shared" si="31"/>
        <v>0</v>
      </c>
      <c r="AU53" s="18">
        <f t="shared" si="32"/>
        <v>0</v>
      </c>
      <c r="AV53" s="18">
        <f t="shared" si="33"/>
        <v>0</v>
      </c>
      <c r="AW53" s="18">
        <f t="shared" si="34"/>
        <v>0</v>
      </c>
      <c r="AX53" s="18">
        <f t="shared" si="35"/>
        <v>0</v>
      </c>
      <c r="AY53" s="19">
        <f t="shared" si="36"/>
        <v>0</v>
      </c>
      <c r="AZ53" s="19">
        <f t="shared" si="37"/>
        <v>0</v>
      </c>
      <c r="BA53" s="18">
        <f t="shared" si="38"/>
        <v>0</v>
      </c>
    </row>
    <row r="54" spans="1:53" s="17" customFormat="1" ht="34.5" customHeight="1">
      <c r="A54" s="17">
        <f t="shared" si="0"/>
        <v>0</v>
      </c>
      <c r="B54" s="17">
        <f t="shared" si="1"/>
        <v>0</v>
      </c>
      <c r="C54" s="97"/>
      <c r="D54" s="45"/>
      <c r="E54" s="46"/>
      <c r="F54" s="47"/>
      <c r="G54" s="48">
        <f t="shared" si="39"/>
        <v>0</v>
      </c>
      <c r="H54" s="48"/>
      <c r="I54" s="48"/>
      <c r="J54" s="48"/>
      <c r="K54" s="48"/>
      <c r="L54" s="48"/>
      <c r="M54" s="48"/>
      <c r="N54" s="16">
        <f t="shared" si="2"/>
        <v>0</v>
      </c>
      <c r="O54" s="36">
        <f t="shared" si="3"/>
        <v>0</v>
      </c>
      <c r="P54" s="36">
        <f t="shared" si="4"/>
        <v>0</v>
      </c>
      <c r="Q54" s="36">
        <f t="shared" si="5"/>
        <v>0</v>
      </c>
      <c r="R54" s="16">
        <f t="shared" si="6"/>
        <v>0</v>
      </c>
      <c r="S54" s="36">
        <f t="shared" si="7"/>
        <v>0</v>
      </c>
      <c r="T54" s="37">
        <f t="shared" si="8"/>
        <v>0</v>
      </c>
      <c r="U54" s="36">
        <f t="shared" si="9"/>
        <v>0</v>
      </c>
      <c r="V54" s="36">
        <f t="shared" si="10"/>
        <v>0</v>
      </c>
      <c r="W54" s="38">
        <f t="shared" si="11"/>
        <v>0</v>
      </c>
      <c r="X54" s="38">
        <f t="shared" si="12"/>
        <v>0</v>
      </c>
      <c r="Y54" s="38">
        <f t="shared" si="13"/>
        <v>0</v>
      </c>
      <c r="Z54" s="38">
        <f t="shared" si="14"/>
        <v>0</v>
      </c>
      <c r="AA54" s="39">
        <f t="shared" si="15"/>
        <v>0</v>
      </c>
      <c r="AB54" s="36">
        <f t="shared" si="16"/>
        <v>0</v>
      </c>
      <c r="AC54" s="37">
        <f t="shared" si="17"/>
        <v>0</v>
      </c>
      <c r="AD54" s="74">
        <f t="shared" si="18"/>
        <v>0</v>
      </c>
      <c r="AE54" s="50"/>
      <c r="AF54" s="50"/>
      <c r="AG54" s="38">
        <f t="shared" si="19"/>
        <v>0</v>
      </c>
      <c r="AH54" s="38">
        <f t="shared" si="20"/>
        <v>0</v>
      </c>
      <c r="AI54" s="38">
        <f t="shared" si="21"/>
        <v>0</v>
      </c>
      <c r="AJ54" s="38">
        <f t="shared" si="22"/>
        <v>0</v>
      </c>
      <c r="AK54" s="39">
        <f t="shared" si="23"/>
        <v>0</v>
      </c>
      <c r="AL54" s="40">
        <f t="shared" si="24"/>
        <v>0</v>
      </c>
      <c r="AM54" s="21">
        <f t="shared" si="25"/>
        <v>0</v>
      </c>
      <c r="AN54" s="20">
        <f t="shared" si="26"/>
        <v>0</v>
      </c>
      <c r="AO54" s="77"/>
      <c r="AP54" s="18">
        <f t="shared" si="27"/>
        <v>0</v>
      </c>
      <c r="AQ54" s="18">
        <f t="shared" si="28"/>
        <v>0</v>
      </c>
      <c r="AR54" s="18">
        <f t="shared" si="29"/>
        <v>0</v>
      </c>
      <c r="AS54" s="19">
        <f t="shared" si="30"/>
        <v>0</v>
      </c>
      <c r="AT54" s="19">
        <f t="shared" si="31"/>
        <v>0</v>
      </c>
      <c r="AU54" s="18">
        <f t="shared" si="32"/>
        <v>0</v>
      </c>
      <c r="AV54" s="18">
        <f t="shared" si="33"/>
        <v>0</v>
      </c>
      <c r="AW54" s="18">
        <f t="shared" si="34"/>
        <v>0</v>
      </c>
      <c r="AX54" s="18">
        <f t="shared" si="35"/>
        <v>0</v>
      </c>
      <c r="AY54" s="19">
        <f t="shared" si="36"/>
        <v>0</v>
      </c>
      <c r="AZ54" s="19">
        <f t="shared" si="37"/>
        <v>0</v>
      </c>
      <c r="BA54" s="18">
        <f t="shared" si="38"/>
        <v>0</v>
      </c>
    </row>
    <row r="55" spans="1:53" s="17" customFormat="1" ht="34.5" customHeight="1">
      <c r="A55" s="17">
        <f t="shared" si="0"/>
        <v>0</v>
      </c>
      <c r="B55" s="17">
        <f t="shared" si="1"/>
        <v>0</v>
      </c>
      <c r="C55" s="97"/>
      <c r="D55" s="45"/>
      <c r="E55" s="46"/>
      <c r="F55" s="47"/>
      <c r="G55" s="48">
        <f t="shared" si="39"/>
        <v>0</v>
      </c>
      <c r="H55" s="48"/>
      <c r="I55" s="48"/>
      <c r="J55" s="48"/>
      <c r="K55" s="48"/>
      <c r="L55" s="48"/>
      <c r="M55" s="48"/>
      <c r="N55" s="16">
        <f t="shared" si="2"/>
        <v>0</v>
      </c>
      <c r="O55" s="36">
        <f t="shared" si="3"/>
        <v>0</v>
      </c>
      <c r="P55" s="36">
        <f t="shared" si="4"/>
        <v>0</v>
      </c>
      <c r="Q55" s="36">
        <f t="shared" si="5"/>
        <v>0</v>
      </c>
      <c r="R55" s="16">
        <f t="shared" si="6"/>
        <v>0</v>
      </c>
      <c r="S55" s="36">
        <f t="shared" si="7"/>
        <v>0</v>
      </c>
      <c r="T55" s="37">
        <f t="shared" si="8"/>
        <v>0</v>
      </c>
      <c r="U55" s="36">
        <f t="shared" si="9"/>
        <v>0</v>
      </c>
      <c r="V55" s="36">
        <f t="shared" si="10"/>
        <v>0</v>
      </c>
      <c r="W55" s="38">
        <f t="shared" si="11"/>
        <v>0</v>
      </c>
      <c r="X55" s="38">
        <f t="shared" si="12"/>
        <v>0</v>
      </c>
      <c r="Y55" s="38">
        <f t="shared" si="13"/>
        <v>0</v>
      </c>
      <c r="Z55" s="38">
        <f t="shared" si="14"/>
        <v>0</v>
      </c>
      <c r="AA55" s="39">
        <f t="shared" si="15"/>
        <v>0</v>
      </c>
      <c r="AB55" s="36">
        <f t="shared" si="16"/>
        <v>0</v>
      </c>
      <c r="AC55" s="37">
        <f t="shared" si="17"/>
        <v>0</v>
      </c>
      <c r="AD55" s="74">
        <f t="shared" si="18"/>
        <v>0</v>
      </c>
      <c r="AE55" s="50"/>
      <c r="AF55" s="50"/>
      <c r="AG55" s="38">
        <f t="shared" si="19"/>
        <v>0</v>
      </c>
      <c r="AH55" s="38">
        <f t="shared" si="20"/>
        <v>0</v>
      </c>
      <c r="AI55" s="38">
        <f t="shared" si="21"/>
        <v>0</v>
      </c>
      <c r="AJ55" s="38">
        <f t="shared" si="22"/>
        <v>0</v>
      </c>
      <c r="AK55" s="39">
        <f t="shared" si="23"/>
        <v>0</v>
      </c>
      <c r="AL55" s="40">
        <f t="shared" si="24"/>
        <v>0</v>
      </c>
      <c r="AM55" s="21">
        <f t="shared" si="25"/>
        <v>0</v>
      </c>
      <c r="AN55" s="20">
        <f t="shared" si="26"/>
        <v>0</v>
      </c>
      <c r="AO55" s="77"/>
      <c r="AP55" s="18">
        <f t="shared" si="27"/>
        <v>0</v>
      </c>
      <c r="AQ55" s="18">
        <f t="shared" si="28"/>
        <v>0</v>
      </c>
      <c r="AR55" s="18">
        <f t="shared" si="29"/>
        <v>0</v>
      </c>
      <c r="AS55" s="19">
        <f t="shared" si="30"/>
        <v>0</v>
      </c>
      <c r="AT55" s="19">
        <f t="shared" si="31"/>
        <v>0</v>
      </c>
      <c r="AU55" s="18">
        <f t="shared" si="32"/>
        <v>0</v>
      </c>
      <c r="AV55" s="18">
        <f t="shared" si="33"/>
        <v>0</v>
      </c>
      <c r="AW55" s="18">
        <f t="shared" si="34"/>
        <v>0</v>
      </c>
      <c r="AX55" s="18">
        <f t="shared" si="35"/>
        <v>0</v>
      </c>
      <c r="AY55" s="19">
        <f t="shared" si="36"/>
        <v>0</v>
      </c>
      <c r="AZ55" s="19">
        <f t="shared" si="37"/>
        <v>0</v>
      </c>
      <c r="BA55" s="18">
        <f t="shared" si="38"/>
        <v>0</v>
      </c>
    </row>
    <row r="56" spans="1:53" s="17" customFormat="1" ht="34.5" customHeight="1">
      <c r="A56" s="17">
        <f t="shared" ref="A56:A65" si="40">MIN(T56,AC56)</f>
        <v>0</v>
      </c>
      <c r="B56" s="17">
        <f t="shared" si="1"/>
        <v>0</v>
      </c>
      <c r="C56" s="97"/>
      <c r="D56" s="45"/>
      <c r="E56" s="46"/>
      <c r="F56" s="47"/>
      <c r="G56" s="48">
        <f t="shared" ref="G56:G65" si="41">IF(F56&gt;0,50000,0)</f>
        <v>0</v>
      </c>
      <c r="H56" s="48"/>
      <c r="I56" s="48"/>
      <c r="J56" s="48"/>
      <c r="K56" s="48"/>
      <c r="L56" s="48"/>
      <c r="M56" s="48"/>
      <c r="N56" s="16">
        <f t="shared" ref="N56:N65" si="42">F56-G56-H56-I56-J56-K56-L56-M56</f>
        <v>0</v>
      </c>
      <c r="O56" s="36">
        <f t="shared" ref="O56:O65" si="43">IF(N56&lt;250000,0,IF(N56&gt;500000,12500,IF(N56&lt;500000,ROUND((N56-250000)*0.05,0),0)))</f>
        <v>0</v>
      </c>
      <c r="P56" s="36">
        <f t="shared" ref="P56:P65" si="44">IF(N56&lt;500000,0,IF(N56&gt;1000000,100000,ROUND((N56-500000)*0.2,0)))</f>
        <v>0</v>
      </c>
      <c r="Q56" s="36">
        <f t="shared" ref="Q56:Q65" si="45">IF(N56&lt;1000000,0,ROUND((N56-1000000)*0.3,0))</f>
        <v>0</v>
      </c>
      <c r="R56" s="16">
        <f t="shared" ref="R56:R65" si="46">IF(F56&gt;0,(O56+P56+Q56),0)</f>
        <v>0</v>
      </c>
      <c r="S56" s="36">
        <f t="shared" ref="S56:S65" si="47">ROUND(R56*0.04,0)</f>
        <v>0</v>
      </c>
      <c r="T56" s="37">
        <f t="shared" ref="T56:T65" si="48">R56+S56</f>
        <v>0</v>
      </c>
      <c r="U56" s="36">
        <f t="shared" ref="U56:U65" si="49">IF(F56&gt;500000,12500,0)</f>
        <v>0</v>
      </c>
      <c r="V56" s="36">
        <f t="shared" ref="V56:V65" si="50">IF(F56&lt;500000,0,IF(F56&gt;750000,25000,ROUND((F56-500000)*0.1,0)))</f>
        <v>0</v>
      </c>
      <c r="W56" s="38">
        <f t="shared" ref="W56:W65" si="51">IF(F56&lt;750000,0,IF(F56&gt;1000000,37500,ROUND((F56-750000)*0.15,0)))</f>
        <v>0</v>
      </c>
      <c r="X56" s="38">
        <f t="shared" ref="X56:X65" si="52">IF(F56&lt;1000000,0,IF(F56&gt;1250000,50000,ROUND((F56-1000000)*0.2,0)))</f>
        <v>0</v>
      </c>
      <c r="Y56" s="38">
        <f t="shared" ref="Y56:Y65" si="53">IF(F56&lt;1250000,0,IF(F56&gt;1500000,62500,ROUND((F56-1250000)*0.25,0)))</f>
        <v>0</v>
      </c>
      <c r="Z56" s="38">
        <f t="shared" ref="Z56:Z65" si="54">IF(F56&lt;1500000,0,ROUND((F56-1500000)*0.3,0))</f>
        <v>0</v>
      </c>
      <c r="AA56" s="39">
        <f t="shared" ref="AA56:AA65" si="55">U56+V56+W56+X56+Y56+Z56</f>
        <v>0</v>
      </c>
      <c r="AB56" s="36">
        <f t="shared" ref="AB56:AB65" si="56">ROUND(AA56*0.04,0)</f>
        <v>0</v>
      </c>
      <c r="AC56" s="37">
        <f t="shared" ref="AC56:AC65" si="57">AA56+AB56</f>
        <v>0</v>
      </c>
      <c r="AD56" s="74">
        <f t="shared" si="18"/>
        <v>0</v>
      </c>
      <c r="AE56" s="50"/>
      <c r="AF56" s="50"/>
      <c r="AG56" s="38">
        <f t="shared" ref="AG56:AG65" si="58">AE56+AF56</f>
        <v>0</v>
      </c>
      <c r="AH56" s="38">
        <f t="shared" ref="AH56:AH65" si="59">MIN(AP56,AV56)</f>
        <v>0</v>
      </c>
      <c r="AI56" s="38">
        <f t="shared" ref="AI56:AI65" si="60">MIN(AQ56,AW56)</f>
        <v>0</v>
      </c>
      <c r="AJ56" s="38">
        <f t="shared" ref="AJ56:AJ65" si="61">MIN(AR56,AX56)</f>
        <v>0</v>
      </c>
      <c r="AK56" s="39">
        <f t="shared" ref="AK56:AK65" si="62">AH56+AI56+AJ56</f>
        <v>0</v>
      </c>
      <c r="AL56" s="40">
        <f t="shared" ref="AL56:AL65" si="63">MIN(T56,AC56)</f>
        <v>0</v>
      </c>
      <c r="AM56" s="21">
        <f t="shared" si="25"/>
        <v>0</v>
      </c>
      <c r="AN56" s="20">
        <f t="shared" si="26"/>
        <v>0</v>
      </c>
      <c r="AO56" s="77"/>
      <c r="AP56" s="18">
        <f t="shared" ref="AP56:AP65" si="64">IF($AE$4="जन.-2023 के वेतन तक की गई Itax कटौती",0,IF(T56&lt;=12500,0,IF(AG56&gt;T56,0,ROUNDUP((T56-AG56)/3,-3))))</f>
        <v>0</v>
      </c>
      <c r="AQ56" s="18">
        <f t="shared" ref="AQ56:AQ65" si="65">IF($AE$4="जन.-2023 के वेतन तक की गई Itax कटौती",0,IF(T56&lt;=12500,0,IF(AG56&gt;T56,0,ROUNDUP((T56-AG56)/3,-3))))</f>
        <v>0</v>
      </c>
      <c r="AR56" s="18">
        <f t="shared" ref="AR56:AR65" si="66">IF($AE$4="जन.-2023 के वेतन तक की गई Itax कटौती",ROUNDUP((T56-AG56),-3),IF(T56&lt;=12500,0,IF(AG56&gt;T56,0,ROUNDUP((T56-AG56)/3,-3))))</f>
        <v>0</v>
      </c>
      <c r="AS56" s="19">
        <f t="shared" ref="AS56:AS65" si="67">AP56+AQ56+AR56</f>
        <v>0</v>
      </c>
      <c r="AT56" s="19">
        <f t="shared" ref="AT56:AT65" si="68">AS56+AE56</f>
        <v>0</v>
      </c>
      <c r="AU56" s="18">
        <f t="shared" ref="AU56:AU65" si="69">AT56-T56</f>
        <v>0</v>
      </c>
      <c r="AV56" s="18">
        <f t="shared" ref="AV56:AV65" si="70">IF($AE$4="जन.-2023 के वेतन तक की गई Itax कटौती",0,IF(AC56&lt;=12500,0,IF(AG56&gt;AC56,0,ROUNDUP((AC56-AG56)/3,-3))))</f>
        <v>0</v>
      </c>
      <c r="AW56" s="18">
        <f t="shared" ref="AW56:AW65" si="71">IF($AE$4="जन.-2023 के वेतन तक की गई Itax कटौती",0,IF(AC56&lt;=12500,0,IF(AG56&gt;AC56,0,ROUNDUP((AC56-AG56)/3,-3))))</f>
        <v>0</v>
      </c>
      <c r="AX56" s="18">
        <f t="shared" ref="AX56:AX65" si="72">IF($AE$4="जन.-2023 के वेतन तक की गई Itax कटौती",ROUNDUP((AC56-AG56),-3),IF(AC56&lt;=12500,0,IF(AG56&gt;AC56,0,ROUNDUP((AC56-AG56)/3,-3))))</f>
        <v>0</v>
      </c>
      <c r="AY56" s="19">
        <f t="shared" ref="AY56:AY65" si="73">AV56+AW56+AX56</f>
        <v>0</v>
      </c>
      <c r="AZ56" s="19">
        <f t="shared" ref="AZ56:AZ65" si="74">AY56+AE56</f>
        <v>0</v>
      </c>
      <c r="BA56" s="18">
        <f t="shared" ref="BA56:BA65" si="75">AZ56-AC56</f>
        <v>0</v>
      </c>
    </row>
    <row r="57" spans="1:53" s="17" customFormat="1" ht="34.5" customHeight="1">
      <c r="A57" s="17">
        <f t="shared" si="40"/>
        <v>0</v>
      </c>
      <c r="B57" s="17">
        <f t="shared" si="1"/>
        <v>0</v>
      </c>
      <c r="C57" s="97"/>
      <c r="D57" s="45"/>
      <c r="E57" s="46"/>
      <c r="F57" s="47"/>
      <c r="G57" s="48">
        <f t="shared" si="41"/>
        <v>0</v>
      </c>
      <c r="H57" s="48"/>
      <c r="I57" s="48"/>
      <c r="J57" s="48"/>
      <c r="K57" s="48"/>
      <c r="L57" s="48"/>
      <c r="M57" s="48"/>
      <c r="N57" s="16">
        <f t="shared" si="42"/>
        <v>0</v>
      </c>
      <c r="O57" s="36">
        <f t="shared" si="43"/>
        <v>0</v>
      </c>
      <c r="P57" s="36">
        <f t="shared" si="44"/>
        <v>0</v>
      </c>
      <c r="Q57" s="36">
        <f t="shared" si="45"/>
        <v>0</v>
      </c>
      <c r="R57" s="16">
        <f t="shared" si="46"/>
        <v>0</v>
      </c>
      <c r="S57" s="36">
        <f t="shared" si="47"/>
        <v>0</v>
      </c>
      <c r="T57" s="37">
        <f t="shared" si="48"/>
        <v>0</v>
      </c>
      <c r="U57" s="36">
        <f t="shared" si="49"/>
        <v>0</v>
      </c>
      <c r="V57" s="36">
        <f t="shared" si="50"/>
        <v>0</v>
      </c>
      <c r="W57" s="38">
        <f t="shared" si="51"/>
        <v>0</v>
      </c>
      <c r="X57" s="38">
        <f t="shared" si="52"/>
        <v>0</v>
      </c>
      <c r="Y57" s="38">
        <f t="shared" si="53"/>
        <v>0</v>
      </c>
      <c r="Z57" s="38">
        <f t="shared" si="54"/>
        <v>0</v>
      </c>
      <c r="AA57" s="39">
        <f t="shared" si="55"/>
        <v>0</v>
      </c>
      <c r="AB57" s="36">
        <f t="shared" si="56"/>
        <v>0</v>
      </c>
      <c r="AC57" s="37">
        <f t="shared" si="57"/>
        <v>0</v>
      </c>
      <c r="AD57" s="74">
        <f t="shared" si="18"/>
        <v>0</v>
      </c>
      <c r="AE57" s="50"/>
      <c r="AF57" s="50"/>
      <c r="AG57" s="38">
        <f t="shared" si="58"/>
        <v>0</v>
      </c>
      <c r="AH57" s="38">
        <f t="shared" si="59"/>
        <v>0</v>
      </c>
      <c r="AI57" s="38">
        <f t="shared" si="60"/>
        <v>0</v>
      </c>
      <c r="AJ57" s="38">
        <f t="shared" si="61"/>
        <v>0</v>
      </c>
      <c r="AK57" s="39">
        <f t="shared" si="62"/>
        <v>0</v>
      </c>
      <c r="AL57" s="40">
        <f t="shared" si="63"/>
        <v>0</v>
      </c>
      <c r="AM57" s="21">
        <f t="shared" si="25"/>
        <v>0</v>
      </c>
      <c r="AN57" s="20">
        <f t="shared" si="26"/>
        <v>0</v>
      </c>
      <c r="AO57" s="77"/>
      <c r="AP57" s="18">
        <f t="shared" si="64"/>
        <v>0</v>
      </c>
      <c r="AQ57" s="18">
        <f t="shared" si="65"/>
        <v>0</v>
      </c>
      <c r="AR57" s="18">
        <f t="shared" si="66"/>
        <v>0</v>
      </c>
      <c r="AS57" s="19">
        <f t="shared" si="67"/>
        <v>0</v>
      </c>
      <c r="AT57" s="19">
        <f t="shared" si="68"/>
        <v>0</v>
      </c>
      <c r="AU57" s="18">
        <f t="shared" si="69"/>
        <v>0</v>
      </c>
      <c r="AV57" s="18">
        <f t="shared" si="70"/>
        <v>0</v>
      </c>
      <c r="AW57" s="18">
        <f t="shared" si="71"/>
        <v>0</v>
      </c>
      <c r="AX57" s="18">
        <f t="shared" si="72"/>
        <v>0</v>
      </c>
      <c r="AY57" s="19">
        <f t="shared" si="73"/>
        <v>0</v>
      </c>
      <c r="AZ57" s="19">
        <f t="shared" si="74"/>
        <v>0</v>
      </c>
      <c r="BA57" s="18">
        <f t="shared" si="75"/>
        <v>0</v>
      </c>
    </row>
    <row r="58" spans="1:53" s="17" customFormat="1" ht="34.5" customHeight="1">
      <c r="A58" s="17">
        <f t="shared" si="40"/>
        <v>0</v>
      </c>
      <c r="B58" s="17">
        <f t="shared" si="1"/>
        <v>0</v>
      </c>
      <c r="C58" s="97"/>
      <c r="D58" s="45"/>
      <c r="E58" s="46"/>
      <c r="F58" s="47"/>
      <c r="G58" s="48">
        <f t="shared" si="41"/>
        <v>0</v>
      </c>
      <c r="H58" s="48"/>
      <c r="I58" s="48"/>
      <c r="J58" s="48"/>
      <c r="K58" s="48"/>
      <c r="L58" s="48"/>
      <c r="M58" s="48"/>
      <c r="N58" s="16">
        <f t="shared" si="42"/>
        <v>0</v>
      </c>
      <c r="O58" s="36">
        <f t="shared" si="43"/>
        <v>0</v>
      </c>
      <c r="P58" s="36">
        <f t="shared" si="44"/>
        <v>0</v>
      </c>
      <c r="Q58" s="36">
        <f t="shared" si="45"/>
        <v>0</v>
      </c>
      <c r="R58" s="16">
        <f t="shared" si="46"/>
        <v>0</v>
      </c>
      <c r="S58" s="36">
        <f t="shared" si="47"/>
        <v>0</v>
      </c>
      <c r="T58" s="37">
        <f t="shared" si="48"/>
        <v>0</v>
      </c>
      <c r="U58" s="36">
        <f t="shared" si="49"/>
        <v>0</v>
      </c>
      <c r="V58" s="36">
        <f t="shared" si="50"/>
        <v>0</v>
      </c>
      <c r="W58" s="38">
        <f t="shared" si="51"/>
        <v>0</v>
      </c>
      <c r="X58" s="38">
        <f t="shared" si="52"/>
        <v>0</v>
      </c>
      <c r="Y58" s="38">
        <f t="shared" si="53"/>
        <v>0</v>
      </c>
      <c r="Z58" s="38">
        <f t="shared" si="54"/>
        <v>0</v>
      </c>
      <c r="AA58" s="39">
        <f t="shared" si="55"/>
        <v>0</v>
      </c>
      <c r="AB58" s="36">
        <f t="shared" si="56"/>
        <v>0</v>
      </c>
      <c r="AC58" s="37">
        <f t="shared" si="57"/>
        <v>0</v>
      </c>
      <c r="AD58" s="74">
        <f t="shared" si="18"/>
        <v>0</v>
      </c>
      <c r="AE58" s="50"/>
      <c r="AF58" s="50"/>
      <c r="AG58" s="38">
        <f t="shared" si="58"/>
        <v>0</v>
      </c>
      <c r="AH58" s="38">
        <f t="shared" si="59"/>
        <v>0</v>
      </c>
      <c r="AI58" s="38">
        <f t="shared" si="60"/>
        <v>0</v>
      </c>
      <c r="AJ58" s="38">
        <f t="shared" si="61"/>
        <v>0</v>
      </c>
      <c r="AK58" s="39">
        <f t="shared" si="62"/>
        <v>0</v>
      </c>
      <c r="AL58" s="40">
        <f t="shared" si="63"/>
        <v>0</v>
      </c>
      <c r="AM58" s="21">
        <f t="shared" si="25"/>
        <v>0</v>
      </c>
      <c r="AN58" s="20">
        <f t="shared" si="26"/>
        <v>0</v>
      </c>
      <c r="AO58" s="77"/>
      <c r="AP58" s="18">
        <f t="shared" si="64"/>
        <v>0</v>
      </c>
      <c r="AQ58" s="18">
        <f t="shared" si="65"/>
        <v>0</v>
      </c>
      <c r="AR58" s="18">
        <f t="shared" si="66"/>
        <v>0</v>
      </c>
      <c r="AS58" s="19">
        <f t="shared" si="67"/>
        <v>0</v>
      </c>
      <c r="AT58" s="19">
        <f t="shared" si="68"/>
        <v>0</v>
      </c>
      <c r="AU58" s="18">
        <f t="shared" si="69"/>
        <v>0</v>
      </c>
      <c r="AV58" s="18">
        <f t="shared" si="70"/>
        <v>0</v>
      </c>
      <c r="AW58" s="18">
        <f t="shared" si="71"/>
        <v>0</v>
      </c>
      <c r="AX58" s="18">
        <f t="shared" si="72"/>
        <v>0</v>
      </c>
      <c r="AY58" s="19">
        <f t="shared" si="73"/>
        <v>0</v>
      </c>
      <c r="AZ58" s="19">
        <f t="shared" si="74"/>
        <v>0</v>
      </c>
      <c r="BA58" s="18">
        <f t="shared" si="75"/>
        <v>0</v>
      </c>
    </row>
    <row r="59" spans="1:53" s="17" customFormat="1" ht="34.5" customHeight="1">
      <c r="A59" s="17">
        <f t="shared" si="40"/>
        <v>0</v>
      </c>
      <c r="B59" s="17">
        <f t="shared" si="1"/>
        <v>0</v>
      </c>
      <c r="C59" s="97"/>
      <c r="D59" s="45"/>
      <c r="E59" s="46"/>
      <c r="F59" s="47"/>
      <c r="G59" s="48">
        <f t="shared" si="41"/>
        <v>0</v>
      </c>
      <c r="H59" s="48"/>
      <c r="I59" s="48"/>
      <c r="J59" s="48"/>
      <c r="K59" s="48"/>
      <c r="L59" s="48"/>
      <c r="M59" s="48"/>
      <c r="N59" s="16">
        <f t="shared" si="42"/>
        <v>0</v>
      </c>
      <c r="O59" s="36">
        <f t="shared" si="43"/>
        <v>0</v>
      </c>
      <c r="P59" s="36">
        <f t="shared" si="44"/>
        <v>0</v>
      </c>
      <c r="Q59" s="36">
        <f t="shared" si="45"/>
        <v>0</v>
      </c>
      <c r="R59" s="16">
        <f t="shared" si="46"/>
        <v>0</v>
      </c>
      <c r="S59" s="36">
        <f t="shared" si="47"/>
        <v>0</v>
      </c>
      <c r="T59" s="37">
        <f t="shared" si="48"/>
        <v>0</v>
      </c>
      <c r="U59" s="36">
        <f t="shared" si="49"/>
        <v>0</v>
      </c>
      <c r="V59" s="36">
        <f t="shared" si="50"/>
        <v>0</v>
      </c>
      <c r="W59" s="38">
        <f t="shared" si="51"/>
        <v>0</v>
      </c>
      <c r="X59" s="38">
        <f t="shared" si="52"/>
        <v>0</v>
      </c>
      <c r="Y59" s="38">
        <f t="shared" si="53"/>
        <v>0</v>
      </c>
      <c r="Z59" s="38">
        <f t="shared" si="54"/>
        <v>0</v>
      </c>
      <c r="AA59" s="39">
        <f t="shared" si="55"/>
        <v>0</v>
      </c>
      <c r="AB59" s="36">
        <f t="shared" si="56"/>
        <v>0</v>
      </c>
      <c r="AC59" s="37">
        <f t="shared" si="57"/>
        <v>0</v>
      </c>
      <c r="AD59" s="74">
        <f t="shared" si="18"/>
        <v>0</v>
      </c>
      <c r="AE59" s="50"/>
      <c r="AF59" s="50"/>
      <c r="AG59" s="38">
        <f t="shared" si="58"/>
        <v>0</v>
      </c>
      <c r="AH59" s="38">
        <f t="shared" si="59"/>
        <v>0</v>
      </c>
      <c r="AI59" s="38">
        <f t="shared" si="60"/>
        <v>0</v>
      </c>
      <c r="AJ59" s="38">
        <f t="shared" si="61"/>
        <v>0</v>
      </c>
      <c r="AK59" s="39">
        <f t="shared" si="62"/>
        <v>0</v>
      </c>
      <c r="AL59" s="40">
        <f t="shared" si="63"/>
        <v>0</v>
      </c>
      <c r="AM59" s="21">
        <f t="shared" si="25"/>
        <v>0</v>
      </c>
      <c r="AN59" s="20">
        <f t="shared" si="26"/>
        <v>0</v>
      </c>
      <c r="AO59" s="77"/>
      <c r="AP59" s="18">
        <f t="shared" si="64"/>
        <v>0</v>
      </c>
      <c r="AQ59" s="18">
        <f t="shared" si="65"/>
        <v>0</v>
      </c>
      <c r="AR59" s="18">
        <f t="shared" si="66"/>
        <v>0</v>
      </c>
      <c r="AS59" s="19">
        <f t="shared" si="67"/>
        <v>0</v>
      </c>
      <c r="AT59" s="19">
        <f t="shared" si="68"/>
        <v>0</v>
      </c>
      <c r="AU59" s="18">
        <f t="shared" si="69"/>
        <v>0</v>
      </c>
      <c r="AV59" s="18">
        <f t="shared" si="70"/>
        <v>0</v>
      </c>
      <c r="AW59" s="18">
        <f t="shared" si="71"/>
        <v>0</v>
      </c>
      <c r="AX59" s="18">
        <f t="shared" si="72"/>
        <v>0</v>
      </c>
      <c r="AY59" s="19">
        <f t="shared" si="73"/>
        <v>0</v>
      </c>
      <c r="AZ59" s="19">
        <f t="shared" si="74"/>
        <v>0</v>
      </c>
      <c r="BA59" s="18">
        <f t="shared" si="75"/>
        <v>0</v>
      </c>
    </row>
    <row r="60" spans="1:53" s="17" customFormat="1" ht="34.5" customHeight="1">
      <c r="A60" s="17">
        <f t="shared" si="40"/>
        <v>0</v>
      </c>
      <c r="B60" s="17">
        <f t="shared" si="1"/>
        <v>0</v>
      </c>
      <c r="C60" s="97"/>
      <c r="D60" s="45"/>
      <c r="E60" s="46"/>
      <c r="F60" s="47"/>
      <c r="G60" s="48">
        <f t="shared" si="41"/>
        <v>0</v>
      </c>
      <c r="H60" s="48"/>
      <c r="I60" s="48"/>
      <c r="J60" s="48"/>
      <c r="K60" s="48"/>
      <c r="L60" s="48"/>
      <c r="M60" s="48"/>
      <c r="N60" s="16">
        <f t="shared" si="42"/>
        <v>0</v>
      </c>
      <c r="O60" s="36">
        <f t="shared" si="43"/>
        <v>0</v>
      </c>
      <c r="P60" s="36">
        <f t="shared" si="44"/>
        <v>0</v>
      </c>
      <c r="Q60" s="36">
        <f t="shared" si="45"/>
        <v>0</v>
      </c>
      <c r="R60" s="16">
        <f t="shared" si="46"/>
        <v>0</v>
      </c>
      <c r="S60" s="36">
        <f t="shared" si="47"/>
        <v>0</v>
      </c>
      <c r="T60" s="37">
        <f t="shared" si="48"/>
        <v>0</v>
      </c>
      <c r="U60" s="36">
        <f t="shared" si="49"/>
        <v>0</v>
      </c>
      <c r="V60" s="36">
        <f t="shared" si="50"/>
        <v>0</v>
      </c>
      <c r="W60" s="38">
        <f t="shared" si="51"/>
        <v>0</v>
      </c>
      <c r="X60" s="38">
        <f t="shared" si="52"/>
        <v>0</v>
      </c>
      <c r="Y60" s="38">
        <f t="shared" si="53"/>
        <v>0</v>
      </c>
      <c r="Z60" s="38">
        <f t="shared" si="54"/>
        <v>0</v>
      </c>
      <c r="AA60" s="39">
        <f t="shared" si="55"/>
        <v>0</v>
      </c>
      <c r="AB60" s="36">
        <f t="shared" si="56"/>
        <v>0</v>
      </c>
      <c r="AC60" s="37">
        <f t="shared" si="57"/>
        <v>0</v>
      </c>
      <c r="AD60" s="74">
        <f t="shared" si="18"/>
        <v>0</v>
      </c>
      <c r="AE60" s="50"/>
      <c r="AF60" s="50"/>
      <c r="AG60" s="38">
        <f t="shared" si="58"/>
        <v>0</v>
      </c>
      <c r="AH60" s="38">
        <f t="shared" si="59"/>
        <v>0</v>
      </c>
      <c r="AI60" s="38">
        <f t="shared" si="60"/>
        <v>0</v>
      </c>
      <c r="AJ60" s="38">
        <f t="shared" si="61"/>
        <v>0</v>
      </c>
      <c r="AK60" s="39">
        <f t="shared" si="62"/>
        <v>0</v>
      </c>
      <c r="AL60" s="40">
        <f t="shared" si="63"/>
        <v>0</v>
      </c>
      <c r="AM60" s="21">
        <f t="shared" si="25"/>
        <v>0</v>
      </c>
      <c r="AN60" s="20">
        <f t="shared" si="26"/>
        <v>0</v>
      </c>
      <c r="AO60" s="77"/>
      <c r="AP60" s="18">
        <f t="shared" si="64"/>
        <v>0</v>
      </c>
      <c r="AQ60" s="18">
        <f t="shared" si="65"/>
        <v>0</v>
      </c>
      <c r="AR60" s="18">
        <f t="shared" si="66"/>
        <v>0</v>
      </c>
      <c r="AS60" s="19">
        <f t="shared" si="67"/>
        <v>0</v>
      </c>
      <c r="AT60" s="19">
        <f t="shared" si="68"/>
        <v>0</v>
      </c>
      <c r="AU60" s="18">
        <f t="shared" si="69"/>
        <v>0</v>
      </c>
      <c r="AV60" s="18">
        <f t="shared" si="70"/>
        <v>0</v>
      </c>
      <c r="AW60" s="18">
        <f t="shared" si="71"/>
        <v>0</v>
      </c>
      <c r="AX60" s="18">
        <f t="shared" si="72"/>
        <v>0</v>
      </c>
      <c r="AY60" s="19">
        <f t="shared" si="73"/>
        <v>0</v>
      </c>
      <c r="AZ60" s="19">
        <f t="shared" si="74"/>
        <v>0</v>
      </c>
      <c r="BA60" s="18">
        <f t="shared" si="75"/>
        <v>0</v>
      </c>
    </row>
    <row r="61" spans="1:53" s="17" customFormat="1" ht="34.5" customHeight="1">
      <c r="A61" s="17">
        <f t="shared" si="40"/>
        <v>0</v>
      </c>
      <c r="B61" s="17">
        <f t="shared" si="1"/>
        <v>0</v>
      </c>
      <c r="C61" s="97"/>
      <c r="D61" s="45"/>
      <c r="E61" s="46"/>
      <c r="F61" s="47"/>
      <c r="G61" s="48">
        <f t="shared" si="41"/>
        <v>0</v>
      </c>
      <c r="H61" s="48"/>
      <c r="I61" s="48"/>
      <c r="J61" s="48"/>
      <c r="K61" s="48"/>
      <c r="L61" s="48"/>
      <c r="M61" s="48"/>
      <c r="N61" s="16">
        <f t="shared" si="42"/>
        <v>0</v>
      </c>
      <c r="O61" s="36">
        <f t="shared" si="43"/>
        <v>0</v>
      </c>
      <c r="P61" s="36">
        <f t="shared" si="44"/>
        <v>0</v>
      </c>
      <c r="Q61" s="36">
        <f t="shared" si="45"/>
        <v>0</v>
      </c>
      <c r="R61" s="16">
        <f t="shared" si="46"/>
        <v>0</v>
      </c>
      <c r="S61" s="36">
        <f t="shared" si="47"/>
        <v>0</v>
      </c>
      <c r="T61" s="37">
        <f t="shared" si="48"/>
        <v>0</v>
      </c>
      <c r="U61" s="36">
        <f t="shared" si="49"/>
        <v>0</v>
      </c>
      <c r="V61" s="36">
        <f t="shared" si="50"/>
        <v>0</v>
      </c>
      <c r="W61" s="38">
        <f t="shared" si="51"/>
        <v>0</v>
      </c>
      <c r="X61" s="38">
        <f t="shared" si="52"/>
        <v>0</v>
      </c>
      <c r="Y61" s="38">
        <f t="shared" si="53"/>
        <v>0</v>
      </c>
      <c r="Z61" s="38">
        <f t="shared" si="54"/>
        <v>0</v>
      </c>
      <c r="AA61" s="39">
        <f t="shared" si="55"/>
        <v>0</v>
      </c>
      <c r="AB61" s="36">
        <f t="shared" si="56"/>
        <v>0</v>
      </c>
      <c r="AC61" s="37">
        <f t="shared" si="57"/>
        <v>0</v>
      </c>
      <c r="AD61" s="74">
        <f t="shared" si="18"/>
        <v>0</v>
      </c>
      <c r="AE61" s="50"/>
      <c r="AF61" s="50"/>
      <c r="AG61" s="38">
        <f t="shared" si="58"/>
        <v>0</v>
      </c>
      <c r="AH61" s="38">
        <f t="shared" si="59"/>
        <v>0</v>
      </c>
      <c r="AI61" s="38">
        <f t="shared" si="60"/>
        <v>0</v>
      </c>
      <c r="AJ61" s="38">
        <f t="shared" si="61"/>
        <v>0</v>
      </c>
      <c r="AK61" s="39">
        <f t="shared" si="62"/>
        <v>0</v>
      </c>
      <c r="AL61" s="40">
        <f t="shared" si="63"/>
        <v>0</v>
      </c>
      <c r="AM61" s="21">
        <f t="shared" si="25"/>
        <v>0</v>
      </c>
      <c r="AN61" s="20">
        <f t="shared" si="26"/>
        <v>0</v>
      </c>
      <c r="AO61" s="77"/>
      <c r="AP61" s="18">
        <f t="shared" si="64"/>
        <v>0</v>
      </c>
      <c r="AQ61" s="18">
        <f t="shared" si="65"/>
        <v>0</v>
      </c>
      <c r="AR61" s="18">
        <f t="shared" si="66"/>
        <v>0</v>
      </c>
      <c r="AS61" s="19">
        <f t="shared" si="67"/>
        <v>0</v>
      </c>
      <c r="AT61" s="19">
        <f t="shared" si="68"/>
        <v>0</v>
      </c>
      <c r="AU61" s="18">
        <f t="shared" si="69"/>
        <v>0</v>
      </c>
      <c r="AV61" s="18">
        <f t="shared" si="70"/>
        <v>0</v>
      </c>
      <c r="AW61" s="18">
        <f t="shared" si="71"/>
        <v>0</v>
      </c>
      <c r="AX61" s="18">
        <f t="shared" si="72"/>
        <v>0</v>
      </c>
      <c r="AY61" s="19">
        <f t="shared" si="73"/>
        <v>0</v>
      </c>
      <c r="AZ61" s="19">
        <f t="shared" si="74"/>
        <v>0</v>
      </c>
      <c r="BA61" s="18">
        <f t="shared" si="75"/>
        <v>0</v>
      </c>
    </row>
    <row r="62" spans="1:53" s="17" customFormat="1" ht="34.5" customHeight="1">
      <c r="A62" s="17">
        <f t="shared" si="40"/>
        <v>0</v>
      </c>
      <c r="B62" s="17">
        <f t="shared" si="1"/>
        <v>0</v>
      </c>
      <c r="C62" s="97"/>
      <c r="D62" s="45"/>
      <c r="E62" s="46"/>
      <c r="F62" s="47"/>
      <c r="G62" s="48">
        <f t="shared" si="41"/>
        <v>0</v>
      </c>
      <c r="H62" s="48"/>
      <c r="I62" s="48"/>
      <c r="J62" s="48"/>
      <c r="K62" s="48"/>
      <c r="L62" s="48"/>
      <c r="M62" s="48"/>
      <c r="N62" s="16">
        <f t="shared" si="42"/>
        <v>0</v>
      </c>
      <c r="O62" s="36">
        <f t="shared" si="43"/>
        <v>0</v>
      </c>
      <c r="P62" s="36">
        <f t="shared" si="44"/>
        <v>0</v>
      </c>
      <c r="Q62" s="36">
        <f t="shared" si="45"/>
        <v>0</v>
      </c>
      <c r="R62" s="16">
        <f t="shared" si="46"/>
        <v>0</v>
      </c>
      <c r="S62" s="36">
        <f t="shared" si="47"/>
        <v>0</v>
      </c>
      <c r="T62" s="37">
        <f t="shared" si="48"/>
        <v>0</v>
      </c>
      <c r="U62" s="36">
        <f t="shared" si="49"/>
        <v>0</v>
      </c>
      <c r="V62" s="36">
        <f t="shared" si="50"/>
        <v>0</v>
      </c>
      <c r="W62" s="38">
        <f t="shared" si="51"/>
        <v>0</v>
      </c>
      <c r="X62" s="38">
        <f t="shared" si="52"/>
        <v>0</v>
      </c>
      <c r="Y62" s="38">
        <f t="shared" si="53"/>
        <v>0</v>
      </c>
      <c r="Z62" s="38">
        <f t="shared" si="54"/>
        <v>0</v>
      </c>
      <c r="AA62" s="39">
        <f t="shared" si="55"/>
        <v>0</v>
      </c>
      <c r="AB62" s="36">
        <f t="shared" si="56"/>
        <v>0</v>
      </c>
      <c r="AC62" s="37">
        <f t="shared" si="57"/>
        <v>0</v>
      </c>
      <c r="AD62" s="74">
        <f t="shared" si="18"/>
        <v>0</v>
      </c>
      <c r="AE62" s="50"/>
      <c r="AF62" s="50"/>
      <c r="AG62" s="38">
        <f t="shared" si="58"/>
        <v>0</v>
      </c>
      <c r="AH62" s="38">
        <f t="shared" si="59"/>
        <v>0</v>
      </c>
      <c r="AI62" s="38">
        <f t="shared" si="60"/>
        <v>0</v>
      </c>
      <c r="AJ62" s="38">
        <f t="shared" si="61"/>
        <v>0</v>
      </c>
      <c r="AK62" s="39">
        <f t="shared" si="62"/>
        <v>0</v>
      </c>
      <c r="AL62" s="40">
        <f t="shared" si="63"/>
        <v>0</v>
      </c>
      <c r="AM62" s="21">
        <f t="shared" si="25"/>
        <v>0</v>
      </c>
      <c r="AN62" s="20">
        <f t="shared" si="26"/>
        <v>0</v>
      </c>
      <c r="AO62" s="77"/>
      <c r="AP62" s="18">
        <f t="shared" si="64"/>
        <v>0</v>
      </c>
      <c r="AQ62" s="18">
        <f t="shared" si="65"/>
        <v>0</v>
      </c>
      <c r="AR62" s="18">
        <f t="shared" si="66"/>
        <v>0</v>
      </c>
      <c r="AS62" s="19">
        <f t="shared" si="67"/>
        <v>0</v>
      </c>
      <c r="AT62" s="19">
        <f t="shared" si="68"/>
        <v>0</v>
      </c>
      <c r="AU62" s="18">
        <f t="shared" si="69"/>
        <v>0</v>
      </c>
      <c r="AV62" s="18">
        <f t="shared" si="70"/>
        <v>0</v>
      </c>
      <c r="AW62" s="18">
        <f t="shared" si="71"/>
        <v>0</v>
      </c>
      <c r="AX62" s="18">
        <f t="shared" si="72"/>
        <v>0</v>
      </c>
      <c r="AY62" s="19">
        <f t="shared" si="73"/>
        <v>0</v>
      </c>
      <c r="AZ62" s="19">
        <f t="shared" si="74"/>
        <v>0</v>
      </c>
      <c r="BA62" s="18">
        <f t="shared" si="75"/>
        <v>0</v>
      </c>
    </row>
    <row r="63" spans="1:53" s="17" customFormat="1" ht="34.5" customHeight="1">
      <c r="A63" s="17">
        <f t="shared" si="40"/>
        <v>0</v>
      </c>
      <c r="B63" s="17">
        <f t="shared" si="1"/>
        <v>0</v>
      </c>
      <c r="C63" s="97"/>
      <c r="D63" s="45"/>
      <c r="E63" s="46"/>
      <c r="F63" s="47"/>
      <c r="G63" s="48">
        <f t="shared" si="41"/>
        <v>0</v>
      </c>
      <c r="H63" s="48"/>
      <c r="I63" s="48"/>
      <c r="J63" s="48"/>
      <c r="K63" s="48"/>
      <c r="L63" s="48"/>
      <c r="M63" s="48"/>
      <c r="N63" s="16">
        <f t="shared" si="42"/>
        <v>0</v>
      </c>
      <c r="O63" s="36">
        <f t="shared" si="43"/>
        <v>0</v>
      </c>
      <c r="P63" s="36">
        <f t="shared" si="44"/>
        <v>0</v>
      </c>
      <c r="Q63" s="36">
        <f t="shared" si="45"/>
        <v>0</v>
      </c>
      <c r="R63" s="16">
        <f t="shared" si="46"/>
        <v>0</v>
      </c>
      <c r="S63" s="36">
        <f t="shared" si="47"/>
        <v>0</v>
      </c>
      <c r="T63" s="37">
        <f t="shared" si="48"/>
        <v>0</v>
      </c>
      <c r="U63" s="36">
        <f t="shared" si="49"/>
        <v>0</v>
      </c>
      <c r="V63" s="36">
        <f t="shared" si="50"/>
        <v>0</v>
      </c>
      <c r="W63" s="38">
        <f t="shared" si="51"/>
        <v>0</v>
      </c>
      <c r="X63" s="38">
        <f t="shared" si="52"/>
        <v>0</v>
      </c>
      <c r="Y63" s="38">
        <f t="shared" si="53"/>
        <v>0</v>
      </c>
      <c r="Z63" s="38">
        <f t="shared" si="54"/>
        <v>0</v>
      </c>
      <c r="AA63" s="39">
        <f t="shared" si="55"/>
        <v>0</v>
      </c>
      <c r="AB63" s="36">
        <f t="shared" si="56"/>
        <v>0</v>
      </c>
      <c r="AC63" s="37">
        <f t="shared" si="57"/>
        <v>0</v>
      </c>
      <c r="AD63" s="74">
        <f t="shared" si="18"/>
        <v>0</v>
      </c>
      <c r="AE63" s="50"/>
      <c r="AF63" s="50"/>
      <c r="AG63" s="38">
        <f t="shared" si="58"/>
        <v>0</v>
      </c>
      <c r="AH63" s="38">
        <f t="shared" si="59"/>
        <v>0</v>
      </c>
      <c r="AI63" s="38">
        <f t="shared" si="60"/>
        <v>0</v>
      </c>
      <c r="AJ63" s="38">
        <f t="shared" si="61"/>
        <v>0</v>
      </c>
      <c r="AK63" s="39">
        <f t="shared" si="62"/>
        <v>0</v>
      </c>
      <c r="AL63" s="40">
        <f t="shared" si="63"/>
        <v>0</v>
      </c>
      <c r="AM63" s="21">
        <f t="shared" si="25"/>
        <v>0</v>
      </c>
      <c r="AN63" s="20">
        <f t="shared" si="26"/>
        <v>0</v>
      </c>
      <c r="AO63" s="77"/>
      <c r="AP63" s="18">
        <f t="shared" si="64"/>
        <v>0</v>
      </c>
      <c r="AQ63" s="18">
        <f t="shared" si="65"/>
        <v>0</v>
      </c>
      <c r="AR63" s="18">
        <f t="shared" si="66"/>
        <v>0</v>
      </c>
      <c r="AS63" s="19">
        <f t="shared" si="67"/>
        <v>0</v>
      </c>
      <c r="AT63" s="19">
        <f t="shared" si="68"/>
        <v>0</v>
      </c>
      <c r="AU63" s="18">
        <f t="shared" si="69"/>
        <v>0</v>
      </c>
      <c r="AV63" s="18">
        <f t="shared" si="70"/>
        <v>0</v>
      </c>
      <c r="AW63" s="18">
        <f t="shared" si="71"/>
        <v>0</v>
      </c>
      <c r="AX63" s="18">
        <f t="shared" si="72"/>
        <v>0</v>
      </c>
      <c r="AY63" s="19">
        <f t="shared" si="73"/>
        <v>0</v>
      </c>
      <c r="AZ63" s="19">
        <f t="shared" si="74"/>
        <v>0</v>
      </c>
      <c r="BA63" s="18">
        <f t="shared" si="75"/>
        <v>0</v>
      </c>
    </row>
    <row r="64" spans="1:53" s="17" customFormat="1" ht="34.5" customHeight="1">
      <c r="A64" s="17">
        <f t="shared" si="40"/>
        <v>0</v>
      </c>
      <c r="B64" s="17">
        <f t="shared" si="1"/>
        <v>0</v>
      </c>
      <c r="C64" s="97"/>
      <c r="D64" s="45"/>
      <c r="E64" s="46"/>
      <c r="F64" s="47"/>
      <c r="G64" s="48">
        <f t="shared" si="41"/>
        <v>0</v>
      </c>
      <c r="H64" s="48"/>
      <c r="I64" s="48"/>
      <c r="J64" s="48"/>
      <c r="K64" s="48"/>
      <c r="L64" s="48"/>
      <c r="M64" s="48"/>
      <c r="N64" s="16">
        <f t="shared" si="42"/>
        <v>0</v>
      </c>
      <c r="O64" s="36">
        <f t="shared" si="43"/>
        <v>0</v>
      </c>
      <c r="P64" s="36">
        <f t="shared" si="44"/>
        <v>0</v>
      </c>
      <c r="Q64" s="36">
        <f t="shared" si="45"/>
        <v>0</v>
      </c>
      <c r="R64" s="16">
        <f t="shared" si="46"/>
        <v>0</v>
      </c>
      <c r="S64" s="36">
        <f t="shared" si="47"/>
        <v>0</v>
      </c>
      <c r="T64" s="37">
        <f t="shared" si="48"/>
        <v>0</v>
      </c>
      <c r="U64" s="36">
        <f t="shared" si="49"/>
        <v>0</v>
      </c>
      <c r="V64" s="36">
        <f t="shared" si="50"/>
        <v>0</v>
      </c>
      <c r="W64" s="38">
        <f t="shared" si="51"/>
        <v>0</v>
      </c>
      <c r="X64" s="38">
        <f t="shared" si="52"/>
        <v>0</v>
      </c>
      <c r="Y64" s="38">
        <f t="shared" si="53"/>
        <v>0</v>
      </c>
      <c r="Z64" s="38">
        <f t="shared" si="54"/>
        <v>0</v>
      </c>
      <c r="AA64" s="39">
        <f t="shared" si="55"/>
        <v>0</v>
      </c>
      <c r="AB64" s="36">
        <f t="shared" si="56"/>
        <v>0</v>
      </c>
      <c r="AC64" s="37">
        <f t="shared" si="57"/>
        <v>0</v>
      </c>
      <c r="AD64" s="74">
        <f t="shared" si="18"/>
        <v>0</v>
      </c>
      <c r="AE64" s="50"/>
      <c r="AF64" s="50"/>
      <c r="AG64" s="38">
        <f t="shared" si="58"/>
        <v>0</v>
      </c>
      <c r="AH64" s="38">
        <f t="shared" si="59"/>
        <v>0</v>
      </c>
      <c r="AI64" s="38">
        <f t="shared" si="60"/>
        <v>0</v>
      </c>
      <c r="AJ64" s="38">
        <f t="shared" si="61"/>
        <v>0</v>
      </c>
      <c r="AK64" s="39">
        <f t="shared" si="62"/>
        <v>0</v>
      </c>
      <c r="AL64" s="40">
        <f t="shared" si="63"/>
        <v>0</v>
      </c>
      <c r="AM64" s="21">
        <f t="shared" si="25"/>
        <v>0</v>
      </c>
      <c r="AN64" s="20">
        <f t="shared" si="26"/>
        <v>0</v>
      </c>
      <c r="AO64" s="77"/>
      <c r="AP64" s="18">
        <f t="shared" si="64"/>
        <v>0</v>
      </c>
      <c r="AQ64" s="18">
        <f t="shared" si="65"/>
        <v>0</v>
      </c>
      <c r="AR64" s="18">
        <f t="shared" si="66"/>
        <v>0</v>
      </c>
      <c r="AS64" s="19">
        <f t="shared" si="67"/>
        <v>0</v>
      </c>
      <c r="AT64" s="19">
        <f t="shared" si="68"/>
        <v>0</v>
      </c>
      <c r="AU64" s="18">
        <f t="shared" si="69"/>
        <v>0</v>
      </c>
      <c r="AV64" s="18">
        <f t="shared" si="70"/>
        <v>0</v>
      </c>
      <c r="AW64" s="18">
        <f t="shared" si="71"/>
        <v>0</v>
      </c>
      <c r="AX64" s="18">
        <f t="shared" si="72"/>
        <v>0</v>
      </c>
      <c r="AY64" s="19">
        <f t="shared" si="73"/>
        <v>0</v>
      </c>
      <c r="AZ64" s="19">
        <f t="shared" si="74"/>
        <v>0</v>
      </c>
      <c r="BA64" s="18">
        <f t="shared" si="75"/>
        <v>0</v>
      </c>
    </row>
    <row r="65" spans="1:53" s="17" customFormat="1" ht="34.5" customHeight="1">
      <c r="A65" s="17">
        <f t="shared" si="40"/>
        <v>0</v>
      </c>
      <c r="B65" s="17">
        <f t="shared" si="1"/>
        <v>0</v>
      </c>
      <c r="C65" s="97"/>
      <c r="D65" s="45"/>
      <c r="E65" s="46"/>
      <c r="F65" s="47"/>
      <c r="G65" s="48">
        <f t="shared" si="41"/>
        <v>0</v>
      </c>
      <c r="H65" s="48"/>
      <c r="I65" s="48"/>
      <c r="J65" s="48"/>
      <c r="K65" s="48"/>
      <c r="L65" s="48"/>
      <c r="M65" s="48"/>
      <c r="N65" s="16">
        <f t="shared" si="42"/>
        <v>0</v>
      </c>
      <c r="O65" s="36">
        <f t="shared" si="43"/>
        <v>0</v>
      </c>
      <c r="P65" s="36">
        <f t="shared" si="44"/>
        <v>0</v>
      </c>
      <c r="Q65" s="36">
        <f t="shared" si="45"/>
        <v>0</v>
      </c>
      <c r="R65" s="16">
        <f t="shared" si="46"/>
        <v>0</v>
      </c>
      <c r="S65" s="36">
        <f t="shared" si="47"/>
        <v>0</v>
      </c>
      <c r="T65" s="37">
        <f t="shared" si="48"/>
        <v>0</v>
      </c>
      <c r="U65" s="36">
        <f t="shared" si="49"/>
        <v>0</v>
      </c>
      <c r="V65" s="36">
        <f t="shared" si="50"/>
        <v>0</v>
      </c>
      <c r="W65" s="38">
        <f t="shared" si="51"/>
        <v>0</v>
      </c>
      <c r="X65" s="38">
        <f t="shared" si="52"/>
        <v>0</v>
      </c>
      <c r="Y65" s="38">
        <f t="shared" si="53"/>
        <v>0</v>
      </c>
      <c r="Z65" s="38">
        <f t="shared" si="54"/>
        <v>0</v>
      </c>
      <c r="AA65" s="39">
        <f t="shared" si="55"/>
        <v>0</v>
      </c>
      <c r="AB65" s="36">
        <f t="shared" si="56"/>
        <v>0</v>
      </c>
      <c r="AC65" s="37">
        <f t="shared" si="57"/>
        <v>0</v>
      </c>
      <c r="AD65" s="74">
        <f t="shared" si="18"/>
        <v>0</v>
      </c>
      <c r="AE65" s="50"/>
      <c r="AF65" s="50"/>
      <c r="AG65" s="38">
        <f t="shared" si="58"/>
        <v>0</v>
      </c>
      <c r="AH65" s="38">
        <f t="shared" si="59"/>
        <v>0</v>
      </c>
      <c r="AI65" s="38">
        <f t="shared" si="60"/>
        <v>0</v>
      </c>
      <c r="AJ65" s="38">
        <f t="shared" si="61"/>
        <v>0</v>
      </c>
      <c r="AK65" s="39">
        <f t="shared" si="62"/>
        <v>0</v>
      </c>
      <c r="AL65" s="40">
        <f t="shared" si="63"/>
        <v>0</v>
      </c>
      <c r="AM65" s="21">
        <f t="shared" si="25"/>
        <v>0</v>
      </c>
      <c r="AN65" s="20">
        <f t="shared" si="26"/>
        <v>0</v>
      </c>
      <c r="AO65" s="77"/>
      <c r="AP65" s="18">
        <f t="shared" si="64"/>
        <v>0</v>
      </c>
      <c r="AQ65" s="18">
        <f t="shared" si="65"/>
        <v>0</v>
      </c>
      <c r="AR65" s="18">
        <f t="shared" si="66"/>
        <v>0</v>
      </c>
      <c r="AS65" s="19">
        <f t="shared" si="67"/>
        <v>0</v>
      </c>
      <c r="AT65" s="19">
        <f t="shared" si="68"/>
        <v>0</v>
      </c>
      <c r="AU65" s="18">
        <f t="shared" si="69"/>
        <v>0</v>
      </c>
      <c r="AV65" s="18">
        <f t="shared" si="70"/>
        <v>0</v>
      </c>
      <c r="AW65" s="18">
        <f t="shared" si="71"/>
        <v>0</v>
      </c>
      <c r="AX65" s="18">
        <f t="shared" si="72"/>
        <v>0</v>
      </c>
      <c r="AY65" s="19">
        <f t="shared" si="73"/>
        <v>0</v>
      </c>
      <c r="AZ65" s="19">
        <f t="shared" si="74"/>
        <v>0</v>
      </c>
      <c r="BA65" s="18">
        <f t="shared" si="75"/>
        <v>0</v>
      </c>
    </row>
    <row r="66" spans="1:53" s="17" customFormat="1" ht="34.5" customHeight="1">
      <c r="A66" s="17">
        <f t="shared" ref="A66:A95" si="76">MIN(T66,AC66)</f>
        <v>0</v>
      </c>
      <c r="B66" s="17">
        <f t="shared" si="1"/>
        <v>0</v>
      </c>
      <c r="C66" s="97"/>
      <c r="D66" s="45"/>
      <c r="E66" s="46"/>
      <c r="F66" s="47"/>
      <c r="G66" s="48">
        <f t="shared" ref="G66:G95" si="77">IF(F66&gt;0,50000,0)</f>
        <v>0</v>
      </c>
      <c r="H66" s="48"/>
      <c r="I66" s="48"/>
      <c r="J66" s="48"/>
      <c r="K66" s="48"/>
      <c r="L66" s="48"/>
      <c r="M66" s="48"/>
      <c r="N66" s="16">
        <f t="shared" ref="N66:N95" si="78">F66-G66-H66-I66-J66-K66-L66-M66</f>
        <v>0</v>
      </c>
      <c r="O66" s="36">
        <f t="shared" ref="O66:O95" si="79">IF(N66&lt;250000,0,IF(N66&gt;500000,12500,IF(N66&lt;500000,ROUND((N66-250000)*0.05,0),0)))</f>
        <v>0</v>
      </c>
      <c r="P66" s="36">
        <f t="shared" ref="P66:P95" si="80">IF(N66&lt;500000,0,IF(N66&gt;1000000,100000,ROUND((N66-500000)*0.2,0)))</f>
        <v>0</v>
      </c>
      <c r="Q66" s="36">
        <f t="shared" ref="Q66:Q95" si="81">IF(N66&lt;1000000,0,ROUND((N66-1000000)*0.3,0))</f>
        <v>0</v>
      </c>
      <c r="R66" s="16">
        <f t="shared" ref="R66:R95" si="82">IF(F66&gt;0,(O66+P66+Q66),0)</f>
        <v>0</v>
      </c>
      <c r="S66" s="36">
        <f t="shared" ref="S66:S95" si="83">ROUND(R66*0.04,0)</f>
        <v>0</v>
      </c>
      <c r="T66" s="37">
        <f t="shared" ref="T66:T95" si="84">R66+S66</f>
        <v>0</v>
      </c>
      <c r="U66" s="36">
        <f t="shared" ref="U66:U95" si="85">IF(F66&gt;500000,12500,0)</f>
        <v>0</v>
      </c>
      <c r="V66" s="36">
        <f t="shared" ref="V66:V95" si="86">IF(F66&lt;500000,0,IF(F66&gt;750000,25000,ROUND((F66-500000)*0.1,0)))</f>
        <v>0</v>
      </c>
      <c r="W66" s="38">
        <f t="shared" ref="W66:W95" si="87">IF(F66&lt;750000,0,IF(F66&gt;1000000,37500,ROUND((F66-750000)*0.15,0)))</f>
        <v>0</v>
      </c>
      <c r="X66" s="38">
        <f t="shared" ref="X66:X95" si="88">IF(F66&lt;1000000,0,IF(F66&gt;1250000,50000,ROUND((F66-1000000)*0.2,0)))</f>
        <v>0</v>
      </c>
      <c r="Y66" s="38">
        <f t="shared" ref="Y66:Y95" si="89">IF(F66&lt;1250000,0,IF(F66&gt;1500000,62500,ROUND((F66-1250000)*0.25,0)))</f>
        <v>0</v>
      </c>
      <c r="Z66" s="38">
        <f t="shared" ref="Z66:Z95" si="90">IF(F66&lt;1500000,0,ROUND((F66-1500000)*0.3,0))</f>
        <v>0</v>
      </c>
      <c r="AA66" s="39">
        <f t="shared" ref="AA66:AA95" si="91">U66+V66+W66+X66+Y66+Z66</f>
        <v>0</v>
      </c>
      <c r="AB66" s="36">
        <f t="shared" ref="AB66:AB95" si="92">ROUND(AA66*0.04,0)</f>
        <v>0</v>
      </c>
      <c r="AC66" s="37">
        <f t="shared" ref="AC66:AC95" si="93">AA66+AB66</f>
        <v>0</v>
      </c>
      <c r="AD66" s="74">
        <f t="shared" si="18"/>
        <v>0</v>
      </c>
      <c r="AE66" s="50"/>
      <c r="AF66" s="50"/>
      <c r="AG66" s="38">
        <f t="shared" ref="AG66:AG95" si="94">AE66+AF66</f>
        <v>0</v>
      </c>
      <c r="AH66" s="38">
        <f t="shared" ref="AH66:AH95" si="95">MIN(AP66,AV66)</f>
        <v>0</v>
      </c>
      <c r="AI66" s="38">
        <f t="shared" ref="AI66:AI95" si="96">MIN(AQ66,AW66)</f>
        <v>0</v>
      </c>
      <c r="AJ66" s="38">
        <f t="shared" ref="AJ66:AJ95" si="97">MIN(AR66,AX66)</f>
        <v>0</v>
      </c>
      <c r="AK66" s="39">
        <f t="shared" ref="AK66:AK95" si="98">AH66+AI66+AJ66</f>
        <v>0</v>
      </c>
      <c r="AL66" s="40">
        <f t="shared" ref="AL66:AL95" si="99">MIN(T66,AC66)</f>
        <v>0</v>
      </c>
      <c r="AM66" s="21">
        <f t="shared" si="25"/>
        <v>0</v>
      </c>
      <c r="AN66" s="20">
        <f t="shared" si="26"/>
        <v>0</v>
      </c>
      <c r="AO66" s="77"/>
      <c r="AP66" s="18">
        <f t="shared" ref="AP66:AP95" si="100">IF($AE$4="जन.-2023 के वेतन तक की गई Itax कटौती",0,IF(T66&lt;=12500,0,IF(AG66&gt;T66,0,ROUNDUP((T66-AG66)/3,-3))))</f>
        <v>0</v>
      </c>
      <c r="AQ66" s="18">
        <f t="shared" ref="AQ66:AQ95" si="101">IF($AE$4="जन.-2023 के वेतन तक की गई Itax कटौती",0,IF(T66&lt;=12500,0,IF(AG66&gt;T66,0,ROUNDUP((T66-AG66)/3,-3))))</f>
        <v>0</v>
      </c>
      <c r="AR66" s="18">
        <f t="shared" ref="AR66:AR95" si="102">IF($AE$4="जन.-2023 के वेतन तक की गई Itax कटौती",ROUNDUP((T66-AG66),-3),IF(T66&lt;=12500,0,IF(AG66&gt;T66,0,ROUNDUP((T66-AG66)/3,-3))))</f>
        <v>0</v>
      </c>
      <c r="AS66" s="19">
        <f t="shared" ref="AS66:AS95" si="103">AP66+AQ66+AR66</f>
        <v>0</v>
      </c>
      <c r="AT66" s="19">
        <f t="shared" ref="AT66:AT95" si="104">AS66+AE66</f>
        <v>0</v>
      </c>
      <c r="AU66" s="18">
        <f t="shared" ref="AU66:AU95" si="105">AT66-T66</f>
        <v>0</v>
      </c>
      <c r="AV66" s="18">
        <f t="shared" ref="AV66:AV95" si="106">IF($AE$4="जन.-2023 के वेतन तक की गई Itax कटौती",0,IF(AC66&lt;=12500,0,IF(AG66&gt;AC66,0,ROUNDUP((AC66-AG66)/3,-3))))</f>
        <v>0</v>
      </c>
      <c r="AW66" s="18">
        <f t="shared" ref="AW66:AW95" si="107">IF($AE$4="जन.-2023 के वेतन तक की गई Itax कटौती",0,IF(AC66&lt;=12500,0,IF(AG66&gt;AC66,0,ROUNDUP((AC66-AG66)/3,-3))))</f>
        <v>0</v>
      </c>
      <c r="AX66" s="18">
        <f t="shared" ref="AX66:AX95" si="108">IF($AE$4="जन.-2023 के वेतन तक की गई Itax कटौती",ROUNDUP((AC66-AG66),-3),IF(AC66&lt;=12500,0,IF(AG66&gt;AC66,0,ROUNDUP((AC66-AG66)/3,-3))))</f>
        <v>0</v>
      </c>
      <c r="AY66" s="19">
        <f t="shared" ref="AY66:AY95" si="109">AV66+AW66+AX66</f>
        <v>0</v>
      </c>
      <c r="AZ66" s="19">
        <f t="shared" ref="AZ66:AZ95" si="110">AY66+AE66</f>
        <v>0</v>
      </c>
      <c r="BA66" s="18">
        <f t="shared" ref="BA66:BA95" si="111">AZ66-AC66</f>
        <v>0</v>
      </c>
    </row>
    <row r="67" spans="1:53" s="17" customFormat="1" ht="34.5" customHeight="1">
      <c r="A67" s="17">
        <f t="shared" si="76"/>
        <v>0</v>
      </c>
      <c r="B67" s="17">
        <f t="shared" si="1"/>
        <v>0</v>
      </c>
      <c r="C67" s="97"/>
      <c r="D67" s="45"/>
      <c r="E67" s="46"/>
      <c r="F67" s="47"/>
      <c r="G67" s="48">
        <f t="shared" si="77"/>
        <v>0</v>
      </c>
      <c r="H67" s="48"/>
      <c r="I67" s="48"/>
      <c r="J67" s="48"/>
      <c r="K67" s="48"/>
      <c r="L67" s="48"/>
      <c r="M67" s="48"/>
      <c r="N67" s="16">
        <f t="shared" si="78"/>
        <v>0</v>
      </c>
      <c r="O67" s="36">
        <f t="shared" si="79"/>
        <v>0</v>
      </c>
      <c r="P67" s="36">
        <f t="shared" si="80"/>
        <v>0</v>
      </c>
      <c r="Q67" s="36">
        <f t="shared" si="81"/>
        <v>0</v>
      </c>
      <c r="R67" s="16">
        <f t="shared" si="82"/>
        <v>0</v>
      </c>
      <c r="S67" s="36">
        <f t="shared" si="83"/>
        <v>0</v>
      </c>
      <c r="T67" s="37">
        <f t="shared" si="84"/>
        <v>0</v>
      </c>
      <c r="U67" s="36">
        <f t="shared" si="85"/>
        <v>0</v>
      </c>
      <c r="V67" s="36">
        <f t="shared" si="86"/>
        <v>0</v>
      </c>
      <c r="W67" s="38">
        <f t="shared" si="87"/>
        <v>0</v>
      </c>
      <c r="X67" s="38">
        <f t="shared" si="88"/>
        <v>0</v>
      </c>
      <c r="Y67" s="38">
        <f t="shared" si="89"/>
        <v>0</v>
      </c>
      <c r="Z67" s="38">
        <f t="shared" si="90"/>
        <v>0</v>
      </c>
      <c r="AA67" s="39">
        <f t="shared" si="91"/>
        <v>0</v>
      </c>
      <c r="AB67" s="36">
        <f t="shared" si="92"/>
        <v>0</v>
      </c>
      <c r="AC67" s="37">
        <f t="shared" si="93"/>
        <v>0</v>
      </c>
      <c r="AD67" s="74">
        <f t="shared" si="18"/>
        <v>0</v>
      </c>
      <c r="AE67" s="50"/>
      <c r="AF67" s="50"/>
      <c r="AG67" s="38">
        <f t="shared" si="94"/>
        <v>0</v>
      </c>
      <c r="AH67" s="38">
        <f t="shared" si="95"/>
        <v>0</v>
      </c>
      <c r="AI67" s="38">
        <f t="shared" si="96"/>
        <v>0</v>
      </c>
      <c r="AJ67" s="38">
        <f t="shared" si="97"/>
        <v>0</v>
      </c>
      <c r="AK67" s="39">
        <f t="shared" si="98"/>
        <v>0</v>
      </c>
      <c r="AL67" s="40">
        <f t="shared" si="99"/>
        <v>0</v>
      </c>
      <c r="AM67" s="21">
        <f t="shared" si="25"/>
        <v>0</v>
      </c>
      <c r="AN67" s="20">
        <f t="shared" si="26"/>
        <v>0</v>
      </c>
      <c r="AO67" s="77"/>
      <c r="AP67" s="18">
        <f t="shared" si="100"/>
        <v>0</v>
      </c>
      <c r="AQ67" s="18">
        <f t="shared" si="101"/>
        <v>0</v>
      </c>
      <c r="AR67" s="18">
        <f t="shared" si="102"/>
        <v>0</v>
      </c>
      <c r="AS67" s="19">
        <f t="shared" si="103"/>
        <v>0</v>
      </c>
      <c r="AT67" s="19">
        <f t="shared" si="104"/>
        <v>0</v>
      </c>
      <c r="AU67" s="18">
        <f t="shared" si="105"/>
        <v>0</v>
      </c>
      <c r="AV67" s="18">
        <f t="shared" si="106"/>
        <v>0</v>
      </c>
      <c r="AW67" s="18">
        <f t="shared" si="107"/>
        <v>0</v>
      </c>
      <c r="AX67" s="18">
        <f t="shared" si="108"/>
        <v>0</v>
      </c>
      <c r="AY67" s="19">
        <f t="shared" si="109"/>
        <v>0</v>
      </c>
      <c r="AZ67" s="19">
        <f t="shared" si="110"/>
        <v>0</v>
      </c>
      <c r="BA67" s="18">
        <f t="shared" si="111"/>
        <v>0</v>
      </c>
    </row>
    <row r="68" spans="1:53" s="17" customFormat="1" ht="34.5" customHeight="1">
      <c r="A68" s="17">
        <f t="shared" si="76"/>
        <v>0</v>
      </c>
      <c r="B68" s="17">
        <f t="shared" si="1"/>
        <v>0</v>
      </c>
      <c r="C68" s="97"/>
      <c r="D68" s="45"/>
      <c r="E68" s="46"/>
      <c r="F68" s="47"/>
      <c r="G68" s="48">
        <f t="shared" si="77"/>
        <v>0</v>
      </c>
      <c r="H68" s="48"/>
      <c r="I68" s="48"/>
      <c r="J68" s="48"/>
      <c r="K68" s="48"/>
      <c r="L68" s="48"/>
      <c r="M68" s="48"/>
      <c r="N68" s="16">
        <f t="shared" si="78"/>
        <v>0</v>
      </c>
      <c r="O68" s="36">
        <f t="shared" si="79"/>
        <v>0</v>
      </c>
      <c r="P68" s="36">
        <f t="shared" si="80"/>
        <v>0</v>
      </c>
      <c r="Q68" s="36">
        <f t="shared" si="81"/>
        <v>0</v>
      </c>
      <c r="R68" s="16">
        <f t="shared" si="82"/>
        <v>0</v>
      </c>
      <c r="S68" s="36">
        <f t="shared" si="83"/>
        <v>0</v>
      </c>
      <c r="T68" s="37">
        <f t="shared" si="84"/>
        <v>0</v>
      </c>
      <c r="U68" s="36">
        <f t="shared" si="85"/>
        <v>0</v>
      </c>
      <c r="V68" s="36">
        <f t="shared" si="86"/>
        <v>0</v>
      </c>
      <c r="W68" s="38">
        <f t="shared" si="87"/>
        <v>0</v>
      </c>
      <c r="X68" s="38">
        <f t="shared" si="88"/>
        <v>0</v>
      </c>
      <c r="Y68" s="38">
        <f t="shared" si="89"/>
        <v>0</v>
      </c>
      <c r="Z68" s="38">
        <f t="shared" si="90"/>
        <v>0</v>
      </c>
      <c r="AA68" s="39">
        <f t="shared" si="91"/>
        <v>0</v>
      </c>
      <c r="AB68" s="36">
        <f t="shared" si="92"/>
        <v>0</v>
      </c>
      <c r="AC68" s="37">
        <f t="shared" si="93"/>
        <v>0</v>
      </c>
      <c r="AD68" s="74">
        <f t="shared" si="18"/>
        <v>0</v>
      </c>
      <c r="AE68" s="50"/>
      <c r="AF68" s="50"/>
      <c r="AG68" s="38">
        <f t="shared" si="94"/>
        <v>0</v>
      </c>
      <c r="AH68" s="38">
        <f t="shared" si="95"/>
        <v>0</v>
      </c>
      <c r="AI68" s="38">
        <f t="shared" si="96"/>
        <v>0</v>
      </c>
      <c r="AJ68" s="38">
        <f t="shared" si="97"/>
        <v>0</v>
      </c>
      <c r="AK68" s="39">
        <f t="shared" si="98"/>
        <v>0</v>
      </c>
      <c r="AL68" s="40">
        <f t="shared" si="99"/>
        <v>0</v>
      </c>
      <c r="AM68" s="21">
        <f t="shared" si="25"/>
        <v>0</v>
      </c>
      <c r="AN68" s="20">
        <f t="shared" si="26"/>
        <v>0</v>
      </c>
      <c r="AO68" s="77"/>
      <c r="AP68" s="18">
        <f t="shared" si="100"/>
        <v>0</v>
      </c>
      <c r="AQ68" s="18">
        <f t="shared" si="101"/>
        <v>0</v>
      </c>
      <c r="AR68" s="18">
        <f t="shared" si="102"/>
        <v>0</v>
      </c>
      <c r="AS68" s="19">
        <f t="shared" si="103"/>
        <v>0</v>
      </c>
      <c r="AT68" s="19">
        <f t="shared" si="104"/>
        <v>0</v>
      </c>
      <c r="AU68" s="18">
        <f t="shared" si="105"/>
        <v>0</v>
      </c>
      <c r="AV68" s="18">
        <f t="shared" si="106"/>
        <v>0</v>
      </c>
      <c r="AW68" s="18">
        <f t="shared" si="107"/>
        <v>0</v>
      </c>
      <c r="AX68" s="18">
        <f t="shared" si="108"/>
        <v>0</v>
      </c>
      <c r="AY68" s="19">
        <f t="shared" si="109"/>
        <v>0</v>
      </c>
      <c r="AZ68" s="19">
        <f t="shared" si="110"/>
        <v>0</v>
      </c>
      <c r="BA68" s="18">
        <f t="shared" si="111"/>
        <v>0</v>
      </c>
    </row>
    <row r="69" spans="1:53" s="17" customFormat="1" ht="34.5" customHeight="1">
      <c r="A69" s="17">
        <f t="shared" si="76"/>
        <v>0</v>
      </c>
      <c r="B69" s="17">
        <f t="shared" si="1"/>
        <v>0</v>
      </c>
      <c r="C69" s="97"/>
      <c r="D69" s="45"/>
      <c r="E69" s="46"/>
      <c r="F69" s="47"/>
      <c r="G69" s="48">
        <f t="shared" si="77"/>
        <v>0</v>
      </c>
      <c r="H69" s="48"/>
      <c r="I69" s="48"/>
      <c r="J69" s="48"/>
      <c r="K69" s="48"/>
      <c r="L69" s="48"/>
      <c r="M69" s="48"/>
      <c r="N69" s="16">
        <f t="shared" si="78"/>
        <v>0</v>
      </c>
      <c r="O69" s="36">
        <f t="shared" si="79"/>
        <v>0</v>
      </c>
      <c r="P69" s="36">
        <f t="shared" si="80"/>
        <v>0</v>
      </c>
      <c r="Q69" s="36">
        <f t="shared" si="81"/>
        <v>0</v>
      </c>
      <c r="R69" s="16">
        <f t="shared" si="82"/>
        <v>0</v>
      </c>
      <c r="S69" s="36">
        <f t="shared" si="83"/>
        <v>0</v>
      </c>
      <c r="T69" s="37">
        <f t="shared" si="84"/>
        <v>0</v>
      </c>
      <c r="U69" s="36">
        <f t="shared" si="85"/>
        <v>0</v>
      </c>
      <c r="V69" s="36">
        <f t="shared" si="86"/>
        <v>0</v>
      </c>
      <c r="W69" s="38">
        <f t="shared" si="87"/>
        <v>0</v>
      </c>
      <c r="X69" s="38">
        <f t="shared" si="88"/>
        <v>0</v>
      </c>
      <c r="Y69" s="38">
        <f t="shared" si="89"/>
        <v>0</v>
      </c>
      <c r="Z69" s="38">
        <f t="shared" si="90"/>
        <v>0</v>
      </c>
      <c r="AA69" s="39">
        <f t="shared" si="91"/>
        <v>0</v>
      </c>
      <c r="AB69" s="36">
        <f t="shared" si="92"/>
        <v>0</v>
      </c>
      <c r="AC69" s="37">
        <f t="shared" si="93"/>
        <v>0</v>
      </c>
      <c r="AD69" s="74">
        <f t="shared" si="18"/>
        <v>0</v>
      </c>
      <c r="AE69" s="50"/>
      <c r="AF69" s="50"/>
      <c r="AG69" s="38">
        <f t="shared" si="94"/>
        <v>0</v>
      </c>
      <c r="AH69" s="38">
        <f t="shared" si="95"/>
        <v>0</v>
      </c>
      <c r="AI69" s="38">
        <f t="shared" si="96"/>
        <v>0</v>
      </c>
      <c r="AJ69" s="38">
        <f t="shared" si="97"/>
        <v>0</v>
      </c>
      <c r="AK69" s="39">
        <f t="shared" si="98"/>
        <v>0</v>
      </c>
      <c r="AL69" s="40">
        <f t="shared" si="99"/>
        <v>0</v>
      </c>
      <c r="AM69" s="21">
        <f t="shared" si="25"/>
        <v>0</v>
      </c>
      <c r="AN69" s="20">
        <f t="shared" si="26"/>
        <v>0</v>
      </c>
      <c r="AO69" s="77"/>
      <c r="AP69" s="18">
        <f t="shared" si="100"/>
        <v>0</v>
      </c>
      <c r="AQ69" s="18">
        <f t="shared" si="101"/>
        <v>0</v>
      </c>
      <c r="AR69" s="18">
        <f t="shared" si="102"/>
        <v>0</v>
      </c>
      <c r="AS69" s="19">
        <f t="shared" si="103"/>
        <v>0</v>
      </c>
      <c r="AT69" s="19">
        <f t="shared" si="104"/>
        <v>0</v>
      </c>
      <c r="AU69" s="18">
        <f t="shared" si="105"/>
        <v>0</v>
      </c>
      <c r="AV69" s="18">
        <f t="shared" si="106"/>
        <v>0</v>
      </c>
      <c r="AW69" s="18">
        <f t="shared" si="107"/>
        <v>0</v>
      </c>
      <c r="AX69" s="18">
        <f t="shared" si="108"/>
        <v>0</v>
      </c>
      <c r="AY69" s="19">
        <f t="shared" si="109"/>
        <v>0</v>
      </c>
      <c r="AZ69" s="19">
        <f t="shared" si="110"/>
        <v>0</v>
      </c>
      <c r="BA69" s="18">
        <f t="shared" si="111"/>
        <v>0</v>
      </c>
    </row>
    <row r="70" spans="1:53" s="17" customFormat="1" ht="34.5" customHeight="1">
      <c r="A70" s="17">
        <f t="shared" si="76"/>
        <v>0</v>
      </c>
      <c r="B70" s="17">
        <f t="shared" si="1"/>
        <v>0</v>
      </c>
      <c r="C70" s="97"/>
      <c r="D70" s="45"/>
      <c r="E70" s="46"/>
      <c r="F70" s="47"/>
      <c r="G70" s="48">
        <f t="shared" si="77"/>
        <v>0</v>
      </c>
      <c r="H70" s="48"/>
      <c r="I70" s="48"/>
      <c r="J70" s="48"/>
      <c r="K70" s="48"/>
      <c r="L70" s="48"/>
      <c r="M70" s="48"/>
      <c r="N70" s="16">
        <f t="shared" si="78"/>
        <v>0</v>
      </c>
      <c r="O70" s="36">
        <f t="shared" si="79"/>
        <v>0</v>
      </c>
      <c r="P70" s="36">
        <f t="shared" si="80"/>
        <v>0</v>
      </c>
      <c r="Q70" s="36">
        <f t="shared" si="81"/>
        <v>0</v>
      </c>
      <c r="R70" s="16">
        <f t="shared" si="82"/>
        <v>0</v>
      </c>
      <c r="S70" s="36">
        <f t="shared" si="83"/>
        <v>0</v>
      </c>
      <c r="T70" s="37">
        <f t="shared" si="84"/>
        <v>0</v>
      </c>
      <c r="U70" s="36">
        <f t="shared" si="85"/>
        <v>0</v>
      </c>
      <c r="V70" s="36">
        <f t="shared" si="86"/>
        <v>0</v>
      </c>
      <c r="W70" s="38">
        <f t="shared" si="87"/>
        <v>0</v>
      </c>
      <c r="X70" s="38">
        <f t="shared" si="88"/>
        <v>0</v>
      </c>
      <c r="Y70" s="38">
        <f t="shared" si="89"/>
        <v>0</v>
      </c>
      <c r="Z70" s="38">
        <f t="shared" si="90"/>
        <v>0</v>
      </c>
      <c r="AA70" s="39">
        <f t="shared" si="91"/>
        <v>0</v>
      </c>
      <c r="AB70" s="36">
        <f t="shared" si="92"/>
        <v>0</v>
      </c>
      <c r="AC70" s="37">
        <f t="shared" si="93"/>
        <v>0</v>
      </c>
      <c r="AD70" s="74">
        <f t="shared" si="18"/>
        <v>0</v>
      </c>
      <c r="AE70" s="50"/>
      <c r="AF70" s="50"/>
      <c r="AG70" s="38">
        <f t="shared" si="94"/>
        <v>0</v>
      </c>
      <c r="AH70" s="38">
        <f t="shared" si="95"/>
        <v>0</v>
      </c>
      <c r="AI70" s="38">
        <f t="shared" si="96"/>
        <v>0</v>
      </c>
      <c r="AJ70" s="38">
        <f t="shared" si="97"/>
        <v>0</v>
      </c>
      <c r="AK70" s="39">
        <f t="shared" si="98"/>
        <v>0</v>
      </c>
      <c r="AL70" s="40">
        <f t="shared" si="99"/>
        <v>0</v>
      </c>
      <c r="AM70" s="21">
        <f t="shared" si="25"/>
        <v>0</v>
      </c>
      <c r="AN70" s="20">
        <f t="shared" si="26"/>
        <v>0</v>
      </c>
      <c r="AO70" s="77"/>
      <c r="AP70" s="18">
        <f t="shared" si="100"/>
        <v>0</v>
      </c>
      <c r="AQ70" s="18">
        <f t="shared" si="101"/>
        <v>0</v>
      </c>
      <c r="AR70" s="18">
        <f t="shared" si="102"/>
        <v>0</v>
      </c>
      <c r="AS70" s="19">
        <f t="shared" si="103"/>
        <v>0</v>
      </c>
      <c r="AT70" s="19">
        <f t="shared" si="104"/>
        <v>0</v>
      </c>
      <c r="AU70" s="18">
        <f t="shared" si="105"/>
        <v>0</v>
      </c>
      <c r="AV70" s="18">
        <f t="shared" si="106"/>
        <v>0</v>
      </c>
      <c r="AW70" s="18">
        <f t="shared" si="107"/>
        <v>0</v>
      </c>
      <c r="AX70" s="18">
        <f t="shared" si="108"/>
        <v>0</v>
      </c>
      <c r="AY70" s="19">
        <f t="shared" si="109"/>
        <v>0</v>
      </c>
      <c r="AZ70" s="19">
        <f t="shared" si="110"/>
        <v>0</v>
      </c>
      <c r="BA70" s="18">
        <f t="shared" si="111"/>
        <v>0</v>
      </c>
    </row>
    <row r="71" spans="1:53" s="17" customFormat="1" ht="34.5" customHeight="1">
      <c r="A71" s="17">
        <f t="shared" si="76"/>
        <v>0</v>
      </c>
      <c r="B71" s="17">
        <f t="shared" ref="B71:B105" si="112">IF(A71=0,0,IF(A71&lt;=12500,"R",0))</f>
        <v>0</v>
      </c>
      <c r="C71" s="97"/>
      <c r="D71" s="45"/>
      <c r="E71" s="46"/>
      <c r="F71" s="47"/>
      <c r="G71" s="48">
        <f t="shared" si="77"/>
        <v>0</v>
      </c>
      <c r="H71" s="48"/>
      <c r="I71" s="48"/>
      <c r="J71" s="48"/>
      <c r="K71" s="48"/>
      <c r="L71" s="48"/>
      <c r="M71" s="48"/>
      <c r="N71" s="16">
        <f t="shared" si="78"/>
        <v>0</v>
      </c>
      <c r="O71" s="36">
        <f t="shared" si="79"/>
        <v>0</v>
      </c>
      <c r="P71" s="36">
        <f t="shared" si="80"/>
        <v>0</v>
      </c>
      <c r="Q71" s="36">
        <f t="shared" si="81"/>
        <v>0</v>
      </c>
      <c r="R71" s="16">
        <f t="shared" si="82"/>
        <v>0</v>
      </c>
      <c r="S71" s="36">
        <f t="shared" si="83"/>
        <v>0</v>
      </c>
      <c r="T71" s="37">
        <f t="shared" si="84"/>
        <v>0</v>
      </c>
      <c r="U71" s="36">
        <f t="shared" si="85"/>
        <v>0</v>
      </c>
      <c r="V71" s="36">
        <f t="shared" si="86"/>
        <v>0</v>
      </c>
      <c r="W71" s="38">
        <f t="shared" si="87"/>
        <v>0</v>
      </c>
      <c r="X71" s="38">
        <f t="shared" si="88"/>
        <v>0</v>
      </c>
      <c r="Y71" s="38">
        <f t="shared" si="89"/>
        <v>0</v>
      </c>
      <c r="Z71" s="38">
        <f t="shared" si="90"/>
        <v>0</v>
      </c>
      <c r="AA71" s="39">
        <f t="shared" si="91"/>
        <v>0</v>
      </c>
      <c r="AB71" s="36">
        <f t="shared" si="92"/>
        <v>0</v>
      </c>
      <c r="AC71" s="37">
        <f t="shared" si="93"/>
        <v>0</v>
      </c>
      <c r="AD71" s="74">
        <f t="shared" si="18"/>
        <v>0</v>
      </c>
      <c r="AE71" s="50"/>
      <c r="AF71" s="50"/>
      <c r="AG71" s="38">
        <f t="shared" si="94"/>
        <v>0</v>
      </c>
      <c r="AH71" s="38">
        <f t="shared" si="95"/>
        <v>0</v>
      </c>
      <c r="AI71" s="38">
        <f t="shared" si="96"/>
        <v>0</v>
      </c>
      <c r="AJ71" s="38">
        <f t="shared" si="97"/>
        <v>0</v>
      </c>
      <c r="AK71" s="39">
        <f t="shared" si="98"/>
        <v>0</v>
      </c>
      <c r="AL71" s="40">
        <f t="shared" si="99"/>
        <v>0</v>
      </c>
      <c r="AM71" s="21">
        <f t="shared" si="25"/>
        <v>0</v>
      </c>
      <c r="AN71" s="20">
        <f t="shared" si="26"/>
        <v>0</v>
      </c>
      <c r="AO71" s="77"/>
      <c r="AP71" s="18">
        <f t="shared" si="100"/>
        <v>0</v>
      </c>
      <c r="AQ71" s="18">
        <f t="shared" si="101"/>
        <v>0</v>
      </c>
      <c r="AR71" s="18">
        <f t="shared" si="102"/>
        <v>0</v>
      </c>
      <c r="AS71" s="19">
        <f t="shared" si="103"/>
        <v>0</v>
      </c>
      <c r="AT71" s="19">
        <f t="shared" si="104"/>
        <v>0</v>
      </c>
      <c r="AU71" s="18">
        <f t="shared" si="105"/>
        <v>0</v>
      </c>
      <c r="AV71" s="18">
        <f t="shared" si="106"/>
        <v>0</v>
      </c>
      <c r="AW71" s="18">
        <f t="shared" si="107"/>
        <v>0</v>
      </c>
      <c r="AX71" s="18">
        <f t="shared" si="108"/>
        <v>0</v>
      </c>
      <c r="AY71" s="19">
        <f t="shared" si="109"/>
        <v>0</v>
      </c>
      <c r="AZ71" s="19">
        <f t="shared" si="110"/>
        <v>0</v>
      </c>
      <c r="BA71" s="18">
        <f t="shared" si="111"/>
        <v>0</v>
      </c>
    </row>
    <row r="72" spans="1:53" s="17" customFormat="1" ht="34.5" customHeight="1">
      <c r="A72" s="17">
        <f t="shared" si="76"/>
        <v>0</v>
      </c>
      <c r="B72" s="17">
        <f t="shared" si="112"/>
        <v>0</v>
      </c>
      <c r="C72" s="97"/>
      <c r="D72" s="45"/>
      <c r="E72" s="46"/>
      <c r="F72" s="47"/>
      <c r="G72" s="48">
        <f t="shared" si="77"/>
        <v>0</v>
      </c>
      <c r="H72" s="48"/>
      <c r="I72" s="48"/>
      <c r="J72" s="48"/>
      <c r="K72" s="48"/>
      <c r="L72" s="48"/>
      <c r="M72" s="48"/>
      <c r="N72" s="16">
        <f t="shared" si="78"/>
        <v>0</v>
      </c>
      <c r="O72" s="36">
        <f t="shared" si="79"/>
        <v>0</v>
      </c>
      <c r="P72" s="36">
        <f t="shared" si="80"/>
        <v>0</v>
      </c>
      <c r="Q72" s="36">
        <f t="shared" si="81"/>
        <v>0</v>
      </c>
      <c r="R72" s="16">
        <f t="shared" si="82"/>
        <v>0</v>
      </c>
      <c r="S72" s="36">
        <f t="shared" si="83"/>
        <v>0</v>
      </c>
      <c r="T72" s="37">
        <f t="shared" si="84"/>
        <v>0</v>
      </c>
      <c r="U72" s="36">
        <f t="shared" si="85"/>
        <v>0</v>
      </c>
      <c r="V72" s="36">
        <f t="shared" si="86"/>
        <v>0</v>
      </c>
      <c r="W72" s="38">
        <f t="shared" si="87"/>
        <v>0</v>
      </c>
      <c r="X72" s="38">
        <f t="shared" si="88"/>
        <v>0</v>
      </c>
      <c r="Y72" s="38">
        <f t="shared" si="89"/>
        <v>0</v>
      </c>
      <c r="Z72" s="38">
        <f t="shared" si="90"/>
        <v>0</v>
      </c>
      <c r="AA72" s="39">
        <f t="shared" si="91"/>
        <v>0</v>
      </c>
      <c r="AB72" s="36">
        <f t="shared" si="92"/>
        <v>0</v>
      </c>
      <c r="AC72" s="37">
        <f t="shared" si="93"/>
        <v>0</v>
      </c>
      <c r="AD72" s="74">
        <f t="shared" ref="AD72:AD106" si="113">IF(T72=0,0,IF(T72&gt;AC72,"New Regime","Old Regime"))</f>
        <v>0</v>
      </c>
      <c r="AE72" s="50"/>
      <c r="AF72" s="50"/>
      <c r="AG72" s="38">
        <f t="shared" si="94"/>
        <v>0</v>
      </c>
      <c r="AH72" s="38">
        <f t="shared" si="95"/>
        <v>0</v>
      </c>
      <c r="AI72" s="38">
        <f t="shared" si="96"/>
        <v>0</v>
      </c>
      <c r="AJ72" s="38">
        <f t="shared" si="97"/>
        <v>0</v>
      </c>
      <c r="AK72" s="39">
        <f t="shared" si="98"/>
        <v>0</v>
      </c>
      <c r="AL72" s="40">
        <f t="shared" si="99"/>
        <v>0</v>
      </c>
      <c r="AM72" s="21">
        <f t="shared" ref="AM72:AM106" si="114">IF(AL72&lt;=12500,-AG72,AL72-(AG72+AK72))</f>
        <v>0</v>
      </c>
      <c r="AN72" s="20">
        <f t="shared" si="26"/>
        <v>0</v>
      </c>
      <c r="AO72" s="77"/>
      <c r="AP72" s="18">
        <f t="shared" si="100"/>
        <v>0</v>
      </c>
      <c r="AQ72" s="18">
        <f t="shared" si="101"/>
        <v>0</v>
      </c>
      <c r="AR72" s="18">
        <f t="shared" si="102"/>
        <v>0</v>
      </c>
      <c r="AS72" s="19">
        <f t="shared" si="103"/>
        <v>0</v>
      </c>
      <c r="AT72" s="19">
        <f t="shared" si="104"/>
        <v>0</v>
      </c>
      <c r="AU72" s="18">
        <f t="shared" si="105"/>
        <v>0</v>
      </c>
      <c r="AV72" s="18">
        <f t="shared" si="106"/>
        <v>0</v>
      </c>
      <c r="AW72" s="18">
        <f t="shared" si="107"/>
        <v>0</v>
      </c>
      <c r="AX72" s="18">
        <f t="shared" si="108"/>
        <v>0</v>
      </c>
      <c r="AY72" s="19">
        <f t="shared" si="109"/>
        <v>0</v>
      </c>
      <c r="AZ72" s="19">
        <f t="shared" si="110"/>
        <v>0</v>
      </c>
      <c r="BA72" s="18">
        <f t="shared" si="111"/>
        <v>0</v>
      </c>
    </row>
    <row r="73" spans="1:53" s="17" customFormat="1" ht="34.5" customHeight="1">
      <c r="A73" s="17">
        <f t="shared" si="76"/>
        <v>0</v>
      </c>
      <c r="B73" s="17">
        <f t="shared" si="112"/>
        <v>0</v>
      </c>
      <c r="C73" s="97"/>
      <c r="D73" s="45"/>
      <c r="E73" s="46"/>
      <c r="F73" s="47"/>
      <c r="G73" s="48">
        <f t="shared" si="77"/>
        <v>0</v>
      </c>
      <c r="H73" s="48"/>
      <c r="I73" s="48"/>
      <c r="J73" s="48"/>
      <c r="K73" s="48"/>
      <c r="L73" s="48"/>
      <c r="M73" s="48"/>
      <c r="N73" s="16">
        <f t="shared" si="78"/>
        <v>0</v>
      </c>
      <c r="O73" s="36">
        <f t="shared" si="79"/>
        <v>0</v>
      </c>
      <c r="P73" s="36">
        <f t="shared" si="80"/>
        <v>0</v>
      </c>
      <c r="Q73" s="36">
        <f t="shared" si="81"/>
        <v>0</v>
      </c>
      <c r="R73" s="16">
        <f t="shared" si="82"/>
        <v>0</v>
      </c>
      <c r="S73" s="36">
        <f t="shared" si="83"/>
        <v>0</v>
      </c>
      <c r="T73" s="37">
        <f t="shared" si="84"/>
        <v>0</v>
      </c>
      <c r="U73" s="36">
        <f t="shared" si="85"/>
        <v>0</v>
      </c>
      <c r="V73" s="36">
        <f t="shared" si="86"/>
        <v>0</v>
      </c>
      <c r="W73" s="38">
        <f t="shared" si="87"/>
        <v>0</v>
      </c>
      <c r="X73" s="38">
        <f t="shared" si="88"/>
        <v>0</v>
      </c>
      <c r="Y73" s="38">
        <f t="shared" si="89"/>
        <v>0</v>
      </c>
      <c r="Z73" s="38">
        <f t="shared" si="90"/>
        <v>0</v>
      </c>
      <c r="AA73" s="39">
        <f t="shared" si="91"/>
        <v>0</v>
      </c>
      <c r="AB73" s="36">
        <f t="shared" si="92"/>
        <v>0</v>
      </c>
      <c r="AC73" s="37">
        <f t="shared" si="93"/>
        <v>0</v>
      </c>
      <c r="AD73" s="74">
        <f t="shared" si="113"/>
        <v>0</v>
      </c>
      <c r="AE73" s="50"/>
      <c r="AF73" s="50"/>
      <c r="AG73" s="38">
        <f t="shared" si="94"/>
        <v>0</v>
      </c>
      <c r="AH73" s="38">
        <f t="shared" si="95"/>
        <v>0</v>
      </c>
      <c r="AI73" s="38">
        <f t="shared" si="96"/>
        <v>0</v>
      </c>
      <c r="AJ73" s="38">
        <f t="shared" si="97"/>
        <v>0</v>
      </c>
      <c r="AK73" s="39">
        <f t="shared" si="98"/>
        <v>0</v>
      </c>
      <c r="AL73" s="40">
        <f t="shared" si="99"/>
        <v>0</v>
      </c>
      <c r="AM73" s="21">
        <f t="shared" si="114"/>
        <v>0</v>
      </c>
      <c r="AN73" s="20">
        <f t="shared" si="26"/>
        <v>0</v>
      </c>
      <c r="AO73" s="77"/>
      <c r="AP73" s="18">
        <f t="shared" si="100"/>
        <v>0</v>
      </c>
      <c r="AQ73" s="18">
        <f t="shared" si="101"/>
        <v>0</v>
      </c>
      <c r="AR73" s="18">
        <f t="shared" si="102"/>
        <v>0</v>
      </c>
      <c r="AS73" s="19">
        <f t="shared" si="103"/>
        <v>0</v>
      </c>
      <c r="AT73" s="19">
        <f t="shared" si="104"/>
        <v>0</v>
      </c>
      <c r="AU73" s="18">
        <f t="shared" si="105"/>
        <v>0</v>
      </c>
      <c r="AV73" s="18">
        <f t="shared" si="106"/>
        <v>0</v>
      </c>
      <c r="AW73" s="18">
        <f t="shared" si="107"/>
        <v>0</v>
      </c>
      <c r="AX73" s="18">
        <f t="shared" si="108"/>
        <v>0</v>
      </c>
      <c r="AY73" s="19">
        <f t="shared" si="109"/>
        <v>0</v>
      </c>
      <c r="AZ73" s="19">
        <f t="shared" si="110"/>
        <v>0</v>
      </c>
      <c r="BA73" s="18">
        <f t="shared" si="111"/>
        <v>0</v>
      </c>
    </row>
    <row r="74" spans="1:53" s="17" customFormat="1" ht="34.5" customHeight="1">
      <c r="A74" s="17">
        <f t="shared" si="76"/>
        <v>0</v>
      </c>
      <c r="B74" s="17">
        <f t="shared" si="112"/>
        <v>0</v>
      </c>
      <c r="C74" s="97"/>
      <c r="D74" s="45"/>
      <c r="E74" s="46"/>
      <c r="F74" s="47"/>
      <c r="G74" s="48">
        <f t="shared" si="77"/>
        <v>0</v>
      </c>
      <c r="H74" s="48"/>
      <c r="I74" s="48"/>
      <c r="J74" s="48"/>
      <c r="K74" s="48"/>
      <c r="L74" s="48"/>
      <c r="M74" s="48"/>
      <c r="N74" s="16">
        <f t="shared" si="78"/>
        <v>0</v>
      </c>
      <c r="O74" s="36">
        <f t="shared" si="79"/>
        <v>0</v>
      </c>
      <c r="P74" s="36">
        <f t="shared" si="80"/>
        <v>0</v>
      </c>
      <c r="Q74" s="36">
        <f t="shared" si="81"/>
        <v>0</v>
      </c>
      <c r="R74" s="16">
        <f t="shared" si="82"/>
        <v>0</v>
      </c>
      <c r="S74" s="36">
        <f t="shared" si="83"/>
        <v>0</v>
      </c>
      <c r="T74" s="37">
        <f t="shared" si="84"/>
        <v>0</v>
      </c>
      <c r="U74" s="36">
        <f t="shared" si="85"/>
        <v>0</v>
      </c>
      <c r="V74" s="36">
        <f t="shared" si="86"/>
        <v>0</v>
      </c>
      <c r="W74" s="38">
        <f t="shared" si="87"/>
        <v>0</v>
      </c>
      <c r="X74" s="38">
        <f t="shared" si="88"/>
        <v>0</v>
      </c>
      <c r="Y74" s="38">
        <f t="shared" si="89"/>
        <v>0</v>
      </c>
      <c r="Z74" s="38">
        <f t="shared" si="90"/>
        <v>0</v>
      </c>
      <c r="AA74" s="39">
        <f t="shared" si="91"/>
        <v>0</v>
      </c>
      <c r="AB74" s="36">
        <f t="shared" si="92"/>
        <v>0</v>
      </c>
      <c r="AC74" s="37">
        <f t="shared" si="93"/>
        <v>0</v>
      </c>
      <c r="AD74" s="74">
        <f t="shared" si="113"/>
        <v>0</v>
      </c>
      <c r="AE74" s="50"/>
      <c r="AF74" s="50"/>
      <c r="AG74" s="38">
        <f t="shared" si="94"/>
        <v>0</v>
      </c>
      <c r="AH74" s="38">
        <f t="shared" si="95"/>
        <v>0</v>
      </c>
      <c r="AI74" s="38">
        <f t="shared" si="96"/>
        <v>0</v>
      </c>
      <c r="AJ74" s="38">
        <f t="shared" si="97"/>
        <v>0</v>
      </c>
      <c r="AK74" s="39">
        <f t="shared" si="98"/>
        <v>0</v>
      </c>
      <c r="AL74" s="40">
        <f t="shared" si="99"/>
        <v>0</v>
      </c>
      <c r="AM74" s="21">
        <f t="shared" si="114"/>
        <v>0</v>
      </c>
      <c r="AN74" s="20">
        <f t="shared" si="26"/>
        <v>0</v>
      </c>
      <c r="AO74" s="77"/>
      <c r="AP74" s="18">
        <f t="shared" si="100"/>
        <v>0</v>
      </c>
      <c r="AQ74" s="18">
        <f t="shared" si="101"/>
        <v>0</v>
      </c>
      <c r="AR74" s="18">
        <f t="shared" si="102"/>
        <v>0</v>
      </c>
      <c r="AS74" s="19">
        <f t="shared" si="103"/>
        <v>0</v>
      </c>
      <c r="AT74" s="19">
        <f t="shared" si="104"/>
        <v>0</v>
      </c>
      <c r="AU74" s="18">
        <f t="shared" si="105"/>
        <v>0</v>
      </c>
      <c r="AV74" s="18">
        <f t="shared" si="106"/>
        <v>0</v>
      </c>
      <c r="AW74" s="18">
        <f t="shared" si="107"/>
        <v>0</v>
      </c>
      <c r="AX74" s="18">
        <f t="shared" si="108"/>
        <v>0</v>
      </c>
      <c r="AY74" s="19">
        <f t="shared" si="109"/>
        <v>0</v>
      </c>
      <c r="AZ74" s="19">
        <f t="shared" si="110"/>
        <v>0</v>
      </c>
      <c r="BA74" s="18">
        <f t="shared" si="111"/>
        <v>0</v>
      </c>
    </row>
    <row r="75" spans="1:53" s="17" customFormat="1" ht="34.5" customHeight="1">
      <c r="A75" s="17">
        <f t="shared" si="76"/>
        <v>0</v>
      </c>
      <c r="B75" s="17">
        <f t="shared" si="112"/>
        <v>0</v>
      </c>
      <c r="C75" s="97"/>
      <c r="D75" s="45"/>
      <c r="E75" s="46"/>
      <c r="F75" s="47"/>
      <c r="G75" s="48">
        <f t="shared" si="77"/>
        <v>0</v>
      </c>
      <c r="H75" s="48"/>
      <c r="I75" s="48"/>
      <c r="J75" s="48"/>
      <c r="K75" s="48"/>
      <c r="L75" s="48"/>
      <c r="M75" s="48"/>
      <c r="N75" s="16">
        <f t="shared" si="78"/>
        <v>0</v>
      </c>
      <c r="O75" s="36">
        <f t="shared" si="79"/>
        <v>0</v>
      </c>
      <c r="P75" s="36">
        <f t="shared" si="80"/>
        <v>0</v>
      </c>
      <c r="Q75" s="36">
        <f t="shared" si="81"/>
        <v>0</v>
      </c>
      <c r="R75" s="16">
        <f t="shared" si="82"/>
        <v>0</v>
      </c>
      <c r="S75" s="36">
        <f t="shared" si="83"/>
        <v>0</v>
      </c>
      <c r="T75" s="37">
        <f t="shared" si="84"/>
        <v>0</v>
      </c>
      <c r="U75" s="36">
        <f t="shared" si="85"/>
        <v>0</v>
      </c>
      <c r="V75" s="36">
        <f t="shared" si="86"/>
        <v>0</v>
      </c>
      <c r="W75" s="38">
        <f t="shared" si="87"/>
        <v>0</v>
      </c>
      <c r="X75" s="38">
        <f t="shared" si="88"/>
        <v>0</v>
      </c>
      <c r="Y75" s="38">
        <f t="shared" si="89"/>
        <v>0</v>
      </c>
      <c r="Z75" s="38">
        <f t="shared" si="90"/>
        <v>0</v>
      </c>
      <c r="AA75" s="39">
        <f t="shared" si="91"/>
        <v>0</v>
      </c>
      <c r="AB75" s="36">
        <f t="shared" si="92"/>
        <v>0</v>
      </c>
      <c r="AC75" s="37">
        <f t="shared" si="93"/>
        <v>0</v>
      </c>
      <c r="AD75" s="74">
        <f t="shared" si="113"/>
        <v>0</v>
      </c>
      <c r="AE75" s="50"/>
      <c r="AF75" s="50"/>
      <c r="AG75" s="38">
        <f t="shared" si="94"/>
        <v>0</v>
      </c>
      <c r="AH75" s="38">
        <f t="shared" si="95"/>
        <v>0</v>
      </c>
      <c r="AI75" s="38">
        <f t="shared" si="96"/>
        <v>0</v>
      </c>
      <c r="AJ75" s="38">
        <f t="shared" si="97"/>
        <v>0</v>
      </c>
      <c r="AK75" s="39">
        <f t="shared" si="98"/>
        <v>0</v>
      </c>
      <c r="AL75" s="40">
        <f t="shared" si="99"/>
        <v>0</v>
      </c>
      <c r="AM75" s="21">
        <f t="shared" si="114"/>
        <v>0</v>
      </c>
      <c r="AN75" s="20">
        <f t="shared" si="26"/>
        <v>0</v>
      </c>
      <c r="AO75" s="77"/>
      <c r="AP75" s="18">
        <f t="shared" si="100"/>
        <v>0</v>
      </c>
      <c r="AQ75" s="18">
        <f t="shared" si="101"/>
        <v>0</v>
      </c>
      <c r="AR75" s="18">
        <f t="shared" si="102"/>
        <v>0</v>
      </c>
      <c r="AS75" s="19">
        <f t="shared" si="103"/>
        <v>0</v>
      </c>
      <c r="AT75" s="19">
        <f t="shared" si="104"/>
        <v>0</v>
      </c>
      <c r="AU75" s="18">
        <f t="shared" si="105"/>
        <v>0</v>
      </c>
      <c r="AV75" s="18">
        <f t="shared" si="106"/>
        <v>0</v>
      </c>
      <c r="AW75" s="18">
        <f t="shared" si="107"/>
        <v>0</v>
      </c>
      <c r="AX75" s="18">
        <f t="shared" si="108"/>
        <v>0</v>
      </c>
      <c r="AY75" s="19">
        <f t="shared" si="109"/>
        <v>0</v>
      </c>
      <c r="AZ75" s="19">
        <f t="shared" si="110"/>
        <v>0</v>
      </c>
      <c r="BA75" s="18">
        <f t="shared" si="111"/>
        <v>0</v>
      </c>
    </row>
    <row r="76" spans="1:53" s="17" customFormat="1" ht="34.5" customHeight="1">
      <c r="A76" s="17">
        <f t="shared" si="76"/>
        <v>0</v>
      </c>
      <c r="B76" s="17">
        <f t="shared" si="112"/>
        <v>0</v>
      </c>
      <c r="C76" s="97"/>
      <c r="D76" s="45"/>
      <c r="E76" s="46"/>
      <c r="F76" s="47"/>
      <c r="G76" s="48">
        <f t="shared" si="77"/>
        <v>0</v>
      </c>
      <c r="H76" s="48"/>
      <c r="I76" s="48"/>
      <c r="J76" s="48"/>
      <c r="K76" s="48"/>
      <c r="L76" s="48"/>
      <c r="M76" s="48"/>
      <c r="N76" s="16">
        <f t="shared" si="78"/>
        <v>0</v>
      </c>
      <c r="O76" s="36">
        <f t="shared" si="79"/>
        <v>0</v>
      </c>
      <c r="P76" s="36">
        <f t="shared" si="80"/>
        <v>0</v>
      </c>
      <c r="Q76" s="36">
        <f t="shared" si="81"/>
        <v>0</v>
      </c>
      <c r="R76" s="16">
        <f t="shared" si="82"/>
        <v>0</v>
      </c>
      <c r="S76" s="36">
        <f t="shared" si="83"/>
        <v>0</v>
      </c>
      <c r="T76" s="37">
        <f t="shared" si="84"/>
        <v>0</v>
      </c>
      <c r="U76" s="36">
        <f t="shared" si="85"/>
        <v>0</v>
      </c>
      <c r="V76" s="36">
        <f t="shared" si="86"/>
        <v>0</v>
      </c>
      <c r="W76" s="38">
        <f t="shared" si="87"/>
        <v>0</v>
      </c>
      <c r="X76" s="38">
        <f t="shared" si="88"/>
        <v>0</v>
      </c>
      <c r="Y76" s="38">
        <f t="shared" si="89"/>
        <v>0</v>
      </c>
      <c r="Z76" s="38">
        <f t="shared" si="90"/>
        <v>0</v>
      </c>
      <c r="AA76" s="39">
        <f t="shared" si="91"/>
        <v>0</v>
      </c>
      <c r="AB76" s="36">
        <f t="shared" si="92"/>
        <v>0</v>
      </c>
      <c r="AC76" s="37">
        <f t="shared" si="93"/>
        <v>0</v>
      </c>
      <c r="AD76" s="74">
        <f t="shared" si="113"/>
        <v>0</v>
      </c>
      <c r="AE76" s="50"/>
      <c r="AF76" s="50"/>
      <c r="AG76" s="38">
        <f t="shared" si="94"/>
        <v>0</v>
      </c>
      <c r="AH76" s="38">
        <f t="shared" si="95"/>
        <v>0</v>
      </c>
      <c r="AI76" s="38">
        <f t="shared" si="96"/>
        <v>0</v>
      </c>
      <c r="AJ76" s="38">
        <f t="shared" si="97"/>
        <v>0</v>
      </c>
      <c r="AK76" s="39">
        <f t="shared" si="98"/>
        <v>0</v>
      </c>
      <c r="AL76" s="40">
        <f t="shared" si="99"/>
        <v>0</v>
      </c>
      <c r="AM76" s="21">
        <f t="shared" si="114"/>
        <v>0</v>
      </c>
      <c r="AN76" s="20">
        <f t="shared" si="26"/>
        <v>0</v>
      </c>
      <c r="AO76" s="77"/>
      <c r="AP76" s="18">
        <f t="shared" si="100"/>
        <v>0</v>
      </c>
      <c r="AQ76" s="18">
        <f t="shared" si="101"/>
        <v>0</v>
      </c>
      <c r="AR76" s="18">
        <f t="shared" si="102"/>
        <v>0</v>
      </c>
      <c r="AS76" s="19">
        <f t="shared" si="103"/>
        <v>0</v>
      </c>
      <c r="AT76" s="19">
        <f t="shared" si="104"/>
        <v>0</v>
      </c>
      <c r="AU76" s="18">
        <f t="shared" si="105"/>
        <v>0</v>
      </c>
      <c r="AV76" s="18">
        <f t="shared" si="106"/>
        <v>0</v>
      </c>
      <c r="AW76" s="18">
        <f t="shared" si="107"/>
        <v>0</v>
      </c>
      <c r="AX76" s="18">
        <f t="shared" si="108"/>
        <v>0</v>
      </c>
      <c r="AY76" s="19">
        <f t="shared" si="109"/>
        <v>0</v>
      </c>
      <c r="AZ76" s="19">
        <f t="shared" si="110"/>
        <v>0</v>
      </c>
      <c r="BA76" s="18">
        <f t="shared" si="111"/>
        <v>0</v>
      </c>
    </row>
    <row r="77" spans="1:53" s="17" customFormat="1" ht="34.5" customHeight="1">
      <c r="A77" s="17">
        <f t="shared" si="76"/>
        <v>0</v>
      </c>
      <c r="B77" s="17">
        <f t="shared" si="112"/>
        <v>0</v>
      </c>
      <c r="C77" s="97"/>
      <c r="D77" s="45"/>
      <c r="E77" s="46"/>
      <c r="F77" s="47"/>
      <c r="G77" s="48">
        <f t="shared" si="77"/>
        <v>0</v>
      </c>
      <c r="H77" s="48"/>
      <c r="I77" s="48"/>
      <c r="J77" s="48"/>
      <c r="K77" s="48"/>
      <c r="L77" s="48"/>
      <c r="M77" s="48"/>
      <c r="N77" s="16">
        <f t="shared" si="78"/>
        <v>0</v>
      </c>
      <c r="O77" s="36">
        <f t="shared" si="79"/>
        <v>0</v>
      </c>
      <c r="P77" s="36">
        <f t="shared" si="80"/>
        <v>0</v>
      </c>
      <c r="Q77" s="36">
        <f t="shared" si="81"/>
        <v>0</v>
      </c>
      <c r="R77" s="16">
        <f t="shared" si="82"/>
        <v>0</v>
      </c>
      <c r="S77" s="36">
        <f t="shared" si="83"/>
        <v>0</v>
      </c>
      <c r="T77" s="37">
        <f t="shared" si="84"/>
        <v>0</v>
      </c>
      <c r="U77" s="36">
        <f t="shared" si="85"/>
        <v>0</v>
      </c>
      <c r="V77" s="36">
        <f t="shared" si="86"/>
        <v>0</v>
      </c>
      <c r="W77" s="38">
        <f t="shared" si="87"/>
        <v>0</v>
      </c>
      <c r="X77" s="38">
        <f t="shared" si="88"/>
        <v>0</v>
      </c>
      <c r="Y77" s="38">
        <f t="shared" si="89"/>
        <v>0</v>
      </c>
      <c r="Z77" s="38">
        <f t="shared" si="90"/>
        <v>0</v>
      </c>
      <c r="AA77" s="39">
        <f t="shared" si="91"/>
        <v>0</v>
      </c>
      <c r="AB77" s="36">
        <f t="shared" si="92"/>
        <v>0</v>
      </c>
      <c r="AC77" s="37">
        <f t="shared" si="93"/>
        <v>0</v>
      </c>
      <c r="AD77" s="74">
        <f t="shared" si="113"/>
        <v>0</v>
      </c>
      <c r="AE77" s="50"/>
      <c r="AF77" s="50"/>
      <c r="AG77" s="38">
        <f t="shared" si="94"/>
        <v>0</v>
      </c>
      <c r="AH77" s="38">
        <f t="shared" si="95"/>
        <v>0</v>
      </c>
      <c r="AI77" s="38">
        <f t="shared" si="96"/>
        <v>0</v>
      </c>
      <c r="AJ77" s="38">
        <f t="shared" si="97"/>
        <v>0</v>
      </c>
      <c r="AK77" s="39">
        <f t="shared" si="98"/>
        <v>0</v>
      </c>
      <c r="AL77" s="40">
        <f t="shared" si="99"/>
        <v>0</v>
      </c>
      <c r="AM77" s="21">
        <f t="shared" si="114"/>
        <v>0</v>
      </c>
      <c r="AN77" s="20">
        <f t="shared" si="26"/>
        <v>0</v>
      </c>
      <c r="AO77" s="77"/>
      <c r="AP77" s="18">
        <f t="shared" si="100"/>
        <v>0</v>
      </c>
      <c r="AQ77" s="18">
        <f t="shared" si="101"/>
        <v>0</v>
      </c>
      <c r="AR77" s="18">
        <f t="shared" si="102"/>
        <v>0</v>
      </c>
      <c r="AS77" s="19">
        <f t="shared" si="103"/>
        <v>0</v>
      </c>
      <c r="AT77" s="19">
        <f t="shared" si="104"/>
        <v>0</v>
      </c>
      <c r="AU77" s="18">
        <f t="shared" si="105"/>
        <v>0</v>
      </c>
      <c r="AV77" s="18">
        <f t="shared" si="106"/>
        <v>0</v>
      </c>
      <c r="AW77" s="18">
        <f t="shared" si="107"/>
        <v>0</v>
      </c>
      <c r="AX77" s="18">
        <f t="shared" si="108"/>
        <v>0</v>
      </c>
      <c r="AY77" s="19">
        <f t="shared" si="109"/>
        <v>0</v>
      </c>
      <c r="AZ77" s="19">
        <f t="shared" si="110"/>
        <v>0</v>
      </c>
      <c r="BA77" s="18">
        <f t="shared" si="111"/>
        <v>0</v>
      </c>
    </row>
    <row r="78" spans="1:53" s="17" customFormat="1" ht="34.5" customHeight="1">
      <c r="A78" s="17">
        <f t="shared" si="76"/>
        <v>0</v>
      </c>
      <c r="B78" s="17">
        <f t="shared" si="112"/>
        <v>0</v>
      </c>
      <c r="C78" s="97"/>
      <c r="D78" s="45"/>
      <c r="E78" s="46"/>
      <c r="F78" s="47"/>
      <c r="G78" s="48">
        <f t="shared" si="77"/>
        <v>0</v>
      </c>
      <c r="H78" s="48"/>
      <c r="I78" s="48"/>
      <c r="J78" s="48"/>
      <c r="K78" s="48"/>
      <c r="L78" s="48"/>
      <c r="M78" s="48"/>
      <c r="N78" s="16">
        <f t="shared" si="78"/>
        <v>0</v>
      </c>
      <c r="O78" s="36">
        <f t="shared" si="79"/>
        <v>0</v>
      </c>
      <c r="P78" s="36">
        <f t="shared" si="80"/>
        <v>0</v>
      </c>
      <c r="Q78" s="36">
        <f t="shared" si="81"/>
        <v>0</v>
      </c>
      <c r="R78" s="16">
        <f t="shared" si="82"/>
        <v>0</v>
      </c>
      <c r="S78" s="36">
        <f t="shared" si="83"/>
        <v>0</v>
      </c>
      <c r="T78" s="37">
        <f t="shared" si="84"/>
        <v>0</v>
      </c>
      <c r="U78" s="36">
        <f t="shared" si="85"/>
        <v>0</v>
      </c>
      <c r="V78" s="36">
        <f t="shared" si="86"/>
        <v>0</v>
      </c>
      <c r="W78" s="38">
        <f t="shared" si="87"/>
        <v>0</v>
      </c>
      <c r="X78" s="38">
        <f t="shared" si="88"/>
        <v>0</v>
      </c>
      <c r="Y78" s="38">
        <f t="shared" si="89"/>
        <v>0</v>
      </c>
      <c r="Z78" s="38">
        <f t="shared" si="90"/>
        <v>0</v>
      </c>
      <c r="AA78" s="39">
        <f t="shared" si="91"/>
        <v>0</v>
      </c>
      <c r="AB78" s="36">
        <f t="shared" si="92"/>
        <v>0</v>
      </c>
      <c r="AC78" s="37">
        <f t="shared" si="93"/>
        <v>0</v>
      </c>
      <c r="AD78" s="74">
        <f t="shared" si="113"/>
        <v>0</v>
      </c>
      <c r="AE78" s="50"/>
      <c r="AF78" s="50"/>
      <c r="AG78" s="38">
        <f t="shared" si="94"/>
        <v>0</v>
      </c>
      <c r="AH78" s="38">
        <f t="shared" si="95"/>
        <v>0</v>
      </c>
      <c r="AI78" s="38">
        <f t="shared" si="96"/>
        <v>0</v>
      </c>
      <c r="AJ78" s="38">
        <f t="shared" si="97"/>
        <v>0</v>
      </c>
      <c r="AK78" s="39">
        <f t="shared" si="98"/>
        <v>0</v>
      </c>
      <c r="AL78" s="40">
        <f t="shared" si="99"/>
        <v>0</v>
      </c>
      <c r="AM78" s="21">
        <f t="shared" si="114"/>
        <v>0</v>
      </c>
      <c r="AN78" s="20">
        <f t="shared" si="26"/>
        <v>0</v>
      </c>
      <c r="AO78" s="77"/>
      <c r="AP78" s="18">
        <f t="shared" si="100"/>
        <v>0</v>
      </c>
      <c r="AQ78" s="18">
        <f t="shared" si="101"/>
        <v>0</v>
      </c>
      <c r="AR78" s="18">
        <f t="shared" si="102"/>
        <v>0</v>
      </c>
      <c r="AS78" s="19">
        <f t="shared" si="103"/>
        <v>0</v>
      </c>
      <c r="AT78" s="19">
        <f t="shared" si="104"/>
        <v>0</v>
      </c>
      <c r="AU78" s="18">
        <f t="shared" si="105"/>
        <v>0</v>
      </c>
      <c r="AV78" s="18">
        <f t="shared" si="106"/>
        <v>0</v>
      </c>
      <c r="AW78" s="18">
        <f t="shared" si="107"/>
        <v>0</v>
      </c>
      <c r="AX78" s="18">
        <f t="shared" si="108"/>
        <v>0</v>
      </c>
      <c r="AY78" s="19">
        <f t="shared" si="109"/>
        <v>0</v>
      </c>
      <c r="AZ78" s="19">
        <f t="shared" si="110"/>
        <v>0</v>
      </c>
      <c r="BA78" s="18">
        <f t="shared" si="111"/>
        <v>0</v>
      </c>
    </row>
    <row r="79" spans="1:53" s="17" customFormat="1" ht="34.5" customHeight="1">
      <c r="A79" s="17">
        <f t="shared" si="76"/>
        <v>0</v>
      </c>
      <c r="B79" s="17">
        <f t="shared" si="112"/>
        <v>0</v>
      </c>
      <c r="C79" s="97"/>
      <c r="D79" s="45"/>
      <c r="E79" s="46"/>
      <c r="F79" s="47"/>
      <c r="G79" s="48">
        <f t="shared" si="77"/>
        <v>0</v>
      </c>
      <c r="H79" s="48"/>
      <c r="I79" s="48"/>
      <c r="J79" s="48"/>
      <c r="K79" s="48"/>
      <c r="L79" s="48"/>
      <c r="M79" s="48"/>
      <c r="N79" s="16">
        <f t="shared" si="78"/>
        <v>0</v>
      </c>
      <c r="O79" s="36">
        <f t="shared" si="79"/>
        <v>0</v>
      </c>
      <c r="P79" s="36">
        <f t="shared" si="80"/>
        <v>0</v>
      </c>
      <c r="Q79" s="36">
        <f t="shared" si="81"/>
        <v>0</v>
      </c>
      <c r="R79" s="16">
        <f t="shared" si="82"/>
        <v>0</v>
      </c>
      <c r="S79" s="36">
        <f t="shared" si="83"/>
        <v>0</v>
      </c>
      <c r="T79" s="37">
        <f t="shared" si="84"/>
        <v>0</v>
      </c>
      <c r="U79" s="36">
        <f t="shared" si="85"/>
        <v>0</v>
      </c>
      <c r="V79" s="36">
        <f t="shared" si="86"/>
        <v>0</v>
      </c>
      <c r="W79" s="38">
        <f t="shared" si="87"/>
        <v>0</v>
      </c>
      <c r="X79" s="38">
        <f t="shared" si="88"/>
        <v>0</v>
      </c>
      <c r="Y79" s="38">
        <f t="shared" si="89"/>
        <v>0</v>
      </c>
      <c r="Z79" s="38">
        <f t="shared" si="90"/>
        <v>0</v>
      </c>
      <c r="AA79" s="39">
        <f t="shared" si="91"/>
        <v>0</v>
      </c>
      <c r="AB79" s="36">
        <f t="shared" si="92"/>
        <v>0</v>
      </c>
      <c r="AC79" s="37">
        <f t="shared" si="93"/>
        <v>0</v>
      </c>
      <c r="AD79" s="74">
        <f t="shared" si="113"/>
        <v>0</v>
      </c>
      <c r="AE79" s="50"/>
      <c r="AF79" s="50"/>
      <c r="AG79" s="38">
        <f t="shared" si="94"/>
        <v>0</v>
      </c>
      <c r="AH79" s="38">
        <f t="shared" si="95"/>
        <v>0</v>
      </c>
      <c r="AI79" s="38">
        <f t="shared" si="96"/>
        <v>0</v>
      </c>
      <c r="AJ79" s="38">
        <f t="shared" si="97"/>
        <v>0</v>
      </c>
      <c r="AK79" s="39">
        <f t="shared" si="98"/>
        <v>0</v>
      </c>
      <c r="AL79" s="40">
        <f t="shared" si="99"/>
        <v>0</v>
      </c>
      <c r="AM79" s="21">
        <f t="shared" si="114"/>
        <v>0</v>
      </c>
      <c r="AN79" s="20">
        <f t="shared" si="26"/>
        <v>0</v>
      </c>
      <c r="AO79" s="77"/>
      <c r="AP79" s="18">
        <f t="shared" si="100"/>
        <v>0</v>
      </c>
      <c r="AQ79" s="18">
        <f t="shared" si="101"/>
        <v>0</v>
      </c>
      <c r="AR79" s="18">
        <f t="shared" si="102"/>
        <v>0</v>
      </c>
      <c r="AS79" s="19">
        <f t="shared" si="103"/>
        <v>0</v>
      </c>
      <c r="AT79" s="19">
        <f t="shared" si="104"/>
        <v>0</v>
      </c>
      <c r="AU79" s="18">
        <f t="shared" si="105"/>
        <v>0</v>
      </c>
      <c r="AV79" s="18">
        <f t="shared" si="106"/>
        <v>0</v>
      </c>
      <c r="AW79" s="18">
        <f t="shared" si="107"/>
        <v>0</v>
      </c>
      <c r="AX79" s="18">
        <f t="shared" si="108"/>
        <v>0</v>
      </c>
      <c r="AY79" s="19">
        <f t="shared" si="109"/>
        <v>0</v>
      </c>
      <c r="AZ79" s="19">
        <f t="shared" si="110"/>
        <v>0</v>
      </c>
      <c r="BA79" s="18">
        <f t="shared" si="111"/>
        <v>0</v>
      </c>
    </row>
    <row r="80" spans="1:53" s="17" customFormat="1" ht="34.5" customHeight="1">
      <c r="A80" s="17">
        <f t="shared" si="76"/>
        <v>0</v>
      </c>
      <c r="B80" s="17">
        <f t="shared" si="112"/>
        <v>0</v>
      </c>
      <c r="C80" s="97"/>
      <c r="D80" s="45"/>
      <c r="E80" s="46"/>
      <c r="F80" s="47"/>
      <c r="G80" s="48">
        <f t="shared" si="77"/>
        <v>0</v>
      </c>
      <c r="H80" s="48"/>
      <c r="I80" s="48"/>
      <c r="J80" s="48"/>
      <c r="K80" s="48"/>
      <c r="L80" s="48"/>
      <c r="M80" s="48"/>
      <c r="N80" s="16">
        <f t="shared" si="78"/>
        <v>0</v>
      </c>
      <c r="O80" s="36">
        <f t="shared" si="79"/>
        <v>0</v>
      </c>
      <c r="P80" s="36">
        <f t="shared" si="80"/>
        <v>0</v>
      </c>
      <c r="Q80" s="36">
        <f t="shared" si="81"/>
        <v>0</v>
      </c>
      <c r="R80" s="16">
        <f t="shared" si="82"/>
        <v>0</v>
      </c>
      <c r="S80" s="36">
        <f t="shared" si="83"/>
        <v>0</v>
      </c>
      <c r="T80" s="37">
        <f t="shared" si="84"/>
        <v>0</v>
      </c>
      <c r="U80" s="36">
        <f t="shared" si="85"/>
        <v>0</v>
      </c>
      <c r="V80" s="36">
        <f t="shared" si="86"/>
        <v>0</v>
      </c>
      <c r="W80" s="38">
        <f t="shared" si="87"/>
        <v>0</v>
      </c>
      <c r="X80" s="38">
        <f t="shared" si="88"/>
        <v>0</v>
      </c>
      <c r="Y80" s="38">
        <f t="shared" si="89"/>
        <v>0</v>
      </c>
      <c r="Z80" s="38">
        <f t="shared" si="90"/>
        <v>0</v>
      </c>
      <c r="AA80" s="39">
        <f t="shared" si="91"/>
        <v>0</v>
      </c>
      <c r="AB80" s="36">
        <f t="shared" si="92"/>
        <v>0</v>
      </c>
      <c r="AC80" s="37">
        <f t="shared" si="93"/>
        <v>0</v>
      </c>
      <c r="AD80" s="74">
        <f t="shared" si="113"/>
        <v>0</v>
      </c>
      <c r="AE80" s="50"/>
      <c r="AF80" s="50"/>
      <c r="AG80" s="38">
        <f t="shared" si="94"/>
        <v>0</v>
      </c>
      <c r="AH80" s="38">
        <f t="shared" si="95"/>
        <v>0</v>
      </c>
      <c r="AI80" s="38">
        <f t="shared" si="96"/>
        <v>0</v>
      </c>
      <c r="AJ80" s="38">
        <f t="shared" si="97"/>
        <v>0</v>
      </c>
      <c r="AK80" s="39">
        <f t="shared" si="98"/>
        <v>0</v>
      </c>
      <c r="AL80" s="40">
        <f t="shared" si="99"/>
        <v>0</v>
      </c>
      <c r="AM80" s="21">
        <f t="shared" si="114"/>
        <v>0</v>
      </c>
      <c r="AN80" s="20">
        <f t="shared" si="26"/>
        <v>0</v>
      </c>
      <c r="AO80" s="77"/>
      <c r="AP80" s="18">
        <f t="shared" si="100"/>
        <v>0</v>
      </c>
      <c r="AQ80" s="18">
        <f t="shared" si="101"/>
        <v>0</v>
      </c>
      <c r="AR80" s="18">
        <f t="shared" si="102"/>
        <v>0</v>
      </c>
      <c r="AS80" s="19">
        <f t="shared" si="103"/>
        <v>0</v>
      </c>
      <c r="AT80" s="19">
        <f t="shared" si="104"/>
        <v>0</v>
      </c>
      <c r="AU80" s="18">
        <f t="shared" si="105"/>
        <v>0</v>
      </c>
      <c r="AV80" s="18">
        <f t="shared" si="106"/>
        <v>0</v>
      </c>
      <c r="AW80" s="18">
        <f t="shared" si="107"/>
        <v>0</v>
      </c>
      <c r="AX80" s="18">
        <f t="shared" si="108"/>
        <v>0</v>
      </c>
      <c r="AY80" s="19">
        <f t="shared" si="109"/>
        <v>0</v>
      </c>
      <c r="AZ80" s="19">
        <f t="shared" si="110"/>
        <v>0</v>
      </c>
      <c r="BA80" s="18">
        <f t="shared" si="111"/>
        <v>0</v>
      </c>
    </row>
    <row r="81" spans="1:53" s="17" customFormat="1" ht="34.5" customHeight="1">
      <c r="A81" s="17">
        <f t="shared" si="76"/>
        <v>0</v>
      </c>
      <c r="B81" s="17">
        <f t="shared" si="112"/>
        <v>0</v>
      </c>
      <c r="C81" s="97"/>
      <c r="D81" s="45"/>
      <c r="E81" s="46"/>
      <c r="F81" s="47"/>
      <c r="G81" s="48">
        <f t="shared" si="77"/>
        <v>0</v>
      </c>
      <c r="H81" s="48"/>
      <c r="I81" s="48"/>
      <c r="J81" s="48"/>
      <c r="K81" s="48"/>
      <c r="L81" s="48"/>
      <c r="M81" s="48"/>
      <c r="N81" s="16">
        <f t="shared" si="78"/>
        <v>0</v>
      </c>
      <c r="O81" s="36">
        <f t="shared" si="79"/>
        <v>0</v>
      </c>
      <c r="P81" s="36">
        <f t="shared" si="80"/>
        <v>0</v>
      </c>
      <c r="Q81" s="36">
        <f t="shared" si="81"/>
        <v>0</v>
      </c>
      <c r="R81" s="16">
        <f t="shared" si="82"/>
        <v>0</v>
      </c>
      <c r="S81" s="36">
        <f t="shared" si="83"/>
        <v>0</v>
      </c>
      <c r="T81" s="37">
        <f t="shared" si="84"/>
        <v>0</v>
      </c>
      <c r="U81" s="36">
        <f t="shared" si="85"/>
        <v>0</v>
      </c>
      <c r="V81" s="36">
        <f t="shared" si="86"/>
        <v>0</v>
      </c>
      <c r="W81" s="38">
        <f t="shared" si="87"/>
        <v>0</v>
      </c>
      <c r="X81" s="38">
        <f t="shared" si="88"/>
        <v>0</v>
      </c>
      <c r="Y81" s="38">
        <f t="shared" si="89"/>
        <v>0</v>
      </c>
      <c r="Z81" s="38">
        <f t="shared" si="90"/>
        <v>0</v>
      </c>
      <c r="AA81" s="39">
        <f t="shared" si="91"/>
        <v>0</v>
      </c>
      <c r="AB81" s="36">
        <f t="shared" si="92"/>
        <v>0</v>
      </c>
      <c r="AC81" s="37">
        <f t="shared" si="93"/>
        <v>0</v>
      </c>
      <c r="AD81" s="74">
        <f t="shared" si="113"/>
        <v>0</v>
      </c>
      <c r="AE81" s="50"/>
      <c r="AF81" s="50"/>
      <c r="AG81" s="38">
        <f t="shared" si="94"/>
        <v>0</v>
      </c>
      <c r="AH81" s="38">
        <f t="shared" si="95"/>
        <v>0</v>
      </c>
      <c r="AI81" s="38">
        <f t="shared" si="96"/>
        <v>0</v>
      </c>
      <c r="AJ81" s="38">
        <f t="shared" si="97"/>
        <v>0</v>
      </c>
      <c r="AK81" s="39">
        <f t="shared" si="98"/>
        <v>0</v>
      </c>
      <c r="AL81" s="40">
        <f t="shared" si="99"/>
        <v>0</v>
      </c>
      <c r="AM81" s="21">
        <f t="shared" si="114"/>
        <v>0</v>
      </c>
      <c r="AN81" s="20">
        <f t="shared" si="26"/>
        <v>0</v>
      </c>
      <c r="AO81" s="77"/>
      <c r="AP81" s="18">
        <f t="shared" si="100"/>
        <v>0</v>
      </c>
      <c r="AQ81" s="18">
        <f t="shared" si="101"/>
        <v>0</v>
      </c>
      <c r="AR81" s="18">
        <f t="shared" si="102"/>
        <v>0</v>
      </c>
      <c r="AS81" s="19">
        <f t="shared" si="103"/>
        <v>0</v>
      </c>
      <c r="AT81" s="19">
        <f t="shared" si="104"/>
        <v>0</v>
      </c>
      <c r="AU81" s="18">
        <f t="shared" si="105"/>
        <v>0</v>
      </c>
      <c r="AV81" s="18">
        <f t="shared" si="106"/>
        <v>0</v>
      </c>
      <c r="AW81" s="18">
        <f t="shared" si="107"/>
        <v>0</v>
      </c>
      <c r="AX81" s="18">
        <f t="shared" si="108"/>
        <v>0</v>
      </c>
      <c r="AY81" s="19">
        <f t="shared" si="109"/>
        <v>0</v>
      </c>
      <c r="AZ81" s="19">
        <f t="shared" si="110"/>
        <v>0</v>
      </c>
      <c r="BA81" s="18">
        <f t="shared" si="111"/>
        <v>0</v>
      </c>
    </row>
    <row r="82" spans="1:53" s="17" customFormat="1" ht="34.5" customHeight="1">
      <c r="A82" s="17">
        <f t="shared" si="76"/>
        <v>0</v>
      </c>
      <c r="B82" s="17">
        <f t="shared" si="112"/>
        <v>0</v>
      </c>
      <c r="C82" s="97"/>
      <c r="D82" s="45"/>
      <c r="E82" s="46"/>
      <c r="F82" s="47"/>
      <c r="G82" s="48">
        <f t="shared" si="77"/>
        <v>0</v>
      </c>
      <c r="H82" s="48"/>
      <c r="I82" s="48"/>
      <c r="J82" s="48"/>
      <c r="K82" s="48"/>
      <c r="L82" s="48"/>
      <c r="M82" s="48"/>
      <c r="N82" s="16">
        <f t="shared" si="78"/>
        <v>0</v>
      </c>
      <c r="O82" s="36">
        <f t="shared" si="79"/>
        <v>0</v>
      </c>
      <c r="P82" s="36">
        <f t="shared" si="80"/>
        <v>0</v>
      </c>
      <c r="Q82" s="36">
        <f t="shared" si="81"/>
        <v>0</v>
      </c>
      <c r="R82" s="16">
        <f t="shared" si="82"/>
        <v>0</v>
      </c>
      <c r="S82" s="36">
        <f t="shared" si="83"/>
        <v>0</v>
      </c>
      <c r="T82" s="37">
        <f t="shared" si="84"/>
        <v>0</v>
      </c>
      <c r="U82" s="36">
        <f t="shared" si="85"/>
        <v>0</v>
      </c>
      <c r="V82" s="36">
        <f t="shared" si="86"/>
        <v>0</v>
      </c>
      <c r="W82" s="38">
        <f t="shared" si="87"/>
        <v>0</v>
      </c>
      <c r="X82" s="38">
        <f t="shared" si="88"/>
        <v>0</v>
      </c>
      <c r="Y82" s="38">
        <f t="shared" si="89"/>
        <v>0</v>
      </c>
      <c r="Z82" s="38">
        <f t="shared" si="90"/>
        <v>0</v>
      </c>
      <c r="AA82" s="39">
        <f t="shared" si="91"/>
        <v>0</v>
      </c>
      <c r="AB82" s="36">
        <f t="shared" si="92"/>
        <v>0</v>
      </c>
      <c r="AC82" s="37">
        <f t="shared" si="93"/>
        <v>0</v>
      </c>
      <c r="AD82" s="74">
        <f t="shared" si="113"/>
        <v>0</v>
      </c>
      <c r="AE82" s="50"/>
      <c r="AF82" s="50"/>
      <c r="AG82" s="38">
        <f t="shared" si="94"/>
        <v>0</v>
      </c>
      <c r="AH82" s="38">
        <f t="shared" si="95"/>
        <v>0</v>
      </c>
      <c r="AI82" s="38">
        <f t="shared" si="96"/>
        <v>0</v>
      </c>
      <c r="AJ82" s="38">
        <f t="shared" si="97"/>
        <v>0</v>
      </c>
      <c r="AK82" s="39">
        <f t="shared" si="98"/>
        <v>0</v>
      </c>
      <c r="AL82" s="40">
        <f t="shared" si="99"/>
        <v>0</v>
      </c>
      <c r="AM82" s="21">
        <f t="shared" si="114"/>
        <v>0</v>
      </c>
      <c r="AN82" s="20">
        <f t="shared" si="26"/>
        <v>0</v>
      </c>
      <c r="AO82" s="77"/>
      <c r="AP82" s="18">
        <f t="shared" si="100"/>
        <v>0</v>
      </c>
      <c r="AQ82" s="18">
        <f t="shared" si="101"/>
        <v>0</v>
      </c>
      <c r="AR82" s="18">
        <f t="shared" si="102"/>
        <v>0</v>
      </c>
      <c r="AS82" s="19">
        <f t="shared" si="103"/>
        <v>0</v>
      </c>
      <c r="AT82" s="19">
        <f t="shared" si="104"/>
        <v>0</v>
      </c>
      <c r="AU82" s="18">
        <f t="shared" si="105"/>
        <v>0</v>
      </c>
      <c r="AV82" s="18">
        <f t="shared" si="106"/>
        <v>0</v>
      </c>
      <c r="AW82" s="18">
        <f t="shared" si="107"/>
        <v>0</v>
      </c>
      <c r="AX82" s="18">
        <f t="shared" si="108"/>
        <v>0</v>
      </c>
      <c r="AY82" s="19">
        <f t="shared" si="109"/>
        <v>0</v>
      </c>
      <c r="AZ82" s="19">
        <f t="shared" si="110"/>
        <v>0</v>
      </c>
      <c r="BA82" s="18">
        <f t="shared" si="111"/>
        <v>0</v>
      </c>
    </row>
    <row r="83" spans="1:53" s="17" customFormat="1" ht="34.5" customHeight="1">
      <c r="A83" s="17">
        <f t="shared" si="76"/>
        <v>0</v>
      </c>
      <c r="B83" s="17">
        <f t="shared" si="112"/>
        <v>0</v>
      </c>
      <c r="C83" s="97"/>
      <c r="D83" s="45"/>
      <c r="E83" s="46"/>
      <c r="F83" s="47"/>
      <c r="G83" s="48">
        <f t="shared" si="77"/>
        <v>0</v>
      </c>
      <c r="H83" s="48"/>
      <c r="I83" s="48"/>
      <c r="J83" s="48"/>
      <c r="K83" s="48"/>
      <c r="L83" s="48"/>
      <c r="M83" s="48"/>
      <c r="N83" s="16">
        <f t="shared" si="78"/>
        <v>0</v>
      </c>
      <c r="O83" s="36">
        <f t="shared" si="79"/>
        <v>0</v>
      </c>
      <c r="P83" s="36">
        <f t="shared" si="80"/>
        <v>0</v>
      </c>
      <c r="Q83" s="36">
        <f t="shared" si="81"/>
        <v>0</v>
      </c>
      <c r="R83" s="16">
        <f t="shared" si="82"/>
        <v>0</v>
      </c>
      <c r="S83" s="36">
        <f t="shared" si="83"/>
        <v>0</v>
      </c>
      <c r="T83" s="37">
        <f t="shared" si="84"/>
        <v>0</v>
      </c>
      <c r="U83" s="36">
        <f t="shared" si="85"/>
        <v>0</v>
      </c>
      <c r="V83" s="36">
        <f t="shared" si="86"/>
        <v>0</v>
      </c>
      <c r="W83" s="38">
        <f t="shared" si="87"/>
        <v>0</v>
      </c>
      <c r="X83" s="38">
        <f t="shared" si="88"/>
        <v>0</v>
      </c>
      <c r="Y83" s="38">
        <f t="shared" si="89"/>
        <v>0</v>
      </c>
      <c r="Z83" s="38">
        <f t="shared" si="90"/>
        <v>0</v>
      </c>
      <c r="AA83" s="39">
        <f t="shared" si="91"/>
        <v>0</v>
      </c>
      <c r="AB83" s="36">
        <f t="shared" si="92"/>
        <v>0</v>
      </c>
      <c r="AC83" s="37">
        <f t="shared" si="93"/>
        <v>0</v>
      </c>
      <c r="AD83" s="74">
        <f t="shared" si="113"/>
        <v>0</v>
      </c>
      <c r="AE83" s="50"/>
      <c r="AF83" s="50"/>
      <c r="AG83" s="38">
        <f t="shared" si="94"/>
        <v>0</v>
      </c>
      <c r="AH83" s="38">
        <f t="shared" si="95"/>
        <v>0</v>
      </c>
      <c r="AI83" s="38">
        <f t="shared" si="96"/>
        <v>0</v>
      </c>
      <c r="AJ83" s="38">
        <f t="shared" si="97"/>
        <v>0</v>
      </c>
      <c r="AK83" s="39">
        <f t="shared" si="98"/>
        <v>0</v>
      </c>
      <c r="AL83" s="40">
        <f t="shared" si="99"/>
        <v>0</v>
      </c>
      <c r="AM83" s="21">
        <f t="shared" si="114"/>
        <v>0</v>
      </c>
      <c r="AN83" s="20">
        <f t="shared" si="26"/>
        <v>0</v>
      </c>
      <c r="AO83" s="77"/>
      <c r="AP83" s="18">
        <f t="shared" si="100"/>
        <v>0</v>
      </c>
      <c r="AQ83" s="18">
        <f t="shared" si="101"/>
        <v>0</v>
      </c>
      <c r="AR83" s="18">
        <f t="shared" si="102"/>
        <v>0</v>
      </c>
      <c r="AS83" s="19">
        <f t="shared" si="103"/>
        <v>0</v>
      </c>
      <c r="AT83" s="19">
        <f t="shared" si="104"/>
        <v>0</v>
      </c>
      <c r="AU83" s="18">
        <f t="shared" si="105"/>
        <v>0</v>
      </c>
      <c r="AV83" s="18">
        <f t="shared" si="106"/>
        <v>0</v>
      </c>
      <c r="AW83" s="18">
        <f t="shared" si="107"/>
        <v>0</v>
      </c>
      <c r="AX83" s="18">
        <f t="shared" si="108"/>
        <v>0</v>
      </c>
      <c r="AY83" s="19">
        <f t="shared" si="109"/>
        <v>0</v>
      </c>
      <c r="AZ83" s="19">
        <f t="shared" si="110"/>
        <v>0</v>
      </c>
      <c r="BA83" s="18">
        <f t="shared" si="111"/>
        <v>0</v>
      </c>
    </row>
    <row r="84" spans="1:53" s="17" customFormat="1" ht="34.5" customHeight="1">
      <c r="A84" s="17">
        <f t="shared" si="76"/>
        <v>0</v>
      </c>
      <c r="B84" s="17">
        <f t="shared" si="112"/>
        <v>0</v>
      </c>
      <c r="C84" s="97"/>
      <c r="D84" s="45"/>
      <c r="E84" s="46"/>
      <c r="F84" s="47"/>
      <c r="G84" s="48">
        <f t="shared" si="77"/>
        <v>0</v>
      </c>
      <c r="H84" s="48"/>
      <c r="I84" s="48"/>
      <c r="J84" s="48"/>
      <c r="K84" s="48"/>
      <c r="L84" s="48"/>
      <c r="M84" s="48"/>
      <c r="N84" s="16">
        <f t="shared" si="78"/>
        <v>0</v>
      </c>
      <c r="O84" s="36">
        <f t="shared" si="79"/>
        <v>0</v>
      </c>
      <c r="P84" s="36">
        <f t="shared" si="80"/>
        <v>0</v>
      </c>
      <c r="Q84" s="36">
        <f t="shared" si="81"/>
        <v>0</v>
      </c>
      <c r="R84" s="16">
        <f t="shared" si="82"/>
        <v>0</v>
      </c>
      <c r="S84" s="36">
        <f t="shared" si="83"/>
        <v>0</v>
      </c>
      <c r="T84" s="37">
        <f t="shared" si="84"/>
        <v>0</v>
      </c>
      <c r="U84" s="36">
        <f t="shared" si="85"/>
        <v>0</v>
      </c>
      <c r="V84" s="36">
        <f t="shared" si="86"/>
        <v>0</v>
      </c>
      <c r="W84" s="38">
        <f t="shared" si="87"/>
        <v>0</v>
      </c>
      <c r="X84" s="38">
        <f t="shared" si="88"/>
        <v>0</v>
      </c>
      <c r="Y84" s="38">
        <f t="shared" si="89"/>
        <v>0</v>
      </c>
      <c r="Z84" s="38">
        <f t="shared" si="90"/>
        <v>0</v>
      </c>
      <c r="AA84" s="39">
        <f t="shared" si="91"/>
        <v>0</v>
      </c>
      <c r="AB84" s="36">
        <f t="shared" si="92"/>
        <v>0</v>
      </c>
      <c r="AC84" s="37">
        <f t="shared" si="93"/>
        <v>0</v>
      </c>
      <c r="AD84" s="74">
        <f t="shared" si="113"/>
        <v>0</v>
      </c>
      <c r="AE84" s="50"/>
      <c r="AF84" s="50"/>
      <c r="AG84" s="38">
        <f t="shared" si="94"/>
        <v>0</v>
      </c>
      <c r="AH84" s="38">
        <f t="shared" si="95"/>
        <v>0</v>
      </c>
      <c r="AI84" s="38">
        <f t="shared" si="96"/>
        <v>0</v>
      </c>
      <c r="AJ84" s="38">
        <f t="shared" si="97"/>
        <v>0</v>
      </c>
      <c r="AK84" s="39">
        <f t="shared" si="98"/>
        <v>0</v>
      </c>
      <c r="AL84" s="40">
        <f t="shared" si="99"/>
        <v>0</v>
      </c>
      <c r="AM84" s="21">
        <f t="shared" si="114"/>
        <v>0</v>
      </c>
      <c r="AN84" s="20">
        <f t="shared" si="26"/>
        <v>0</v>
      </c>
      <c r="AO84" s="77"/>
      <c r="AP84" s="18">
        <f t="shared" si="100"/>
        <v>0</v>
      </c>
      <c r="AQ84" s="18">
        <f t="shared" si="101"/>
        <v>0</v>
      </c>
      <c r="AR84" s="18">
        <f t="shared" si="102"/>
        <v>0</v>
      </c>
      <c r="AS84" s="19">
        <f t="shared" si="103"/>
        <v>0</v>
      </c>
      <c r="AT84" s="19">
        <f t="shared" si="104"/>
        <v>0</v>
      </c>
      <c r="AU84" s="18">
        <f t="shared" si="105"/>
        <v>0</v>
      </c>
      <c r="AV84" s="18">
        <f t="shared" si="106"/>
        <v>0</v>
      </c>
      <c r="AW84" s="18">
        <f t="shared" si="107"/>
        <v>0</v>
      </c>
      <c r="AX84" s="18">
        <f t="shared" si="108"/>
        <v>0</v>
      </c>
      <c r="AY84" s="19">
        <f t="shared" si="109"/>
        <v>0</v>
      </c>
      <c r="AZ84" s="19">
        <f t="shared" si="110"/>
        <v>0</v>
      </c>
      <c r="BA84" s="18">
        <f t="shared" si="111"/>
        <v>0</v>
      </c>
    </row>
    <row r="85" spans="1:53" s="17" customFormat="1" ht="34.5" customHeight="1">
      <c r="A85" s="17">
        <f t="shared" si="76"/>
        <v>0</v>
      </c>
      <c r="B85" s="17">
        <f t="shared" si="112"/>
        <v>0</v>
      </c>
      <c r="C85" s="97"/>
      <c r="D85" s="45"/>
      <c r="E85" s="46"/>
      <c r="F85" s="47"/>
      <c r="G85" s="48">
        <f t="shared" si="77"/>
        <v>0</v>
      </c>
      <c r="H85" s="48"/>
      <c r="I85" s="48"/>
      <c r="J85" s="48"/>
      <c r="K85" s="48"/>
      <c r="L85" s="48"/>
      <c r="M85" s="48"/>
      <c r="N85" s="16">
        <f t="shared" si="78"/>
        <v>0</v>
      </c>
      <c r="O85" s="36">
        <f t="shared" si="79"/>
        <v>0</v>
      </c>
      <c r="P85" s="36">
        <f t="shared" si="80"/>
        <v>0</v>
      </c>
      <c r="Q85" s="36">
        <f t="shared" si="81"/>
        <v>0</v>
      </c>
      <c r="R85" s="16">
        <f t="shared" si="82"/>
        <v>0</v>
      </c>
      <c r="S85" s="36">
        <f t="shared" si="83"/>
        <v>0</v>
      </c>
      <c r="T85" s="37">
        <f t="shared" si="84"/>
        <v>0</v>
      </c>
      <c r="U85" s="36">
        <f t="shared" si="85"/>
        <v>0</v>
      </c>
      <c r="V85" s="36">
        <f t="shared" si="86"/>
        <v>0</v>
      </c>
      <c r="W85" s="38">
        <f t="shared" si="87"/>
        <v>0</v>
      </c>
      <c r="X85" s="38">
        <f t="shared" si="88"/>
        <v>0</v>
      </c>
      <c r="Y85" s="38">
        <f t="shared" si="89"/>
        <v>0</v>
      </c>
      <c r="Z85" s="38">
        <f t="shared" si="90"/>
        <v>0</v>
      </c>
      <c r="AA85" s="39">
        <f t="shared" si="91"/>
        <v>0</v>
      </c>
      <c r="AB85" s="36">
        <f t="shared" si="92"/>
        <v>0</v>
      </c>
      <c r="AC85" s="37">
        <f t="shared" si="93"/>
        <v>0</v>
      </c>
      <c r="AD85" s="74">
        <f t="shared" si="113"/>
        <v>0</v>
      </c>
      <c r="AE85" s="50"/>
      <c r="AF85" s="50"/>
      <c r="AG85" s="38">
        <f t="shared" si="94"/>
        <v>0</v>
      </c>
      <c r="AH85" s="38">
        <f t="shared" si="95"/>
        <v>0</v>
      </c>
      <c r="AI85" s="38">
        <f t="shared" si="96"/>
        <v>0</v>
      </c>
      <c r="AJ85" s="38">
        <f t="shared" si="97"/>
        <v>0</v>
      </c>
      <c r="AK85" s="39">
        <f t="shared" si="98"/>
        <v>0</v>
      </c>
      <c r="AL85" s="40">
        <f t="shared" si="99"/>
        <v>0</v>
      </c>
      <c r="AM85" s="21">
        <f t="shared" si="114"/>
        <v>0</v>
      </c>
      <c r="AN85" s="20">
        <f t="shared" si="26"/>
        <v>0</v>
      </c>
      <c r="AO85" s="77"/>
      <c r="AP85" s="18">
        <f t="shared" si="100"/>
        <v>0</v>
      </c>
      <c r="AQ85" s="18">
        <f t="shared" si="101"/>
        <v>0</v>
      </c>
      <c r="AR85" s="18">
        <f t="shared" si="102"/>
        <v>0</v>
      </c>
      <c r="AS85" s="19">
        <f t="shared" si="103"/>
        <v>0</v>
      </c>
      <c r="AT85" s="19">
        <f t="shared" si="104"/>
        <v>0</v>
      </c>
      <c r="AU85" s="18">
        <f t="shared" si="105"/>
        <v>0</v>
      </c>
      <c r="AV85" s="18">
        <f t="shared" si="106"/>
        <v>0</v>
      </c>
      <c r="AW85" s="18">
        <f t="shared" si="107"/>
        <v>0</v>
      </c>
      <c r="AX85" s="18">
        <f t="shared" si="108"/>
        <v>0</v>
      </c>
      <c r="AY85" s="19">
        <f t="shared" si="109"/>
        <v>0</v>
      </c>
      <c r="AZ85" s="19">
        <f t="shared" si="110"/>
        <v>0</v>
      </c>
      <c r="BA85" s="18">
        <f t="shared" si="111"/>
        <v>0</v>
      </c>
    </row>
    <row r="86" spans="1:53" s="17" customFormat="1" ht="34.5" customHeight="1">
      <c r="A86" s="17">
        <f t="shared" si="76"/>
        <v>0</v>
      </c>
      <c r="B86" s="17">
        <f t="shared" si="112"/>
        <v>0</v>
      </c>
      <c r="C86" s="97"/>
      <c r="D86" s="45"/>
      <c r="E86" s="46"/>
      <c r="F86" s="47"/>
      <c r="G86" s="48">
        <f t="shared" si="77"/>
        <v>0</v>
      </c>
      <c r="H86" s="48"/>
      <c r="I86" s="48"/>
      <c r="J86" s="48"/>
      <c r="K86" s="48"/>
      <c r="L86" s="48"/>
      <c r="M86" s="48"/>
      <c r="N86" s="16">
        <f t="shared" si="78"/>
        <v>0</v>
      </c>
      <c r="O86" s="36">
        <f t="shared" si="79"/>
        <v>0</v>
      </c>
      <c r="P86" s="36">
        <f t="shared" si="80"/>
        <v>0</v>
      </c>
      <c r="Q86" s="36">
        <f t="shared" si="81"/>
        <v>0</v>
      </c>
      <c r="R86" s="16">
        <f t="shared" si="82"/>
        <v>0</v>
      </c>
      <c r="S86" s="36">
        <f t="shared" si="83"/>
        <v>0</v>
      </c>
      <c r="T86" s="37">
        <f t="shared" si="84"/>
        <v>0</v>
      </c>
      <c r="U86" s="36">
        <f t="shared" si="85"/>
        <v>0</v>
      </c>
      <c r="V86" s="36">
        <f t="shared" si="86"/>
        <v>0</v>
      </c>
      <c r="W86" s="38">
        <f t="shared" si="87"/>
        <v>0</v>
      </c>
      <c r="X86" s="38">
        <f t="shared" si="88"/>
        <v>0</v>
      </c>
      <c r="Y86" s="38">
        <f t="shared" si="89"/>
        <v>0</v>
      </c>
      <c r="Z86" s="38">
        <f t="shared" si="90"/>
        <v>0</v>
      </c>
      <c r="AA86" s="39">
        <f t="shared" si="91"/>
        <v>0</v>
      </c>
      <c r="AB86" s="36">
        <f t="shared" si="92"/>
        <v>0</v>
      </c>
      <c r="AC86" s="37">
        <f t="shared" si="93"/>
        <v>0</v>
      </c>
      <c r="AD86" s="74">
        <f t="shared" si="113"/>
        <v>0</v>
      </c>
      <c r="AE86" s="50"/>
      <c r="AF86" s="50"/>
      <c r="AG86" s="38">
        <f t="shared" si="94"/>
        <v>0</v>
      </c>
      <c r="AH86" s="38">
        <f t="shared" si="95"/>
        <v>0</v>
      </c>
      <c r="AI86" s="38">
        <f t="shared" si="96"/>
        <v>0</v>
      </c>
      <c r="AJ86" s="38">
        <f t="shared" si="97"/>
        <v>0</v>
      </c>
      <c r="AK86" s="39">
        <f t="shared" si="98"/>
        <v>0</v>
      </c>
      <c r="AL86" s="40">
        <f t="shared" si="99"/>
        <v>0</v>
      </c>
      <c r="AM86" s="21">
        <f t="shared" si="114"/>
        <v>0</v>
      </c>
      <c r="AN86" s="20">
        <f t="shared" si="26"/>
        <v>0</v>
      </c>
      <c r="AO86" s="77"/>
      <c r="AP86" s="18">
        <f t="shared" si="100"/>
        <v>0</v>
      </c>
      <c r="AQ86" s="18">
        <f t="shared" si="101"/>
        <v>0</v>
      </c>
      <c r="AR86" s="18">
        <f t="shared" si="102"/>
        <v>0</v>
      </c>
      <c r="AS86" s="19">
        <f t="shared" si="103"/>
        <v>0</v>
      </c>
      <c r="AT86" s="19">
        <f t="shared" si="104"/>
        <v>0</v>
      </c>
      <c r="AU86" s="18">
        <f t="shared" si="105"/>
        <v>0</v>
      </c>
      <c r="AV86" s="18">
        <f t="shared" si="106"/>
        <v>0</v>
      </c>
      <c r="AW86" s="18">
        <f t="shared" si="107"/>
        <v>0</v>
      </c>
      <c r="AX86" s="18">
        <f t="shared" si="108"/>
        <v>0</v>
      </c>
      <c r="AY86" s="19">
        <f t="shared" si="109"/>
        <v>0</v>
      </c>
      <c r="AZ86" s="19">
        <f t="shared" si="110"/>
        <v>0</v>
      </c>
      <c r="BA86" s="18">
        <f t="shared" si="111"/>
        <v>0</v>
      </c>
    </row>
    <row r="87" spans="1:53" s="17" customFormat="1" ht="34.5" customHeight="1">
      <c r="A87" s="17">
        <f t="shared" si="76"/>
        <v>0</v>
      </c>
      <c r="B87" s="17">
        <f t="shared" si="112"/>
        <v>0</v>
      </c>
      <c r="C87" s="97"/>
      <c r="D87" s="45"/>
      <c r="E87" s="46"/>
      <c r="F87" s="47"/>
      <c r="G87" s="48">
        <f t="shared" si="77"/>
        <v>0</v>
      </c>
      <c r="H87" s="48"/>
      <c r="I87" s="48"/>
      <c r="J87" s="48"/>
      <c r="K87" s="48"/>
      <c r="L87" s="48"/>
      <c r="M87" s="48"/>
      <c r="N87" s="16">
        <f t="shared" si="78"/>
        <v>0</v>
      </c>
      <c r="O87" s="36">
        <f t="shared" si="79"/>
        <v>0</v>
      </c>
      <c r="P87" s="36">
        <f t="shared" si="80"/>
        <v>0</v>
      </c>
      <c r="Q87" s="36">
        <f t="shared" si="81"/>
        <v>0</v>
      </c>
      <c r="R87" s="16">
        <f t="shared" si="82"/>
        <v>0</v>
      </c>
      <c r="S87" s="36">
        <f t="shared" si="83"/>
        <v>0</v>
      </c>
      <c r="T87" s="37">
        <f t="shared" si="84"/>
        <v>0</v>
      </c>
      <c r="U87" s="36">
        <f t="shared" si="85"/>
        <v>0</v>
      </c>
      <c r="V87" s="36">
        <f t="shared" si="86"/>
        <v>0</v>
      </c>
      <c r="W87" s="38">
        <f t="shared" si="87"/>
        <v>0</v>
      </c>
      <c r="X87" s="38">
        <f t="shared" si="88"/>
        <v>0</v>
      </c>
      <c r="Y87" s="38">
        <f t="shared" si="89"/>
        <v>0</v>
      </c>
      <c r="Z87" s="38">
        <f t="shared" si="90"/>
        <v>0</v>
      </c>
      <c r="AA87" s="39">
        <f t="shared" si="91"/>
        <v>0</v>
      </c>
      <c r="AB87" s="36">
        <f t="shared" si="92"/>
        <v>0</v>
      </c>
      <c r="AC87" s="37">
        <f t="shared" si="93"/>
        <v>0</v>
      </c>
      <c r="AD87" s="74">
        <f t="shared" si="113"/>
        <v>0</v>
      </c>
      <c r="AE87" s="50"/>
      <c r="AF87" s="50"/>
      <c r="AG87" s="38">
        <f t="shared" si="94"/>
        <v>0</v>
      </c>
      <c r="AH87" s="38">
        <f t="shared" si="95"/>
        <v>0</v>
      </c>
      <c r="AI87" s="38">
        <f t="shared" si="96"/>
        <v>0</v>
      </c>
      <c r="AJ87" s="38">
        <f t="shared" si="97"/>
        <v>0</v>
      </c>
      <c r="AK87" s="39">
        <f t="shared" si="98"/>
        <v>0</v>
      </c>
      <c r="AL87" s="40">
        <f t="shared" si="99"/>
        <v>0</v>
      </c>
      <c r="AM87" s="21">
        <f t="shared" si="114"/>
        <v>0</v>
      </c>
      <c r="AN87" s="20">
        <f t="shared" si="26"/>
        <v>0</v>
      </c>
      <c r="AO87" s="77"/>
      <c r="AP87" s="18">
        <f t="shared" si="100"/>
        <v>0</v>
      </c>
      <c r="AQ87" s="18">
        <f t="shared" si="101"/>
        <v>0</v>
      </c>
      <c r="AR87" s="18">
        <f t="shared" si="102"/>
        <v>0</v>
      </c>
      <c r="AS87" s="19">
        <f t="shared" si="103"/>
        <v>0</v>
      </c>
      <c r="AT87" s="19">
        <f t="shared" si="104"/>
        <v>0</v>
      </c>
      <c r="AU87" s="18">
        <f t="shared" si="105"/>
        <v>0</v>
      </c>
      <c r="AV87" s="18">
        <f t="shared" si="106"/>
        <v>0</v>
      </c>
      <c r="AW87" s="18">
        <f t="shared" si="107"/>
        <v>0</v>
      </c>
      <c r="AX87" s="18">
        <f t="shared" si="108"/>
        <v>0</v>
      </c>
      <c r="AY87" s="19">
        <f t="shared" si="109"/>
        <v>0</v>
      </c>
      <c r="AZ87" s="19">
        <f t="shared" si="110"/>
        <v>0</v>
      </c>
      <c r="BA87" s="18">
        <f t="shared" si="111"/>
        <v>0</v>
      </c>
    </row>
    <row r="88" spans="1:53" s="17" customFormat="1" ht="34.5" customHeight="1">
      <c r="A88" s="17">
        <f t="shared" si="76"/>
        <v>0</v>
      </c>
      <c r="B88" s="17">
        <f t="shared" si="112"/>
        <v>0</v>
      </c>
      <c r="C88" s="97"/>
      <c r="D88" s="45"/>
      <c r="E88" s="46"/>
      <c r="F88" s="47"/>
      <c r="G88" s="48">
        <f t="shared" si="77"/>
        <v>0</v>
      </c>
      <c r="H88" s="48"/>
      <c r="I88" s="48"/>
      <c r="J88" s="48"/>
      <c r="K88" s="48"/>
      <c r="L88" s="48"/>
      <c r="M88" s="48"/>
      <c r="N88" s="16">
        <f t="shared" si="78"/>
        <v>0</v>
      </c>
      <c r="O88" s="36">
        <f t="shared" si="79"/>
        <v>0</v>
      </c>
      <c r="P88" s="36">
        <f t="shared" si="80"/>
        <v>0</v>
      </c>
      <c r="Q88" s="36">
        <f t="shared" si="81"/>
        <v>0</v>
      </c>
      <c r="R88" s="16">
        <f t="shared" si="82"/>
        <v>0</v>
      </c>
      <c r="S88" s="36">
        <f t="shared" si="83"/>
        <v>0</v>
      </c>
      <c r="T88" s="37">
        <f t="shared" si="84"/>
        <v>0</v>
      </c>
      <c r="U88" s="36">
        <f t="shared" si="85"/>
        <v>0</v>
      </c>
      <c r="V88" s="36">
        <f t="shared" si="86"/>
        <v>0</v>
      </c>
      <c r="W88" s="38">
        <f t="shared" si="87"/>
        <v>0</v>
      </c>
      <c r="X88" s="38">
        <f t="shared" si="88"/>
        <v>0</v>
      </c>
      <c r="Y88" s="38">
        <f t="shared" si="89"/>
        <v>0</v>
      </c>
      <c r="Z88" s="38">
        <f t="shared" si="90"/>
        <v>0</v>
      </c>
      <c r="AA88" s="39">
        <f t="shared" si="91"/>
        <v>0</v>
      </c>
      <c r="AB88" s="36">
        <f t="shared" si="92"/>
        <v>0</v>
      </c>
      <c r="AC88" s="37">
        <f t="shared" si="93"/>
        <v>0</v>
      </c>
      <c r="AD88" s="74">
        <f t="shared" si="113"/>
        <v>0</v>
      </c>
      <c r="AE88" s="50"/>
      <c r="AF88" s="50"/>
      <c r="AG88" s="38">
        <f t="shared" si="94"/>
        <v>0</v>
      </c>
      <c r="AH88" s="38">
        <f t="shared" si="95"/>
        <v>0</v>
      </c>
      <c r="AI88" s="38">
        <f t="shared" si="96"/>
        <v>0</v>
      </c>
      <c r="AJ88" s="38">
        <f t="shared" si="97"/>
        <v>0</v>
      </c>
      <c r="AK88" s="39">
        <f t="shared" si="98"/>
        <v>0</v>
      </c>
      <c r="AL88" s="40">
        <f t="shared" si="99"/>
        <v>0</v>
      </c>
      <c r="AM88" s="21">
        <f t="shared" si="114"/>
        <v>0</v>
      </c>
      <c r="AN88" s="20">
        <f t="shared" si="26"/>
        <v>0</v>
      </c>
      <c r="AO88" s="77"/>
      <c r="AP88" s="18">
        <f t="shared" si="100"/>
        <v>0</v>
      </c>
      <c r="AQ88" s="18">
        <f t="shared" si="101"/>
        <v>0</v>
      </c>
      <c r="AR88" s="18">
        <f t="shared" si="102"/>
        <v>0</v>
      </c>
      <c r="AS88" s="19">
        <f t="shared" si="103"/>
        <v>0</v>
      </c>
      <c r="AT88" s="19">
        <f t="shared" si="104"/>
        <v>0</v>
      </c>
      <c r="AU88" s="18">
        <f t="shared" si="105"/>
        <v>0</v>
      </c>
      <c r="AV88" s="18">
        <f t="shared" si="106"/>
        <v>0</v>
      </c>
      <c r="AW88" s="18">
        <f t="shared" si="107"/>
        <v>0</v>
      </c>
      <c r="AX88" s="18">
        <f t="shared" si="108"/>
        <v>0</v>
      </c>
      <c r="AY88" s="19">
        <f t="shared" si="109"/>
        <v>0</v>
      </c>
      <c r="AZ88" s="19">
        <f t="shared" si="110"/>
        <v>0</v>
      </c>
      <c r="BA88" s="18">
        <f t="shared" si="111"/>
        <v>0</v>
      </c>
    </row>
    <row r="89" spans="1:53" s="17" customFormat="1" ht="34.5" customHeight="1">
      <c r="A89" s="17">
        <f t="shared" si="76"/>
        <v>0</v>
      </c>
      <c r="B89" s="17">
        <f t="shared" si="112"/>
        <v>0</v>
      </c>
      <c r="C89" s="97"/>
      <c r="D89" s="45"/>
      <c r="E89" s="46"/>
      <c r="F89" s="47"/>
      <c r="G89" s="48">
        <f t="shared" si="77"/>
        <v>0</v>
      </c>
      <c r="H89" s="48"/>
      <c r="I89" s="48"/>
      <c r="J89" s="48"/>
      <c r="K89" s="48"/>
      <c r="L89" s="48"/>
      <c r="M89" s="48"/>
      <c r="N89" s="16">
        <f t="shared" si="78"/>
        <v>0</v>
      </c>
      <c r="O89" s="36">
        <f t="shared" si="79"/>
        <v>0</v>
      </c>
      <c r="P89" s="36">
        <f t="shared" si="80"/>
        <v>0</v>
      </c>
      <c r="Q89" s="36">
        <f t="shared" si="81"/>
        <v>0</v>
      </c>
      <c r="R89" s="16">
        <f t="shared" si="82"/>
        <v>0</v>
      </c>
      <c r="S89" s="36">
        <f t="shared" si="83"/>
        <v>0</v>
      </c>
      <c r="T89" s="37">
        <f t="shared" si="84"/>
        <v>0</v>
      </c>
      <c r="U89" s="36">
        <f t="shared" si="85"/>
        <v>0</v>
      </c>
      <c r="V89" s="36">
        <f t="shared" si="86"/>
        <v>0</v>
      </c>
      <c r="W89" s="38">
        <f t="shared" si="87"/>
        <v>0</v>
      </c>
      <c r="X89" s="38">
        <f t="shared" si="88"/>
        <v>0</v>
      </c>
      <c r="Y89" s="38">
        <f t="shared" si="89"/>
        <v>0</v>
      </c>
      <c r="Z89" s="38">
        <f t="shared" si="90"/>
        <v>0</v>
      </c>
      <c r="AA89" s="39">
        <f t="shared" si="91"/>
        <v>0</v>
      </c>
      <c r="AB89" s="36">
        <f t="shared" si="92"/>
        <v>0</v>
      </c>
      <c r="AC89" s="37">
        <f t="shared" si="93"/>
        <v>0</v>
      </c>
      <c r="AD89" s="74">
        <f t="shared" si="113"/>
        <v>0</v>
      </c>
      <c r="AE89" s="50"/>
      <c r="AF89" s="50"/>
      <c r="AG89" s="38">
        <f t="shared" si="94"/>
        <v>0</v>
      </c>
      <c r="AH89" s="38">
        <f t="shared" si="95"/>
        <v>0</v>
      </c>
      <c r="AI89" s="38">
        <f t="shared" si="96"/>
        <v>0</v>
      </c>
      <c r="AJ89" s="38">
        <f t="shared" si="97"/>
        <v>0</v>
      </c>
      <c r="AK89" s="39">
        <f t="shared" si="98"/>
        <v>0</v>
      </c>
      <c r="AL89" s="40">
        <f t="shared" si="99"/>
        <v>0</v>
      </c>
      <c r="AM89" s="21">
        <f t="shared" si="114"/>
        <v>0</v>
      </c>
      <c r="AN89" s="20">
        <f t="shared" si="26"/>
        <v>0</v>
      </c>
      <c r="AO89" s="77"/>
      <c r="AP89" s="18">
        <f t="shared" si="100"/>
        <v>0</v>
      </c>
      <c r="AQ89" s="18">
        <f t="shared" si="101"/>
        <v>0</v>
      </c>
      <c r="AR89" s="18">
        <f t="shared" si="102"/>
        <v>0</v>
      </c>
      <c r="AS89" s="19">
        <f t="shared" si="103"/>
        <v>0</v>
      </c>
      <c r="AT89" s="19">
        <f t="shared" si="104"/>
        <v>0</v>
      </c>
      <c r="AU89" s="18">
        <f t="shared" si="105"/>
        <v>0</v>
      </c>
      <c r="AV89" s="18">
        <f t="shared" si="106"/>
        <v>0</v>
      </c>
      <c r="AW89" s="18">
        <f t="shared" si="107"/>
        <v>0</v>
      </c>
      <c r="AX89" s="18">
        <f t="shared" si="108"/>
        <v>0</v>
      </c>
      <c r="AY89" s="19">
        <f t="shared" si="109"/>
        <v>0</v>
      </c>
      <c r="AZ89" s="19">
        <f t="shared" si="110"/>
        <v>0</v>
      </c>
      <c r="BA89" s="18">
        <f t="shared" si="111"/>
        <v>0</v>
      </c>
    </row>
    <row r="90" spans="1:53" s="17" customFormat="1" ht="34.5" customHeight="1">
      <c r="A90" s="17">
        <f t="shared" si="76"/>
        <v>0</v>
      </c>
      <c r="B90" s="17">
        <f t="shared" si="112"/>
        <v>0</v>
      </c>
      <c r="C90" s="97"/>
      <c r="D90" s="45"/>
      <c r="E90" s="46"/>
      <c r="F90" s="47"/>
      <c r="G90" s="48">
        <f t="shared" si="77"/>
        <v>0</v>
      </c>
      <c r="H90" s="48"/>
      <c r="I90" s="48"/>
      <c r="J90" s="48"/>
      <c r="K90" s="48"/>
      <c r="L90" s="48"/>
      <c r="M90" s="48"/>
      <c r="N90" s="16">
        <f t="shared" si="78"/>
        <v>0</v>
      </c>
      <c r="O90" s="36">
        <f t="shared" si="79"/>
        <v>0</v>
      </c>
      <c r="P90" s="36">
        <f t="shared" si="80"/>
        <v>0</v>
      </c>
      <c r="Q90" s="36">
        <f t="shared" si="81"/>
        <v>0</v>
      </c>
      <c r="R90" s="16">
        <f t="shared" si="82"/>
        <v>0</v>
      </c>
      <c r="S90" s="36">
        <f t="shared" si="83"/>
        <v>0</v>
      </c>
      <c r="T90" s="37">
        <f t="shared" si="84"/>
        <v>0</v>
      </c>
      <c r="U90" s="36">
        <f t="shared" si="85"/>
        <v>0</v>
      </c>
      <c r="V90" s="36">
        <f t="shared" si="86"/>
        <v>0</v>
      </c>
      <c r="W90" s="38">
        <f t="shared" si="87"/>
        <v>0</v>
      </c>
      <c r="X90" s="38">
        <f t="shared" si="88"/>
        <v>0</v>
      </c>
      <c r="Y90" s="38">
        <f t="shared" si="89"/>
        <v>0</v>
      </c>
      <c r="Z90" s="38">
        <f t="shared" si="90"/>
        <v>0</v>
      </c>
      <c r="AA90" s="39">
        <f t="shared" si="91"/>
        <v>0</v>
      </c>
      <c r="AB90" s="36">
        <f t="shared" si="92"/>
        <v>0</v>
      </c>
      <c r="AC90" s="37">
        <f t="shared" si="93"/>
        <v>0</v>
      </c>
      <c r="AD90" s="74">
        <f t="shared" si="113"/>
        <v>0</v>
      </c>
      <c r="AE90" s="50"/>
      <c r="AF90" s="50"/>
      <c r="AG90" s="38">
        <f t="shared" si="94"/>
        <v>0</v>
      </c>
      <c r="AH90" s="38">
        <f t="shared" si="95"/>
        <v>0</v>
      </c>
      <c r="AI90" s="38">
        <f t="shared" si="96"/>
        <v>0</v>
      </c>
      <c r="AJ90" s="38">
        <f t="shared" si="97"/>
        <v>0</v>
      </c>
      <c r="AK90" s="39">
        <f t="shared" si="98"/>
        <v>0</v>
      </c>
      <c r="AL90" s="40">
        <f t="shared" si="99"/>
        <v>0</v>
      </c>
      <c r="AM90" s="21">
        <f t="shared" si="114"/>
        <v>0</v>
      </c>
      <c r="AN90" s="20">
        <f t="shared" si="26"/>
        <v>0</v>
      </c>
      <c r="AO90" s="77"/>
      <c r="AP90" s="18">
        <f t="shared" si="100"/>
        <v>0</v>
      </c>
      <c r="AQ90" s="18">
        <f t="shared" si="101"/>
        <v>0</v>
      </c>
      <c r="AR90" s="18">
        <f t="shared" si="102"/>
        <v>0</v>
      </c>
      <c r="AS90" s="19">
        <f t="shared" si="103"/>
        <v>0</v>
      </c>
      <c r="AT90" s="19">
        <f t="shared" si="104"/>
        <v>0</v>
      </c>
      <c r="AU90" s="18">
        <f t="shared" si="105"/>
        <v>0</v>
      </c>
      <c r="AV90" s="18">
        <f t="shared" si="106"/>
        <v>0</v>
      </c>
      <c r="AW90" s="18">
        <f t="shared" si="107"/>
        <v>0</v>
      </c>
      <c r="AX90" s="18">
        <f t="shared" si="108"/>
        <v>0</v>
      </c>
      <c r="AY90" s="19">
        <f t="shared" si="109"/>
        <v>0</v>
      </c>
      <c r="AZ90" s="19">
        <f t="shared" si="110"/>
        <v>0</v>
      </c>
      <c r="BA90" s="18">
        <f t="shared" si="111"/>
        <v>0</v>
      </c>
    </row>
    <row r="91" spans="1:53" s="17" customFormat="1" ht="34.5" customHeight="1">
      <c r="A91" s="17">
        <f t="shared" si="76"/>
        <v>0</v>
      </c>
      <c r="B91" s="17">
        <f t="shared" si="112"/>
        <v>0</v>
      </c>
      <c r="C91" s="97"/>
      <c r="D91" s="45"/>
      <c r="E91" s="46"/>
      <c r="F91" s="47"/>
      <c r="G91" s="48">
        <f t="shared" si="77"/>
        <v>0</v>
      </c>
      <c r="H91" s="48"/>
      <c r="I91" s="48"/>
      <c r="J91" s="48"/>
      <c r="K91" s="48"/>
      <c r="L91" s="48"/>
      <c r="M91" s="48"/>
      <c r="N91" s="16">
        <f t="shared" si="78"/>
        <v>0</v>
      </c>
      <c r="O91" s="36">
        <f t="shared" si="79"/>
        <v>0</v>
      </c>
      <c r="P91" s="36">
        <f t="shared" si="80"/>
        <v>0</v>
      </c>
      <c r="Q91" s="36">
        <f t="shared" si="81"/>
        <v>0</v>
      </c>
      <c r="R91" s="16">
        <f t="shared" si="82"/>
        <v>0</v>
      </c>
      <c r="S91" s="36">
        <f t="shared" si="83"/>
        <v>0</v>
      </c>
      <c r="T91" s="37">
        <f t="shared" si="84"/>
        <v>0</v>
      </c>
      <c r="U91" s="36">
        <f t="shared" si="85"/>
        <v>0</v>
      </c>
      <c r="V91" s="36">
        <f t="shared" si="86"/>
        <v>0</v>
      </c>
      <c r="W91" s="38">
        <f t="shared" si="87"/>
        <v>0</v>
      </c>
      <c r="X91" s="38">
        <f t="shared" si="88"/>
        <v>0</v>
      </c>
      <c r="Y91" s="38">
        <f t="shared" si="89"/>
        <v>0</v>
      </c>
      <c r="Z91" s="38">
        <f t="shared" si="90"/>
        <v>0</v>
      </c>
      <c r="AA91" s="39">
        <f t="shared" si="91"/>
        <v>0</v>
      </c>
      <c r="AB91" s="36">
        <f t="shared" si="92"/>
        <v>0</v>
      </c>
      <c r="AC91" s="37">
        <f t="shared" si="93"/>
        <v>0</v>
      </c>
      <c r="AD91" s="74">
        <f t="shared" si="113"/>
        <v>0</v>
      </c>
      <c r="AE91" s="50"/>
      <c r="AF91" s="50"/>
      <c r="AG91" s="38">
        <f t="shared" si="94"/>
        <v>0</v>
      </c>
      <c r="AH91" s="38">
        <f t="shared" si="95"/>
        <v>0</v>
      </c>
      <c r="AI91" s="38">
        <f t="shared" si="96"/>
        <v>0</v>
      </c>
      <c r="AJ91" s="38">
        <f t="shared" si="97"/>
        <v>0</v>
      </c>
      <c r="AK91" s="39">
        <f t="shared" si="98"/>
        <v>0</v>
      </c>
      <c r="AL91" s="40">
        <f t="shared" si="99"/>
        <v>0</v>
      </c>
      <c r="AM91" s="21">
        <f t="shared" si="114"/>
        <v>0</v>
      </c>
      <c r="AN91" s="20">
        <f t="shared" si="26"/>
        <v>0</v>
      </c>
      <c r="AO91" s="77"/>
      <c r="AP91" s="18">
        <f t="shared" si="100"/>
        <v>0</v>
      </c>
      <c r="AQ91" s="18">
        <f t="shared" si="101"/>
        <v>0</v>
      </c>
      <c r="AR91" s="18">
        <f t="shared" si="102"/>
        <v>0</v>
      </c>
      <c r="AS91" s="19">
        <f t="shared" si="103"/>
        <v>0</v>
      </c>
      <c r="AT91" s="19">
        <f t="shared" si="104"/>
        <v>0</v>
      </c>
      <c r="AU91" s="18">
        <f t="shared" si="105"/>
        <v>0</v>
      </c>
      <c r="AV91" s="18">
        <f t="shared" si="106"/>
        <v>0</v>
      </c>
      <c r="AW91" s="18">
        <f t="shared" si="107"/>
        <v>0</v>
      </c>
      <c r="AX91" s="18">
        <f t="shared" si="108"/>
        <v>0</v>
      </c>
      <c r="AY91" s="19">
        <f t="shared" si="109"/>
        <v>0</v>
      </c>
      <c r="AZ91" s="19">
        <f t="shared" si="110"/>
        <v>0</v>
      </c>
      <c r="BA91" s="18">
        <f t="shared" si="111"/>
        <v>0</v>
      </c>
    </row>
    <row r="92" spans="1:53" s="17" customFormat="1" ht="34.5" customHeight="1">
      <c r="A92" s="17">
        <f t="shared" si="76"/>
        <v>0</v>
      </c>
      <c r="B92" s="17">
        <f t="shared" si="112"/>
        <v>0</v>
      </c>
      <c r="C92" s="97"/>
      <c r="D92" s="45"/>
      <c r="E92" s="46"/>
      <c r="F92" s="47"/>
      <c r="G92" s="48">
        <f t="shared" si="77"/>
        <v>0</v>
      </c>
      <c r="H92" s="48"/>
      <c r="I92" s="48"/>
      <c r="J92" s="48"/>
      <c r="K92" s="48"/>
      <c r="L92" s="48"/>
      <c r="M92" s="48"/>
      <c r="N92" s="16">
        <f t="shared" si="78"/>
        <v>0</v>
      </c>
      <c r="O92" s="36">
        <f t="shared" si="79"/>
        <v>0</v>
      </c>
      <c r="P92" s="36">
        <f t="shared" si="80"/>
        <v>0</v>
      </c>
      <c r="Q92" s="36">
        <f t="shared" si="81"/>
        <v>0</v>
      </c>
      <c r="R92" s="16">
        <f t="shared" si="82"/>
        <v>0</v>
      </c>
      <c r="S92" s="36">
        <f t="shared" si="83"/>
        <v>0</v>
      </c>
      <c r="T92" s="37">
        <f t="shared" si="84"/>
        <v>0</v>
      </c>
      <c r="U92" s="36">
        <f t="shared" si="85"/>
        <v>0</v>
      </c>
      <c r="V92" s="36">
        <f t="shared" si="86"/>
        <v>0</v>
      </c>
      <c r="W92" s="38">
        <f t="shared" si="87"/>
        <v>0</v>
      </c>
      <c r="X92" s="38">
        <f t="shared" si="88"/>
        <v>0</v>
      </c>
      <c r="Y92" s="38">
        <f t="shared" si="89"/>
        <v>0</v>
      </c>
      <c r="Z92" s="38">
        <f t="shared" si="90"/>
        <v>0</v>
      </c>
      <c r="AA92" s="39">
        <f t="shared" si="91"/>
        <v>0</v>
      </c>
      <c r="AB92" s="36">
        <f t="shared" si="92"/>
        <v>0</v>
      </c>
      <c r="AC92" s="37">
        <f t="shared" si="93"/>
        <v>0</v>
      </c>
      <c r="AD92" s="74">
        <f t="shared" si="113"/>
        <v>0</v>
      </c>
      <c r="AE92" s="50"/>
      <c r="AF92" s="50"/>
      <c r="AG92" s="38">
        <f t="shared" si="94"/>
        <v>0</v>
      </c>
      <c r="AH92" s="38">
        <f t="shared" si="95"/>
        <v>0</v>
      </c>
      <c r="AI92" s="38">
        <f t="shared" si="96"/>
        <v>0</v>
      </c>
      <c r="AJ92" s="38">
        <f t="shared" si="97"/>
        <v>0</v>
      </c>
      <c r="AK92" s="39">
        <f t="shared" si="98"/>
        <v>0</v>
      </c>
      <c r="AL92" s="40">
        <f t="shared" si="99"/>
        <v>0</v>
      </c>
      <c r="AM92" s="21">
        <f t="shared" si="114"/>
        <v>0</v>
      </c>
      <c r="AN92" s="20">
        <f t="shared" si="26"/>
        <v>0</v>
      </c>
      <c r="AO92" s="77"/>
      <c r="AP92" s="18">
        <f t="shared" si="100"/>
        <v>0</v>
      </c>
      <c r="AQ92" s="18">
        <f t="shared" si="101"/>
        <v>0</v>
      </c>
      <c r="AR92" s="18">
        <f t="shared" si="102"/>
        <v>0</v>
      </c>
      <c r="AS92" s="19">
        <f t="shared" si="103"/>
        <v>0</v>
      </c>
      <c r="AT92" s="19">
        <f t="shared" si="104"/>
        <v>0</v>
      </c>
      <c r="AU92" s="18">
        <f t="shared" si="105"/>
        <v>0</v>
      </c>
      <c r="AV92" s="18">
        <f t="shared" si="106"/>
        <v>0</v>
      </c>
      <c r="AW92" s="18">
        <f t="shared" si="107"/>
        <v>0</v>
      </c>
      <c r="AX92" s="18">
        <f t="shared" si="108"/>
        <v>0</v>
      </c>
      <c r="AY92" s="19">
        <f t="shared" si="109"/>
        <v>0</v>
      </c>
      <c r="AZ92" s="19">
        <f t="shared" si="110"/>
        <v>0</v>
      </c>
      <c r="BA92" s="18">
        <f t="shared" si="111"/>
        <v>0</v>
      </c>
    </row>
    <row r="93" spans="1:53" s="17" customFormat="1" ht="34.5" customHeight="1">
      <c r="A93" s="17">
        <f t="shared" si="76"/>
        <v>0</v>
      </c>
      <c r="B93" s="17">
        <f t="shared" si="112"/>
        <v>0</v>
      </c>
      <c r="C93" s="97"/>
      <c r="D93" s="45"/>
      <c r="E93" s="46"/>
      <c r="F93" s="47"/>
      <c r="G93" s="48">
        <f t="shared" si="77"/>
        <v>0</v>
      </c>
      <c r="H93" s="48"/>
      <c r="I93" s="48"/>
      <c r="J93" s="48"/>
      <c r="K93" s="48"/>
      <c r="L93" s="48"/>
      <c r="M93" s="48"/>
      <c r="N93" s="16">
        <f t="shared" si="78"/>
        <v>0</v>
      </c>
      <c r="O93" s="36">
        <f t="shared" si="79"/>
        <v>0</v>
      </c>
      <c r="P93" s="36">
        <f t="shared" si="80"/>
        <v>0</v>
      </c>
      <c r="Q93" s="36">
        <f t="shared" si="81"/>
        <v>0</v>
      </c>
      <c r="R93" s="16">
        <f t="shared" si="82"/>
        <v>0</v>
      </c>
      <c r="S93" s="36">
        <f t="shared" si="83"/>
        <v>0</v>
      </c>
      <c r="T93" s="37">
        <f t="shared" si="84"/>
        <v>0</v>
      </c>
      <c r="U93" s="36">
        <f t="shared" si="85"/>
        <v>0</v>
      </c>
      <c r="V93" s="36">
        <f t="shared" si="86"/>
        <v>0</v>
      </c>
      <c r="W93" s="38">
        <f t="shared" si="87"/>
        <v>0</v>
      </c>
      <c r="X93" s="38">
        <f t="shared" si="88"/>
        <v>0</v>
      </c>
      <c r="Y93" s="38">
        <f t="shared" si="89"/>
        <v>0</v>
      </c>
      <c r="Z93" s="38">
        <f t="shared" si="90"/>
        <v>0</v>
      </c>
      <c r="AA93" s="39">
        <f t="shared" si="91"/>
        <v>0</v>
      </c>
      <c r="AB93" s="36">
        <f t="shared" si="92"/>
        <v>0</v>
      </c>
      <c r="AC93" s="37">
        <f t="shared" si="93"/>
        <v>0</v>
      </c>
      <c r="AD93" s="74">
        <f t="shared" si="113"/>
        <v>0</v>
      </c>
      <c r="AE93" s="50"/>
      <c r="AF93" s="50"/>
      <c r="AG93" s="38">
        <f t="shared" si="94"/>
        <v>0</v>
      </c>
      <c r="AH93" s="38">
        <f t="shared" si="95"/>
        <v>0</v>
      </c>
      <c r="AI93" s="38">
        <f t="shared" si="96"/>
        <v>0</v>
      </c>
      <c r="AJ93" s="38">
        <f t="shared" si="97"/>
        <v>0</v>
      </c>
      <c r="AK93" s="39">
        <f t="shared" si="98"/>
        <v>0</v>
      </c>
      <c r="AL93" s="40">
        <f t="shared" si="99"/>
        <v>0</v>
      </c>
      <c r="AM93" s="21">
        <f t="shared" si="114"/>
        <v>0</v>
      </c>
      <c r="AN93" s="20">
        <f t="shared" si="26"/>
        <v>0</v>
      </c>
      <c r="AO93" s="77"/>
      <c r="AP93" s="18">
        <f t="shared" si="100"/>
        <v>0</v>
      </c>
      <c r="AQ93" s="18">
        <f t="shared" si="101"/>
        <v>0</v>
      </c>
      <c r="AR93" s="18">
        <f t="shared" si="102"/>
        <v>0</v>
      </c>
      <c r="AS93" s="19">
        <f t="shared" si="103"/>
        <v>0</v>
      </c>
      <c r="AT93" s="19">
        <f t="shared" si="104"/>
        <v>0</v>
      </c>
      <c r="AU93" s="18">
        <f t="shared" si="105"/>
        <v>0</v>
      </c>
      <c r="AV93" s="18">
        <f t="shared" si="106"/>
        <v>0</v>
      </c>
      <c r="AW93" s="18">
        <f t="shared" si="107"/>
        <v>0</v>
      </c>
      <c r="AX93" s="18">
        <f t="shared" si="108"/>
        <v>0</v>
      </c>
      <c r="AY93" s="19">
        <f t="shared" si="109"/>
        <v>0</v>
      </c>
      <c r="AZ93" s="19">
        <f t="shared" si="110"/>
        <v>0</v>
      </c>
      <c r="BA93" s="18">
        <f t="shared" si="111"/>
        <v>0</v>
      </c>
    </row>
    <row r="94" spans="1:53" s="17" customFormat="1" ht="34.5" customHeight="1">
      <c r="A94" s="17">
        <f t="shared" si="76"/>
        <v>0</v>
      </c>
      <c r="B94" s="17">
        <f t="shared" si="112"/>
        <v>0</v>
      </c>
      <c r="C94" s="97"/>
      <c r="D94" s="45"/>
      <c r="E94" s="46"/>
      <c r="F94" s="47"/>
      <c r="G94" s="48">
        <f t="shared" si="77"/>
        <v>0</v>
      </c>
      <c r="H94" s="48"/>
      <c r="I94" s="48"/>
      <c r="J94" s="48"/>
      <c r="K94" s="48"/>
      <c r="L94" s="48"/>
      <c r="M94" s="48"/>
      <c r="N94" s="16">
        <f t="shared" si="78"/>
        <v>0</v>
      </c>
      <c r="O94" s="36">
        <f t="shared" si="79"/>
        <v>0</v>
      </c>
      <c r="P94" s="36">
        <f t="shared" si="80"/>
        <v>0</v>
      </c>
      <c r="Q94" s="36">
        <f t="shared" si="81"/>
        <v>0</v>
      </c>
      <c r="R94" s="16">
        <f t="shared" si="82"/>
        <v>0</v>
      </c>
      <c r="S94" s="36">
        <f t="shared" si="83"/>
        <v>0</v>
      </c>
      <c r="T94" s="37">
        <f t="shared" si="84"/>
        <v>0</v>
      </c>
      <c r="U94" s="36">
        <f t="shared" si="85"/>
        <v>0</v>
      </c>
      <c r="V94" s="36">
        <f t="shared" si="86"/>
        <v>0</v>
      </c>
      <c r="W94" s="38">
        <f t="shared" si="87"/>
        <v>0</v>
      </c>
      <c r="X94" s="38">
        <f t="shared" si="88"/>
        <v>0</v>
      </c>
      <c r="Y94" s="38">
        <f t="shared" si="89"/>
        <v>0</v>
      </c>
      <c r="Z94" s="38">
        <f t="shared" si="90"/>
        <v>0</v>
      </c>
      <c r="AA94" s="39">
        <f t="shared" si="91"/>
        <v>0</v>
      </c>
      <c r="AB94" s="36">
        <f t="shared" si="92"/>
        <v>0</v>
      </c>
      <c r="AC94" s="37">
        <f t="shared" si="93"/>
        <v>0</v>
      </c>
      <c r="AD94" s="74">
        <f t="shared" si="113"/>
        <v>0</v>
      </c>
      <c r="AE94" s="50"/>
      <c r="AF94" s="50"/>
      <c r="AG94" s="38">
        <f t="shared" si="94"/>
        <v>0</v>
      </c>
      <c r="AH94" s="38">
        <f t="shared" si="95"/>
        <v>0</v>
      </c>
      <c r="AI94" s="38">
        <f t="shared" si="96"/>
        <v>0</v>
      </c>
      <c r="AJ94" s="38">
        <f t="shared" si="97"/>
        <v>0</v>
      </c>
      <c r="AK94" s="39">
        <f t="shared" si="98"/>
        <v>0</v>
      </c>
      <c r="AL94" s="40">
        <f t="shared" si="99"/>
        <v>0</v>
      </c>
      <c r="AM94" s="21">
        <f t="shared" si="114"/>
        <v>0</v>
      </c>
      <c r="AN94" s="20">
        <f t="shared" si="26"/>
        <v>0</v>
      </c>
      <c r="AO94" s="77"/>
      <c r="AP94" s="18">
        <f t="shared" si="100"/>
        <v>0</v>
      </c>
      <c r="AQ94" s="18">
        <f t="shared" si="101"/>
        <v>0</v>
      </c>
      <c r="AR94" s="18">
        <f t="shared" si="102"/>
        <v>0</v>
      </c>
      <c r="AS94" s="19">
        <f t="shared" si="103"/>
        <v>0</v>
      </c>
      <c r="AT94" s="19">
        <f t="shared" si="104"/>
        <v>0</v>
      </c>
      <c r="AU94" s="18">
        <f t="shared" si="105"/>
        <v>0</v>
      </c>
      <c r="AV94" s="18">
        <f t="shared" si="106"/>
        <v>0</v>
      </c>
      <c r="AW94" s="18">
        <f t="shared" si="107"/>
        <v>0</v>
      </c>
      <c r="AX94" s="18">
        <f t="shared" si="108"/>
        <v>0</v>
      </c>
      <c r="AY94" s="19">
        <f t="shared" si="109"/>
        <v>0</v>
      </c>
      <c r="AZ94" s="19">
        <f t="shared" si="110"/>
        <v>0</v>
      </c>
      <c r="BA94" s="18">
        <f t="shared" si="111"/>
        <v>0</v>
      </c>
    </row>
    <row r="95" spans="1:53" s="17" customFormat="1" ht="34.5" customHeight="1">
      <c r="A95" s="17">
        <f t="shared" si="76"/>
        <v>0</v>
      </c>
      <c r="B95" s="17">
        <f t="shared" si="112"/>
        <v>0</v>
      </c>
      <c r="C95" s="97"/>
      <c r="D95" s="45"/>
      <c r="E95" s="46"/>
      <c r="F95" s="47"/>
      <c r="G95" s="48">
        <f t="shared" si="77"/>
        <v>0</v>
      </c>
      <c r="H95" s="48"/>
      <c r="I95" s="48"/>
      <c r="J95" s="48"/>
      <c r="K95" s="48"/>
      <c r="L95" s="48"/>
      <c r="M95" s="48"/>
      <c r="N95" s="16">
        <f t="shared" si="78"/>
        <v>0</v>
      </c>
      <c r="O95" s="36">
        <f t="shared" si="79"/>
        <v>0</v>
      </c>
      <c r="P95" s="36">
        <f t="shared" si="80"/>
        <v>0</v>
      </c>
      <c r="Q95" s="36">
        <f t="shared" si="81"/>
        <v>0</v>
      </c>
      <c r="R95" s="16">
        <f t="shared" si="82"/>
        <v>0</v>
      </c>
      <c r="S95" s="36">
        <f t="shared" si="83"/>
        <v>0</v>
      </c>
      <c r="T95" s="37">
        <f t="shared" si="84"/>
        <v>0</v>
      </c>
      <c r="U95" s="36">
        <f t="shared" si="85"/>
        <v>0</v>
      </c>
      <c r="V95" s="36">
        <f t="shared" si="86"/>
        <v>0</v>
      </c>
      <c r="W95" s="38">
        <f t="shared" si="87"/>
        <v>0</v>
      </c>
      <c r="X95" s="38">
        <f t="shared" si="88"/>
        <v>0</v>
      </c>
      <c r="Y95" s="38">
        <f t="shared" si="89"/>
        <v>0</v>
      </c>
      <c r="Z95" s="38">
        <f t="shared" si="90"/>
        <v>0</v>
      </c>
      <c r="AA95" s="39">
        <f t="shared" si="91"/>
        <v>0</v>
      </c>
      <c r="AB95" s="36">
        <f t="shared" si="92"/>
        <v>0</v>
      </c>
      <c r="AC95" s="37">
        <f t="shared" si="93"/>
        <v>0</v>
      </c>
      <c r="AD95" s="74">
        <f t="shared" si="113"/>
        <v>0</v>
      </c>
      <c r="AE95" s="50"/>
      <c r="AF95" s="50"/>
      <c r="AG95" s="38">
        <f t="shared" si="94"/>
        <v>0</v>
      </c>
      <c r="AH95" s="38">
        <f t="shared" si="95"/>
        <v>0</v>
      </c>
      <c r="AI95" s="38">
        <f t="shared" si="96"/>
        <v>0</v>
      </c>
      <c r="AJ95" s="38">
        <f t="shared" si="97"/>
        <v>0</v>
      </c>
      <c r="AK95" s="39">
        <f t="shared" si="98"/>
        <v>0</v>
      </c>
      <c r="AL95" s="40">
        <f t="shared" si="99"/>
        <v>0</v>
      </c>
      <c r="AM95" s="21">
        <f t="shared" si="114"/>
        <v>0</v>
      </c>
      <c r="AN95" s="20">
        <f t="shared" si="26"/>
        <v>0</v>
      </c>
      <c r="AO95" s="77"/>
      <c r="AP95" s="18">
        <f t="shared" si="100"/>
        <v>0</v>
      </c>
      <c r="AQ95" s="18">
        <f t="shared" si="101"/>
        <v>0</v>
      </c>
      <c r="AR95" s="18">
        <f t="shared" si="102"/>
        <v>0</v>
      </c>
      <c r="AS95" s="19">
        <f t="shared" si="103"/>
        <v>0</v>
      </c>
      <c r="AT95" s="19">
        <f t="shared" si="104"/>
        <v>0</v>
      </c>
      <c r="AU95" s="18">
        <f t="shared" si="105"/>
        <v>0</v>
      </c>
      <c r="AV95" s="18">
        <f t="shared" si="106"/>
        <v>0</v>
      </c>
      <c r="AW95" s="18">
        <f t="shared" si="107"/>
        <v>0</v>
      </c>
      <c r="AX95" s="18">
        <f t="shared" si="108"/>
        <v>0</v>
      </c>
      <c r="AY95" s="19">
        <f t="shared" si="109"/>
        <v>0</v>
      </c>
      <c r="AZ95" s="19">
        <f t="shared" si="110"/>
        <v>0</v>
      </c>
      <c r="BA95" s="18">
        <f t="shared" si="111"/>
        <v>0</v>
      </c>
    </row>
    <row r="96" spans="1:53" s="17" customFormat="1" ht="34.5" customHeight="1">
      <c r="A96" s="17">
        <f t="shared" ref="A96:A105" si="115">MIN(T96,AC96)</f>
        <v>0</v>
      </c>
      <c r="B96" s="17">
        <f t="shared" si="112"/>
        <v>0</v>
      </c>
      <c r="C96" s="97"/>
      <c r="D96" s="45"/>
      <c r="E96" s="46"/>
      <c r="F96" s="47"/>
      <c r="G96" s="48">
        <f t="shared" ref="G96:G105" si="116">IF(F96&gt;0,50000,0)</f>
        <v>0</v>
      </c>
      <c r="H96" s="48"/>
      <c r="I96" s="48"/>
      <c r="J96" s="48"/>
      <c r="K96" s="48"/>
      <c r="L96" s="48"/>
      <c r="M96" s="48"/>
      <c r="N96" s="16">
        <f t="shared" ref="N96:N105" si="117">F96-G96-H96-I96-J96-K96-L96-M96</f>
        <v>0</v>
      </c>
      <c r="O96" s="36">
        <f t="shared" ref="O96:O105" si="118">IF(N96&lt;250000,0,IF(N96&gt;500000,12500,IF(N96&lt;500000,ROUND((N96-250000)*0.05,0),0)))</f>
        <v>0</v>
      </c>
      <c r="P96" s="36">
        <f t="shared" ref="P96:P105" si="119">IF(N96&lt;500000,0,IF(N96&gt;1000000,100000,ROUND((N96-500000)*0.2,0)))</f>
        <v>0</v>
      </c>
      <c r="Q96" s="36">
        <f t="shared" ref="Q96:Q105" si="120">IF(N96&lt;1000000,0,ROUND((N96-1000000)*0.3,0))</f>
        <v>0</v>
      </c>
      <c r="R96" s="16">
        <f t="shared" ref="R96:R105" si="121">IF(F96&gt;0,(O96+P96+Q96),0)</f>
        <v>0</v>
      </c>
      <c r="S96" s="36">
        <f t="shared" ref="S96:S105" si="122">ROUND(R96*0.04,0)</f>
        <v>0</v>
      </c>
      <c r="T96" s="37">
        <f t="shared" ref="T96:T105" si="123">R96+S96</f>
        <v>0</v>
      </c>
      <c r="U96" s="36">
        <f t="shared" ref="U96:U105" si="124">IF(F96&gt;500000,12500,0)</f>
        <v>0</v>
      </c>
      <c r="V96" s="36">
        <f t="shared" ref="V96:V105" si="125">IF(F96&lt;500000,0,IF(F96&gt;750000,25000,ROUND((F96-500000)*0.1,0)))</f>
        <v>0</v>
      </c>
      <c r="W96" s="38">
        <f t="shared" ref="W96:W105" si="126">IF(F96&lt;750000,0,IF(F96&gt;1000000,37500,ROUND((F96-750000)*0.15,0)))</f>
        <v>0</v>
      </c>
      <c r="X96" s="38">
        <f t="shared" ref="X96:X105" si="127">IF(F96&lt;1000000,0,IF(F96&gt;1250000,50000,ROUND((F96-1000000)*0.2,0)))</f>
        <v>0</v>
      </c>
      <c r="Y96" s="38">
        <f t="shared" ref="Y96:Y105" si="128">IF(F96&lt;1250000,0,IF(F96&gt;1500000,62500,ROUND((F96-1250000)*0.25,0)))</f>
        <v>0</v>
      </c>
      <c r="Z96" s="38">
        <f t="shared" ref="Z96:Z105" si="129">IF(F96&lt;1500000,0,ROUND((F96-1500000)*0.3,0))</f>
        <v>0</v>
      </c>
      <c r="AA96" s="39">
        <f t="shared" ref="AA96:AA105" si="130">U96+V96+W96+X96+Y96+Z96</f>
        <v>0</v>
      </c>
      <c r="AB96" s="36">
        <f t="shared" ref="AB96:AB105" si="131">ROUND(AA96*0.04,0)</f>
        <v>0</v>
      </c>
      <c r="AC96" s="37">
        <f t="shared" ref="AC96:AC105" si="132">AA96+AB96</f>
        <v>0</v>
      </c>
      <c r="AD96" s="74">
        <f t="shared" si="113"/>
        <v>0</v>
      </c>
      <c r="AE96" s="50"/>
      <c r="AF96" s="50"/>
      <c r="AG96" s="38">
        <f t="shared" ref="AG96:AG105" si="133">AE96+AF96</f>
        <v>0</v>
      </c>
      <c r="AH96" s="38">
        <f t="shared" ref="AH96:AH105" si="134">MIN(AP96,AV96)</f>
        <v>0</v>
      </c>
      <c r="AI96" s="38">
        <f t="shared" ref="AI96:AI105" si="135">MIN(AQ96,AW96)</f>
        <v>0</v>
      </c>
      <c r="AJ96" s="38">
        <f t="shared" ref="AJ96:AJ105" si="136">MIN(AR96,AX96)</f>
        <v>0</v>
      </c>
      <c r="AK96" s="39">
        <f t="shared" ref="AK96:AK105" si="137">AH96+AI96+AJ96</f>
        <v>0</v>
      </c>
      <c r="AL96" s="40">
        <f t="shared" ref="AL96:AL105" si="138">MIN(T96,AC96)</f>
        <v>0</v>
      </c>
      <c r="AM96" s="21">
        <f t="shared" si="114"/>
        <v>0</v>
      </c>
      <c r="AN96" s="20">
        <f t="shared" si="26"/>
        <v>0</v>
      </c>
      <c r="AO96" s="77"/>
      <c r="AP96" s="18">
        <f t="shared" ref="AP96:AP105" si="139">IF($AE$4="जन.-2023 के वेतन तक की गई Itax कटौती",0,IF(T96&lt;=12500,0,IF(AG96&gt;T96,0,ROUNDUP((T96-AG96)/3,-3))))</f>
        <v>0</v>
      </c>
      <c r="AQ96" s="18">
        <f t="shared" ref="AQ96:AQ105" si="140">IF($AE$4="जन.-2023 के वेतन तक की गई Itax कटौती",0,IF(T96&lt;=12500,0,IF(AG96&gt;T96,0,ROUNDUP((T96-AG96)/3,-3))))</f>
        <v>0</v>
      </c>
      <c r="AR96" s="18">
        <f t="shared" ref="AR96:AR105" si="141">IF($AE$4="जन.-2023 के वेतन तक की गई Itax कटौती",ROUNDUP((T96-AG96),-3),IF(T96&lt;=12500,0,IF(AG96&gt;T96,0,ROUNDUP((T96-AG96)/3,-3))))</f>
        <v>0</v>
      </c>
      <c r="AS96" s="19">
        <f t="shared" ref="AS96:AS105" si="142">AP96+AQ96+AR96</f>
        <v>0</v>
      </c>
      <c r="AT96" s="19">
        <f t="shared" ref="AT96:AT105" si="143">AS96+AE96</f>
        <v>0</v>
      </c>
      <c r="AU96" s="18">
        <f t="shared" ref="AU96:AU105" si="144">AT96-T96</f>
        <v>0</v>
      </c>
      <c r="AV96" s="18">
        <f t="shared" ref="AV96:AV105" si="145">IF($AE$4="जन.-2023 के वेतन तक की गई Itax कटौती",0,IF(AC96&lt;=12500,0,IF(AG96&gt;AC96,0,ROUNDUP((AC96-AG96)/3,-3))))</f>
        <v>0</v>
      </c>
      <c r="AW96" s="18">
        <f t="shared" ref="AW96:AW105" si="146">IF($AE$4="जन.-2023 के वेतन तक की गई Itax कटौती",0,IF(AC96&lt;=12500,0,IF(AG96&gt;AC96,0,ROUNDUP((AC96-AG96)/3,-3))))</f>
        <v>0</v>
      </c>
      <c r="AX96" s="18">
        <f t="shared" ref="AX96:AX105" si="147">IF($AE$4="जन.-2023 के वेतन तक की गई Itax कटौती",ROUNDUP((AC96-AG96),-3),IF(AC96&lt;=12500,0,IF(AG96&gt;AC96,0,ROUNDUP((AC96-AG96)/3,-3))))</f>
        <v>0</v>
      </c>
      <c r="AY96" s="19">
        <f t="shared" ref="AY96:AY105" si="148">AV96+AW96+AX96</f>
        <v>0</v>
      </c>
      <c r="AZ96" s="19">
        <f t="shared" ref="AZ96:AZ105" si="149">AY96+AE96</f>
        <v>0</v>
      </c>
      <c r="BA96" s="18">
        <f t="shared" ref="BA96:BA105" si="150">AZ96-AC96</f>
        <v>0</v>
      </c>
    </row>
    <row r="97" spans="1:53" s="17" customFormat="1" ht="34.5" customHeight="1">
      <c r="A97" s="17">
        <f t="shared" si="115"/>
        <v>0</v>
      </c>
      <c r="B97" s="17">
        <f t="shared" si="112"/>
        <v>0</v>
      </c>
      <c r="C97" s="97"/>
      <c r="D97" s="45"/>
      <c r="E97" s="46"/>
      <c r="F97" s="47"/>
      <c r="G97" s="48">
        <f t="shared" si="116"/>
        <v>0</v>
      </c>
      <c r="H97" s="48"/>
      <c r="I97" s="48"/>
      <c r="J97" s="48"/>
      <c r="K97" s="48"/>
      <c r="L97" s="48"/>
      <c r="M97" s="48"/>
      <c r="N97" s="16">
        <f t="shared" si="117"/>
        <v>0</v>
      </c>
      <c r="O97" s="36">
        <f t="shared" si="118"/>
        <v>0</v>
      </c>
      <c r="P97" s="36">
        <f t="shared" si="119"/>
        <v>0</v>
      </c>
      <c r="Q97" s="36">
        <f t="shared" si="120"/>
        <v>0</v>
      </c>
      <c r="R97" s="16">
        <f t="shared" si="121"/>
        <v>0</v>
      </c>
      <c r="S97" s="36">
        <f t="shared" si="122"/>
        <v>0</v>
      </c>
      <c r="T97" s="37">
        <f t="shared" si="123"/>
        <v>0</v>
      </c>
      <c r="U97" s="36">
        <f t="shared" si="124"/>
        <v>0</v>
      </c>
      <c r="V97" s="36">
        <f t="shared" si="125"/>
        <v>0</v>
      </c>
      <c r="W97" s="38">
        <f t="shared" si="126"/>
        <v>0</v>
      </c>
      <c r="X97" s="38">
        <f t="shared" si="127"/>
        <v>0</v>
      </c>
      <c r="Y97" s="38">
        <f t="shared" si="128"/>
        <v>0</v>
      </c>
      <c r="Z97" s="38">
        <f t="shared" si="129"/>
        <v>0</v>
      </c>
      <c r="AA97" s="39">
        <f t="shared" si="130"/>
        <v>0</v>
      </c>
      <c r="AB97" s="36">
        <f t="shared" si="131"/>
        <v>0</v>
      </c>
      <c r="AC97" s="37">
        <f t="shared" si="132"/>
        <v>0</v>
      </c>
      <c r="AD97" s="74">
        <f t="shared" si="113"/>
        <v>0</v>
      </c>
      <c r="AE97" s="50"/>
      <c r="AF97" s="50"/>
      <c r="AG97" s="38">
        <f t="shared" si="133"/>
        <v>0</v>
      </c>
      <c r="AH97" s="38">
        <f t="shared" si="134"/>
        <v>0</v>
      </c>
      <c r="AI97" s="38">
        <f t="shared" si="135"/>
        <v>0</v>
      </c>
      <c r="AJ97" s="38">
        <f t="shared" si="136"/>
        <v>0</v>
      </c>
      <c r="AK97" s="39">
        <f t="shared" si="137"/>
        <v>0</v>
      </c>
      <c r="AL97" s="40">
        <f t="shared" si="138"/>
        <v>0</v>
      </c>
      <c r="AM97" s="21">
        <f t="shared" si="114"/>
        <v>0</v>
      </c>
      <c r="AN97" s="20">
        <f t="shared" si="26"/>
        <v>0</v>
      </c>
      <c r="AO97" s="77"/>
      <c r="AP97" s="18">
        <f t="shared" si="139"/>
        <v>0</v>
      </c>
      <c r="AQ97" s="18">
        <f t="shared" si="140"/>
        <v>0</v>
      </c>
      <c r="AR97" s="18">
        <f t="shared" si="141"/>
        <v>0</v>
      </c>
      <c r="AS97" s="19">
        <f t="shared" si="142"/>
        <v>0</v>
      </c>
      <c r="AT97" s="19">
        <f t="shared" si="143"/>
        <v>0</v>
      </c>
      <c r="AU97" s="18">
        <f t="shared" si="144"/>
        <v>0</v>
      </c>
      <c r="AV97" s="18">
        <f t="shared" si="145"/>
        <v>0</v>
      </c>
      <c r="AW97" s="18">
        <f t="shared" si="146"/>
        <v>0</v>
      </c>
      <c r="AX97" s="18">
        <f t="shared" si="147"/>
        <v>0</v>
      </c>
      <c r="AY97" s="19">
        <f t="shared" si="148"/>
        <v>0</v>
      </c>
      <c r="AZ97" s="19">
        <f t="shared" si="149"/>
        <v>0</v>
      </c>
      <c r="BA97" s="18">
        <f t="shared" si="150"/>
        <v>0</v>
      </c>
    </row>
    <row r="98" spans="1:53" s="17" customFormat="1" ht="34.5" customHeight="1">
      <c r="A98" s="17">
        <f t="shared" si="115"/>
        <v>0</v>
      </c>
      <c r="B98" s="17">
        <f t="shared" si="112"/>
        <v>0</v>
      </c>
      <c r="C98" s="97"/>
      <c r="D98" s="45"/>
      <c r="E98" s="46"/>
      <c r="F98" s="47"/>
      <c r="G98" s="48">
        <f t="shared" si="116"/>
        <v>0</v>
      </c>
      <c r="H98" s="48"/>
      <c r="I98" s="48"/>
      <c r="J98" s="48"/>
      <c r="K98" s="48"/>
      <c r="L98" s="48"/>
      <c r="M98" s="48"/>
      <c r="N98" s="16">
        <f t="shared" si="117"/>
        <v>0</v>
      </c>
      <c r="O98" s="36">
        <f t="shared" si="118"/>
        <v>0</v>
      </c>
      <c r="P98" s="36">
        <f t="shared" si="119"/>
        <v>0</v>
      </c>
      <c r="Q98" s="36">
        <f t="shared" si="120"/>
        <v>0</v>
      </c>
      <c r="R98" s="16">
        <f t="shared" si="121"/>
        <v>0</v>
      </c>
      <c r="S98" s="36">
        <f t="shared" si="122"/>
        <v>0</v>
      </c>
      <c r="T98" s="37">
        <f t="shared" si="123"/>
        <v>0</v>
      </c>
      <c r="U98" s="36">
        <f t="shared" si="124"/>
        <v>0</v>
      </c>
      <c r="V98" s="36">
        <f t="shared" si="125"/>
        <v>0</v>
      </c>
      <c r="W98" s="38">
        <f t="shared" si="126"/>
        <v>0</v>
      </c>
      <c r="X98" s="38">
        <f t="shared" si="127"/>
        <v>0</v>
      </c>
      <c r="Y98" s="38">
        <f t="shared" si="128"/>
        <v>0</v>
      </c>
      <c r="Z98" s="38">
        <f t="shared" si="129"/>
        <v>0</v>
      </c>
      <c r="AA98" s="39">
        <f t="shared" si="130"/>
        <v>0</v>
      </c>
      <c r="AB98" s="36">
        <f t="shared" si="131"/>
        <v>0</v>
      </c>
      <c r="AC98" s="37">
        <f t="shared" si="132"/>
        <v>0</v>
      </c>
      <c r="AD98" s="74">
        <f t="shared" si="113"/>
        <v>0</v>
      </c>
      <c r="AE98" s="50"/>
      <c r="AF98" s="50"/>
      <c r="AG98" s="38">
        <f t="shared" si="133"/>
        <v>0</v>
      </c>
      <c r="AH98" s="38">
        <f t="shared" si="134"/>
        <v>0</v>
      </c>
      <c r="AI98" s="38">
        <f t="shared" si="135"/>
        <v>0</v>
      </c>
      <c r="AJ98" s="38">
        <f t="shared" si="136"/>
        <v>0</v>
      </c>
      <c r="AK98" s="39">
        <f t="shared" si="137"/>
        <v>0</v>
      </c>
      <c r="AL98" s="40">
        <f t="shared" si="138"/>
        <v>0</v>
      </c>
      <c r="AM98" s="21">
        <f t="shared" si="114"/>
        <v>0</v>
      </c>
      <c r="AN98" s="20">
        <f t="shared" si="26"/>
        <v>0</v>
      </c>
      <c r="AO98" s="77"/>
      <c r="AP98" s="18">
        <f t="shared" si="139"/>
        <v>0</v>
      </c>
      <c r="AQ98" s="18">
        <f t="shared" si="140"/>
        <v>0</v>
      </c>
      <c r="AR98" s="18">
        <f t="shared" si="141"/>
        <v>0</v>
      </c>
      <c r="AS98" s="19">
        <f t="shared" si="142"/>
        <v>0</v>
      </c>
      <c r="AT98" s="19">
        <f t="shared" si="143"/>
        <v>0</v>
      </c>
      <c r="AU98" s="18">
        <f t="shared" si="144"/>
        <v>0</v>
      </c>
      <c r="AV98" s="18">
        <f t="shared" si="145"/>
        <v>0</v>
      </c>
      <c r="AW98" s="18">
        <f t="shared" si="146"/>
        <v>0</v>
      </c>
      <c r="AX98" s="18">
        <f t="shared" si="147"/>
        <v>0</v>
      </c>
      <c r="AY98" s="19">
        <f t="shared" si="148"/>
        <v>0</v>
      </c>
      <c r="AZ98" s="19">
        <f t="shared" si="149"/>
        <v>0</v>
      </c>
      <c r="BA98" s="18">
        <f t="shared" si="150"/>
        <v>0</v>
      </c>
    </row>
    <row r="99" spans="1:53" s="17" customFormat="1" ht="34.5" customHeight="1">
      <c r="A99" s="17">
        <f t="shared" si="115"/>
        <v>0</v>
      </c>
      <c r="B99" s="17">
        <f t="shared" si="112"/>
        <v>0</v>
      </c>
      <c r="C99" s="97"/>
      <c r="D99" s="45"/>
      <c r="E99" s="46"/>
      <c r="F99" s="47"/>
      <c r="G99" s="48">
        <f t="shared" si="116"/>
        <v>0</v>
      </c>
      <c r="H99" s="48"/>
      <c r="I99" s="48"/>
      <c r="J99" s="48"/>
      <c r="K99" s="48"/>
      <c r="L99" s="48"/>
      <c r="M99" s="48"/>
      <c r="N99" s="16">
        <f t="shared" si="117"/>
        <v>0</v>
      </c>
      <c r="O99" s="36">
        <f t="shared" si="118"/>
        <v>0</v>
      </c>
      <c r="P99" s="36">
        <f t="shared" si="119"/>
        <v>0</v>
      </c>
      <c r="Q99" s="36">
        <f t="shared" si="120"/>
        <v>0</v>
      </c>
      <c r="R99" s="16">
        <f t="shared" si="121"/>
        <v>0</v>
      </c>
      <c r="S99" s="36">
        <f t="shared" si="122"/>
        <v>0</v>
      </c>
      <c r="T99" s="37">
        <f t="shared" si="123"/>
        <v>0</v>
      </c>
      <c r="U99" s="36">
        <f t="shared" si="124"/>
        <v>0</v>
      </c>
      <c r="V99" s="36">
        <f t="shared" si="125"/>
        <v>0</v>
      </c>
      <c r="W99" s="38">
        <f t="shared" si="126"/>
        <v>0</v>
      </c>
      <c r="X99" s="38">
        <f t="shared" si="127"/>
        <v>0</v>
      </c>
      <c r="Y99" s="38">
        <f t="shared" si="128"/>
        <v>0</v>
      </c>
      <c r="Z99" s="38">
        <f t="shared" si="129"/>
        <v>0</v>
      </c>
      <c r="AA99" s="39">
        <f t="shared" si="130"/>
        <v>0</v>
      </c>
      <c r="AB99" s="36">
        <f t="shared" si="131"/>
        <v>0</v>
      </c>
      <c r="AC99" s="37">
        <f t="shared" si="132"/>
        <v>0</v>
      </c>
      <c r="AD99" s="74">
        <f t="shared" si="113"/>
        <v>0</v>
      </c>
      <c r="AE99" s="50"/>
      <c r="AF99" s="50"/>
      <c r="AG99" s="38">
        <f t="shared" si="133"/>
        <v>0</v>
      </c>
      <c r="AH99" s="38">
        <f t="shared" si="134"/>
        <v>0</v>
      </c>
      <c r="AI99" s="38">
        <f t="shared" si="135"/>
        <v>0</v>
      </c>
      <c r="AJ99" s="38">
        <f t="shared" si="136"/>
        <v>0</v>
      </c>
      <c r="AK99" s="39">
        <f t="shared" si="137"/>
        <v>0</v>
      </c>
      <c r="AL99" s="40">
        <f t="shared" si="138"/>
        <v>0</v>
      </c>
      <c r="AM99" s="21">
        <f t="shared" si="114"/>
        <v>0</v>
      </c>
      <c r="AN99" s="20">
        <f t="shared" si="26"/>
        <v>0</v>
      </c>
      <c r="AO99" s="77"/>
      <c r="AP99" s="18">
        <f t="shared" si="139"/>
        <v>0</v>
      </c>
      <c r="AQ99" s="18">
        <f t="shared" si="140"/>
        <v>0</v>
      </c>
      <c r="AR99" s="18">
        <f t="shared" si="141"/>
        <v>0</v>
      </c>
      <c r="AS99" s="19">
        <f t="shared" si="142"/>
        <v>0</v>
      </c>
      <c r="AT99" s="19">
        <f t="shared" si="143"/>
        <v>0</v>
      </c>
      <c r="AU99" s="18">
        <f t="shared" si="144"/>
        <v>0</v>
      </c>
      <c r="AV99" s="18">
        <f t="shared" si="145"/>
        <v>0</v>
      </c>
      <c r="AW99" s="18">
        <f t="shared" si="146"/>
        <v>0</v>
      </c>
      <c r="AX99" s="18">
        <f t="shared" si="147"/>
        <v>0</v>
      </c>
      <c r="AY99" s="19">
        <f t="shared" si="148"/>
        <v>0</v>
      </c>
      <c r="AZ99" s="19">
        <f t="shared" si="149"/>
        <v>0</v>
      </c>
      <c r="BA99" s="18">
        <f t="shared" si="150"/>
        <v>0</v>
      </c>
    </row>
    <row r="100" spans="1:53" s="17" customFormat="1" ht="34.5" customHeight="1">
      <c r="A100" s="17">
        <f t="shared" si="115"/>
        <v>0</v>
      </c>
      <c r="B100" s="17">
        <f t="shared" si="112"/>
        <v>0</v>
      </c>
      <c r="C100" s="97"/>
      <c r="D100" s="45"/>
      <c r="E100" s="46"/>
      <c r="F100" s="47"/>
      <c r="G100" s="48">
        <f t="shared" si="116"/>
        <v>0</v>
      </c>
      <c r="H100" s="48"/>
      <c r="I100" s="48"/>
      <c r="J100" s="48"/>
      <c r="K100" s="48"/>
      <c r="L100" s="48"/>
      <c r="M100" s="48"/>
      <c r="N100" s="16">
        <f t="shared" si="117"/>
        <v>0</v>
      </c>
      <c r="O100" s="36">
        <f t="shared" si="118"/>
        <v>0</v>
      </c>
      <c r="P100" s="36">
        <f t="shared" si="119"/>
        <v>0</v>
      </c>
      <c r="Q100" s="36">
        <f t="shared" si="120"/>
        <v>0</v>
      </c>
      <c r="R100" s="16">
        <f t="shared" si="121"/>
        <v>0</v>
      </c>
      <c r="S100" s="36">
        <f t="shared" si="122"/>
        <v>0</v>
      </c>
      <c r="T100" s="37">
        <f t="shared" si="123"/>
        <v>0</v>
      </c>
      <c r="U100" s="36">
        <f t="shared" si="124"/>
        <v>0</v>
      </c>
      <c r="V100" s="36">
        <f t="shared" si="125"/>
        <v>0</v>
      </c>
      <c r="W100" s="38">
        <f t="shared" si="126"/>
        <v>0</v>
      </c>
      <c r="X100" s="38">
        <f t="shared" si="127"/>
        <v>0</v>
      </c>
      <c r="Y100" s="38">
        <f t="shared" si="128"/>
        <v>0</v>
      </c>
      <c r="Z100" s="38">
        <f t="shared" si="129"/>
        <v>0</v>
      </c>
      <c r="AA100" s="39">
        <f t="shared" si="130"/>
        <v>0</v>
      </c>
      <c r="AB100" s="36">
        <f t="shared" si="131"/>
        <v>0</v>
      </c>
      <c r="AC100" s="37">
        <f t="shared" si="132"/>
        <v>0</v>
      </c>
      <c r="AD100" s="74">
        <f t="shared" si="113"/>
        <v>0</v>
      </c>
      <c r="AE100" s="50"/>
      <c r="AF100" s="50"/>
      <c r="AG100" s="38">
        <f t="shared" si="133"/>
        <v>0</v>
      </c>
      <c r="AH100" s="38">
        <f t="shared" si="134"/>
        <v>0</v>
      </c>
      <c r="AI100" s="38">
        <f t="shared" si="135"/>
        <v>0</v>
      </c>
      <c r="AJ100" s="38">
        <f t="shared" si="136"/>
        <v>0</v>
      </c>
      <c r="AK100" s="39">
        <f t="shared" si="137"/>
        <v>0</v>
      </c>
      <c r="AL100" s="40">
        <f t="shared" si="138"/>
        <v>0</v>
      </c>
      <c r="AM100" s="21">
        <f t="shared" si="114"/>
        <v>0</v>
      </c>
      <c r="AN100" s="20">
        <f t="shared" si="26"/>
        <v>0</v>
      </c>
      <c r="AO100" s="77"/>
      <c r="AP100" s="18">
        <f t="shared" si="139"/>
        <v>0</v>
      </c>
      <c r="AQ100" s="18">
        <f t="shared" si="140"/>
        <v>0</v>
      </c>
      <c r="AR100" s="18">
        <f t="shared" si="141"/>
        <v>0</v>
      </c>
      <c r="AS100" s="19">
        <f t="shared" si="142"/>
        <v>0</v>
      </c>
      <c r="AT100" s="19">
        <f t="shared" si="143"/>
        <v>0</v>
      </c>
      <c r="AU100" s="18">
        <f t="shared" si="144"/>
        <v>0</v>
      </c>
      <c r="AV100" s="18">
        <f t="shared" si="145"/>
        <v>0</v>
      </c>
      <c r="AW100" s="18">
        <f t="shared" si="146"/>
        <v>0</v>
      </c>
      <c r="AX100" s="18">
        <f t="shared" si="147"/>
        <v>0</v>
      </c>
      <c r="AY100" s="19">
        <f t="shared" si="148"/>
        <v>0</v>
      </c>
      <c r="AZ100" s="19">
        <f t="shared" si="149"/>
        <v>0</v>
      </c>
      <c r="BA100" s="18">
        <f t="shared" si="150"/>
        <v>0</v>
      </c>
    </row>
    <row r="101" spans="1:53" s="17" customFormat="1" ht="34.5" customHeight="1">
      <c r="A101" s="17">
        <f t="shared" si="115"/>
        <v>0</v>
      </c>
      <c r="B101" s="17">
        <f t="shared" si="112"/>
        <v>0</v>
      </c>
      <c r="C101" s="97"/>
      <c r="D101" s="45"/>
      <c r="E101" s="46"/>
      <c r="F101" s="47"/>
      <c r="G101" s="48">
        <f t="shared" si="116"/>
        <v>0</v>
      </c>
      <c r="H101" s="48"/>
      <c r="I101" s="48"/>
      <c r="J101" s="48"/>
      <c r="K101" s="48"/>
      <c r="L101" s="48"/>
      <c r="M101" s="48"/>
      <c r="N101" s="16">
        <f t="shared" si="117"/>
        <v>0</v>
      </c>
      <c r="O101" s="36">
        <f t="shared" si="118"/>
        <v>0</v>
      </c>
      <c r="P101" s="36">
        <f t="shared" si="119"/>
        <v>0</v>
      </c>
      <c r="Q101" s="36">
        <f t="shared" si="120"/>
        <v>0</v>
      </c>
      <c r="R101" s="16">
        <f t="shared" si="121"/>
        <v>0</v>
      </c>
      <c r="S101" s="36">
        <f t="shared" si="122"/>
        <v>0</v>
      </c>
      <c r="T101" s="37">
        <f t="shared" si="123"/>
        <v>0</v>
      </c>
      <c r="U101" s="36">
        <f t="shared" si="124"/>
        <v>0</v>
      </c>
      <c r="V101" s="36">
        <f t="shared" si="125"/>
        <v>0</v>
      </c>
      <c r="W101" s="38">
        <f t="shared" si="126"/>
        <v>0</v>
      </c>
      <c r="X101" s="38">
        <f t="shared" si="127"/>
        <v>0</v>
      </c>
      <c r="Y101" s="38">
        <f t="shared" si="128"/>
        <v>0</v>
      </c>
      <c r="Z101" s="38">
        <f t="shared" si="129"/>
        <v>0</v>
      </c>
      <c r="AA101" s="39">
        <f t="shared" si="130"/>
        <v>0</v>
      </c>
      <c r="AB101" s="36">
        <f t="shared" si="131"/>
        <v>0</v>
      </c>
      <c r="AC101" s="37">
        <f t="shared" si="132"/>
        <v>0</v>
      </c>
      <c r="AD101" s="74">
        <f t="shared" si="113"/>
        <v>0</v>
      </c>
      <c r="AE101" s="50"/>
      <c r="AF101" s="50"/>
      <c r="AG101" s="38">
        <f t="shared" si="133"/>
        <v>0</v>
      </c>
      <c r="AH101" s="38">
        <f t="shared" si="134"/>
        <v>0</v>
      </c>
      <c r="AI101" s="38">
        <f t="shared" si="135"/>
        <v>0</v>
      </c>
      <c r="AJ101" s="38">
        <f t="shared" si="136"/>
        <v>0</v>
      </c>
      <c r="AK101" s="39">
        <f t="shared" si="137"/>
        <v>0</v>
      </c>
      <c r="AL101" s="40">
        <f t="shared" si="138"/>
        <v>0</v>
      </c>
      <c r="AM101" s="21">
        <f t="shared" si="114"/>
        <v>0</v>
      </c>
      <c r="AN101" s="20">
        <f t="shared" si="26"/>
        <v>0</v>
      </c>
      <c r="AO101" s="77"/>
      <c r="AP101" s="18">
        <f t="shared" si="139"/>
        <v>0</v>
      </c>
      <c r="AQ101" s="18">
        <f t="shared" si="140"/>
        <v>0</v>
      </c>
      <c r="AR101" s="18">
        <f t="shared" si="141"/>
        <v>0</v>
      </c>
      <c r="AS101" s="19">
        <f t="shared" si="142"/>
        <v>0</v>
      </c>
      <c r="AT101" s="19">
        <f t="shared" si="143"/>
        <v>0</v>
      </c>
      <c r="AU101" s="18">
        <f t="shared" si="144"/>
        <v>0</v>
      </c>
      <c r="AV101" s="18">
        <f t="shared" si="145"/>
        <v>0</v>
      </c>
      <c r="AW101" s="18">
        <f t="shared" si="146"/>
        <v>0</v>
      </c>
      <c r="AX101" s="18">
        <f t="shared" si="147"/>
        <v>0</v>
      </c>
      <c r="AY101" s="19">
        <f t="shared" si="148"/>
        <v>0</v>
      </c>
      <c r="AZ101" s="19">
        <f t="shared" si="149"/>
        <v>0</v>
      </c>
      <c r="BA101" s="18">
        <f t="shared" si="150"/>
        <v>0</v>
      </c>
    </row>
    <row r="102" spans="1:53" s="17" customFormat="1" ht="34.5" customHeight="1">
      <c r="A102" s="17">
        <f t="shared" si="115"/>
        <v>0</v>
      </c>
      <c r="B102" s="17">
        <f t="shared" si="112"/>
        <v>0</v>
      </c>
      <c r="C102" s="97"/>
      <c r="D102" s="45"/>
      <c r="E102" s="46"/>
      <c r="F102" s="47"/>
      <c r="G102" s="48">
        <f t="shared" si="116"/>
        <v>0</v>
      </c>
      <c r="H102" s="48"/>
      <c r="I102" s="48"/>
      <c r="J102" s="48"/>
      <c r="K102" s="48"/>
      <c r="L102" s="48"/>
      <c r="M102" s="48"/>
      <c r="N102" s="16">
        <f t="shared" si="117"/>
        <v>0</v>
      </c>
      <c r="O102" s="36">
        <f t="shared" si="118"/>
        <v>0</v>
      </c>
      <c r="P102" s="36">
        <f t="shared" si="119"/>
        <v>0</v>
      </c>
      <c r="Q102" s="36">
        <f t="shared" si="120"/>
        <v>0</v>
      </c>
      <c r="R102" s="16">
        <f t="shared" si="121"/>
        <v>0</v>
      </c>
      <c r="S102" s="36">
        <f t="shared" si="122"/>
        <v>0</v>
      </c>
      <c r="T102" s="37">
        <f t="shared" si="123"/>
        <v>0</v>
      </c>
      <c r="U102" s="36">
        <f t="shared" si="124"/>
        <v>0</v>
      </c>
      <c r="V102" s="36">
        <f t="shared" si="125"/>
        <v>0</v>
      </c>
      <c r="W102" s="38">
        <f t="shared" si="126"/>
        <v>0</v>
      </c>
      <c r="X102" s="38">
        <f t="shared" si="127"/>
        <v>0</v>
      </c>
      <c r="Y102" s="38">
        <f t="shared" si="128"/>
        <v>0</v>
      </c>
      <c r="Z102" s="38">
        <f t="shared" si="129"/>
        <v>0</v>
      </c>
      <c r="AA102" s="39">
        <f t="shared" si="130"/>
        <v>0</v>
      </c>
      <c r="AB102" s="36">
        <f t="shared" si="131"/>
        <v>0</v>
      </c>
      <c r="AC102" s="37">
        <f t="shared" si="132"/>
        <v>0</v>
      </c>
      <c r="AD102" s="74">
        <f t="shared" si="113"/>
        <v>0</v>
      </c>
      <c r="AE102" s="50"/>
      <c r="AF102" s="50"/>
      <c r="AG102" s="38">
        <f t="shared" si="133"/>
        <v>0</v>
      </c>
      <c r="AH102" s="38">
        <f t="shared" si="134"/>
        <v>0</v>
      </c>
      <c r="AI102" s="38">
        <f t="shared" si="135"/>
        <v>0</v>
      </c>
      <c r="AJ102" s="38">
        <f t="shared" si="136"/>
        <v>0</v>
      </c>
      <c r="AK102" s="39">
        <f t="shared" si="137"/>
        <v>0</v>
      </c>
      <c r="AL102" s="40">
        <f t="shared" si="138"/>
        <v>0</v>
      </c>
      <c r="AM102" s="21">
        <f t="shared" si="114"/>
        <v>0</v>
      </c>
      <c r="AN102" s="20">
        <f t="shared" si="26"/>
        <v>0</v>
      </c>
      <c r="AO102" s="77"/>
      <c r="AP102" s="18">
        <f t="shared" si="139"/>
        <v>0</v>
      </c>
      <c r="AQ102" s="18">
        <f t="shared" si="140"/>
        <v>0</v>
      </c>
      <c r="AR102" s="18">
        <f t="shared" si="141"/>
        <v>0</v>
      </c>
      <c r="AS102" s="19">
        <f t="shared" si="142"/>
        <v>0</v>
      </c>
      <c r="AT102" s="19">
        <f t="shared" si="143"/>
        <v>0</v>
      </c>
      <c r="AU102" s="18">
        <f t="shared" si="144"/>
        <v>0</v>
      </c>
      <c r="AV102" s="18">
        <f t="shared" si="145"/>
        <v>0</v>
      </c>
      <c r="AW102" s="18">
        <f t="shared" si="146"/>
        <v>0</v>
      </c>
      <c r="AX102" s="18">
        <f t="shared" si="147"/>
        <v>0</v>
      </c>
      <c r="AY102" s="19">
        <f t="shared" si="148"/>
        <v>0</v>
      </c>
      <c r="AZ102" s="19">
        <f t="shared" si="149"/>
        <v>0</v>
      </c>
      <c r="BA102" s="18">
        <f t="shared" si="150"/>
        <v>0</v>
      </c>
    </row>
    <row r="103" spans="1:53" s="17" customFormat="1" ht="34.5" customHeight="1">
      <c r="A103" s="17">
        <f t="shared" si="115"/>
        <v>0</v>
      </c>
      <c r="B103" s="17">
        <f t="shared" si="112"/>
        <v>0</v>
      </c>
      <c r="C103" s="97"/>
      <c r="D103" s="45"/>
      <c r="E103" s="46"/>
      <c r="F103" s="47"/>
      <c r="G103" s="48">
        <f t="shared" si="116"/>
        <v>0</v>
      </c>
      <c r="H103" s="48"/>
      <c r="I103" s="48"/>
      <c r="J103" s="48"/>
      <c r="K103" s="48"/>
      <c r="L103" s="48"/>
      <c r="M103" s="48"/>
      <c r="N103" s="16">
        <f t="shared" si="117"/>
        <v>0</v>
      </c>
      <c r="O103" s="36">
        <f t="shared" si="118"/>
        <v>0</v>
      </c>
      <c r="P103" s="36">
        <f t="shared" si="119"/>
        <v>0</v>
      </c>
      <c r="Q103" s="36">
        <f t="shared" si="120"/>
        <v>0</v>
      </c>
      <c r="R103" s="16">
        <f t="shared" si="121"/>
        <v>0</v>
      </c>
      <c r="S103" s="36">
        <f t="shared" si="122"/>
        <v>0</v>
      </c>
      <c r="T103" s="37">
        <f t="shared" si="123"/>
        <v>0</v>
      </c>
      <c r="U103" s="36">
        <f t="shared" si="124"/>
        <v>0</v>
      </c>
      <c r="V103" s="36">
        <f t="shared" si="125"/>
        <v>0</v>
      </c>
      <c r="W103" s="38">
        <f t="shared" si="126"/>
        <v>0</v>
      </c>
      <c r="X103" s="38">
        <f t="shared" si="127"/>
        <v>0</v>
      </c>
      <c r="Y103" s="38">
        <f t="shared" si="128"/>
        <v>0</v>
      </c>
      <c r="Z103" s="38">
        <f t="shared" si="129"/>
        <v>0</v>
      </c>
      <c r="AA103" s="39">
        <f t="shared" si="130"/>
        <v>0</v>
      </c>
      <c r="AB103" s="36">
        <f t="shared" si="131"/>
        <v>0</v>
      </c>
      <c r="AC103" s="37">
        <f t="shared" si="132"/>
        <v>0</v>
      </c>
      <c r="AD103" s="74">
        <f t="shared" si="113"/>
        <v>0</v>
      </c>
      <c r="AE103" s="50"/>
      <c r="AF103" s="50"/>
      <c r="AG103" s="38">
        <f t="shared" si="133"/>
        <v>0</v>
      </c>
      <c r="AH103" s="38">
        <f t="shared" si="134"/>
        <v>0</v>
      </c>
      <c r="AI103" s="38">
        <f t="shared" si="135"/>
        <v>0</v>
      </c>
      <c r="AJ103" s="38">
        <f t="shared" si="136"/>
        <v>0</v>
      </c>
      <c r="AK103" s="39">
        <f t="shared" si="137"/>
        <v>0</v>
      </c>
      <c r="AL103" s="40">
        <f t="shared" si="138"/>
        <v>0</v>
      </c>
      <c r="AM103" s="21">
        <f t="shared" si="114"/>
        <v>0</v>
      </c>
      <c r="AN103" s="20">
        <f t="shared" si="26"/>
        <v>0</v>
      </c>
      <c r="AO103" s="77"/>
      <c r="AP103" s="18">
        <f t="shared" si="139"/>
        <v>0</v>
      </c>
      <c r="AQ103" s="18">
        <f t="shared" si="140"/>
        <v>0</v>
      </c>
      <c r="AR103" s="18">
        <f t="shared" si="141"/>
        <v>0</v>
      </c>
      <c r="AS103" s="19">
        <f t="shared" si="142"/>
        <v>0</v>
      </c>
      <c r="AT103" s="19">
        <f t="shared" si="143"/>
        <v>0</v>
      </c>
      <c r="AU103" s="18">
        <f t="shared" si="144"/>
        <v>0</v>
      </c>
      <c r="AV103" s="18">
        <f t="shared" si="145"/>
        <v>0</v>
      </c>
      <c r="AW103" s="18">
        <f t="shared" si="146"/>
        <v>0</v>
      </c>
      <c r="AX103" s="18">
        <f t="shared" si="147"/>
        <v>0</v>
      </c>
      <c r="AY103" s="19">
        <f t="shared" si="148"/>
        <v>0</v>
      </c>
      <c r="AZ103" s="19">
        <f t="shared" si="149"/>
        <v>0</v>
      </c>
      <c r="BA103" s="18">
        <f t="shared" si="150"/>
        <v>0</v>
      </c>
    </row>
    <row r="104" spans="1:53" s="17" customFormat="1" ht="34.5" customHeight="1">
      <c r="A104" s="17">
        <f t="shared" si="115"/>
        <v>0</v>
      </c>
      <c r="B104" s="17">
        <f t="shared" si="112"/>
        <v>0</v>
      </c>
      <c r="C104" s="97"/>
      <c r="D104" s="45"/>
      <c r="E104" s="46"/>
      <c r="F104" s="47"/>
      <c r="G104" s="48">
        <f t="shared" si="116"/>
        <v>0</v>
      </c>
      <c r="H104" s="48"/>
      <c r="I104" s="48"/>
      <c r="J104" s="48"/>
      <c r="K104" s="48"/>
      <c r="L104" s="48"/>
      <c r="M104" s="48"/>
      <c r="N104" s="16">
        <f t="shared" si="117"/>
        <v>0</v>
      </c>
      <c r="O104" s="36">
        <f t="shared" si="118"/>
        <v>0</v>
      </c>
      <c r="P104" s="36">
        <f t="shared" si="119"/>
        <v>0</v>
      </c>
      <c r="Q104" s="36">
        <f t="shared" si="120"/>
        <v>0</v>
      </c>
      <c r="R104" s="16">
        <f t="shared" si="121"/>
        <v>0</v>
      </c>
      <c r="S104" s="36">
        <f t="shared" si="122"/>
        <v>0</v>
      </c>
      <c r="T104" s="37">
        <f t="shared" si="123"/>
        <v>0</v>
      </c>
      <c r="U104" s="36">
        <f t="shared" si="124"/>
        <v>0</v>
      </c>
      <c r="V104" s="36">
        <f t="shared" si="125"/>
        <v>0</v>
      </c>
      <c r="W104" s="38">
        <f t="shared" si="126"/>
        <v>0</v>
      </c>
      <c r="X104" s="38">
        <f t="shared" si="127"/>
        <v>0</v>
      </c>
      <c r="Y104" s="38">
        <f t="shared" si="128"/>
        <v>0</v>
      </c>
      <c r="Z104" s="38">
        <f t="shared" si="129"/>
        <v>0</v>
      </c>
      <c r="AA104" s="39">
        <f t="shared" si="130"/>
        <v>0</v>
      </c>
      <c r="AB104" s="36">
        <f t="shared" si="131"/>
        <v>0</v>
      </c>
      <c r="AC104" s="37">
        <f t="shared" si="132"/>
        <v>0</v>
      </c>
      <c r="AD104" s="74">
        <f t="shared" si="113"/>
        <v>0</v>
      </c>
      <c r="AE104" s="50"/>
      <c r="AF104" s="50"/>
      <c r="AG104" s="38">
        <f t="shared" si="133"/>
        <v>0</v>
      </c>
      <c r="AH104" s="38">
        <f t="shared" si="134"/>
        <v>0</v>
      </c>
      <c r="AI104" s="38">
        <f t="shared" si="135"/>
        <v>0</v>
      </c>
      <c r="AJ104" s="38">
        <f t="shared" si="136"/>
        <v>0</v>
      </c>
      <c r="AK104" s="39">
        <f t="shared" si="137"/>
        <v>0</v>
      </c>
      <c r="AL104" s="40">
        <f t="shared" si="138"/>
        <v>0</v>
      </c>
      <c r="AM104" s="21">
        <f t="shared" si="114"/>
        <v>0</v>
      </c>
      <c r="AN104" s="20">
        <f t="shared" si="26"/>
        <v>0</v>
      </c>
      <c r="AO104" s="77"/>
      <c r="AP104" s="18">
        <f t="shared" si="139"/>
        <v>0</v>
      </c>
      <c r="AQ104" s="18">
        <f t="shared" si="140"/>
        <v>0</v>
      </c>
      <c r="AR104" s="18">
        <f t="shared" si="141"/>
        <v>0</v>
      </c>
      <c r="AS104" s="19">
        <f t="shared" si="142"/>
        <v>0</v>
      </c>
      <c r="AT104" s="19">
        <f t="shared" si="143"/>
        <v>0</v>
      </c>
      <c r="AU104" s="18">
        <f t="shared" si="144"/>
        <v>0</v>
      </c>
      <c r="AV104" s="18">
        <f t="shared" si="145"/>
        <v>0</v>
      </c>
      <c r="AW104" s="18">
        <f t="shared" si="146"/>
        <v>0</v>
      </c>
      <c r="AX104" s="18">
        <f t="shared" si="147"/>
        <v>0</v>
      </c>
      <c r="AY104" s="19">
        <f t="shared" si="148"/>
        <v>0</v>
      </c>
      <c r="AZ104" s="19">
        <f t="shared" si="149"/>
        <v>0</v>
      </c>
      <c r="BA104" s="18">
        <f t="shared" si="150"/>
        <v>0</v>
      </c>
    </row>
    <row r="105" spans="1:53" s="17" customFormat="1" ht="34.5" customHeight="1">
      <c r="A105" s="17">
        <f t="shared" si="115"/>
        <v>0</v>
      </c>
      <c r="B105" s="17">
        <f t="shared" si="112"/>
        <v>0</v>
      </c>
      <c r="C105" s="97"/>
      <c r="D105" s="45"/>
      <c r="E105" s="46"/>
      <c r="F105" s="47"/>
      <c r="G105" s="48">
        <f t="shared" si="116"/>
        <v>0</v>
      </c>
      <c r="H105" s="48"/>
      <c r="I105" s="48"/>
      <c r="J105" s="48"/>
      <c r="K105" s="48"/>
      <c r="L105" s="48"/>
      <c r="M105" s="48"/>
      <c r="N105" s="16">
        <f t="shared" si="117"/>
        <v>0</v>
      </c>
      <c r="O105" s="36">
        <f t="shared" si="118"/>
        <v>0</v>
      </c>
      <c r="P105" s="36">
        <f t="shared" si="119"/>
        <v>0</v>
      </c>
      <c r="Q105" s="36">
        <f t="shared" si="120"/>
        <v>0</v>
      </c>
      <c r="R105" s="16">
        <f t="shared" si="121"/>
        <v>0</v>
      </c>
      <c r="S105" s="36">
        <f t="shared" si="122"/>
        <v>0</v>
      </c>
      <c r="T105" s="37">
        <f t="shared" si="123"/>
        <v>0</v>
      </c>
      <c r="U105" s="36">
        <f t="shared" si="124"/>
        <v>0</v>
      </c>
      <c r="V105" s="36">
        <f t="shared" si="125"/>
        <v>0</v>
      </c>
      <c r="W105" s="38">
        <f t="shared" si="126"/>
        <v>0</v>
      </c>
      <c r="X105" s="38">
        <f t="shared" si="127"/>
        <v>0</v>
      </c>
      <c r="Y105" s="38">
        <f t="shared" si="128"/>
        <v>0</v>
      </c>
      <c r="Z105" s="38">
        <f t="shared" si="129"/>
        <v>0</v>
      </c>
      <c r="AA105" s="39">
        <f t="shared" si="130"/>
        <v>0</v>
      </c>
      <c r="AB105" s="36">
        <f t="shared" si="131"/>
        <v>0</v>
      </c>
      <c r="AC105" s="37">
        <f t="shared" si="132"/>
        <v>0</v>
      </c>
      <c r="AD105" s="74">
        <f t="shared" si="113"/>
        <v>0</v>
      </c>
      <c r="AE105" s="50"/>
      <c r="AF105" s="50"/>
      <c r="AG105" s="38">
        <f t="shared" si="133"/>
        <v>0</v>
      </c>
      <c r="AH105" s="38">
        <f t="shared" si="134"/>
        <v>0</v>
      </c>
      <c r="AI105" s="38">
        <f t="shared" si="135"/>
        <v>0</v>
      </c>
      <c r="AJ105" s="38">
        <f t="shared" si="136"/>
        <v>0</v>
      </c>
      <c r="AK105" s="39">
        <f t="shared" si="137"/>
        <v>0</v>
      </c>
      <c r="AL105" s="40">
        <f t="shared" si="138"/>
        <v>0</v>
      </c>
      <c r="AM105" s="21">
        <f t="shared" si="114"/>
        <v>0</v>
      </c>
      <c r="AN105" s="20">
        <f t="shared" si="26"/>
        <v>0</v>
      </c>
      <c r="AO105" s="77"/>
      <c r="AP105" s="18">
        <f t="shared" si="139"/>
        <v>0</v>
      </c>
      <c r="AQ105" s="18">
        <f t="shared" si="140"/>
        <v>0</v>
      </c>
      <c r="AR105" s="18">
        <f t="shared" si="141"/>
        <v>0</v>
      </c>
      <c r="AS105" s="19">
        <f t="shared" si="142"/>
        <v>0</v>
      </c>
      <c r="AT105" s="19">
        <f t="shared" si="143"/>
        <v>0</v>
      </c>
      <c r="AU105" s="18">
        <f t="shared" si="144"/>
        <v>0</v>
      </c>
      <c r="AV105" s="18">
        <f t="shared" si="145"/>
        <v>0</v>
      </c>
      <c r="AW105" s="18">
        <f t="shared" si="146"/>
        <v>0</v>
      </c>
      <c r="AX105" s="18">
        <f t="shared" si="147"/>
        <v>0</v>
      </c>
      <c r="AY105" s="19">
        <f t="shared" si="148"/>
        <v>0</v>
      </c>
      <c r="AZ105" s="19">
        <f t="shared" si="149"/>
        <v>0</v>
      </c>
      <c r="BA105" s="18">
        <f t="shared" si="150"/>
        <v>0</v>
      </c>
    </row>
    <row r="106" spans="1:53" s="17" customFormat="1" ht="34.5" customHeight="1">
      <c r="A106" s="17">
        <f t="shared" si="0"/>
        <v>0</v>
      </c>
      <c r="B106" s="17">
        <f>IF(A106=0,0,IF(A106&lt;=12500,"R",0))</f>
        <v>0</v>
      </c>
      <c r="C106" s="97"/>
      <c r="D106" s="45"/>
      <c r="E106" s="46"/>
      <c r="F106" s="47"/>
      <c r="G106" s="48">
        <f t="shared" si="39"/>
        <v>0</v>
      </c>
      <c r="H106" s="48"/>
      <c r="I106" s="48"/>
      <c r="J106" s="48"/>
      <c r="K106" s="48"/>
      <c r="L106" s="48"/>
      <c r="M106" s="48"/>
      <c r="N106" s="16">
        <f t="shared" si="2"/>
        <v>0</v>
      </c>
      <c r="O106" s="36">
        <f t="shared" si="3"/>
        <v>0</v>
      </c>
      <c r="P106" s="36">
        <f t="shared" si="4"/>
        <v>0</v>
      </c>
      <c r="Q106" s="36">
        <f t="shared" si="5"/>
        <v>0</v>
      </c>
      <c r="R106" s="16">
        <f t="shared" si="6"/>
        <v>0</v>
      </c>
      <c r="S106" s="36">
        <f t="shared" si="7"/>
        <v>0</v>
      </c>
      <c r="T106" s="37">
        <f t="shared" si="8"/>
        <v>0</v>
      </c>
      <c r="U106" s="36">
        <f t="shared" si="9"/>
        <v>0</v>
      </c>
      <c r="V106" s="36">
        <f t="shared" si="10"/>
        <v>0</v>
      </c>
      <c r="W106" s="38">
        <f t="shared" si="11"/>
        <v>0</v>
      </c>
      <c r="X106" s="38">
        <f t="shared" si="12"/>
        <v>0</v>
      </c>
      <c r="Y106" s="38">
        <f t="shared" si="13"/>
        <v>0</v>
      </c>
      <c r="Z106" s="38">
        <f t="shared" si="14"/>
        <v>0</v>
      </c>
      <c r="AA106" s="39">
        <f t="shared" si="15"/>
        <v>0</v>
      </c>
      <c r="AB106" s="36">
        <f t="shared" si="16"/>
        <v>0</v>
      </c>
      <c r="AC106" s="37">
        <f t="shared" si="17"/>
        <v>0</v>
      </c>
      <c r="AD106" s="74">
        <f t="shared" si="113"/>
        <v>0</v>
      </c>
      <c r="AE106" s="50"/>
      <c r="AF106" s="50"/>
      <c r="AG106" s="38">
        <f t="shared" si="19"/>
        <v>0</v>
      </c>
      <c r="AH106" s="38">
        <f t="shared" si="20"/>
        <v>0</v>
      </c>
      <c r="AI106" s="38">
        <f t="shared" si="21"/>
        <v>0</v>
      </c>
      <c r="AJ106" s="38">
        <f t="shared" si="22"/>
        <v>0</v>
      </c>
      <c r="AK106" s="39">
        <f t="shared" si="23"/>
        <v>0</v>
      </c>
      <c r="AL106" s="40">
        <f t="shared" si="24"/>
        <v>0</v>
      </c>
      <c r="AM106" s="21">
        <f t="shared" si="114"/>
        <v>0</v>
      </c>
      <c r="AN106" s="20">
        <f t="shared" si="26"/>
        <v>0</v>
      </c>
      <c r="AO106" s="77"/>
      <c r="AP106" s="18">
        <f t="shared" si="27"/>
        <v>0</v>
      </c>
      <c r="AQ106" s="18">
        <f t="shared" si="28"/>
        <v>0</v>
      </c>
      <c r="AR106" s="18">
        <f t="shared" si="29"/>
        <v>0</v>
      </c>
      <c r="AS106" s="19">
        <f t="shared" si="30"/>
        <v>0</v>
      </c>
      <c r="AT106" s="19">
        <f t="shared" si="31"/>
        <v>0</v>
      </c>
      <c r="AU106" s="18">
        <f t="shared" si="32"/>
        <v>0</v>
      </c>
      <c r="AV106" s="18">
        <f t="shared" si="33"/>
        <v>0</v>
      </c>
      <c r="AW106" s="18">
        <f t="shared" si="34"/>
        <v>0</v>
      </c>
      <c r="AX106" s="18">
        <f t="shared" si="35"/>
        <v>0</v>
      </c>
      <c r="AY106" s="19">
        <f t="shared" si="36"/>
        <v>0</v>
      </c>
      <c r="AZ106" s="19">
        <f t="shared" si="37"/>
        <v>0</v>
      </c>
      <c r="BA106" s="18">
        <f t="shared" si="38"/>
        <v>0</v>
      </c>
    </row>
    <row r="107" spans="1:53" s="5" customFormat="1">
      <c r="C107" s="14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9"/>
      <c r="AL107" s="9"/>
      <c r="AM107" s="9"/>
      <c r="AN107" s="10"/>
      <c r="AO107" s="77"/>
    </row>
    <row r="108" spans="1:53" s="5" customFormat="1" hidden="1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AN108" s="11"/>
    </row>
    <row r="109" spans="1:53" s="5" customFormat="1" hidden="1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AN109" s="11"/>
    </row>
    <row r="110" spans="1:53" s="5" customFormat="1" hidden="1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AN110" s="11"/>
    </row>
    <row r="111" spans="1:53" s="5" customFormat="1" hidden="1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AN111" s="11"/>
    </row>
    <row r="112" spans="1:53" s="5" customFormat="1" hidden="1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AN112" s="11"/>
    </row>
    <row r="113" spans="4:40" s="5" customFormat="1" hidden="1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AN113" s="11"/>
    </row>
    <row r="114" spans="4:40" s="5" customFormat="1" hidden="1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AN114" s="11"/>
    </row>
    <row r="115" spans="4:40" s="5" customFormat="1" hidden="1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AN115" s="11"/>
    </row>
    <row r="116" spans="4:40" s="5" customFormat="1" hidden="1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AN116" s="11"/>
    </row>
    <row r="117" spans="4:40" s="5" customFormat="1" hidden="1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AN117" s="11"/>
    </row>
    <row r="118" spans="4:40" s="5" customFormat="1" hidden="1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AN118" s="11"/>
    </row>
    <row r="119" spans="4:40" s="5" customFormat="1" hidden="1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AN119" s="11"/>
    </row>
    <row r="120" spans="4:40" s="5" customFormat="1" hidden="1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AN120" s="11"/>
    </row>
    <row r="121" spans="4:40" s="5" customFormat="1" hidden="1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AN121" s="11"/>
    </row>
    <row r="122" spans="4:40" s="5" customFormat="1" hidden="1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AN122" s="11"/>
    </row>
    <row r="123" spans="4:40" s="5" customFormat="1" hidden="1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AN123" s="11"/>
    </row>
    <row r="124" spans="4:40" s="5" customFormat="1" hidden="1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AN124" s="11"/>
    </row>
    <row r="125" spans="4:40" s="5" customFormat="1" hidden="1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AN125" s="11"/>
    </row>
    <row r="126" spans="4:40" s="5" customFormat="1" hidden="1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AN126" s="11"/>
    </row>
    <row r="127" spans="4:40" s="5" customFormat="1" hidden="1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AN127" s="11"/>
    </row>
    <row r="128" spans="4:40" s="5" customFormat="1" hidden="1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AN128" s="11"/>
    </row>
    <row r="129" spans="4:40" s="5" customFormat="1" hidden="1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AN129" s="11"/>
    </row>
    <row r="130" spans="4:40" s="5" customFormat="1" hidden="1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AN130" s="11"/>
    </row>
    <row r="131" spans="4:40" s="5" customFormat="1" hidden="1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AN131" s="11"/>
    </row>
    <row r="132" spans="4:40" s="5" customFormat="1" hidden="1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AN132" s="11"/>
    </row>
    <row r="133" spans="4:40" s="5" customFormat="1" hidden="1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AN133" s="11"/>
    </row>
    <row r="134" spans="4:40" s="5" customFormat="1" hidden="1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AN134" s="11"/>
    </row>
    <row r="135" spans="4:40" s="5" customFormat="1" hidden="1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AN135" s="11"/>
    </row>
    <row r="136" spans="4:40" s="5" customFormat="1" hidden="1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AN136" s="11"/>
    </row>
    <row r="137" spans="4:40" s="5" customFormat="1" hidden="1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AN137" s="11"/>
    </row>
    <row r="138" spans="4:40" s="5" customFormat="1" hidden="1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AN138" s="11"/>
    </row>
    <row r="139" spans="4:40" s="5" customFormat="1" hidden="1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AN139" s="11"/>
    </row>
    <row r="140" spans="4:40" s="5" customFormat="1" hidden="1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AN140" s="11"/>
    </row>
    <row r="141" spans="4:40" s="5" customFormat="1" hidden="1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AN141" s="11"/>
    </row>
    <row r="142" spans="4:40" s="5" customFormat="1" hidden="1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AN142" s="11"/>
    </row>
    <row r="143" spans="4:40" s="5" customFormat="1" hidden="1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AN143" s="11"/>
    </row>
    <row r="144" spans="4:40" s="5" customFormat="1" hidden="1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AN144" s="11"/>
    </row>
    <row r="145" spans="4:40" s="5" customFormat="1" hidden="1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AN145" s="11"/>
    </row>
    <row r="146" spans="4:40" s="5" customFormat="1" hidden="1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AN146" s="11"/>
    </row>
    <row r="147" spans="4:40" s="5" customFormat="1" hidden="1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AN147" s="11"/>
    </row>
    <row r="148" spans="4:40" s="5" customFormat="1" hidden="1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AN148" s="11"/>
    </row>
    <row r="149" spans="4:40" s="5" customFormat="1" hidden="1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AN149" s="11"/>
    </row>
    <row r="150" spans="4:40" s="5" customFormat="1" hidden="1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AN150" s="11"/>
    </row>
    <row r="151" spans="4:40" s="5" customFormat="1" hidden="1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AN151" s="11"/>
    </row>
    <row r="152" spans="4:40" s="5" customFormat="1" hidden="1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AN152" s="11"/>
    </row>
    <row r="153" spans="4:40" s="5" customFormat="1" hidden="1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AN153" s="11"/>
    </row>
    <row r="154" spans="4:40" s="5" customFormat="1" hidden="1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AN154" s="11"/>
    </row>
    <row r="155" spans="4:40" s="5" customFormat="1" hidden="1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AN155" s="11"/>
    </row>
    <row r="156" spans="4:40" s="5" customFormat="1" hidden="1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AN156" s="11"/>
    </row>
    <row r="157" spans="4:40" s="5" customFormat="1" hidden="1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AN157" s="11"/>
    </row>
    <row r="158" spans="4:40" s="5" customFormat="1" hidden="1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AN158" s="11"/>
    </row>
    <row r="159" spans="4:40" s="5" customFormat="1" hidden="1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AN159" s="11"/>
    </row>
    <row r="160" spans="4:40" s="5" customFormat="1" hidden="1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AN160" s="11"/>
    </row>
    <row r="161" spans="4:40" s="5" customFormat="1" hidden="1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AN161" s="11"/>
    </row>
    <row r="162" spans="4:40" s="5" customFormat="1" hidden="1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AN162" s="11"/>
    </row>
    <row r="163" spans="4:40" s="5" customFormat="1" hidden="1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AN163" s="11"/>
    </row>
    <row r="164" spans="4:40" s="5" customFormat="1" hidden="1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AN164" s="11"/>
    </row>
    <row r="165" spans="4:40" s="5" customFormat="1" hidden="1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AN165" s="11"/>
    </row>
    <row r="166" spans="4:40" s="5" customFormat="1" hidden="1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AN166" s="11"/>
    </row>
    <row r="167" spans="4:40" s="5" customFormat="1" hidden="1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AN167" s="11"/>
    </row>
    <row r="168" spans="4:40" s="5" customFormat="1" hidden="1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AN168" s="11"/>
    </row>
    <row r="169" spans="4:40" s="5" customFormat="1" hidden="1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AN169" s="11"/>
    </row>
    <row r="170" spans="4:40" s="5" customFormat="1" hidden="1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AN170" s="11"/>
    </row>
    <row r="171" spans="4:40" s="5" customFormat="1" hidden="1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AN171" s="11"/>
    </row>
    <row r="172" spans="4:40" s="5" customFormat="1" hidden="1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AN172" s="11"/>
    </row>
    <row r="173" spans="4:40" s="5" customFormat="1" hidden="1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AN173" s="11"/>
    </row>
    <row r="174" spans="4:40" s="5" customFormat="1" hidden="1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AN174" s="11"/>
    </row>
    <row r="175" spans="4:40" s="5" customFormat="1" hidden="1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AN175" s="11"/>
    </row>
    <row r="176" spans="4:40" s="5" customFormat="1" hidden="1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AN176" s="11"/>
    </row>
    <row r="177" spans="4:40" s="5" customFormat="1" hidden="1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AN177" s="11"/>
    </row>
    <row r="178" spans="4:40" s="5" customFormat="1" hidden="1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AN178" s="11"/>
    </row>
    <row r="179" spans="4:40" s="5" customFormat="1" hidden="1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AN179" s="11"/>
    </row>
    <row r="180" spans="4:40" s="5" customFormat="1" hidden="1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AN180" s="11"/>
    </row>
    <row r="181" spans="4:40" s="5" customFormat="1" hidden="1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AN181" s="11"/>
    </row>
    <row r="182" spans="4:40" s="5" customFormat="1" hidden="1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AN182" s="11"/>
    </row>
    <row r="183" spans="4:40" s="5" customFormat="1" hidden="1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AN183" s="11"/>
    </row>
    <row r="184" spans="4:40" s="5" customFormat="1" hidden="1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AN184" s="11"/>
    </row>
    <row r="185" spans="4:40" s="5" customFormat="1" hidden="1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AN185" s="11"/>
    </row>
    <row r="186" spans="4:40" s="5" customFormat="1" hidden="1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AN186" s="11"/>
    </row>
    <row r="187" spans="4:40" s="5" customFormat="1" hidden="1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AN187" s="11"/>
    </row>
    <row r="188" spans="4:40" s="5" customFormat="1" hidden="1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AN188" s="11"/>
    </row>
    <row r="189" spans="4:40" s="5" customFormat="1" hidden="1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AN189" s="11"/>
    </row>
    <row r="190" spans="4:40" s="5" customFormat="1" hidden="1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AN190" s="11"/>
    </row>
    <row r="191" spans="4:40" s="5" customFormat="1" hidden="1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AN191" s="11"/>
    </row>
    <row r="192" spans="4:40" s="5" customFormat="1" hidden="1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AN192" s="11"/>
    </row>
    <row r="193" spans="4:40" s="5" customFormat="1" hidden="1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AN193" s="11"/>
    </row>
    <row r="194" spans="4:40" s="5" customFormat="1" hidden="1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AN194" s="11"/>
    </row>
    <row r="195" spans="4:40" s="5" customFormat="1" hidden="1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AN195" s="11"/>
    </row>
    <row r="196" spans="4:40" s="5" customFormat="1" hidden="1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AN196" s="11"/>
    </row>
    <row r="197" spans="4:40" s="5" customFormat="1" hidden="1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AN197" s="11"/>
    </row>
    <row r="198" spans="4:40"/>
  </sheetData>
  <sheetProtection password="E8FA" sheet="1" objects="1" scenarios="1" formatCells="0" formatColumns="0" formatRows="0" selectLockedCells="1"/>
  <mergeCells count="29">
    <mergeCell ref="D2:AN2"/>
    <mergeCell ref="D3:AN3"/>
    <mergeCell ref="H1:AN1"/>
    <mergeCell ref="C7:C106"/>
    <mergeCell ref="C1:C6"/>
    <mergeCell ref="D1:G1"/>
    <mergeCell ref="N4:N5"/>
    <mergeCell ref="J4:J5"/>
    <mergeCell ref="H4:H5"/>
    <mergeCell ref="AE6:AG6"/>
    <mergeCell ref="AE4:AG4"/>
    <mergeCell ref="AK4:AK5"/>
    <mergeCell ref="AM4:AN5"/>
    <mergeCell ref="AV6:BA6"/>
    <mergeCell ref="D107:AJ107"/>
    <mergeCell ref="AO1:AO107"/>
    <mergeCell ref="AH4:AJ4"/>
    <mergeCell ref="M4:M5"/>
    <mergeCell ref="K4:K5"/>
    <mergeCell ref="L4:L5"/>
    <mergeCell ref="I4:I5"/>
    <mergeCell ref="G4:G5"/>
    <mergeCell ref="F4:F5"/>
    <mergeCell ref="E4:E5"/>
    <mergeCell ref="D4:D5"/>
    <mergeCell ref="AD4:AD5"/>
    <mergeCell ref="O4:T4"/>
    <mergeCell ref="AP6:AU6"/>
    <mergeCell ref="U4:AC4"/>
  </mergeCells>
  <conditionalFormatting sqref="T7:T106">
    <cfRule type="cellIs" dxfId="12" priority="12" operator="greaterThan">
      <formula>$AC7</formula>
    </cfRule>
    <cfRule type="cellIs" dxfId="11" priority="13" operator="lessThan">
      <formula>$AC7</formula>
    </cfRule>
  </conditionalFormatting>
  <conditionalFormatting sqref="AC7:AC106">
    <cfRule type="cellIs" dxfId="10" priority="10" operator="greaterThan">
      <formula>$T7</formula>
    </cfRule>
    <cfRule type="cellIs" dxfId="9" priority="11" operator="lessThan">
      <formula>$T7</formula>
    </cfRule>
  </conditionalFormatting>
  <conditionalFormatting sqref="AH5:AI5">
    <cfRule type="cellIs" dxfId="8" priority="8" operator="equal">
      <formula>0</formula>
    </cfRule>
  </conditionalFormatting>
  <conditionalFormatting sqref="AN7:AN106">
    <cfRule type="cellIs" dxfId="7" priority="4" operator="equal">
      <formula>"(P)"</formula>
    </cfRule>
    <cfRule type="cellIs" dxfId="6" priority="5" operator="equal">
      <formula>"(R)"</formula>
    </cfRule>
    <cfRule type="cellIs" dxfId="5" priority="6" operator="equal">
      <formula>0</formula>
    </cfRule>
  </conditionalFormatting>
  <conditionalFormatting sqref="B7:AN106">
    <cfRule type="expression" dxfId="4" priority="2">
      <formula>$B7="R"</formula>
    </cfRule>
  </conditionalFormatting>
  <conditionalFormatting sqref="A7:XFD106">
    <cfRule type="expression" dxfId="3" priority="1">
      <formula>$D7=0</formula>
    </cfRule>
  </conditionalFormatting>
  <dataValidations count="2">
    <dataValidation type="list" allowBlank="1" showInputMessage="1" showErrorMessage="1" sqref="AE4:AG4">
      <formula1>"नव.-2022 के वेतन तक की गई Itax कटौती,जन.-2023 के वेतन तक की गई Itax कटौती"</formula1>
    </dataValidation>
    <dataValidation type="list" allowBlank="1" showInputMessage="1" showErrorMessage="1" sqref="AD7:AD106">
      <formula1>"Old Regime,New Regime"</formula1>
    </dataValidation>
  </dataValidations>
  <pageMargins left="0.23622047244094491" right="0.19685039370078741" top="0.19685039370078741" bottom="0.23622047244094491" header="0.19685039370078741" footer="0.19685039370078741"/>
  <pageSetup paperSize="9" scale="58" orientation="landscape" r:id="rId1"/>
  <colBreaks count="1" manualBreakCount="1">
    <brk id="4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XFC14"/>
  <sheetViews>
    <sheetView showGridLines="0" showRowColHeaders="0" topLeftCell="B1" zoomScale="85" zoomScaleNormal="85" workbookViewId="0">
      <selection activeCell="D4" sqref="D4:E4"/>
    </sheetView>
  </sheetViews>
  <sheetFormatPr defaultColWidth="0" defaultRowHeight="33" zeroHeight="1"/>
  <cols>
    <col min="1" max="1" width="0" style="1" hidden="1" customWidth="1"/>
    <col min="2" max="2" width="3.140625" style="1" customWidth="1"/>
    <col min="3" max="3" width="40.85546875" style="1" customWidth="1"/>
    <col min="4" max="4" width="16.28515625" style="1" customWidth="1"/>
    <col min="5" max="5" width="32.42578125" style="1" customWidth="1"/>
    <col min="6" max="6" width="3.28515625" style="1" customWidth="1"/>
    <col min="7" max="7" width="6.140625" style="67" customWidth="1"/>
    <col min="8" max="8" width="51.7109375" style="67" customWidth="1"/>
    <col min="9" max="9" width="14.7109375" style="67" customWidth="1"/>
    <col min="10" max="10" width="14.28515625" style="67" customWidth="1"/>
    <col min="11" max="11" width="3" style="1" customWidth="1"/>
    <col min="12" max="13" width="9.140625" style="1" hidden="1"/>
    <col min="14" max="14" width="9.7109375" style="1" hidden="1"/>
    <col min="15" max="15" width="10.7109375" style="1" hidden="1"/>
    <col min="16" max="16383" width="9.140625" style="1" hidden="1"/>
    <col min="16384" max="16384" width="6" style="1" hidden="1"/>
  </cols>
  <sheetData>
    <row r="1" spans="1:17" ht="35.25" customHeight="1" thickBot="1">
      <c r="B1" s="150"/>
      <c r="C1" s="51" t="s">
        <v>63</v>
      </c>
      <c r="D1" s="149" t="s">
        <v>35</v>
      </c>
      <c r="E1" s="149"/>
      <c r="F1" s="149"/>
      <c r="G1" s="149"/>
      <c r="H1" s="149"/>
      <c r="I1" s="149"/>
      <c r="J1" s="149"/>
      <c r="K1" s="150"/>
    </row>
    <row r="2" spans="1:17" ht="24.75" customHeight="1" thickBot="1">
      <c r="B2" s="150"/>
      <c r="C2" s="164" t="s">
        <v>40</v>
      </c>
      <c r="D2" s="165"/>
      <c r="E2" s="166"/>
      <c r="F2" s="119"/>
      <c r="G2" s="120" t="s">
        <v>56</v>
      </c>
      <c r="H2" s="121"/>
      <c r="I2" s="121"/>
      <c r="J2" s="122"/>
      <c r="K2" s="150"/>
    </row>
    <row r="3" spans="1:17" s="2" customFormat="1" ht="42" customHeight="1">
      <c r="B3" s="150"/>
      <c r="C3" s="52" t="s">
        <v>90</v>
      </c>
      <c r="D3" s="158" t="s">
        <v>86</v>
      </c>
      <c r="E3" s="159"/>
      <c r="F3" s="119"/>
      <c r="G3" s="53" t="s">
        <v>12</v>
      </c>
      <c r="H3" s="54" t="s">
        <v>41</v>
      </c>
      <c r="I3" s="55" t="s">
        <v>42</v>
      </c>
      <c r="J3" s="56" t="s">
        <v>43</v>
      </c>
      <c r="K3" s="150"/>
    </row>
    <row r="4" spans="1:17" s="2" customFormat="1" ht="23.25" customHeight="1">
      <c r="B4" s="150"/>
      <c r="C4" s="57" t="s">
        <v>89</v>
      </c>
      <c r="D4" s="130" t="s">
        <v>55</v>
      </c>
      <c r="E4" s="151"/>
      <c r="F4" s="119"/>
      <c r="G4" s="58">
        <v>1</v>
      </c>
      <c r="H4" s="59" t="s">
        <v>44</v>
      </c>
      <c r="I4" s="68">
        <f>N12</f>
        <v>49716</v>
      </c>
      <c r="J4" s="60">
        <f>I4</f>
        <v>49716</v>
      </c>
      <c r="K4" s="150"/>
      <c r="L4" s="61"/>
      <c r="M4" s="2" t="s">
        <v>51</v>
      </c>
      <c r="N4" s="61">
        <f>D8</f>
        <v>45100</v>
      </c>
      <c r="O4" s="61">
        <f>ROUND(N4*103%,-2)</f>
        <v>46500</v>
      </c>
      <c r="Q4" s="61">
        <f>MIN(J4:J9)</f>
        <v>-75510</v>
      </c>
    </row>
    <row r="5" spans="1:17" s="2" customFormat="1" ht="23.25" customHeight="1">
      <c r="B5" s="150"/>
      <c r="C5" s="57" t="s">
        <v>88</v>
      </c>
      <c r="D5" s="130" t="s">
        <v>57</v>
      </c>
      <c r="E5" s="151"/>
      <c r="F5" s="119"/>
      <c r="G5" s="123">
        <v>2</v>
      </c>
      <c r="H5" s="152" t="s">
        <v>46</v>
      </c>
      <c r="I5" s="154">
        <f>D9*12</f>
        <v>0</v>
      </c>
      <c r="J5" s="141">
        <f>I5-I7</f>
        <v>-75510</v>
      </c>
      <c r="K5" s="150"/>
      <c r="L5" s="133"/>
      <c r="M5" s="2" t="s">
        <v>52</v>
      </c>
      <c r="N5" s="2">
        <f>ROUND(N4*0.34,0)</f>
        <v>15334</v>
      </c>
      <c r="O5" s="2">
        <f>ROUND(O4*0.38,0)</f>
        <v>17670</v>
      </c>
    </row>
    <row r="6" spans="1:17" s="2" customFormat="1" ht="23.25" customHeight="1">
      <c r="B6" s="150"/>
      <c r="C6" s="57" t="s">
        <v>87</v>
      </c>
      <c r="D6" s="130" t="s">
        <v>91</v>
      </c>
      <c r="E6" s="151"/>
      <c r="F6" s="119"/>
      <c r="G6" s="123"/>
      <c r="H6" s="153"/>
      <c r="I6" s="155"/>
      <c r="J6" s="143"/>
      <c r="K6" s="150"/>
      <c r="L6" s="133"/>
    </row>
    <row r="7" spans="1:17" s="2" customFormat="1" ht="36" customHeight="1">
      <c r="B7" s="150"/>
      <c r="C7" s="57" t="s">
        <v>39</v>
      </c>
      <c r="D7" s="130" t="s">
        <v>58</v>
      </c>
      <c r="E7" s="131"/>
      <c r="F7" s="119"/>
      <c r="G7" s="123"/>
      <c r="H7" s="59" t="s">
        <v>47</v>
      </c>
      <c r="I7" s="68">
        <f>ROUND(N9*10%,0)</f>
        <v>75510</v>
      </c>
      <c r="J7" s="144"/>
      <c r="K7" s="150"/>
      <c r="L7" s="133"/>
      <c r="M7" s="2" t="s">
        <v>3</v>
      </c>
      <c r="N7" s="61">
        <f>N4+N5</f>
        <v>60434</v>
      </c>
      <c r="O7" s="61">
        <f>O4+O5</f>
        <v>64170</v>
      </c>
    </row>
    <row r="8" spans="1:17" s="2" customFormat="1" ht="21.75" customHeight="1">
      <c r="B8" s="150"/>
      <c r="C8" s="57" t="s">
        <v>37</v>
      </c>
      <c r="D8" s="160">
        <v>45100</v>
      </c>
      <c r="E8" s="161"/>
      <c r="F8" s="119"/>
      <c r="G8" s="135">
        <v>3</v>
      </c>
      <c r="H8" s="137" t="s">
        <v>48</v>
      </c>
      <c r="I8" s="139">
        <f>IF(D4="Metro City",ROUND(I7*5,0),IF(D4="Non Metro City",ROUND(I7*4,0),I7))</f>
        <v>75510</v>
      </c>
      <c r="J8" s="141">
        <f>I8</f>
        <v>75510</v>
      </c>
      <c r="K8" s="150"/>
      <c r="L8" s="134"/>
      <c r="N8" s="61">
        <f>N7*4</f>
        <v>241736</v>
      </c>
      <c r="O8" s="61">
        <f>O7*8</f>
        <v>513360</v>
      </c>
    </row>
    <row r="9" spans="1:17" s="2" customFormat="1" ht="21.75" customHeight="1" thickBot="1">
      <c r="B9" s="150"/>
      <c r="C9" s="57" t="s">
        <v>45</v>
      </c>
      <c r="D9" s="162">
        <v>0</v>
      </c>
      <c r="E9" s="163"/>
      <c r="F9" s="119"/>
      <c r="G9" s="136"/>
      <c r="H9" s="138"/>
      <c r="I9" s="140"/>
      <c r="J9" s="142"/>
      <c r="K9" s="150"/>
      <c r="L9" s="133"/>
      <c r="M9" s="62" t="s">
        <v>53</v>
      </c>
      <c r="N9" s="132">
        <f>N8+O8</f>
        <v>755096</v>
      </c>
      <c r="O9" s="132"/>
    </row>
    <row r="10" spans="1:17" s="2" customFormat="1" ht="26.25" customHeight="1">
      <c r="B10" s="150"/>
      <c r="C10" s="57" t="s">
        <v>36</v>
      </c>
      <c r="D10" s="130" t="s">
        <v>59</v>
      </c>
      <c r="E10" s="131"/>
      <c r="F10" s="119"/>
      <c r="G10" s="145" t="s">
        <v>49</v>
      </c>
      <c r="H10" s="146"/>
      <c r="I10" s="126" t="str">
        <f>IF(Q4&lt;0,"Please enter the proper amount of per month's rent",Q4)</f>
        <v>Please enter the proper amount of per month's rent</v>
      </c>
      <c r="J10" s="127"/>
      <c r="K10" s="150"/>
      <c r="M10" s="2" t="s">
        <v>54</v>
      </c>
      <c r="N10" s="2">
        <f>IF($D$4="Rural Area",ROUND(N4*0.09,0),ROUND(N4*0.18,0))</f>
        <v>4059</v>
      </c>
      <c r="O10" s="73">
        <f>IF($D$4="Rural Area",ROUND(O4*0.09,0),ROUND(O4*0.18,0))</f>
        <v>4185</v>
      </c>
    </row>
    <row r="11" spans="1:17" s="2" customFormat="1" ht="30" customHeight="1" thickBot="1">
      <c r="B11" s="150"/>
      <c r="C11" s="63" t="s">
        <v>38</v>
      </c>
      <c r="D11" s="147" t="s">
        <v>60</v>
      </c>
      <c r="E11" s="148"/>
      <c r="F11" s="119"/>
      <c r="G11" s="124" t="s">
        <v>50</v>
      </c>
      <c r="H11" s="125"/>
      <c r="I11" s="128"/>
      <c r="J11" s="129"/>
      <c r="K11" s="150"/>
      <c r="N11" s="2">
        <f>N10*4</f>
        <v>16236</v>
      </c>
      <c r="O11" s="2">
        <f>O10*8</f>
        <v>33480</v>
      </c>
    </row>
    <row r="12" spans="1:17" ht="9.75" customHeight="1" thickBot="1">
      <c r="B12" s="150"/>
      <c r="C12" s="119"/>
      <c r="D12" s="119"/>
      <c r="E12" s="119"/>
      <c r="F12" s="119"/>
      <c r="G12" s="119"/>
      <c r="H12" s="119"/>
      <c r="I12" s="119"/>
      <c r="J12" s="119"/>
      <c r="K12" s="150"/>
      <c r="M12" s="62" t="s">
        <v>53</v>
      </c>
      <c r="N12" s="132">
        <f>N11+O11</f>
        <v>49716</v>
      </c>
      <c r="O12" s="132"/>
    </row>
    <row r="13" spans="1:17" ht="27.75" thickBot="1">
      <c r="A13" s="64" t="str">
        <f>I10</f>
        <v>Please enter the proper amount of per month's rent</v>
      </c>
      <c r="B13" s="150"/>
      <c r="C13" s="117" t="s">
        <v>61</v>
      </c>
      <c r="D13" s="118"/>
      <c r="E13" s="65">
        <f>D9*3</f>
        <v>0</v>
      </c>
      <c r="F13" s="66"/>
      <c r="G13" s="117" t="s">
        <v>62</v>
      </c>
      <c r="H13" s="118"/>
      <c r="I13" s="156">
        <f>I5</f>
        <v>0</v>
      </c>
      <c r="J13" s="157"/>
      <c r="K13" s="150"/>
    </row>
    <row r="14" spans="1:17" ht="18" customHeight="1">
      <c r="B14" s="150"/>
      <c r="C14" s="150"/>
      <c r="D14" s="150"/>
      <c r="E14" s="150"/>
      <c r="F14" s="150"/>
      <c r="G14" s="150"/>
      <c r="H14" s="150"/>
      <c r="I14" s="150"/>
      <c r="J14" s="150"/>
      <c r="K14" s="150"/>
    </row>
  </sheetData>
  <sheetProtection password="E8FA" sheet="1" objects="1" scenarios="1" formatCells="0" formatColumns="0" formatRows="0" selectLockedCells="1"/>
  <mergeCells count="35">
    <mergeCell ref="D1:J1"/>
    <mergeCell ref="B1:B14"/>
    <mergeCell ref="C14:J14"/>
    <mergeCell ref="K1:K14"/>
    <mergeCell ref="D6:E6"/>
    <mergeCell ref="H5:H6"/>
    <mergeCell ref="I5:I6"/>
    <mergeCell ref="G13:H13"/>
    <mergeCell ref="I13:J13"/>
    <mergeCell ref="D3:E3"/>
    <mergeCell ref="D4:E4"/>
    <mergeCell ref="D5:E5"/>
    <mergeCell ref="D7:E7"/>
    <mergeCell ref="D8:E8"/>
    <mergeCell ref="D9:E9"/>
    <mergeCell ref="C2:E2"/>
    <mergeCell ref="N9:O9"/>
    <mergeCell ref="N12:O12"/>
    <mergeCell ref="C12:J12"/>
    <mergeCell ref="L5:L7"/>
    <mergeCell ref="L8:L9"/>
    <mergeCell ref="G8:G9"/>
    <mergeCell ref="H8:H9"/>
    <mergeCell ref="I8:I9"/>
    <mergeCell ref="J8:J9"/>
    <mergeCell ref="J5:J7"/>
    <mergeCell ref="G10:H10"/>
    <mergeCell ref="D11:E11"/>
    <mergeCell ref="C13:D13"/>
    <mergeCell ref="F2:F11"/>
    <mergeCell ref="G2:J2"/>
    <mergeCell ref="G5:G7"/>
    <mergeCell ref="G11:H11"/>
    <mergeCell ref="I10:J11"/>
    <mergeCell ref="D10:E10"/>
  </mergeCells>
  <conditionalFormatting sqref="I10:J11">
    <cfRule type="cellIs" dxfId="2" priority="2" operator="equal">
      <formula>"Please enter the proper amount of per month's rent"</formula>
    </cfRule>
  </conditionalFormatting>
  <conditionalFormatting sqref="A13:J13">
    <cfRule type="expression" dxfId="1" priority="1">
      <formula>$A13="Please enter the proper amount of per month's rent"</formula>
    </cfRule>
  </conditionalFormatting>
  <dataValidations count="1">
    <dataValidation type="list" allowBlank="1" showInputMessage="1" showErrorMessage="1" sqref="D4">
      <formula1>"Metro City,Non Metro City,Rural Area"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T74"/>
  <sheetViews>
    <sheetView showGridLines="0" showRowColHeaders="0" zoomScale="55" zoomScaleNormal="55" zoomScaleSheetLayoutView="10" workbookViewId="0">
      <selection activeCell="Y1" activeCellId="1" sqref="A1:W73 Y1:Y48"/>
    </sheetView>
  </sheetViews>
  <sheetFormatPr defaultColWidth="0" defaultRowHeight="15" zeroHeight="1"/>
  <cols>
    <col min="1" max="1" width="3.28515625" style="1" customWidth="1"/>
    <col min="2" max="2" width="4" style="1" customWidth="1"/>
    <col min="3" max="3" width="11.7109375" style="1" bestFit="1" customWidth="1"/>
    <col min="4" max="4" width="9.85546875" style="1" customWidth="1"/>
    <col min="5" max="5" width="9.140625" style="1" customWidth="1"/>
    <col min="6" max="6" width="15.140625" style="1" customWidth="1"/>
    <col min="7" max="7" width="13.28515625" style="1" customWidth="1"/>
    <col min="8" max="8" width="9.140625" style="1" customWidth="1"/>
    <col min="9" max="9" width="13.140625" style="1" customWidth="1"/>
    <col min="10" max="10" width="5" style="1" customWidth="1"/>
    <col min="11" max="11" width="16.42578125" style="1" customWidth="1"/>
    <col min="12" max="13" width="2.5703125" style="1" customWidth="1"/>
    <col min="14" max="14" width="4" style="1" customWidth="1"/>
    <col min="15" max="15" width="11.7109375" style="1" bestFit="1" customWidth="1"/>
    <col min="16" max="16" width="9.85546875" style="1" customWidth="1"/>
    <col min="17" max="17" width="9.140625" style="1" customWidth="1"/>
    <col min="18" max="18" width="15.140625" style="1" customWidth="1"/>
    <col min="19" max="19" width="13.28515625" style="1" customWidth="1"/>
    <col min="20" max="20" width="9.140625" style="1" customWidth="1"/>
    <col min="21" max="21" width="13.140625" style="1" customWidth="1"/>
    <col min="22" max="22" width="4" style="1" customWidth="1"/>
    <col min="23" max="23" width="16.42578125" style="1" customWidth="1"/>
    <col min="24" max="24" width="2.28515625" style="1" customWidth="1"/>
    <col min="25" max="25" width="219.140625" style="1" customWidth="1"/>
    <col min="26" max="46" width="9.140625" style="1" hidden="1" customWidth="1"/>
    <col min="47" max="16384" width="9.140625" hidden="1"/>
  </cols>
  <sheetData>
    <row r="1" spans="1:25" ht="15.75" thickBot="1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230"/>
    </row>
    <row r="2" spans="1:25" ht="39" customHeight="1">
      <c r="A2" s="167"/>
      <c r="B2" s="69">
        <v>1</v>
      </c>
      <c r="C2" s="168" t="s">
        <v>64</v>
      </c>
      <c r="D2" s="168"/>
      <c r="E2" s="168"/>
      <c r="F2" s="168"/>
      <c r="G2" s="168"/>
      <c r="H2" s="168"/>
      <c r="I2" s="168"/>
      <c r="J2" s="168"/>
      <c r="K2" s="169"/>
      <c r="L2" s="170"/>
      <c r="M2" s="167"/>
      <c r="N2" s="69">
        <v>2</v>
      </c>
      <c r="O2" s="168" t="s">
        <v>64</v>
      </c>
      <c r="P2" s="168"/>
      <c r="Q2" s="168"/>
      <c r="R2" s="168"/>
      <c r="S2" s="168"/>
      <c r="T2" s="168"/>
      <c r="U2" s="168"/>
      <c r="V2" s="168"/>
      <c r="W2" s="169"/>
      <c r="X2" s="230"/>
      <c r="Y2" s="167"/>
    </row>
    <row r="3" spans="1:25" ht="39" customHeight="1">
      <c r="A3" s="167"/>
      <c r="B3" s="176" t="s">
        <v>65</v>
      </c>
      <c r="C3" s="177"/>
      <c r="D3" s="177"/>
      <c r="E3" s="177"/>
      <c r="F3" s="177"/>
      <c r="G3" s="177"/>
      <c r="H3" s="177"/>
      <c r="I3" s="177"/>
      <c r="J3" s="177"/>
      <c r="K3" s="178"/>
      <c r="L3" s="170"/>
      <c r="M3" s="167"/>
      <c r="N3" s="176" t="s">
        <v>65</v>
      </c>
      <c r="O3" s="177"/>
      <c r="P3" s="177"/>
      <c r="Q3" s="177"/>
      <c r="R3" s="177"/>
      <c r="S3" s="177"/>
      <c r="T3" s="177"/>
      <c r="U3" s="177"/>
      <c r="V3" s="177"/>
      <c r="W3" s="178"/>
      <c r="X3" s="230"/>
      <c r="Y3" s="167"/>
    </row>
    <row r="4" spans="1:25" ht="39" customHeight="1" thickBot="1">
      <c r="A4" s="167"/>
      <c r="B4" s="179"/>
      <c r="C4" s="180"/>
      <c r="D4" s="180"/>
      <c r="E4" s="180"/>
      <c r="F4" s="180"/>
      <c r="G4" s="180"/>
      <c r="H4" s="180"/>
      <c r="I4" s="180"/>
      <c r="J4" s="180"/>
      <c r="K4" s="181"/>
      <c r="L4" s="170"/>
      <c r="M4" s="167"/>
      <c r="N4" s="179"/>
      <c r="O4" s="180"/>
      <c r="P4" s="180"/>
      <c r="Q4" s="180"/>
      <c r="R4" s="180"/>
      <c r="S4" s="180"/>
      <c r="T4" s="180"/>
      <c r="U4" s="180"/>
      <c r="V4" s="180"/>
      <c r="W4" s="181"/>
      <c r="X4" s="230"/>
      <c r="Y4" s="167"/>
    </row>
    <row r="5" spans="1:25" ht="39" customHeight="1">
      <c r="A5" s="167"/>
      <c r="B5" s="182"/>
      <c r="C5" s="183"/>
      <c r="D5" s="183"/>
      <c r="E5" s="183"/>
      <c r="F5" s="183"/>
      <c r="G5" s="183"/>
      <c r="H5" s="183"/>
      <c r="I5" s="184" t="s">
        <v>66</v>
      </c>
      <c r="J5" s="184"/>
      <c r="K5" s="70"/>
      <c r="L5" s="170"/>
      <c r="M5" s="167"/>
      <c r="N5" s="182"/>
      <c r="O5" s="183"/>
      <c r="P5" s="183"/>
      <c r="Q5" s="183"/>
      <c r="R5" s="183"/>
      <c r="S5" s="183"/>
      <c r="T5" s="183"/>
      <c r="U5" s="184" t="s">
        <v>66</v>
      </c>
      <c r="V5" s="184"/>
      <c r="W5" s="70"/>
      <c r="X5" s="230"/>
      <c r="Y5" s="167"/>
    </row>
    <row r="6" spans="1:25" ht="39" customHeight="1">
      <c r="A6" s="167"/>
      <c r="B6" s="173"/>
      <c r="C6" s="71" t="s">
        <v>67</v>
      </c>
      <c r="D6" s="171" t="str">
        <f>'HRA Calculator'!$D$10</f>
        <v>XYZ</v>
      </c>
      <c r="E6" s="171"/>
      <c r="F6" s="171"/>
      <c r="G6" s="171"/>
      <c r="H6" s="171"/>
      <c r="I6" s="171"/>
      <c r="J6" s="171"/>
      <c r="K6" s="172"/>
      <c r="L6" s="170"/>
      <c r="M6" s="167"/>
      <c r="N6" s="173"/>
      <c r="O6" s="71" t="s">
        <v>67</v>
      </c>
      <c r="P6" s="171" t="str">
        <f>'HRA Calculator'!$D$10</f>
        <v>XYZ</v>
      </c>
      <c r="Q6" s="171"/>
      <c r="R6" s="171"/>
      <c r="S6" s="171"/>
      <c r="T6" s="171"/>
      <c r="U6" s="171"/>
      <c r="V6" s="171"/>
      <c r="W6" s="172"/>
      <c r="X6" s="230"/>
      <c r="Y6" s="167"/>
    </row>
    <row r="7" spans="1:25" ht="39" customHeight="1">
      <c r="A7" s="167"/>
      <c r="B7" s="173"/>
      <c r="C7" s="71"/>
      <c r="D7" s="175" t="s">
        <v>68</v>
      </c>
      <c r="E7" s="175"/>
      <c r="F7" s="175"/>
      <c r="G7" s="175"/>
      <c r="H7" s="191" t="str">
        <f>'HRA Calculator'!$D$5</f>
        <v>Ummed</v>
      </c>
      <c r="I7" s="191"/>
      <c r="J7" s="191"/>
      <c r="K7" s="72" t="str">
        <f>CONCATENATE("(",'HRA Calculator'!$D$6,")")</f>
        <v>(Teacher)</v>
      </c>
      <c r="L7" s="170"/>
      <c r="M7" s="167"/>
      <c r="N7" s="173"/>
      <c r="O7" s="71"/>
      <c r="P7" s="175" t="s">
        <v>68</v>
      </c>
      <c r="Q7" s="175"/>
      <c r="R7" s="175"/>
      <c r="S7" s="175"/>
      <c r="T7" s="191" t="str">
        <f>'HRA Calculator'!$D$5</f>
        <v>Ummed</v>
      </c>
      <c r="U7" s="191"/>
      <c r="V7" s="191"/>
      <c r="W7" s="72" t="str">
        <f>CONCATENATE("(",'HRA Calculator'!$D$6,")")</f>
        <v>(Teacher)</v>
      </c>
      <c r="X7" s="230"/>
      <c r="Y7" s="167"/>
    </row>
    <row r="8" spans="1:25" ht="39" customHeight="1">
      <c r="A8" s="167"/>
      <c r="B8" s="173"/>
      <c r="C8" s="71" t="s">
        <v>69</v>
      </c>
      <c r="D8" s="171" t="str">
        <f>'HRA Calculator'!$D$3</f>
        <v>Govt. Sr. Sec. School Raimalwada, Bapini-Jodhpur</v>
      </c>
      <c r="E8" s="171"/>
      <c r="F8" s="171"/>
      <c r="G8" s="171"/>
      <c r="H8" s="171"/>
      <c r="I8" s="171"/>
      <c r="J8" s="171"/>
      <c r="K8" s="172"/>
      <c r="L8" s="170"/>
      <c r="M8" s="167"/>
      <c r="N8" s="173"/>
      <c r="O8" s="71" t="s">
        <v>69</v>
      </c>
      <c r="P8" s="171" t="str">
        <f>'HRA Calculator'!$D$3</f>
        <v>Govt. Sr. Sec. School Raimalwada, Bapini-Jodhpur</v>
      </c>
      <c r="Q8" s="171"/>
      <c r="R8" s="171"/>
      <c r="S8" s="171"/>
      <c r="T8" s="171"/>
      <c r="U8" s="171"/>
      <c r="V8" s="171"/>
      <c r="W8" s="172"/>
      <c r="X8" s="230"/>
      <c r="Y8" s="167"/>
    </row>
    <row r="9" spans="1:25" ht="39" customHeight="1">
      <c r="A9" s="167"/>
      <c r="B9" s="173"/>
      <c r="C9" s="192" t="s">
        <v>70</v>
      </c>
      <c r="D9" s="192"/>
      <c r="E9" s="192"/>
      <c r="F9" s="192"/>
      <c r="G9" s="186">
        <f>'HRA Calculator'!$E$13</f>
        <v>0</v>
      </c>
      <c r="H9" s="186"/>
      <c r="I9" s="186"/>
      <c r="J9" s="186"/>
      <c r="K9" s="187"/>
      <c r="L9" s="170"/>
      <c r="M9" s="167"/>
      <c r="N9" s="173"/>
      <c r="O9" s="192" t="s">
        <v>70</v>
      </c>
      <c r="P9" s="192"/>
      <c r="Q9" s="192"/>
      <c r="R9" s="192"/>
      <c r="S9" s="186">
        <f>'HRA Calculator'!$E$13</f>
        <v>0</v>
      </c>
      <c r="T9" s="186"/>
      <c r="U9" s="186"/>
      <c r="V9" s="186"/>
      <c r="W9" s="187"/>
      <c r="X9" s="230"/>
      <c r="Y9" s="167"/>
    </row>
    <row r="10" spans="1:25" ht="39" customHeight="1">
      <c r="A10" s="167"/>
      <c r="B10" s="173"/>
      <c r="C10" s="185" t="s">
        <v>71</v>
      </c>
      <c r="D10" s="185"/>
      <c r="E10" s="185"/>
      <c r="F10" s="185"/>
      <c r="G10" s="186">
        <f>'HRA Calculator'!$D$9</f>
        <v>0</v>
      </c>
      <c r="H10" s="186"/>
      <c r="I10" s="186"/>
      <c r="J10" s="186"/>
      <c r="K10" s="187"/>
      <c r="L10" s="170"/>
      <c r="M10" s="167"/>
      <c r="N10" s="173"/>
      <c r="O10" s="185" t="s">
        <v>71</v>
      </c>
      <c r="P10" s="185"/>
      <c r="Q10" s="185"/>
      <c r="R10" s="185"/>
      <c r="S10" s="186">
        <f>'HRA Calculator'!$D$9</f>
        <v>0</v>
      </c>
      <c r="T10" s="186"/>
      <c r="U10" s="186"/>
      <c r="V10" s="186"/>
      <c r="W10" s="187"/>
      <c r="X10" s="230"/>
      <c r="Y10" s="167"/>
    </row>
    <row r="11" spans="1:25" ht="39" customHeight="1">
      <c r="A11" s="167"/>
      <c r="B11" s="173"/>
      <c r="C11" s="188" t="s">
        <v>72</v>
      </c>
      <c r="D11" s="188"/>
      <c r="E11" s="189" t="s">
        <v>73</v>
      </c>
      <c r="F11" s="189"/>
      <c r="G11" s="189"/>
      <c r="H11" s="189"/>
      <c r="I11" s="189"/>
      <c r="J11" s="189"/>
      <c r="K11" s="190"/>
      <c r="L11" s="170"/>
      <c r="M11" s="167"/>
      <c r="N11" s="173"/>
      <c r="O11" s="188" t="s">
        <v>72</v>
      </c>
      <c r="P11" s="188"/>
      <c r="Q11" s="189" t="s">
        <v>74</v>
      </c>
      <c r="R11" s="189"/>
      <c r="S11" s="189"/>
      <c r="T11" s="189"/>
      <c r="U11" s="189"/>
      <c r="V11" s="189"/>
      <c r="W11" s="190"/>
      <c r="X11" s="230"/>
      <c r="Y11" s="167"/>
    </row>
    <row r="12" spans="1:25" ht="39" customHeight="1">
      <c r="A12" s="167"/>
      <c r="B12" s="173"/>
      <c r="C12" s="199"/>
      <c r="D12" s="199"/>
      <c r="E12" s="199"/>
      <c r="F12" s="199"/>
      <c r="G12" s="199"/>
      <c r="H12" s="199"/>
      <c r="I12" s="199"/>
      <c r="J12" s="199"/>
      <c r="K12" s="200"/>
      <c r="L12" s="170"/>
      <c r="M12" s="167"/>
      <c r="N12" s="173"/>
      <c r="O12" s="199"/>
      <c r="P12" s="199"/>
      <c r="Q12" s="199"/>
      <c r="R12" s="199"/>
      <c r="S12" s="199"/>
      <c r="T12" s="199"/>
      <c r="U12" s="199"/>
      <c r="V12" s="199"/>
      <c r="W12" s="200"/>
      <c r="X12" s="230"/>
      <c r="Y12" s="167"/>
    </row>
    <row r="13" spans="1:25" ht="39" customHeight="1">
      <c r="A13" s="167"/>
      <c r="B13" s="173"/>
      <c r="C13" s="71" t="s">
        <v>75</v>
      </c>
      <c r="D13" s="201">
        <f>G9</f>
        <v>0</v>
      </c>
      <c r="E13" s="201"/>
      <c r="F13" s="202"/>
      <c r="G13" s="199"/>
      <c r="H13" s="199"/>
      <c r="I13" s="199"/>
      <c r="J13" s="199"/>
      <c r="K13" s="200"/>
      <c r="L13" s="170"/>
      <c r="M13" s="167"/>
      <c r="N13" s="173"/>
      <c r="O13" s="71" t="s">
        <v>75</v>
      </c>
      <c r="P13" s="201">
        <f>G9</f>
        <v>0</v>
      </c>
      <c r="Q13" s="201"/>
      <c r="R13" s="202"/>
      <c r="S13" s="199"/>
      <c r="T13" s="199"/>
      <c r="U13" s="199"/>
      <c r="V13" s="199"/>
      <c r="W13" s="200"/>
      <c r="X13" s="230"/>
      <c r="Y13" s="167"/>
    </row>
    <row r="14" spans="1:25" ht="39" customHeight="1">
      <c r="A14" s="167"/>
      <c r="B14" s="173"/>
      <c r="C14" s="193"/>
      <c r="D14" s="193"/>
      <c r="E14" s="193"/>
      <c r="F14" s="193"/>
      <c r="G14" s="193"/>
      <c r="H14" s="193"/>
      <c r="I14" s="193"/>
      <c r="J14" s="193"/>
      <c r="K14" s="194"/>
      <c r="L14" s="170"/>
      <c r="M14" s="167"/>
      <c r="N14" s="173"/>
      <c r="O14" s="193"/>
      <c r="P14" s="193"/>
      <c r="Q14" s="193"/>
      <c r="R14" s="193"/>
      <c r="S14" s="193"/>
      <c r="T14" s="193"/>
      <c r="U14" s="193"/>
      <c r="V14" s="193"/>
      <c r="W14" s="194"/>
      <c r="X14" s="230"/>
      <c r="Y14" s="167"/>
    </row>
    <row r="15" spans="1:25" ht="39" customHeight="1">
      <c r="A15" s="167"/>
      <c r="B15" s="173"/>
      <c r="C15" s="71" t="s">
        <v>76</v>
      </c>
      <c r="D15" s="195">
        <f>K5</f>
        <v>0</v>
      </c>
      <c r="E15" s="195"/>
      <c r="F15" s="196"/>
      <c r="G15" s="197"/>
      <c r="H15" s="197"/>
      <c r="I15" s="197"/>
      <c r="J15" s="197"/>
      <c r="K15" s="198"/>
      <c r="L15" s="170"/>
      <c r="M15" s="167"/>
      <c r="N15" s="173"/>
      <c r="O15" s="71" t="s">
        <v>76</v>
      </c>
      <c r="P15" s="195">
        <f>K5</f>
        <v>0</v>
      </c>
      <c r="Q15" s="195"/>
      <c r="R15" s="196"/>
      <c r="S15" s="197"/>
      <c r="T15" s="197"/>
      <c r="U15" s="197"/>
      <c r="V15" s="197"/>
      <c r="W15" s="198"/>
      <c r="X15" s="230"/>
      <c r="Y15" s="167"/>
    </row>
    <row r="16" spans="1:25" ht="39" customHeight="1" thickBot="1">
      <c r="A16" s="167"/>
      <c r="B16" s="173"/>
      <c r="C16" s="193"/>
      <c r="D16" s="193"/>
      <c r="E16" s="193"/>
      <c r="F16" s="193"/>
      <c r="G16" s="193"/>
      <c r="H16" s="193"/>
      <c r="I16" s="193"/>
      <c r="J16" s="193"/>
      <c r="K16" s="194"/>
      <c r="L16" s="170"/>
      <c r="M16" s="167"/>
      <c r="N16" s="173"/>
      <c r="O16" s="193"/>
      <c r="P16" s="193"/>
      <c r="Q16" s="193"/>
      <c r="R16" s="193"/>
      <c r="S16" s="193"/>
      <c r="T16" s="193"/>
      <c r="U16" s="193"/>
      <c r="V16" s="193"/>
      <c r="W16" s="194"/>
      <c r="X16" s="230"/>
      <c r="Y16" s="167"/>
    </row>
    <row r="17" spans="1:25" ht="39" customHeight="1">
      <c r="A17" s="167"/>
      <c r="B17" s="173"/>
      <c r="C17" s="193"/>
      <c r="D17" s="193"/>
      <c r="E17" s="193"/>
      <c r="F17" s="193"/>
      <c r="G17" s="204" t="s">
        <v>77</v>
      </c>
      <c r="H17" s="205"/>
      <c r="I17" s="205"/>
      <c r="J17" s="205"/>
      <c r="K17" s="206"/>
      <c r="L17" s="170"/>
      <c r="M17" s="167"/>
      <c r="N17" s="173"/>
      <c r="O17" s="193"/>
      <c r="P17" s="193"/>
      <c r="Q17" s="193"/>
      <c r="R17" s="193"/>
      <c r="S17" s="204" t="s">
        <v>77</v>
      </c>
      <c r="T17" s="205"/>
      <c r="U17" s="205"/>
      <c r="V17" s="205"/>
      <c r="W17" s="206"/>
      <c r="X17" s="230"/>
      <c r="Y17" s="167"/>
    </row>
    <row r="18" spans="1:25" ht="39" customHeight="1">
      <c r="A18" s="167"/>
      <c r="B18" s="173"/>
      <c r="C18" s="193"/>
      <c r="D18" s="193"/>
      <c r="E18" s="193"/>
      <c r="F18" s="193"/>
      <c r="G18" s="207" t="s">
        <v>78</v>
      </c>
      <c r="H18" s="208"/>
      <c r="I18" s="208"/>
      <c r="J18" s="208"/>
      <c r="K18" s="209"/>
      <c r="L18" s="170"/>
      <c r="M18" s="167"/>
      <c r="N18" s="173"/>
      <c r="O18" s="193"/>
      <c r="P18" s="193"/>
      <c r="Q18" s="193"/>
      <c r="R18" s="193"/>
      <c r="S18" s="207" t="s">
        <v>78</v>
      </c>
      <c r="T18" s="208"/>
      <c r="U18" s="208"/>
      <c r="V18" s="208"/>
      <c r="W18" s="209"/>
      <c r="X18" s="230"/>
      <c r="Y18" s="167"/>
    </row>
    <row r="19" spans="1:25" ht="39" customHeight="1">
      <c r="A19" s="167"/>
      <c r="B19" s="173"/>
      <c r="C19" s="193"/>
      <c r="D19" s="193"/>
      <c r="E19" s="193"/>
      <c r="F19" s="193"/>
      <c r="G19" s="210" t="s">
        <v>79</v>
      </c>
      <c r="H19" s="211"/>
      <c r="I19" s="212" t="str">
        <f>D6</f>
        <v>XYZ</v>
      </c>
      <c r="J19" s="212"/>
      <c r="K19" s="213"/>
      <c r="L19" s="170"/>
      <c r="M19" s="167"/>
      <c r="N19" s="173"/>
      <c r="O19" s="193"/>
      <c r="P19" s="193"/>
      <c r="Q19" s="193"/>
      <c r="R19" s="193"/>
      <c r="S19" s="210" t="s">
        <v>79</v>
      </c>
      <c r="T19" s="211"/>
      <c r="U19" s="212" t="str">
        <f>D6</f>
        <v>XYZ</v>
      </c>
      <c r="V19" s="212"/>
      <c r="W19" s="213"/>
      <c r="X19" s="230"/>
      <c r="Y19" s="167"/>
    </row>
    <row r="20" spans="1:25" ht="39" customHeight="1">
      <c r="A20" s="167"/>
      <c r="B20" s="173"/>
      <c r="C20" s="193"/>
      <c r="D20" s="193"/>
      <c r="E20" s="193"/>
      <c r="F20" s="193"/>
      <c r="G20" s="221" t="s">
        <v>80</v>
      </c>
      <c r="H20" s="201"/>
      <c r="I20" s="201"/>
      <c r="J20" s="201"/>
      <c r="K20" s="222"/>
      <c r="L20" s="170"/>
      <c r="M20" s="167"/>
      <c r="N20" s="173"/>
      <c r="O20" s="193"/>
      <c r="P20" s="193"/>
      <c r="Q20" s="193"/>
      <c r="R20" s="193"/>
      <c r="S20" s="221" t="s">
        <v>80</v>
      </c>
      <c r="T20" s="201"/>
      <c r="U20" s="201"/>
      <c r="V20" s="201"/>
      <c r="W20" s="222"/>
      <c r="X20" s="230"/>
      <c r="Y20" s="167"/>
    </row>
    <row r="21" spans="1:25" ht="39" customHeight="1">
      <c r="A21" s="167"/>
      <c r="B21" s="173"/>
      <c r="C21" s="193"/>
      <c r="D21" s="193"/>
      <c r="E21" s="193"/>
      <c r="F21" s="193"/>
      <c r="G21" s="223">
        <f>'[1]Exemp.(HRA+Other) &amp; Other incom'!$P$4</f>
        <v>0</v>
      </c>
      <c r="H21" s="224"/>
      <c r="I21" s="224"/>
      <c r="J21" s="224"/>
      <c r="K21" s="225"/>
      <c r="L21" s="170"/>
      <c r="M21" s="167"/>
      <c r="N21" s="173"/>
      <c r="O21" s="193"/>
      <c r="P21" s="193"/>
      <c r="Q21" s="193"/>
      <c r="R21" s="193"/>
      <c r="S21" s="223">
        <f>'[1]Exemp.(HRA+Other) &amp; Other incom'!$P$4</f>
        <v>0</v>
      </c>
      <c r="T21" s="224"/>
      <c r="U21" s="224"/>
      <c r="V21" s="224"/>
      <c r="W21" s="225"/>
      <c r="X21" s="230"/>
      <c r="Y21" s="167"/>
    </row>
    <row r="22" spans="1:25" ht="39" customHeight="1">
      <c r="A22" s="167"/>
      <c r="B22" s="173"/>
      <c r="C22" s="193"/>
      <c r="D22" s="193"/>
      <c r="E22" s="193"/>
      <c r="F22" s="193"/>
      <c r="G22" s="223"/>
      <c r="H22" s="224"/>
      <c r="I22" s="224"/>
      <c r="J22" s="224"/>
      <c r="K22" s="225"/>
      <c r="L22" s="170"/>
      <c r="M22" s="167"/>
      <c r="N22" s="173"/>
      <c r="O22" s="193"/>
      <c r="P22" s="193"/>
      <c r="Q22" s="193"/>
      <c r="R22" s="193"/>
      <c r="S22" s="223"/>
      <c r="T22" s="224"/>
      <c r="U22" s="224"/>
      <c r="V22" s="224"/>
      <c r="W22" s="225"/>
      <c r="X22" s="230"/>
      <c r="Y22" s="167"/>
    </row>
    <row r="23" spans="1:25" ht="39" customHeight="1" thickBot="1">
      <c r="A23" s="167"/>
      <c r="B23" s="173"/>
      <c r="C23" s="193"/>
      <c r="D23" s="193"/>
      <c r="E23" s="193"/>
      <c r="F23" s="193"/>
      <c r="G23" s="214" t="s">
        <v>81</v>
      </c>
      <c r="H23" s="215"/>
      <c r="I23" s="215"/>
      <c r="J23" s="216" t="str">
        <f>'HRA Calculator'!$D$11</f>
        <v>ZYXWV9876U</v>
      </c>
      <c r="K23" s="217"/>
      <c r="L23" s="170"/>
      <c r="M23" s="167"/>
      <c r="N23" s="173"/>
      <c r="O23" s="193"/>
      <c r="P23" s="193"/>
      <c r="Q23" s="193"/>
      <c r="R23" s="193"/>
      <c r="S23" s="218" t="s">
        <v>81</v>
      </c>
      <c r="T23" s="219"/>
      <c r="U23" s="219"/>
      <c r="V23" s="216">
        <f>'[1]Exemp.(HRA+Other) &amp; Other incom'!$Q$4</f>
        <v>0</v>
      </c>
      <c r="W23" s="217"/>
      <c r="X23" s="230"/>
      <c r="Y23" s="167"/>
    </row>
    <row r="24" spans="1:25" ht="39" customHeight="1" thickBot="1">
      <c r="A24" s="167"/>
      <c r="B24" s="174"/>
      <c r="C24" s="203"/>
      <c r="D24" s="203"/>
      <c r="E24" s="203"/>
      <c r="F24" s="203"/>
      <c r="G24" s="203"/>
      <c r="H24" s="203"/>
      <c r="I24" s="203"/>
      <c r="J24" s="203"/>
      <c r="K24" s="220"/>
      <c r="L24" s="170"/>
      <c r="M24" s="167"/>
      <c r="N24" s="174"/>
      <c r="O24" s="203"/>
      <c r="P24" s="203"/>
      <c r="Q24" s="203"/>
      <c r="R24" s="203"/>
      <c r="S24" s="203"/>
      <c r="T24" s="203"/>
      <c r="U24" s="203"/>
      <c r="V24" s="203"/>
      <c r="W24" s="220"/>
      <c r="X24" s="230"/>
      <c r="Y24" s="167"/>
    </row>
    <row r="25" spans="1:25" ht="39" customHeight="1" thickBot="1">
      <c r="A25" s="167"/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170"/>
      <c r="M25" s="167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30"/>
      <c r="Y25" s="167"/>
    </row>
    <row r="26" spans="1:25" ht="39" customHeight="1">
      <c r="A26" s="167"/>
      <c r="B26" s="69">
        <v>3</v>
      </c>
      <c r="C26" s="168" t="s">
        <v>64</v>
      </c>
      <c r="D26" s="168"/>
      <c r="E26" s="168"/>
      <c r="F26" s="168"/>
      <c r="G26" s="168"/>
      <c r="H26" s="168"/>
      <c r="I26" s="168"/>
      <c r="J26" s="168"/>
      <c r="K26" s="169"/>
      <c r="L26" s="170"/>
      <c r="M26" s="167"/>
      <c r="N26" s="69">
        <v>4</v>
      </c>
      <c r="O26" s="168" t="s">
        <v>64</v>
      </c>
      <c r="P26" s="168"/>
      <c r="Q26" s="168"/>
      <c r="R26" s="168"/>
      <c r="S26" s="168"/>
      <c r="T26" s="168"/>
      <c r="U26" s="168"/>
      <c r="V26" s="168"/>
      <c r="W26" s="169"/>
      <c r="X26" s="230"/>
      <c r="Y26" s="167"/>
    </row>
    <row r="27" spans="1:25" ht="39" customHeight="1">
      <c r="A27" s="167"/>
      <c r="B27" s="176" t="s">
        <v>65</v>
      </c>
      <c r="C27" s="177"/>
      <c r="D27" s="177"/>
      <c r="E27" s="177"/>
      <c r="F27" s="177"/>
      <c r="G27" s="177"/>
      <c r="H27" s="177"/>
      <c r="I27" s="177"/>
      <c r="J27" s="177"/>
      <c r="K27" s="178"/>
      <c r="L27" s="170"/>
      <c r="M27" s="167"/>
      <c r="N27" s="176" t="s">
        <v>65</v>
      </c>
      <c r="O27" s="177"/>
      <c r="P27" s="177"/>
      <c r="Q27" s="177"/>
      <c r="R27" s="177"/>
      <c r="S27" s="177"/>
      <c r="T27" s="177"/>
      <c r="U27" s="177"/>
      <c r="V27" s="177"/>
      <c r="W27" s="178"/>
      <c r="X27" s="230"/>
      <c r="Y27" s="167"/>
    </row>
    <row r="28" spans="1:25" ht="39" customHeight="1" thickBot="1">
      <c r="A28" s="167"/>
      <c r="B28" s="179"/>
      <c r="C28" s="180"/>
      <c r="D28" s="180"/>
      <c r="E28" s="180"/>
      <c r="F28" s="180"/>
      <c r="G28" s="180"/>
      <c r="H28" s="180"/>
      <c r="I28" s="180"/>
      <c r="J28" s="180"/>
      <c r="K28" s="181"/>
      <c r="L28" s="170"/>
      <c r="M28" s="167"/>
      <c r="N28" s="179"/>
      <c r="O28" s="180"/>
      <c r="P28" s="180"/>
      <c r="Q28" s="180"/>
      <c r="R28" s="180"/>
      <c r="S28" s="180"/>
      <c r="T28" s="180"/>
      <c r="U28" s="180"/>
      <c r="V28" s="180"/>
      <c r="W28" s="181"/>
      <c r="X28" s="230"/>
      <c r="Y28" s="167"/>
    </row>
    <row r="29" spans="1:25" ht="39" customHeight="1">
      <c r="A29" s="167"/>
      <c r="B29" s="182"/>
      <c r="C29" s="183"/>
      <c r="D29" s="183"/>
      <c r="E29" s="183"/>
      <c r="F29" s="183"/>
      <c r="G29" s="183"/>
      <c r="H29" s="183"/>
      <c r="I29" s="184" t="s">
        <v>66</v>
      </c>
      <c r="J29" s="184"/>
      <c r="K29" s="70"/>
      <c r="L29" s="170"/>
      <c r="M29" s="167"/>
      <c r="N29" s="182"/>
      <c r="O29" s="183"/>
      <c r="P29" s="183"/>
      <c r="Q29" s="183"/>
      <c r="R29" s="183"/>
      <c r="S29" s="183"/>
      <c r="T29" s="183"/>
      <c r="U29" s="184" t="s">
        <v>66</v>
      </c>
      <c r="V29" s="184"/>
      <c r="W29" s="70"/>
      <c r="X29" s="230"/>
      <c r="Y29" s="167"/>
    </row>
    <row r="30" spans="1:25" ht="39" customHeight="1">
      <c r="A30" s="167"/>
      <c r="B30" s="173"/>
      <c r="C30" s="71" t="s">
        <v>67</v>
      </c>
      <c r="D30" s="171" t="str">
        <f>'HRA Calculator'!$D$10</f>
        <v>XYZ</v>
      </c>
      <c r="E30" s="171"/>
      <c r="F30" s="171"/>
      <c r="G30" s="171"/>
      <c r="H30" s="171"/>
      <c r="I30" s="171"/>
      <c r="J30" s="171"/>
      <c r="K30" s="172"/>
      <c r="L30" s="170"/>
      <c r="M30" s="167"/>
      <c r="N30" s="173"/>
      <c r="O30" s="71" t="s">
        <v>67</v>
      </c>
      <c r="P30" s="171" t="str">
        <f>'HRA Calculator'!$D$10</f>
        <v>XYZ</v>
      </c>
      <c r="Q30" s="171"/>
      <c r="R30" s="171"/>
      <c r="S30" s="171"/>
      <c r="T30" s="171"/>
      <c r="U30" s="171"/>
      <c r="V30" s="171"/>
      <c r="W30" s="172"/>
      <c r="X30" s="230"/>
      <c r="Y30" s="167"/>
    </row>
    <row r="31" spans="1:25" ht="39" customHeight="1">
      <c r="A31" s="167"/>
      <c r="B31" s="173"/>
      <c r="C31" s="71"/>
      <c r="D31" s="175" t="s">
        <v>68</v>
      </c>
      <c r="E31" s="175"/>
      <c r="F31" s="175"/>
      <c r="G31" s="175"/>
      <c r="H31" s="191" t="str">
        <f>'HRA Calculator'!$D$5</f>
        <v>Ummed</v>
      </c>
      <c r="I31" s="191"/>
      <c r="J31" s="191"/>
      <c r="K31" s="72" t="str">
        <f>CONCATENATE("(",'HRA Calculator'!$D$6,")")</f>
        <v>(Teacher)</v>
      </c>
      <c r="L31" s="170"/>
      <c r="M31" s="167"/>
      <c r="N31" s="173"/>
      <c r="O31" s="71"/>
      <c r="P31" s="175" t="s">
        <v>68</v>
      </c>
      <c r="Q31" s="175"/>
      <c r="R31" s="175"/>
      <c r="S31" s="175"/>
      <c r="T31" s="191" t="str">
        <f>'HRA Calculator'!$D$5</f>
        <v>Ummed</v>
      </c>
      <c r="U31" s="191"/>
      <c r="V31" s="191"/>
      <c r="W31" s="72" t="str">
        <f>CONCATENATE("(",'HRA Calculator'!$D$6,")")</f>
        <v>(Teacher)</v>
      </c>
      <c r="X31" s="230"/>
      <c r="Y31" s="167"/>
    </row>
    <row r="32" spans="1:25" ht="39" customHeight="1">
      <c r="A32" s="167"/>
      <c r="B32" s="173"/>
      <c r="C32" s="71" t="s">
        <v>69</v>
      </c>
      <c r="D32" s="171" t="str">
        <f>'HRA Calculator'!$D$3</f>
        <v>Govt. Sr. Sec. School Raimalwada, Bapini-Jodhpur</v>
      </c>
      <c r="E32" s="171"/>
      <c r="F32" s="171"/>
      <c r="G32" s="171"/>
      <c r="H32" s="171"/>
      <c r="I32" s="171"/>
      <c r="J32" s="171"/>
      <c r="K32" s="172"/>
      <c r="L32" s="170"/>
      <c r="M32" s="167"/>
      <c r="N32" s="173"/>
      <c r="O32" s="71" t="s">
        <v>69</v>
      </c>
      <c r="P32" s="171" t="str">
        <f>'HRA Calculator'!$D$3</f>
        <v>Govt. Sr. Sec. School Raimalwada, Bapini-Jodhpur</v>
      </c>
      <c r="Q32" s="171"/>
      <c r="R32" s="171"/>
      <c r="S32" s="171"/>
      <c r="T32" s="171"/>
      <c r="U32" s="171"/>
      <c r="V32" s="171"/>
      <c r="W32" s="172"/>
      <c r="X32" s="230"/>
      <c r="Y32" s="167"/>
    </row>
    <row r="33" spans="1:25" ht="39" customHeight="1">
      <c r="A33" s="167"/>
      <c r="B33" s="173"/>
      <c r="C33" s="192" t="s">
        <v>70</v>
      </c>
      <c r="D33" s="192"/>
      <c r="E33" s="192"/>
      <c r="F33" s="192"/>
      <c r="G33" s="186">
        <f>'HRA Calculator'!$E$13</f>
        <v>0</v>
      </c>
      <c r="H33" s="186"/>
      <c r="I33" s="186"/>
      <c r="J33" s="186"/>
      <c r="K33" s="187"/>
      <c r="L33" s="170"/>
      <c r="M33" s="167"/>
      <c r="N33" s="173"/>
      <c r="O33" s="192" t="s">
        <v>70</v>
      </c>
      <c r="P33" s="192"/>
      <c r="Q33" s="192"/>
      <c r="R33" s="192"/>
      <c r="S33" s="186">
        <f>'HRA Calculator'!$E$13</f>
        <v>0</v>
      </c>
      <c r="T33" s="186"/>
      <c r="U33" s="186"/>
      <c r="V33" s="186"/>
      <c r="W33" s="187"/>
      <c r="X33" s="230"/>
      <c r="Y33" s="167"/>
    </row>
    <row r="34" spans="1:25" ht="39" customHeight="1">
      <c r="A34" s="167"/>
      <c r="B34" s="173"/>
      <c r="C34" s="185" t="s">
        <v>71</v>
      </c>
      <c r="D34" s="185"/>
      <c r="E34" s="185"/>
      <c r="F34" s="185"/>
      <c r="G34" s="186">
        <f>'HRA Calculator'!$D$9</f>
        <v>0</v>
      </c>
      <c r="H34" s="186"/>
      <c r="I34" s="186"/>
      <c r="J34" s="186"/>
      <c r="K34" s="187"/>
      <c r="L34" s="170"/>
      <c r="M34" s="167"/>
      <c r="N34" s="173"/>
      <c r="O34" s="185" t="s">
        <v>71</v>
      </c>
      <c r="P34" s="185"/>
      <c r="Q34" s="185"/>
      <c r="R34" s="185"/>
      <c r="S34" s="186">
        <f>'HRA Calculator'!$D$9</f>
        <v>0</v>
      </c>
      <c r="T34" s="186"/>
      <c r="U34" s="186"/>
      <c r="V34" s="186"/>
      <c r="W34" s="187"/>
      <c r="X34" s="230"/>
      <c r="Y34" s="167"/>
    </row>
    <row r="35" spans="1:25" ht="39" customHeight="1">
      <c r="A35" s="167"/>
      <c r="B35" s="173"/>
      <c r="C35" s="188" t="s">
        <v>72</v>
      </c>
      <c r="D35" s="188"/>
      <c r="E35" s="189" t="s">
        <v>82</v>
      </c>
      <c r="F35" s="189"/>
      <c r="G35" s="189"/>
      <c r="H35" s="189"/>
      <c r="I35" s="189"/>
      <c r="J35" s="189"/>
      <c r="K35" s="190"/>
      <c r="L35" s="170"/>
      <c r="M35" s="167"/>
      <c r="N35" s="173"/>
      <c r="O35" s="188" t="s">
        <v>72</v>
      </c>
      <c r="P35" s="188"/>
      <c r="Q35" s="189" t="s">
        <v>83</v>
      </c>
      <c r="R35" s="189"/>
      <c r="S35" s="189"/>
      <c r="T35" s="189"/>
      <c r="U35" s="189"/>
      <c r="V35" s="189"/>
      <c r="W35" s="190"/>
      <c r="X35" s="230"/>
      <c r="Y35" s="167"/>
    </row>
    <row r="36" spans="1:25" ht="39" customHeight="1">
      <c r="A36" s="167"/>
      <c r="B36" s="173"/>
      <c r="C36" s="199"/>
      <c r="D36" s="199"/>
      <c r="E36" s="199"/>
      <c r="F36" s="199"/>
      <c r="G36" s="199"/>
      <c r="H36" s="199"/>
      <c r="I36" s="199"/>
      <c r="J36" s="199"/>
      <c r="K36" s="200"/>
      <c r="L36" s="170"/>
      <c r="M36" s="167"/>
      <c r="N36" s="173"/>
      <c r="O36" s="199"/>
      <c r="P36" s="199"/>
      <c r="Q36" s="199"/>
      <c r="R36" s="199"/>
      <c r="S36" s="199"/>
      <c r="T36" s="199"/>
      <c r="U36" s="199"/>
      <c r="V36" s="199"/>
      <c r="W36" s="200"/>
      <c r="X36" s="230"/>
      <c r="Y36" s="167"/>
    </row>
    <row r="37" spans="1:25" ht="39" customHeight="1">
      <c r="A37" s="167"/>
      <c r="B37" s="173"/>
      <c r="C37" s="71" t="s">
        <v>75</v>
      </c>
      <c r="D37" s="201">
        <f>G33</f>
        <v>0</v>
      </c>
      <c r="E37" s="201"/>
      <c r="F37" s="202"/>
      <c r="G37" s="199"/>
      <c r="H37" s="199"/>
      <c r="I37" s="199"/>
      <c r="J37" s="199"/>
      <c r="K37" s="200"/>
      <c r="L37" s="170"/>
      <c r="M37" s="167"/>
      <c r="N37" s="173"/>
      <c r="O37" s="71" t="s">
        <v>75</v>
      </c>
      <c r="P37" s="201">
        <f>S33</f>
        <v>0</v>
      </c>
      <c r="Q37" s="201"/>
      <c r="R37" s="202"/>
      <c r="S37" s="199"/>
      <c r="T37" s="199"/>
      <c r="U37" s="199"/>
      <c r="V37" s="199"/>
      <c r="W37" s="200"/>
      <c r="X37" s="230"/>
      <c r="Y37" s="167"/>
    </row>
    <row r="38" spans="1:25" ht="39" customHeight="1">
      <c r="A38" s="167"/>
      <c r="B38" s="173"/>
      <c r="C38" s="193"/>
      <c r="D38" s="193"/>
      <c r="E38" s="193"/>
      <c r="F38" s="193"/>
      <c r="G38" s="193"/>
      <c r="H38" s="193"/>
      <c r="I38" s="193"/>
      <c r="J38" s="193"/>
      <c r="K38" s="194"/>
      <c r="L38" s="170"/>
      <c r="M38" s="167"/>
      <c r="N38" s="173"/>
      <c r="O38" s="193"/>
      <c r="P38" s="193"/>
      <c r="Q38" s="193"/>
      <c r="R38" s="193"/>
      <c r="S38" s="193"/>
      <c r="T38" s="193"/>
      <c r="U38" s="193"/>
      <c r="V38" s="193"/>
      <c r="W38" s="194"/>
      <c r="X38" s="230"/>
      <c r="Y38" s="167"/>
    </row>
    <row r="39" spans="1:25" ht="39" customHeight="1">
      <c r="A39" s="167"/>
      <c r="B39" s="173"/>
      <c r="C39" s="71" t="s">
        <v>76</v>
      </c>
      <c r="D39" s="195">
        <f>K29</f>
        <v>0</v>
      </c>
      <c r="E39" s="195"/>
      <c r="F39" s="196"/>
      <c r="G39" s="197"/>
      <c r="H39" s="197"/>
      <c r="I39" s="197"/>
      <c r="J39" s="197"/>
      <c r="K39" s="198"/>
      <c r="L39" s="170"/>
      <c r="M39" s="167"/>
      <c r="N39" s="173"/>
      <c r="O39" s="71" t="s">
        <v>76</v>
      </c>
      <c r="P39" s="195">
        <f>W29</f>
        <v>0</v>
      </c>
      <c r="Q39" s="195"/>
      <c r="R39" s="196"/>
      <c r="S39" s="197"/>
      <c r="T39" s="197"/>
      <c r="U39" s="197"/>
      <c r="V39" s="197"/>
      <c r="W39" s="198"/>
      <c r="X39" s="230"/>
      <c r="Y39" s="167"/>
    </row>
    <row r="40" spans="1:25" ht="39" customHeight="1" thickBot="1">
      <c r="A40" s="167"/>
      <c r="B40" s="173"/>
      <c r="C40" s="193"/>
      <c r="D40" s="193"/>
      <c r="E40" s="193"/>
      <c r="F40" s="193"/>
      <c r="G40" s="193"/>
      <c r="H40" s="193"/>
      <c r="I40" s="193"/>
      <c r="J40" s="193"/>
      <c r="K40" s="194"/>
      <c r="L40" s="170"/>
      <c r="M40" s="167"/>
      <c r="N40" s="173"/>
      <c r="O40" s="193"/>
      <c r="P40" s="193"/>
      <c r="Q40" s="193"/>
      <c r="R40" s="193"/>
      <c r="S40" s="193"/>
      <c r="T40" s="193"/>
      <c r="U40" s="193"/>
      <c r="V40" s="193"/>
      <c r="W40" s="194"/>
      <c r="X40" s="230"/>
      <c r="Y40" s="167"/>
    </row>
    <row r="41" spans="1:25" ht="39" customHeight="1">
      <c r="A41" s="167"/>
      <c r="B41" s="173"/>
      <c r="C41" s="193"/>
      <c r="D41" s="193"/>
      <c r="E41" s="193"/>
      <c r="F41" s="193"/>
      <c r="G41" s="204" t="s">
        <v>77</v>
      </c>
      <c r="H41" s="205"/>
      <c r="I41" s="205"/>
      <c r="J41" s="205"/>
      <c r="K41" s="206"/>
      <c r="L41" s="170"/>
      <c r="M41" s="167"/>
      <c r="N41" s="173"/>
      <c r="O41" s="193"/>
      <c r="P41" s="193"/>
      <c r="Q41" s="193"/>
      <c r="R41" s="193"/>
      <c r="S41" s="204" t="s">
        <v>77</v>
      </c>
      <c r="T41" s="205"/>
      <c r="U41" s="205"/>
      <c r="V41" s="205"/>
      <c r="W41" s="206"/>
      <c r="X41" s="230"/>
      <c r="Y41" s="167"/>
    </row>
    <row r="42" spans="1:25" ht="39" customHeight="1">
      <c r="A42" s="167"/>
      <c r="B42" s="173"/>
      <c r="C42" s="193"/>
      <c r="D42" s="193"/>
      <c r="E42" s="193"/>
      <c r="F42" s="193"/>
      <c r="G42" s="207" t="s">
        <v>78</v>
      </c>
      <c r="H42" s="208"/>
      <c r="I42" s="208"/>
      <c r="J42" s="208"/>
      <c r="K42" s="209"/>
      <c r="L42" s="170"/>
      <c r="M42" s="167"/>
      <c r="N42" s="173"/>
      <c r="O42" s="193"/>
      <c r="P42" s="193"/>
      <c r="Q42" s="193"/>
      <c r="R42" s="193"/>
      <c r="S42" s="207" t="s">
        <v>78</v>
      </c>
      <c r="T42" s="208"/>
      <c r="U42" s="208"/>
      <c r="V42" s="208"/>
      <c r="W42" s="209"/>
      <c r="X42" s="230"/>
      <c r="Y42" s="167"/>
    </row>
    <row r="43" spans="1:25" ht="39" customHeight="1">
      <c r="A43" s="167"/>
      <c r="B43" s="173"/>
      <c r="C43" s="193"/>
      <c r="D43" s="193"/>
      <c r="E43" s="193"/>
      <c r="F43" s="193"/>
      <c r="G43" s="210" t="s">
        <v>79</v>
      </c>
      <c r="H43" s="211"/>
      <c r="I43" s="212" t="str">
        <f>D30</f>
        <v>XYZ</v>
      </c>
      <c r="J43" s="212"/>
      <c r="K43" s="213"/>
      <c r="L43" s="170"/>
      <c r="M43" s="167"/>
      <c r="N43" s="173"/>
      <c r="O43" s="193"/>
      <c r="P43" s="193"/>
      <c r="Q43" s="193"/>
      <c r="R43" s="193"/>
      <c r="S43" s="210" t="s">
        <v>79</v>
      </c>
      <c r="T43" s="211"/>
      <c r="U43" s="212" t="str">
        <f>P30</f>
        <v>XYZ</v>
      </c>
      <c r="V43" s="212"/>
      <c r="W43" s="213"/>
      <c r="X43" s="230"/>
      <c r="Y43" s="167"/>
    </row>
    <row r="44" spans="1:25" ht="39" customHeight="1">
      <c r="A44" s="167"/>
      <c r="B44" s="173"/>
      <c r="C44" s="193"/>
      <c r="D44" s="193"/>
      <c r="E44" s="193"/>
      <c r="F44" s="193"/>
      <c r="G44" s="221" t="s">
        <v>80</v>
      </c>
      <c r="H44" s="201"/>
      <c r="I44" s="201"/>
      <c r="J44" s="201"/>
      <c r="K44" s="222"/>
      <c r="L44" s="170"/>
      <c r="M44" s="167"/>
      <c r="N44" s="173"/>
      <c r="O44" s="193"/>
      <c r="P44" s="193"/>
      <c r="Q44" s="193"/>
      <c r="R44" s="193"/>
      <c r="S44" s="221" t="s">
        <v>80</v>
      </c>
      <c r="T44" s="201"/>
      <c r="U44" s="201"/>
      <c r="V44" s="201"/>
      <c r="W44" s="222"/>
      <c r="X44" s="230"/>
      <c r="Y44" s="167"/>
    </row>
    <row r="45" spans="1:25" ht="39" customHeight="1">
      <c r="A45" s="167"/>
      <c r="B45" s="173"/>
      <c r="C45" s="193"/>
      <c r="D45" s="193"/>
      <c r="E45" s="193"/>
      <c r="F45" s="193"/>
      <c r="G45" s="223">
        <f>'[1]Exemp.(HRA+Other) &amp; Other incom'!$P$4</f>
        <v>0</v>
      </c>
      <c r="H45" s="224"/>
      <c r="I45" s="224"/>
      <c r="J45" s="224"/>
      <c r="K45" s="225"/>
      <c r="L45" s="170"/>
      <c r="M45" s="167"/>
      <c r="N45" s="173"/>
      <c r="O45" s="193"/>
      <c r="P45" s="193"/>
      <c r="Q45" s="193"/>
      <c r="R45" s="193"/>
      <c r="S45" s="223">
        <f>'[1]Exemp.(HRA+Other) &amp; Other incom'!$P$4</f>
        <v>0</v>
      </c>
      <c r="T45" s="224"/>
      <c r="U45" s="224"/>
      <c r="V45" s="224"/>
      <c r="W45" s="225"/>
      <c r="X45" s="230"/>
      <c r="Y45" s="167"/>
    </row>
    <row r="46" spans="1:25" ht="39" customHeight="1">
      <c r="A46" s="167"/>
      <c r="B46" s="173"/>
      <c r="C46" s="193"/>
      <c r="D46" s="193"/>
      <c r="E46" s="193"/>
      <c r="F46" s="193"/>
      <c r="G46" s="223"/>
      <c r="H46" s="224"/>
      <c r="I46" s="224"/>
      <c r="J46" s="224"/>
      <c r="K46" s="225"/>
      <c r="L46" s="170"/>
      <c r="M46" s="167"/>
      <c r="N46" s="173"/>
      <c r="O46" s="193"/>
      <c r="P46" s="193"/>
      <c r="Q46" s="193"/>
      <c r="R46" s="193"/>
      <c r="S46" s="223"/>
      <c r="T46" s="224"/>
      <c r="U46" s="224"/>
      <c r="V46" s="224"/>
      <c r="W46" s="225"/>
      <c r="X46" s="230"/>
      <c r="Y46" s="167"/>
    </row>
    <row r="47" spans="1:25" ht="39" customHeight="1" thickBot="1">
      <c r="A47" s="167"/>
      <c r="B47" s="173"/>
      <c r="C47" s="193"/>
      <c r="D47" s="193"/>
      <c r="E47" s="193"/>
      <c r="F47" s="193"/>
      <c r="G47" s="218" t="s">
        <v>81</v>
      </c>
      <c r="H47" s="219"/>
      <c r="I47" s="219"/>
      <c r="J47" s="216">
        <f>'[1]Exemp.(HRA+Other) &amp; Other incom'!$Q$4</f>
        <v>0</v>
      </c>
      <c r="K47" s="217"/>
      <c r="L47" s="170"/>
      <c r="M47" s="167"/>
      <c r="N47" s="173"/>
      <c r="O47" s="193"/>
      <c r="P47" s="193"/>
      <c r="Q47" s="193"/>
      <c r="R47" s="193"/>
      <c r="S47" s="218" t="s">
        <v>81</v>
      </c>
      <c r="T47" s="219"/>
      <c r="U47" s="219"/>
      <c r="V47" s="216">
        <f>'[1]Exemp.(HRA+Other) &amp; Other incom'!$Q$4</f>
        <v>0</v>
      </c>
      <c r="W47" s="217"/>
      <c r="X47" s="230"/>
      <c r="Y47" s="167"/>
    </row>
    <row r="48" spans="1:25" ht="39" customHeight="1" thickBot="1">
      <c r="A48" s="167"/>
      <c r="B48" s="174"/>
      <c r="C48" s="203"/>
      <c r="D48" s="203"/>
      <c r="E48" s="203"/>
      <c r="F48" s="203"/>
      <c r="G48" s="203"/>
      <c r="H48" s="203"/>
      <c r="I48" s="203"/>
      <c r="J48" s="203"/>
      <c r="K48" s="220"/>
      <c r="L48" s="170"/>
      <c r="M48" s="167"/>
      <c r="N48" s="174"/>
      <c r="O48" s="203"/>
      <c r="P48" s="203"/>
      <c r="Q48" s="203"/>
      <c r="R48" s="203"/>
      <c r="S48" s="203"/>
      <c r="T48" s="203"/>
      <c r="U48" s="203"/>
      <c r="V48" s="203"/>
      <c r="W48" s="220"/>
      <c r="X48" s="230"/>
      <c r="Y48" s="167"/>
    </row>
    <row r="49" spans="1:46" ht="39" customHeight="1" thickBot="1">
      <c r="A49" s="167"/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230"/>
      <c r="Y49" s="22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</row>
    <row r="50" spans="1:46" ht="39" customHeight="1">
      <c r="A50" s="231"/>
      <c r="B50" s="69">
        <v>1</v>
      </c>
      <c r="C50" s="227" t="s">
        <v>64</v>
      </c>
      <c r="D50" s="227"/>
      <c r="E50" s="227"/>
      <c r="F50" s="227"/>
      <c r="G50" s="227"/>
      <c r="H50" s="227"/>
      <c r="I50" s="227"/>
      <c r="J50" s="227"/>
      <c r="K50" s="228"/>
      <c r="L50" s="232"/>
      <c r="M50" s="231"/>
      <c r="N50" s="69">
        <v>2</v>
      </c>
      <c r="O50" s="227" t="s">
        <v>64</v>
      </c>
      <c r="P50" s="227"/>
      <c r="Q50" s="227"/>
      <c r="R50" s="227"/>
      <c r="S50" s="227"/>
      <c r="T50" s="227"/>
      <c r="U50" s="227"/>
      <c r="V50" s="227"/>
      <c r="W50" s="228"/>
      <c r="X50" s="230"/>
      <c r="Y50" s="229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</row>
    <row r="51" spans="1:46" ht="39" customHeight="1">
      <c r="A51" s="231"/>
      <c r="B51" s="176" t="s">
        <v>65</v>
      </c>
      <c r="C51" s="177"/>
      <c r="D51" s="177"/>
      <c r="E51" s="177"/>
      <c r="F51" s="177"/>
      <c r="G51" s="177"/>
      <c r="H51" s="177"/>
      <c r="I51" s="177"/>
      <c r="J51" s="177"/>
      <c r="K51" s="178"/>
      <c r="L51" s="232"/>
      <c r="M51" s="231"/>
      <c r="N51" s="176" t="s">
        <v>65</v>
      </c>
      <c r="O51" s="177"/>
      <c r="P51" s="177"/>
      <c r="Q51" s="177"/>
      <c r="R51" s="177"/>
      <c r="S51" s="177"/>
      <c r="T51" s="177"/>
      <c r="U51" s="177"/>
      <c r="V51" s="177"/>
      <c r="W51" s="178"/>
      <c r="X51" s="230"/>
      <c r="Y51" s="229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</row>
    <row r="52" spans="1:46" ht="39" customHeight="1" thickBot="1">
      <c r="A52" s="231"/>
      <c r="B52" s="179"/>
      <c r="C52" s="180"/>
      <c r="D52" s="180"/>
      <c r="E52" s="180"/>
      <c r="F52" s="180"/>
      <c r="G52" s="180"/>
      <c r="H52" s="180"/>
      <c r="I52" s="180"/>
      <c r="J52" s="180"/>
      <c r="K52" s="181"/>
      <c r="L52" s="232"/>
      <c r="M52" s="231"/>
      <c r="N52" s="179"/>
      <c r="O52" s="180"/>
      <c r="P52" s="180"/>
      <c r="Q52" s="180"/>
      <c r="R52" s="180"/>
      <c r="S52" s="180"/>
      <c r="T52" s="180"/>
      <c r="U52" s="180"/>
      <c r="V52" s="180"/>
      <c r="W52" s="181"/>
      <c r="X52" s="230"/>
      <c r="Y52" s="229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</row>
    <row r="53" spans="1:46" ht="39" customHeight="1">
      <c r="A53" s="231"/>
      <c r="B53" s="182"/>
      <c r="C53" s="183"/>
      <c r="D53" s="183"/>
      <c r="E53" s="183"/>
      <c r="F53" s="183"/>
      <c r="G53" s="183"/>
      <c r="H53" s="183"/>
      <c r="I53" s="184" t="s">
        <v>66</v>
      </c>
      <c r="J53" s="184"/>
      <c r="K53" s="70"/>
      <c r="L53" s="232"/>
      <c r="M53" s="231"/>
      <c r="N53" s="182"/>
      <c r="O53" s="183"/>
      <c r="P53" s="183"/>
      <c r="Q53" s="183"/>
      <c r="R53" s="183"/>
      <c r="S53" s="183"/>
      <c r="T53" s="183"/>
      <c r="U53" s="184" t="s">
        <v>66</v>
      </c>
      <c r="V53" s="184"/>
      <c r="W53" s="70"/>
      <c r="X53" s="230"/>
      <c r="Y53" s="229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</row>
    <row r="54" spans="1:46" ht="39" customHeight="1">
      <c r="A54" s="231"/>
      <c r="B54" s="173"/>
      <c r="C54" s="71" t="s">
        <v>67</v>
      </c>
      <c r="D54" s="171" t="str">
        <f>'HRA Calculator'!$D$10</f>
        <v>XYZ</v>
      </c>
      <c r="E54" s="171"/>
      <c r="F54" s="171"/>
      <c r="G54" s="171"/>
      <c r="H54" s="171"/>
      <c r="I54" s="171"/>
      <c r="J54" s="171"/>
      <c r="K54" s="172"/>
      <c r="L54" s="232"/>
      <c r="M54" s="231"/>
      <c r="N54" s="173"/>
      <c r="O54" s="71" t="s">
        <v>67</v>
      </c>
      <c r="P54" s="171" t="str">
        <f>'HRA Calculator'!$D$10</f>
        <v>XYZ</v>
      </c>
      <c r="Q54" s="171"/>
      <c r="R54" s="171"/>
      <c r="S54" s="171"/>
      <c r="T54" s="171"/>
      <c r="U54" s="171"/>
      <c r="V54" s="171"/>
      <c r="W54" s="172"/>
      <c r="X54" s="230"/>
      <c r="Y54" s="229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</row>
    <row r="55" spans="1:46" ht="39" customHeight="1">
      <c r="A55" s="231"/>
      <c r="B55" s="173"/>
      <c r="C55" s="71"/>
      <c r="D55" s="175" t="s">
        <v>68</v>
      </c>
      <c r="E55" s="175"/>
      <c r="F55" s="175"/>
      <c r="G55" s="175"/>
      <c r="H55" s="191" t="str">
        <f>'HRA Calculator'!$D$5</f>
        <v>Ummed</v>
      </c>
      <c r="I55" s="191"/>
      <c r="J55" s="191"/>
      <c r="K55" s="72" t="str">
        <f>CONCATENATE("(",'HRA Calculator'!$D$6,")")</f>
        <v>(Teacher)</v>
      </c>
      <c r="L55" s="232"/>
      <c r="M55" s="231"/>
      <c r="N55" s="173"/>
      <c r="O55" s="71"/>
      <c r="P55" s="175" t="s">
        <v>68</v>
      </c>
      <c r="Q55" s="175"/>
      <c r="R55" s="175"/>
      <c r="S55" s="175"/>
      <c r="T55" s="191" t="str">
        <f>'HRA Calculator'!$D$5</f>
        <v>Ummed</v>
      </c>
      <c r="U55" s="191"/>
      <c r="V55" s="191"/>
      <c r="W55" s="72" t="str">
        <f>CONCATENATE("(",'HRA Calculator'!$D$6,")")</f>
        <v>(Teacher)</v>
      </c>
      <c r="X55" s="230"/>
      <c r="Y55" s="229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</row>
    <row r="56" spans="1:46" ht="39" customHeight="1">
      <c r="A56" s="231"/>
      <c r="B56" s="173"/>
      <c r="C56" s="71" t="s">
        <v>69</v>
      </c>
      <c r="D56" s="171" t="str">
        <f>'HRA Calculator'!$D$3</f>
        <v>Govt. Sr. Sec. School Raimalwada, Bapini-Jodhpur</v>
      </c>
      <c r="E56" s="171"/>
      <c r="F56" s="171"/>
      <c r="G56" s="171"/>
      <c r="H56" s="171"/>
      <c r="I56" s="171"/>
      <c r="J56" s="171"/>
      <c r="K56" s="172"/>
      <c r="L56" s="232"/>
      <c r="M56" s="231"/>
      <c r="N56" s="173"/>
      <c r="O56" s="71" t="s">
        <v>69</v>
      </c>
      <c r="P56" s="171" t="str">
        <f>'HRA Calculator'!$D$3</f>
        <v>Govt. Sr. Sec. School Raimalwada, Bapini-Jodhpur</v>
      </c>
      <c r="Q56" s="171"/>
      <c r="R56" s="171"/>
      <c r="S56" s="171"/>
      <c r="T56" s="171"/>
      <c r="U56" s="171"/>
      <c r="V56" s="171"/>
      <c r="W56" s="172"/>
      <c r="X56" s="230"/>
      <c r="Y56" s="229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</row>
    <row r="57" spans="1:46" ht="39" customHeight="1">
      <c r="A57" s="231"/>
      <c r="B57" s="173"/>
      <c r="C57" s="192" t="s">
        <v>84</v>
      </c>
      <c r="D57" s="192"/>
      <c r="E57" s="192"/>
      <c r="F57" s="192"/>
      <c r="G57" s="186">
        <f>'HRA Calculator'!$I$13</f>
        <v>0</v>
      </c>
      <c r="H57" s="186"/>
      <c r="I57" s="186"/>
      <c r="J57" s="186"/>
      <c r="K57" s="187"/>
      <c r="L57" s="232"/>
      <c r="M57" s="231"/>
      <c r="N57" s="173"/>
      <c r="O57" s="192" t="s">
        <v>84</v>
      </c>
      <c r="P57" s="192"/>
      <c r="Q57" s="192"/>
      <c r="R57" s="192"/>
      <c r="S57" s="186">
        <f>'HRA Calculator'!$I$13</f>
        <v>0</v>
      </c>
      <c r="T57" s="186"/>
      <c r="U57" s="186"/>
      <c r="V57" s="186"/>
      <c r="W57" s="187"/>
      <c r="X57" s="230"/>
      <c r="Y57" s="229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</row>
    <row r="58" spans="1:46" ht="39" customHeight="1">
      <c r="A58" s="231"/>
      <c r="B58" s="173"/>
      <c r="C58" s="185" t="s">
        <v>71</v>
      </c>
      <c r="D58" s="185"/>
      <c r="E58" s="185"/>
      <c r="F58" s="185"/>
      <c r="G58" s="186">
        <f>'HRA Calculator'!$D$9</f>
        <v>0</v>
      </c>
      <c r="H58" s="186"/>
      <c r="I58" s="186"/>
      <c r="J58" s="186"/>
      <c r="K58" s="187"/>
      <c r="L58" s="232"/>
      <c r="M58" s="231"/>
      <c r="N58" s="173"/>
      <c r="O58" s="185" t="s">
        <v>71</v>
      </c>
      <c r="P58" s="185"/>
      <c r="Q58" s="185"/>
      <c r="R58" s="185"/>
      <c r="S58" s="186">
        <f>'HRA Calculator'!$D$9</f>
        <v>0</v>
      </c>
      <c r="T58" s="186"/>
      <c r="U58" s="186"/>
      <c r="V58" s="186"/>
      <c r="W58" s="187"/>
      <c r="X58" s="230"/>
      <c r="Y58" s="229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  <row r="59" spans="1:46" ht="39" customHeight="1">
      <c r="A59" s="231"/>
      <c r="B59" s="173"/>
      <c r="C59" s="188" t="s">
        <v>72</v>
      </c>
      <c r="D59" s="188"/>
      <c r="E59" s="189" t="s">
        <v>85</v>
      </c>
      <c r="F59" s="189"/>
      <c r="G59" s="189"/>
      <c r="H59" s="189"/>
      <c r="I59" s="189"/>
      <c r="J59" s="189"/>
      <c r="K59" s="190"/>
      <c r="L59" s="232"/>
      <c r="M59" s="231"/>
      <c r="N59" s="173"/>
      <c r="O59" s="188" t="s">
        <v>72</v>
      </c>
      <c r="P59" s="188"/>
      <c r="Q59" s="189" t="str">
        <f>E59</f>
        <v>1 April, 2022 To 31 March, 2023</v>
      </c>
      <c r="R59" s="189"/>
      <c r="S59" s="189"/>
      <c r="T59" s="189"/>
      <c r="U59" s="189"/>
      <c r="V59" s="189"/>
      <c r="W59" s="190"/>
      <c r="X59" s="230"/>
      <c r="Y59" s="22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</row>
    <row r="60" spans="1:46" ht="39" customHeight="1">
      <c r="A60" s="231"/>
      <c r="B60" s="173"/>
      <c r="C60" s="199"/>
      <c r="D60" s="199"/>
      <c r="E60" s="199"/>
      <c r="F60" s="199"/>
      <c r="G60" s="199"/>
      <c r="H60" s="199"/>
      <c r="I60" s="199"/>
      <c r="J60" s="199"/>
      <c r="K60" s="200"/>
      <c r="L60" s="232"/>
      <c r="M60" s="231"/>
      <c r="N60" s="173"/>
      <c r="O60" s="199"/>
      <c r="P60" s="199"/>
      <c r="Q60" s="199"/>
      <c r="R60" s="199"/>
      <c r="S60" s="199"/>
      <c r="T60" s="199"/>
      <c r="U60" s="199"/>
      <c r="V60" s="199"/>
      <c r="W60" s="200"/>
      <c r="X60" s="230"/>
      <c r="Y60" s="229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</row>
    <row r="61" spans="1:46" ht="39" customHeight="1">
      <c r="A61" s="231"/>
      <c r="B61" s="173"/>
      <c r="C61" s="71" t="s">
        <v>75</v>
      </c>
      <c r="D61" s="201">
        <f>G57</f>
        <v>0</v>
      </c>
      <c r="E61" s="201"/>
      <c r="F61" s="202"/>
      <c r="G61" s="199"/>
      <c r="H61" s="199"/>
      <c r="I61" s="199"/>
      <c r="J61" s="199"/>
      <c r="K61" s="200"/>
      <c r="L61" s="232"/>
      <c r="M61" s="231"/>
      <c r="N61" s="173"/>
      <c r="O61" s="71" t="s">
        <v>75</v>
      </c>
      <c r="P61" s="201">
        <f>G57</f>
        <v>0</v>
      </c>
      <c r="Q61" s="201"/>
      <c r="R61" s="202"/>
      <c r="S61" s="199"/>
      <c r="T61" s="199"/>
      <c r="U61" s="199"/>
      <c r="V61" s="199"/>
      <c r="W61" s="200"/>
      <c r="X61" s="230"/>
      <c r="Y61" s="229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</row>
    <row r="62" spans="1:46" ht="39" customHeight="1">
      <c r="A62" s="231"/>
      <c r="B62" s="173"/>
      <c r="C62" s="193"/>
      <c r="D62" s="193"/>
      <c r="E62" s="193"/>
      <c r="F62" s="193"/>
      <c r="G62" s="193"/>
      <c r="H62" s="193"/>
      <c r="I62" s="193"/>
      <c r="J62" s="193"/>
      <c r="K62" s="194"/>
      <c r="L62" s="232"/>
      <c r="M62" s="231"/>
      <c r="N62" s="173"/>
      <c r="O62" s="193"/>
      <c r="P62" s="193"/>
      <c r="Q62" s="193"/>
      <c r="R62" s="193"/>
      <c r="S62" s="193"/>
      <c r="T62" s="193"/>
      <c r="U62" s="193"/>
      <c r="V62" s="193"/>
      <c r="W62" s="194"/>
      <c r="X62" s="230"/>
      <c r="Y62" s="229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</row>
    <row r="63" spans="1:46" ht="39" customHeight="1">
      <c r="A63" s="231"/>
      <c r="B63" s="173"/>
      <c r="C63" s="71" t="s">
        <v>76</v>
      </c>
      <c r="D63" s="195">
        <f>K53</f>
        <v>0</v>
      </c>
      <c r="E63" s="195"/>
      <c r="F63" s="196"/>
      <c r="G63" s="197"/>
      <c r="H63" s="197"/>
      <c r="I63" s="197"/>
      <c r="J63" s="197"/>
      <c r="K63" s="198"/>
      <c r="L63" s="232"/>
      <c r="M63" s="231"/>
      <c r="N63" s="173"/>
      <c r="O63" s="71" t="s">
        <v>76</v>
      </c>
      <c r="P63" s="195">
        <f>K53</f>
        <v>0</v>
      </c>
      <c r="Q63" s="195"/>
      <c r="R63" s="196"/>
      <c r="S63" s="197"/>
      <c r="T63" s="197"/>
      <c r="U63" s="197"/>
      <c r="V63" s="197"/>
      <c r="W63" s="198"/>
      <c r="X63" s="230"/>
      <c r="Y63" s="229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</row>
    <row r="64" spans="1:46" ht="39" customHeight="1" thickBot="1">
      <c r="A64" s="231"/>
      <c r="B64" s="173"/>
      <c r="C64" s="193"/>
      <c r="D64" s="193"/>
      <c r="E64" s="193"/>
      <c r="F64" s="193"/>
      <c r="G64" s="193"/>
      <c r="H64" s="193"/>
      <c r="I64" s="193"/>
      <c r="J64" s="193"/>
      <c r="K64" s="194"/>
      <c r="L64" s="232"/>
      <c r="M64" s="231"/>
      <c r="N64" s="173"/>
      <c r="O64" s="193"/>
      <c r="P64" s="193"/>
      <c r="Q64" s="193"/>
      <c r="R64" s="193"/>
      <c r="S64" s="193"/>
      <c r="T64" s="193"/>
      <c r="U64" s="193"/>
      <c r="V64" s="193"/>
      <c r="W64" s="194"/>
      <c r="X64" s="230"/>
      <c r="Y64" s="229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</row>
    <row r="65" spans="1:46" ht="39" customHeight="1">
      <c r="A65" s="231"/>
      <c r="B65" s="173"/>
      <c r="C65" s="193"/>
      <c r="D65" s="193"/>
      <c r="E65" s="193"/>
      <c r="F65" s="193"/>
      <c r="G65" s="204" t="s">
        <v>77</v>
      </c>
      <c r="H65" s="205"/>
      <c r="I65" s="205"/>
      <c r="J65" s="205"/>
      <c r="K65" s="206"/>
      <c r="L65" s="232"/>
      <c r="M65" s="231"/>
      <c r="N65" s="173"/>
      <c r="O65" s="193"/>
      <c r="P65" s="193"/>
      <c r="Q65" s="193"/>
      <c r="R65" s="193"/>
      <c r="S65" s="204" t="s">
        <v>77</v>
      </c>
      <c r="T65" s="205"/>
      <c r="U65" s="205"/>
      <c r="V65" s="205"/>
      <c r="W65" s="206"/>
      <c r="X65" s="230"/>
      <c r="Y65" s="229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</row>
    <row r="66" spans="1:46" ht="39" customHeight="1">
      <c r="A66" s="231"/>
      <c r="B66" s="173"/>
      <c r="C66" s="193"/>
      <c r="D66" s="193"/>
      <c r="E66" s="193"/>
      <c r="F66" s="193"/>
      <c r="G66" s="207" t="s">
        <v>78</v>
      </c>
      <c r="H66" s="208"/>
      <c r="I66" s="208"/>
      <c r="J66" s="208"/>
      <c r="K66" s="209"/>
      <c r="L66" s="232"/>
      <c r="M66" s="231"/>
      <c r="N66" s="173"/>
      <c r="O66" s="193"/>
      <c r="P66" s="193"/>
      <c r="Q66" s="193"/>
      <c r="R66" s="193"/>
      <c r="S66" s="207" t="s">
        <v>78</v>
      </c>
      <c r="T66" s="208"/>
      <c r="U66" s="208"/>
      <c r="V66" s="208"/>
      <c r="W66" s="209"/>
      <c r="X66" s="230"/>
      <c r="Y66" s="229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</row>
    <row r="67" spans="1:46" ht="39" customHeight="1">
      <c r="A67" s="231"/>
      <c r="B67" s="173"/>
      <c r="C67" s="193"/>
      <c r="D67" s="193"/>
      <c r="E67" s="193"/>
      <c r="F67" s="193"/>
      <c r="G67" s="210" t="s">
        <v>79</v>
      </c>
      <c r="H67" s="211"/>
      <c r="I67" s="212" t="str">
        <f>D54</f>
        <v>XYZ</v>
      </c>
      <c r="J67" s="212"/>
      <c r="K67" s="213"/>
      <c r="L67" s="232"/>
      <c r="M67" s="231"/>
      <c r="N67" s="173"/>
      <c r="O67" s="193"/>
      <c r="P67" s="193"/>
      <c r="Q67" s="193"/>
      <c r="R67" s="193"/>
      <c r="S67" s="210" t="s">
        <v>79</v>
      </c>
      <c r="T67" s="211"/>
      <c r="U67" s="212" t="str">
        <f>D54</f>
        <v>XYZ</v>
      </c>
      <c r="V67" s="212"/>
      <c r="W67" s="213"/>
      <c r="X67" s="230"/>
      <c r="Y67" s="229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</row>
    <row r="68" spans="1:46" ht="39" customHeight="1">
      <c r="A68" s="231"/>
      <c r="B68" s="173"/>
      <c r="C68" s="193"/>
      <c r="D68" s="193"/>
      <c r="E68" s="193"/>
      <c r="F68" s="193"/>
      <c r="G68" s="221" t="s">
        <v>80</v>
      </c>
      <c r="H68" s="201"/>
      <c r="I68" s="201"/>
      <c r="J68" s="201"/>
      <c r="K68" s="222"/>
      <c r="L68" s="232"/>
      <c r="M68" s="231"/>
      <c r="N68" s="173"/>
      <c r="O68" s="193"/>
      <c r="P68" s="193"/>
      <c r="Q68" s="193"/>
      <c r="R68" s="193"/>
      <c r="S68" s="221" t="s">
        <v>80</v>
      </c>
      <c r="T68" s="201"/>
      <c r="U68" s="201"/>
      <c r="V68" s="201"/>
      <c r="W68" s="222"/>
      <c r="X68" s="230"/>
      <c r="Y68" s="229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</row>
    <row r="69" spans="1:46" ht="39" customHeight="1">
      <c r="A69" s="231"/>
      <c r="B69" s="173"/>
      <c r="C69" s="193"/>
      <c r="D69" s="193"/>
      <c r="E69" s="193"/>
      <c r="F69" s="193"/>
      <c r="G69" s="223">
        <f>'[1]Exemp.(HRA+Other) &amp; Other incom'!$P$4</f>
        <v>0</v>
      </c>
      <c r="H69" s="224"/>
      <c r="I69" s="224"/>
      <c r="J69" s="224"/>
      <c r="K69" s="225"/>
      <c r="L69" s="232"/>
      <c r="M69" s="231"/>
      <c r="N69" s="173"/>
      <c r="O69" s="193"/>
      <c r="P69" s="193"/>
      <c r="Q69" s="193"/>
      <c r="R69" s="193"/>
      <c r="S69" s="223">
        <f>'[1]Exemp.(HRA+Other) &amp; Other incom'!$P$4</f>
        <v>0</v>
      </c>
      <c r="T69" s="224"/>
      <c r="U69" s="224"/>
      <c r="V69" s="224"/>
      <c r="W69" s="225"/>
      <c r="X69" s="230"/>
      <c r="Y69" s="22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</row>
    <row r="70" spans="1:46" ht="39" customHeight="1">
      <c r="A70" s="231"/>
      <c r="B70" s="173"/>
      <c r="C70" s="193"/>
      <c r="D70" s="193"/>
      <c r="E70" s="193"/>
      <c r="F70" s="193"/>
      <c r="G70" s="223"/>
      <c r="H70" s="224"/>
      <c r="I70" s="224"/>
      <c r="J70" s="224"/>
      <c r="K70" s="225"/>
      <c r="L70" s="232"/>
      <c r="M70" s="231"/>
      <c r="N70" s="173"/>
      <c r="O70" s="193"/>
      <c r="P70" s="193"/>
      <c r="Q70" s="193"/>
      <c r="R70" s="193"/>
      <c r="S70" s="223"/>
      <c r="T70" s="224"/>
      <c r="U70" s="224"/>
      <c r="V70" s="224"/>
      <c r="W70" s="225"/>
      <c r="X70" s="230"/>
      <c r="Y70" s="229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</row>
    <row r="71" spans="1:46" ht="39" customHeight="1" thickBot="1">
      <c r="A71" s="231"/>
      <c r="B71" s="173"/>
      <c r="C71" s="193"/>
      <c r="D71" s="193"/>
      <c r="E71" s="193"/>
      <c r="F71" s="193"/>
      <c r="G71" s="218" t="s">
        <v>81</v>
      </c>
      <c r="H71" s="219"/>
      <c r="I71" s="219"/>
      <c r="J71" s="216">
        <f>'[1]Exemp.(HRA+Other) &amp; Other incom'!$Q$4</f>
        <v>0</v>
      </c>
      <c r="K71" s="217"/>
      <c r="L71" s="232"/>
      <c r="M71" s="231"/>
      <c r="N71" s="173"/>
      <c r="O71" s="193"/>
      <c r="P71" s="193"/>
      <c r="Q71" s="193"/>
      <c r="R71" s="193"/>
      <c r="S71" s="218" t="s">
        <v>81</v>
      </c>
      <c r="T71" s="219"/>
      <c r="U71" s="219"/>
      <c r="V71" s="216">
        <f>'[1]Exemp.(HRA+Other) &amp; Other incom'!$Q$4</f>
        <v>0</v>
      </c>
      <c r="W71" s="217"/>
      <c r="X71" s="230"/>
      <c r="Y71" s="229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</row>
    <row r="72" spans="1:46" ht="39" customHeight="1" thickBot="1">
      <c r="A72" s="231"/>
      <c r="B72" s="174"/>
      <c r="C72" s="203"/>
      <c r="D72" s="203"/>
      <c r="E72" s="203"/>
      <c r="F72" s="203"/>
      <c r="G72" s="203"/>
      <c r="H72" s="203"/>
      <c r="I72" s="203"/>
      <c r="J72" s="203"/>
      <c r="K72" s="220"/>
      <c r="L72" s="232"/>
      <c r="M72" s="231"/>
      <c r="N72" s="174"/>
      <c r="O72" s="203"/>
      <c r="P72" s="203"/>
      <c r="Q72" s="203"/>
      <c r="R72" s="203"/>
      <c r="S72" s="203"/>
      <c r="T72" s="203"/>
      <c r="U72" s="203"/>
      <c r="V72" s="203"/>
      <c r="W72" s="220"/>
      <c r="X72" s="230"/>
      <c r="Y72" s="229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</row>
    <row r="73" spans="1:46">
      <c r="A73" s="167"/>
      <c r="B73" s="167"/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230"/>
      <c r="Y73" s="229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</row>
    <row r="74" spans="1:46">
      <c r="A74" s="167"/>
      <c r="B74" s="167"/>
      <c r="C74" s="167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</row>
  </sheetData>
  <sheetProtection password="E8FA" sheet="1" objects="1" scenarios="1" formatCells="0" formatColumns="0" formatRows="0" selectLockedCells="1"/>
  <mergeCells count="213">
    <mergeCell ref="Y2:Y48"/>
    <mergeCell ref="Y49:Y73"/>
    <mergeCell ref="A74:Y74"/>
    <mergeCell ref="G72:K72"/>
    <mergeCell ref="S72:W72"/>
    <mergeCell ref="A73:W73"/>
    <mergeCell ref="X1:X73"/>
    <mergeCell ref="A50:A72"/>
    <mergeCell ref="L50:L72"/>
    <mergeCell ref="M50:M72"/>
    <mergeCell ref="G68:K68"/>
    <mergeCell ref="S68:W68"/>
    <mergeCell ref="G69:K70"/>
    <mergeCell ref="S69:W70"/>
    <mergeCell ref="G71:I71"/>
    <mergeCell ref="J71:K71"/>
    <mergeCell ref="S71:U71"/>
    <mergeCell ref="V71:W71"/>
    <mergeCell ref="C65:F72"/>
    <mergeCell ref="G65:K65"/>
    <mergeCell ref="O65:R72"/>
    <mergeCell ref="S65:W65"/>
    <mergeCell ref="G66:K66"/>
    <mergeCell ref="S66:W66"/>
    <mergeCell ref="C59:D59"/>
    <mergeCell ref="E59:K59"/>
    <mergeCell ref="O59:P59"/>
    <mergeCell ref="Q59:W59"/>
    <mergeCell ref="C60:K60"/>
    <mergeCell ref="O60:W60"/>
    <mergeCell ref="G67:H67"/>
    <mergeCell ref="I67:K67"/>
    <mergeCell ref="S67:T67"/>
    <mergeCell ref="U67:W67"/>
    <mergeCell ref="D63:E63"/>
    <mergeCell ref="F63:K63"/>
    <mergeCell ref="P63:Q63"/>
    <mergeCell ref="R63:W63"/>
    <mergeCell ref="C64:K64"/>
    <mergeCell ref="O64:W64"/>
    <mergeCell ref="C57:F57"/>
    <mergeCell ref="G57:K57"/>
    <mergeCell ref="O57:R57"/>
    <mergeCell ref="S57:W57"/>
    <mergeCell ref="C58:F58"/>
    <mergeCell ref="G58:K58"/>
    <mergeCell ref="O58:R58"/>
    <mergeCell ref="S58:W58"/>
    <mergeCell ref="B54:B72"/>
    <mergeCell ref="D54:K54"/>
    <mergeCell ref="N54:N72"/>
    <mergeCell ref="P54:W54"/>
    <mergeCell ref="D55:G55"/>
    <mergeCell ref="H55:J55"/>
    <mergeCell ref="P55:S55"/>
    <mergeCell ref="T55:V55"/>
    <mergeCell ref="D56:K56"/>
    <mergeCell ref="P56:W56"/>
    <mergeCell ref="D61:E61"/>
    <mergeCell ref="F61:K61"/>
    <mergeCell ref="P61:Q61"/>
    <mergeCell ref="R61:W61"/>
    <mergeCell ref="C62:K62"/>
    <mergeCell ref="O62:W62"/>
    <mergeCell ref="B51:K51"/>
    <mergeCell ref="N51:W51"/>
    <mergeCell ref="B52:K52"/>
    <mergeCell ref="N52:W52"/>
    <mergeCell ref="B53:H53"/>
    <mergeCell ref="I53:J53"/>
    <mergeCell ref="N53:T53"/>
    <mergeCell ref="U53:V53"/>
    <mergeCell ref="G48:K48"/>
    <mergeCell ref="S48:W48"/>
    <mergeCell ref="A49:W49"/>
    <mergeCell ref="C50:K50"/>
    <mergeCell ref="O50:W50"/>
    <mergeCell ref="B30:B48"/>
    <mergeCell ref="D30:K30"/>
    <mergeCell ref="G44:K44"/>
    <mergeCell ref="S44:W44"/>
    <mergeCell ref="G45:K46"/>
    <mergeCell ref="S45:W46"/>
    <mergeCell ref="G47:I47"/>
    <mergeCell ref="J47:K47"/>
    <mergeCell ref="S47:U47"/>
    <mergeCell ref="V47:W47"/>
    <mergeCell ref="C41:F48"/>
    <mergeCell ref="G41:K41"/>
    <mergeCell ref="O41:R48"/>
    <mergeCell ref="S41:W41"/>
    <mergeCell ref="G42:K42"/>
    <mergeCell ref="S42:W42"/>
    <mergeCell ref="G43:H43"/>
    <mergeCell ref="I43:K43"/>
    <mergeCell ref="S43:T43"/>
    <mergeCell ref="U43:W43"/>
    <mergeCell ref="P39:Q39"/>
    <mergeCell ref="R39:W39"/>
    <mergeCell ref="C40:K40"/>
    <mergeCell ref="O40:W40"/>
    <mergeCell ref="D37:E37"/>
    <mergeCell ref="F37:K37"/>
    <mergeCell ref="P37:Q37"/>
    <mergeCell ref="R37:W37"/>
    <mergeCell ref="C38:K38"/>
    <mergeCell ref="O38:W38"/>
    <mergeCell ref="C35:D35"/>
    <mergeCell ref="E35:K35"/>
    <mergeCell ref="O35:P35"/>
    <mergeCell ref="Q35:W35"/>
    <mergeCell ref="C36:K36"/>
    <mergeCell ref="O36:W36"/>
    <mergeCell ref="C33:F33"/>
    <mergeCell ref="G33:K33"/>
    <mergeCell ref="O33:R33"/>
    <mergeCell ref="S33:W33"/>
    <mergeCell ref="C34:F34"/>
    <mergeCell ref="G34:K34"/>
    <mergeCell ref="O34:R34"/>
    <mergeCell ref="S34:W34"/>
    <mergeCell ref="N30:N48"/>
    <mergeCell ref="P30:W30"/>
    <mergeCell ref="D31:G31"/>
    <mergeCell ref="H31:J31"/>
    <mergeCell ref="P31:S31"/>
    <mergeCell ref="T31:V31"/>
    <mergeCell ref="D32:K32"/>
    <mergeCell ref="P32:W32"/>
    <mergeCell ref="D39:E39"/>
    <mergeCell ref="F39:K39"/>
    <mergeCell ref="B28:K28"/>
    <mergeCell ref="N28:W28"/>
    <mergeCell ref="B29:H29"/>
    <mergeCell ref="I29:J29"/>
    <mergeCell ref="N29:T29"/>
    <mergeCell ref="U29:V29"/>
    <mergeCell ref="B25:K25"/>
    <mergeCell ref="N25:W25"/>
    <mergeCell ref="C26:K26"/>
    <mergeCell ref="O26:W26"/>
    <mergeCell ref="B27:K27"/>
    <mergeCell ref="N27:W27"/>
    <mergeCell ref="C16:K16"/>
    <mergeCell ref="O16:W16"/>
    <mergeCell ref="C17:F24"/>
    <mergeCell ref="G17:K17"/>
    <mergeCell ref="O17:R24"/>
    <mergeCell ref="S17:W17"/>
    <mergeCell ref="G18:K18"/>
    <mergeCell ref="S18:W18"/>
    <mergeCell ref="G19:H19"/>
    <mergeCell ref="I19:K19"/>
    <mergeCell ref="G23:I23"/>
    <mergeCell ref="J23:K23"/>
    <mergeCell ref="S23:U23"/>
    <mergeCell ref="V23:W23"/>
    <mergeCell ref="G24:K24"/>
    <mergeCell ref="S24:W24"/>
    <mergeCell ref="S19:T19"/>
    <mergeCell ref="U19:W19"/>
    <mergeCell ref="G20:K20"/>
    <mergeCell ref="S20:W20"/>
    <mergeCell ref="G21:K22"/>
    <mergeCell ref="S21:W22"/>
    <mergeCell ref="C14:K14"/>
    <mergeCell ref="O14:W14"/>
    <mergeCell ref="D15:E15"/>
    <mergeCell ref="F15:K15"/>
    <mergeCell ref="P15:Q15"/>
    <mergeCell ref="R15:W15"/>
    <mergeCell ref="C12:K12"/>
    <mergeCell ref="O12:W12"/>
    <mergeCell ref="D13:E13"/>
    <mergeCell ref="F13:K13"/>
    <mergeCell ref="P13:Q13"/>
    <mergeCell ref="R13:W13"/>
    <mergeCell ref="E11:K11"/>
    <mergeCell ref="O11:P11"/>
    <mergeCell ref="Q11:W11"/>
    <mergeCell ref="H7:J7"/>
    <mergeCell ref="P7:S7"/>
    <mergeCell ref="T7:V7"/>
    <mergeCell ref="D8:K8"/>
    <mergeCell ref="P8:W8"/>
    <mergeCell ref="C9:F9"/>
    <mergeCell ref="G9:K9"/>
    <mergeCell ref="O9:R9"/>
    <mergeCell ref="S9:W9"/>
    <mergeCell ref="A1:W1"/>
    <mergeCell ref="A2:A48"/>
    <mergeCell ref="C2:K2"/>
    <mergeCell ref="L2:L48"/>
    <mergeCell ref="M2:M48"/>
    <mergeCell ref="O2:W2"/>
    <mergeCell ref="D6:K6"/>
    <mergeCell ref="N6:N24"/>
    <mergeCell ref="P6:W6"/>
    <mergeCell ref="D7:G7"/>
    <mergeCell ref="B3:K3"/>
    <mergeCell ref="N3:W3"/>
    <mergeCell ref="B4:K4"/>
    <mergeCell ref="N4:W4"/>
    <mergeCell ref="B5:H5"/>
    <mergeCell ref="I5:J5"/>
    <mergeCell ref="N5:T5"/>
    <mergeCell ref="U5:V5"/>
    <mergeCell ref="B6:B24"/>
    <mergeCell ref="C10:F10"/>
    <mergeCell ref="G10:K10"/>
    <mergeCell ref="O10:R10"/>
    <mergeCell ref="S10:W10"/>
    <mergeCell ref="C11:D11"/>
  </mergeCells>
  <conditionalFormatting sqref="O50:W50 O54:W58 C50:K50 B50:B54 K53:K58 D61:F61 D63:F63 C54:C65 G65:K72 N50:N72 R60:W72 D54:E59 O52:Q72 R52:W58 O2:W2 X1 C2:K2 B2:B6 K5:K10 R12:W34 D13:F13 D15:F15 C6:C17 R36:W48 N2:N48 O4:Q48 F36:K48 B32:K32 B33:E48 B25:F31 G17:K31 R4:W10 D6:E11 F6:J10 O6:W10 C30:K34 O30:W34 C54:K58">
    <cfRule type="cellIs" dxfId="0" priority="1" operator="equal">
      <formula>0</formula>
    </cfRule>
  </conditionalFormatting>
  <pageMargins left="0.23" right="0.18" top="0.24" bottom="0.22" header="0.19" footer="0.2"/>
  <pageSetup paperSize="9" scale="46" orientation="portrait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Tax Calculator For All Employee</vt:lpstr>
      <vt:lpstr>HRA Calculator</vt:lpstr>
      <vt:lpstr>HRA Receipt</vt:lpstr>
      <vt:lpstr>'HRA Receipt'!Print_Area</vt:lpstr>
      <vt:lpstr>'Tax Calculator For All Employee'!Print_Area</vt:lpstr>
      <vt:lpstr>'Tax Calculator For All Employee'!Print_Titles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2022-11-26T16:39:32Z</cp:lastPrinted>
  <dcterms:created xsi:type="dcterms:W3CDTF">2021-12-10T14:41:29Z</dcterms:created>
  <dcterms:modified xsi:type="dcterms:W3CDTF">2022-12-09T12:50:48Z</dcterms:modified>
</cp:coreProperties>
</file>