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105" windowWidth="20115" windowHeight="8010"/>
  </bookViews>
  <sheets>
    <sheet name="MASTER" sheetId="1" r:id="rId1"/>
    <sheet name="STUDENT DETAIL" sheetId="15" r:id="rId2"/>
    <sheet name="TIME TABLE" sheetId="19" r:id="rId3"/>
    <sheet name="ADMIT CARD" sheetId="22" r:id="rId4"/>
  </sheets>
  <definedNames>
    <definedName name="_xlnm.Print_Area" localSheetId="1">'STUDENT DETAIL'!#REF!</definedName>
    <definedName name="_xlnm.Print_Area" localSheetId="2">'TIME TABLE'!#REF!</definedName>
    <definedName name="_xlnm.Print_Titles" localSheetId="2">'TIME TABLE'!$F:$H,'TIME TABLE'!#REF!</definedName>
  </definedNames>
  <calcPr calcId="144525"/>
</workbook>
</file>

<file path=xl/calcChain.xml><?xml version="1.0" encoding="utf-8"?>
<calcChain xmlns="http://schemas.openxmlformats.org/spreadsheetml/2006/main">
  <c r="H6" i="19" l="1"/>
  <c r="H7" i="19"/>
  <c r="H8" i="19" s="1"/>
  <c r="H9" i="19" s="1"/>
  <c r="H10" i="19" s="1"/>
  <c r="H11" i="19" s="1"/>
  <c r="H12" i="19" s="1"/>
  <c r="H13" i="19" s="1"/>
  <c r="H14" i="19" s="1"/>
  <c r="F4" i="19" l="1"/>
  <c r="B2" i="19"/>
  <c r="C3321" i="22" s="1"/>
  <c r="C3340" i="22"/>
  <c r="C3339" i="22"/>
  <c r="C3338" i="22"/>
  <c r="C3337" i="22"/>
  <c r="C3336" i="22"/>
  <c r="C3335" i="22"/>
  <c r="C3334" i="22"/>
  <c r="C3333" i="22"/>
  <c r="C3332" i="22"/>
  <c r="C3331" i="22"/>
  <c r="E3320" i="22"/>
  <c r="E3319" i="22"/>
  <c r="C3306" i="22"/>
  <c r="H3306" i="22" s="1"/>
  <c r="C3305" i="22"/>
  <c r="H3305" i="22" s="1"/>
  <c r="C3304" i="22"/>
  <c r="H3304" i="22" s="1"/>
  <c r="C3303" i="22"/>
  <c r="H3303" i="22" s="1"/>
  <c r="C3302" i="22"/>
  <c r="H3302" i="22" s="1"/>
  <c r="C3301" i="22"/>
  <c r="H3301" i="22" s="1"/>
  <c r="C3300" i="22"/>
  <c r="H3300" i="22" s="1"/>
  <c r="C3299" i="22"/>
  <c r="H3299" i="22" s="1"/>
  <c r="C3298" i="22"/>
  <c r="H3298" i="22" s="1"/>
  <c r="C3297" i="22"/>
  <c r="H3297" i="22" s="1"/>
  <c r="E3286" i="22"/>
  <c r="E3285" i="22"/>
  <c r="C3273" i="22"/>
  <c r="C3272" i="22"/>
  <c r="C3271" i="22"/>
  <c r="C3270" i="22"/>
  <c r="C3269" i="22"/>
  <c r="C3268" i="22"/>
  <c r="C3267" i="22"/>
  <c r="C3266" i="22"/>
  <c r="C3265" i="22"/>
  <c r="C3264" i="22"/>
  <c r="E3253" i="22"/>
  <c r="E3252" i="22"/>
  <c r="C3239" i="22"/>
  <c r="H3239" i="22" s="1"/>
  <c r="C3238" i="22"/>
  <c r="H3238" i="22" s="1"/>
  <c r="C3237" i="22"/>
  <c r="H3237" i="22" s="1"/>
  <c r="C3236" i="22"/>
  <c r="H3236" i="22" s="1"/>
  <c r="C3235" i="22"/>
  <c r="H3235" i="22" s="1"/>
  <c r="C3234" i="22"/>
  <c r="H3234" i="22" s="1"/>
  <c r="C3233" i="22"/>
  <c r="H3233" i="22" s="1"/>
  <c r="C3232" i="22"/>
  <c r="H3232" i="22" s="1"/>
  <c r="C3231" i="22"/>
  <c r="H3231" i="22" s="1"/>
  <c r="C3230" i="22"/>
  <c r="H3230" i="22" s="1"/>
  <c r="E3219" i="22"/>
  <c r="E3218" i="22"/>
  <c r="C3206" i="22"/>
  <c r="C3205" i="22"/>
  <c r="C3204" i="22"/>
  <c r="C3203" i="22"/>
  <c r="C3202" i="22"/>
  <c r="C3201" i="22"/>
  <c r="C3200" i="22"/>
  <c r="C3199" i="22"/>
  <c r="C3198" i="22"/>
  <c r="C3197" i="22"/>
  <c r="E3186" i="22"/>
  <c r="E3185" i="22"/>
  <c r="C3172" i="22"/>
  <c r="H3172" i="22" s="1"/>
  <c r="C3171" i="22"/>
  <c r="H3171" i="22" s="1"/>
  <c r="C3170" i="22"/>
  <c r="H3170" i="22" s="1"/>
  <c r="C3169" i="22"/>
  <c r="H3169" i="22" s="1"/>
  <c r="C3168" i="22"/>
  <c r="H3168" i="22" s="1"/>
  <c r="C3167" i="22"/>
  <c r="H3167" i="22" s="1"/>
  <c r="C3166" i="22"/>
  <c r="H3166" i="22" s="1"/>
  <c r="C3165" i="22"/>
  <c r="H3165" i="22" s="1"/>
  <c r="C3164" i="22"/>
  <c r="H3164" i="22" s="1"/>
  <c r="C3163" i="22"/>
  <c r="H3163" i="22" s="1"/>
  <c r="E3152" i="22"/>
  <c r="E3151" i="22"/>
  <c r="C3139" i="22"/>
  <c r="C3138" i="22"/>
  <c r="C3137" i="22"/>
  <c r="C3136" i="22"/>
  <c r="C3135" i="22"/>
  <c r="C3134" i="22"/>
  <c r="C3133" i="22"/>
  <c r="C3132" i="22"/>
  <c r="C3131" i="22"/>
  <c r="C3130" i="22"/>
  <c r="E3119" i="22"/>
  <c r="E3118" i="22"/>
  <c r="C3105" i="22"/>
  <c r="H3105" i="22" s="1"/>
  <c r="C3104" i="22"/>
  <c r="H3104" i="22" s="1"/>
  <c r="C3103" i="22"/>
  <c r="H3103" i="22" s="1"/>
  <c r="C3102" i="22"/>
  <c r="H3102" i="22" s="1"/>
  <c r="C3101" i="22"/>
  <c r="H3101" i="22" s="1"/>
  <c r="C3100" i="22"/>
  <c r="H3100" i="22" s="1"/>
  <c r="C3099" i="22"/>
  <c r="H3099" i="22" s="1"/>
  <c r="C3098" i="22"/>
  <c r="H3098" i="22" s="1"/>
  <c r="C3097" i="22"/>
  <c r="H3097" i="22" s="1"/>
  <c r="C3096" i="22"/>
  <c r="H3096" i="22" s="1"/>
  <c r="E3085" i="22"/>
  <c r="E3084" i="22"/>
  <c r="C3072" i="22"/>
  <c r="C3071" i="22"/>
  <c r="C3070" i="22"/>
  <c r="C3069" i="22"/>
  <c r="C3068" i="22"/>
  <c r="C3067" i="22"/>
  <c r="C3066" i="22"/>
  <c r="C3065" i="22"/>
  <c r="C3064" i="22"/>
  <c r="C3063" i="22"/>
  <c r="E3052" i="22"/>
  <c r="E3051" i="22"/>
  <c r="C3038" i="22"/>
  <c r="H3038" i="22" s="1"/>
  <c r="C3037" i="22"/>
  <c r="H3037" i="22" s="1"/>
  <c r="C3036" i="22"/>
  <c r="H3036" i="22" s="1"/>
  <c r="C3035" i="22"/>
  <c r="H3035" i="22" s="1"/>
  <c r="C3034" i="22"/>
  <c r="H3034" i="22" s="1"/>
  <c r="C3033" i="22"/>
  <c r="H3033" i="22" s="1"/>
  <c r="C3032" i="22"/>
  <c r="H3032" i="22" s="1"/>
  <c r="C3031" i="22"/>
  <c r="H3031" i="22" s="1"/>
  <c r="C3030" i="22"/>
  <c r="H3030" i="22" s="1"/>
  <c r="C3029" i="22"/>
  <c r="H3029" i="22" s="1"/>
  <c r="E3018" i="22"/>
  <c r="E3017" i="22"/>
  <c r="C3005" i="22"/>
  <c r="C3004" i="22"/>
  <c r="C3003" i="22"/>
  <c r="C3002" i="22"/>
  <c r="C3001" i="22"/>
  <c r="C3000" i="22"/>
  <c r="C2999" i="22"/>
  <c r="C2998" i="22"/>
  <c r="C2997" i="22"/>
  <c r="C2996" i="22"/>
  <c r="E2985" i="22"/>
  <c r="E2984" i="22"/>
  <c r="C2971" i="22"/>
  <c r="H2971" i="22" s="1"/>
  <c r="C2970" i="22"/>
  <c r="H2970" i="22" s="1"/>
  <c r="C2969" i="22"/>
  <c r="H2969" i="22" s="1"/>
  <c r="C2968" i="22"/>
  <c r="H2968" i="22" s="1"/>
  <c r="C2967" i="22"/>
  <c r="H2967" i="22" s="1"/>
  <c r="C2966" i="22"/>
  <c r="H2966" i="22" s="1"/>
  <c r="C2965" i="22"/>
  <c r="H2965" i="22" s="1"/>
  <c r="C2964" i="22"/>
  <c r="H2964" i="22" s="1"/>
  <c r="C2963" i="22"/>
  <c r="H2963" i="22" s="1"/>
  <c r="C2962" i="22"/>
  <c r="H2962" i="22" s="1"/>
  <c r="E2951" i="22"/>
  <c r="E2950" i="22"/>
  <c r="C2938" i="22"/>
  <c r="C2937" i="22"/>
  <c r="C2936" i="22"/>
  <c r="C2935" i="22"/>
  <c r="C2934" i="22"/>
  <c r="C2933" i="22"/>
  <c r="C2932" i="22"/>
  <c r="C2931" i="22"/>
  <c r="C2930" i="22"/>
  <c r="C2929" i="22"/>
  <c r="E2918" i="22"/>
  <c r="E2917" i="22"/>
  <c r="C2904" i="22"/>
  <c r="H2904" i="22" s="1"/>
  <c r="C2903" i="22"/>
  <c r="H2903" i="22" s="1"/>
  <c r="C2902" i="22"/>
  <c r="H2902" i="22" s="1"/>
  <c r="C2901" i="22"/>
  <c r="H2901" i="22" s="1"/>
  <c r="C2900" i="22"/>
  <c r="H2900" i="22" s="1"/>
  <c r="C2899" i="22"/>
  <c r="H2899" i="22" s="1"/>
  <c r="C2898" i="22"/>
  <c r="H2898" i="22" s="1"/>
  <c r="C2897" i="22"/>
  <c r="H2897" i="22" s="1"/>
  <c r="C2896" i="22"/>
  <c r="C2895" i="22"/>
  <c r="E2884" i="22"/>
  <c r="E2883" i="22"/>
  <c r="C2871" i="22"/>
  <c r="C2870" i="22"/>
  <c r="C2869" i="22"/>
  <c r="C2868" i="22"/>
  <c r="C2867" i="22"/>
  <c r="C2866" i="22"/>
  <c r="C2865" i="22"/>
  <c r="C2864" i="22"/>
  <c r="C2863" i="22"/>
  <c r="C2862" i="22"/>
  <c r="E2851" i="22"/>
  <c r="E2850" i="22"/>
  <c r="C2837" i="22"/>
  <c r="C2836" i="22"/>
  <c r="C2835" i="22"/>
  <c r="C2834" i="22"/>
  <c r="C2833" i="22"/>
  <c r="C2832" i="22"/>
  <c r="C2831" i="22"/>
  <c r="C2830" i="22"/>
  <c r="C2829" i="22"/>
  <c r="C2828" i="22"/>
  <c r="E2817" i="22"/>
  <c r="E2816" i="22"/>
  <c r="C2804" i="22"/>
  <c r="C2803" i="22"/>
  <c r="C2802" i="22"/>
  <c r="C2801" i="22"/>
  <c r="C2800" i="22"/>
  <c r="C2799" i="22"/>
  <c r="C2798" i="22"/>
  <c r="C2797" i="22"/>
  <c r="C2796" i="22"/>
  <c r="C2795" i="22"/>
  <c r="E2784" i="22"/>
  <c r="E2783" i="22"/>
  <c r="C2770" i="22"/>
  <c r="C2769" i="22"/>
  <c r="C2768" i="22"/>
  <c r="C2767" i="22"/>
  <c r="C2766" i="22"/>
  <c r="C2765" i="22"/>
  <c r="C2764" i="22"/>
  <c r="C2763" i="22"/>
  <c r="C2762" i="22"/>
  <c r="C2761" i="22"/>
  <c r="E2750" i="22"/>
  <c r="E2749" i="22"/>
  <c r="C2737" i="22"/>
  <c r="C2736" i="22"/>
  <c r="C2735" i="22"/>
  <c r="C2734" i="22"/>
  <c r="C2733" i="22"/>
  <c r="C2732" i="22"/>
  <c r="C2731" i="22"/>
  <c r="C2730" i="22"/>
  <c r="C2729" i="22"/>
  <c r="C2728" i="22"/>
  <c r="E2717" i="22"/>
  <c r="E2716" i="22"/>
  <c r="C2703" i="22"/>
  <c r="C2702" i="22"/>
  <c r="C2701" i="22"/>
  <c r="C2700" i="22"/>
  <c r="C2699" i="22"/>
  <c r="C2698" i="22"/>
  <c r="C2697" i="22"/>
  <c r="C2696" i="22"/>
  <c r="C2695" i="22"/>
  <c r="C2694" i="22"/>
  <c r="F2694" i="22" s="1"/>
  <c r="E2683" i="22"/>
  <c r="E2682" i="22"/>
  <c r="C2670" i="22"/>
  <c r="C2669" i="22"/>
  <c r="C2668" i="22"/>
  <c r="C2667" i="22"/>
  <c r="C2666" i="22"/>
  <c r="C2665" i="22"/>
  <c r="C2664" i="22"/>
  <c r="C2663" i="22"/>
  <c r="C2662" i="22"/>
  <c r="C2661" i="22"/>
  <c r="E2650" i="22"/>
  <c r="E2649" i="22"/>
  <c r="C2636" i="22"/>
  <c r="C2635" i="22"/>
  <c r="C2634" i="22"/>
  <c r="C2633" i="22"/>
  <c r="C2632" i="22"/>
  <c r="C2631" i="22"/>
  <c r="C2630" i="22"/>
  <c r="C2629" i="22"/>
  <c r="C2628" i="22"/>
  <c r="C2627" i="22"/>
  <c r="E2616" i="22"/>
  <c r="E2615" i="22"/>
  <c r="C2603" i="22"/>
  <c r="C2602" i="22"/>
  <c r="C2601" i="22"/>
  <c r="C2600" i="22"/>
  <c r="C2599" i="22"/>
  <c r="C2598" i="22"/>
  <c r="C2597" i="22"/>
  <c r="C2596" i="22"/>
  <c r="C2595" i="22"/>
  <c r="C2594" i="22"/>
  <c r="E2583" i="22"/>
  <c r="E2582" i="22"/>
  <c r="C2569" i="22"/>
  <c r="H2569" i="22" s="1"/>
  <c r="C2568" i="22"/>
  <c r="H2568" i="22" s="1"/>
  <c r="C2567" i="22"/>
  <c r="H2567" i="22" s="1"/>
  <c r="C2566" i="22"/>
  <c r="H2566" i="22" s="1"/>
  <c r="C2565" i="22"/>
  <c r="H2565" i="22" s="1"/>
  <c r="C2564" i="22"/>
  <c r="H2564" i="22" s="1"/>
  <c r="C2563" i="22"/>
  <c r="H2563" i="22" s="1"/>
  <c r="C2562" i="22"/>
  <c r="H2562" i="22" s="1"/>
  <c r="C2561" i="22"/>
  <c r="H2561" i="22" s="1"/>
  <c r="C2560" i="22"/>
  <c r="H2560" i="22" s="1"/>
  <c r="E2549" i="22"/>
  <c r="E2548" i="22"/>
  <c r="C2536" i="22"/>
  <c r="C2535" i="22"/>
  <c r="C2534" i="22"/>
  <c r="C2533" i="22"/>
  <c r="C2532" i="22"/>
  <c r="C2531" i="22"/>
  <c r="C2530" i="22"/>
  <c r="C2529" i="22"/>
  <c r="C2528" i="22"/>
  <c r="C2527" i="22"/>
  <c r="E2516" i="22"/>
  <c r="E2515" i="22"/>
  <c r="C2502" i="22"/>
  <c r="C2501" i="22"/>
  <c r="C2500" i="22"/>
  <c r="H2500" i="22" s="1"/>
  <c r="C2499" i="22"/>
  <c r="H2499" i="22" s="1"/>
  <c r="C2498" i="22"/>
  <c r="H2498" i="22" s="1"/>
  <c r="C2497" i="22"/>
  <c r="H2497" i="22" s="1"/>
  <c r="C2496" i="22"/>
  <c r="H2496" i="22" s="1"/>
  <c r="C2495" i="22"/>
  <c r="H2495" i="22" s="1"/>
  <c r="C2494" i="22"/>
  <c r="H2494" i="22" s="1"/>
  <c r="C2493" i="22"/>
  <c r="H2493" i="22" s="1"/>
  <c r="E2482" i="22"/>
  <c r="E2481" i="22"/>
  <c r="C2469" i="22"/>
  <c r="C2468" i="22"/>
  <c r="C2467" i="22"/>
  <c r="C2466" i="22"/>
  <c r="C2465" i="22"/>
  <c r="C2464" i="22"/>
  <c r="C2463" i="22"/>
  <c r="C2462" i="22"/>
  <c r="C2461" i="22"/>
  <c r="C2460" i="22"/>
  <c r="E2449" i="22"/>
  <c r="E2448" i="22"/>
  <c r="C2435" i="22"/>
  <c r="C2434" i="22"/>
  <c r="C2433" i="22"/>
  <c r="C2432" i="22"/>
  <c r="C2431" i="22"/>
  <c r="C2430" i="22"/>
  <c r="C2429" i="22"/>
  <c r="C2428" i="22"/>
  <c r="C2427" i="22"/>
  <c r="C2426" i="22"/>
  <c r="E2415" i="22"/>
  <c r="E2414" i="22"/>
  <c r="C2402" i="22"/>
  <c r="F2402" i="22" s="1"/>
  <c r="C2401" i="22"/>
  <c r="C2400" i="22"/>
  <c r="C2399" i="22"/>
  <c r="C2398" i="22"/>
  <c r="C2397" i="22"/>
  <c r="C2396" i="22"/>
  <c r="C2395" i="22"/>
  <c r="C2394" i="22"/>
  <c r="C2393" i="22"/>
  <c r="E2382" i="22"/>
  <c r="E2381" i="22"/>
  <c r="C2368" i="22"/>
  <c r="C2367" i="22"/>
  <c r="C2366" i="22"/>
  <c r="C2365" i="22"/>
  <c r="C2364" i="22"/>
  <c r="C2363" i="22"/>
  <c r="C2362" i="22"/>
  <c r="C2361" i="22"/>
  <c r="C2360" i="22"/>
  <c r="C2359" i="22"/>
  <c r="E2348" i="22"/>
  <c r="E2347" i="22"/>
  <c r="C2335" i="22"/>
  <c r="C2334" i="22"/>
  <c r="H2334" i="22" s="1"/>
  <c r="C2333" i="22"/>
  <c r="H2333" i="22" s="1"/>
  <c r="C2332" i="22"/>
  <c r="H2332" i="22" s="1"/>
  <c r="C2331" i="22"/>
  <c r="H2331" i="22" s="1"/>
  <c r="C2330" i="22"/>
  <c r="H2330" i="22" s="1"/>
  <c r="C2329" i="22"/>
  <c r="H2329" i="22" s="1"/>
  <c r="C2328" i="22"/>
  <c r="H2328" i="22" s="1"/>
  <c r="C2327" i="22"/>
  <c r="H2327" i="22" s="1"/>
  <c r="C2326" i="22"/>
  <c r="H2326" i="22" s="1"/>
  <c r="E2315" i="22"/>
  <c r="E2314" i="22"/>
  <c r="C2301" i="22"/>
  <c r="F2301" i="22" s="1"/>
  <c r="C2300" i="22"/>
  <c r="C2299" i="22"/>
  <c r="C2298" i="22"/>
  <c r="C2297" i="22"/>
  <c r="C2296" i="22"/>
  <c r="C2295" i="22"/>
  <c r="C2294" i="22"/>
  <c r="C2293" i="22"/>
  <c r="C2292" i="22"/>
  <c r="E2281" i="22"/>
  <c r="E2280" i="22"/>
  <c r="C2268" i="22"/>
  <c r="H2268" i="22" s="1"/>
  <c r="C2267" i="22"/>
  <c r="H2267" i="22" s="1"/>
  <c r="C2266" i="22"/>
  <c r="H2266" i="22" s="1"/>
  <c r="C2265" i="22"/>
  <c r="H2265" i="22" s="1"/>
  <c r="C2264" i="22"/>
  <c r="H2264" i="22" s="1"/>
  <c r="C2263" i="22"/>
  <c r="H2263" i="22" s="1"/>
  <c r="C2262" i="22"/>
  <c r="H2262" i="22" s="1"/>
  <c r="C2261" i="22"/>
  <c r="H2261" i="22" s="1"/>
  <c r="C2260" i="22"/>
  <c r="H2260" i="22" s="1"/>
  <c r="C2259" i="22"/>
  <c r="H2259" i="22" s="1"/>
  <c r="E2248" i="22"/>
  <c r="E2247" i="22"/>
  <c r="C2234" i="22"/>
  <c r="F2233" i="22"/>
  <c r="C2233" i="22"/>
  <c r="C2232" i="22"/>
  <c r="F2232" i="22" s="1"/>
  <c r="C2231" i="22"/>
  <c r="C2230" i="22"/>
  <c r="C2229" i="22"/>
  <c r="C2228" i="22"/>
  <c r="C2227" i="22"/>
  <c r="C2226" i="22"/>
  <c r="C2225" i="22"/>
  <c r="E2214" i="22"/>
  <c r="E2213" i="22"/>
  <c r="C2201" i="22"/>
  <c r="C2200" i="22"/>
  <c r="C2199" i="22"/>
  <c r="C2198" i="22"/>
  <c r="C2197" i="22"/>
  <c r="C2196" i="22"/>
  <c r="C2195" i="22"/>
  <c r="C2194" i="22"/>
  <c r="C2193" i="22"/>
  <c r="C2192" i="22"/>
  <c r="E2181" i="22"/>
  <c r="E2180" i="22"/>
  <c r="C2167" i="22"/>
  <c r="H2167" i="22" s="1"/>
  <c r="C2166" i="22"/>
  <c r="H2166" i="22" s="1"/>
  <c r="C2165" i="22"/>
  <c r="C2164" i="22"/>
  <c r="C2163" i="22"/>
  <c r="H2163" i="22" s="1"/>
  <c r="C2162" i="22"/>
  <c r="H2162" i="22" s="1"/>
  <c r="C2161" i="22"/>
  <c r="H2161" i="22" s="1"/>
  <c r="C2160" i="22"/>
  <c r="H2160" i="22" s="1"/>
  <c r="C2159" i="22"/>
  <c r="H2159" i="22" s="1"/>
  <c r="C2158" i="22"/>
  <c r="H2158" i="22" s="1"/>
  <c r="E2147" i="22"/>
  <c r="E2146" i="22"/>
  <c r="C2134" i="22"/>
  <c r="C2133" i="22"/>
  <c r="C2132" i="22"/>
  <c r="C2131" i="22"/>
  <c r="C2130" i="22"/>
  <c r="C2129" i="22"/>
  <c r="C2128" i="22"/>
  <c r="C2127" i="22"/>
  <c r="C2126" i="22"/>
  <c r="C2125" i="22"/>
  <c r="E2114" i="22"/>
  <c r="E2113" i="22"/>
  <c r="C2100" i="22"/>
  <c r="C2099" i="22"/>
  <c r="C2098" i="22"/>
  <c r="C2097" i="22"/>
  <c r="C2096" i="22"/>
  <c r="C2095" i="22"/>
  <c r="C2094" i="22"/>
  <c r="C2093" i="22"/>
  <c r="C2092" i="22"/>
  <c r="F2091" i="22"/>
  <c r="C2091" i="22"/>
  <c r="E2080" i="22"/>
  <c r="E2079" i="22"/>
  <c r="C2067" i="22"/>
  <c r="C2066" i="22"/>
  <c r="C2065" i="22"/>
  <c r="C2064" i="22"/>
  <c r="C2063" i="22"/>
  <c r="C2062" i="22"/>
  <c r="C2061" i="22"/>
  <c r="C2060" i="22"/>
  <c r="C2059" i="22"/>
  <c r="C2058" i="22"/>
  <c r="E2047" i="22"/>
  <c r="E2046" i="22"/>
  <c r="C2033" i="22"/>
  <c r="C2032" i="22"/>
  <c r="C2031" i="22"/>
  <c r="C2030" i="22"/>
  <c r="F2030" i="22" s="1"/>
  <c r="C2029" i="22"/>
  <c r="C2028" i="22"/>
  <c r="C2027" i="22"/>
  <c r="C2026" i="22"/>
  <c r="C2025" i="22"/>
  <c r="C2024" i="22"/>
  <c r="E2013" i="22"/>
  <c r="E2012" i="22"/>
  <c r="C2000" i="22"/>
  <c r="C1999" i="22"/>
  <c r="C1998" i="22"/>
  <c r="C1997" i="22"/>
  <c r="C1996" i="22"/>
  <c r="C1995" i="22"/>
  <c r="C1994" i="22"/>
  <c r="C1993" i="22"/>
  <c r="C1992" i="22"/>
  <c r="C1991" i="22"/>
  <c r="E1980" i="22"/>
  <c r="E1979" i="22"/>
  <c r="C1966" i="22"/>
  <c r="C1965" i="22"/>
  <c r="C1964" i="22"/>
  <c r="C1963" i="22"/>
  <c r="C1962" i="22"/>
  <c r="C1961" i="22"/>
  <c r="C1960" i="22"/>
  <c r="C1959" i="22"/>
  <c r="C1958" i="22"/>
  <c r="C1957" i="22"/>
  <c r="E1946" i="22"/>
  <c r="E1945" i="22"/>
  <c r="C1933" i="22"/>
  <c r="C1932" i="22"/>
  <c r="C1931" i="22"/>
  <c r="C1930" i="22"/>
  <c r="C1929" i="22"/>
  <c r="C1928" i="22"/>
  <c r="C1927" i="22"/>
  <c r="C1926" i="22"/>
  <c r="C1925" i="22"/>
  <c r="C1924" i="22"/>
  <c r="E1913" i="22"/>
  <c r="E1912" i="22"/>
  <c r="C1899" i="22"/>
  <c r="C1898" i="22"/>
  <c r="C1897" i="22"/>
  <c r="C1896" i="22"/>
  <c r="C1895" i="22"/>
  <c r="C1894" i="22"/>
  <c r="C1893" i="22"/>
  <c r="C1892" i="22"/>
  <c r="C1891" i="22"/>
  <c r="C1890" i="22"/>
  <c r="F1890" i="22" s="1"/>
  <c r="E1879" i="22"/>
  <c r="E1878" i="22"/>
  <c r="C1866" i="22"/>
  <c r="H1866" i="22" s="1"/>
  <c r="C1865" i="22"/>
  <c r="C1864" i="22"/>
  <c r="H1864" i="22" s="1"/>
  <c r="C1863" i="22"/>
  <c r="C1862" i="22"/>
  <c r="C1861" i="22"/>
  <c r="H1861" i="22" s="1"/>
  <c r="C1860" i="22"/>
  <c r="C1859" i="22"/>
  <c r="H1859" i="22" s="1"/>
  <c r="C1858" i="22"/>
  <c r="H1858" i="22" s="1"/>
  <c r="C1857" i="22"/>
  <c r="H1857" i="22" s="1"/>
  <c r="E1846" i="22"/>
  <c r="E1845" i="22"/>
  <c r="C1832" i="22"/>
  <c r="C1831" i="22"/>
  <c r="C1830" i="22"/>
  <c r="C1829" i="22"/>
  <c r="C1828" i="22"/>
  <c r="C1827" i="22"/>
  <c r="C1826" i="22"/>
  <c r="C1825" i="22"/>
  <c r="C1824" i="22"/>
  <c r="C1823" i="22"/>
  <c r="E1812" i="22"/>
  <c r="E1811" i="22"/>
  <c r="C1799" i="22"/>
  <c r="H1799" i="22" s="1"/>
  <c r="C1798" i="22"/>
  <c r="H1798" i="22" s="1"/>
  <c r="C1797" i="22"/>
  <c r="H1797" i="22" s="1"/>
  <c r="C1796" i="22"/>
  <c r="H1796" i="22" s="1"/>
  <c r="C1795" i="22"/>
  <c r="H1795" i="22" s="1"/>
  <c r="C1794" i="22"/>
  <c r="H1794" i="22" s="1"/>
  <c r="C1793" i="22"/>
  <c r="H1793" i="22" s="1"/>
  <c r="C1792" i="22"/>
  <c r="H1792" i="22" s="1"/>
  <c r="C1791" i="22"/>
  <c r="H1791" i="22" s="1"/>
  <c r="C1790" i="22"/>
  <c r="H1790" i="22" s="1"/>
  <c r="E1779" i="22"/>
  <c r="E1778" i="22"/>
  <c r="C1765" i="22"/>
  <c r="F1765" i="22" s="1"/>
  <c r="C1764" i="22"/>
  <c r="C1763" i="22"/>
  <c r="C1762" i="22"/>
  <c r="C1761" i="22"/>
  <c r="C1760" i="22"/>
  <c r="C1759" i="22"/>
  <c r="C1758" i="22"/>
  <c r="C1757" i="22"/>
  <c r="C1756" i="22"/>
  <c r="E1745" i="22"/>
  <c r="E1744" i="22"/>
  <c r="C1732" i="22"/>
  <c r="H1732" i="22" s="1"/>
  <c r="C1731" i="22"/>
  <c r="H1731" i="22" s="1"/>
  <c r="C1730" i="22"/>
  <c r="H1730" i="22" s="1"/>
  <c r="C1729" i="22"/>
  <c r="H1729" i="22" s="1"/>
  <c r="C1728" i="22"/>
  <c r="H1728" i="22" s="1"/>
  <c r="C1727" i="22"/>
  <c r="H1727" i="22" s="1"/>
  <c r="C1726" i="22"/>
  <c r="H1726" i="22" s="1"/>
  <c r="C1725" i="22"/>
  <c r="H1725" i="22" s="1"/>
  <c r="C1724" i="22"/>
  <c r="H1724" i="22" s="1"/>
  <c r="C1723" i="22"/>
  <c r="H1723" i="22" s="1"/>
  <c r="E1712" i="22"/>
  <c r="E1711" i="22"/>
  <c r="C1698" i="22"/>
  <c r="C1697" i="22"/>
  <c r="C1696" i="22"/>
  <c r="C1695" i="22"/>
  <c r="C1694" i="22"/>
  <c r="C1693" i="22"/>
  <c r="C1692" i="22"/>
  <c r="C1691" i="22"/>
  <c r="C1690" i="22"/>
  <c r="C1689" i="22"/>
  <c r="E1678" i="22"/>
  <c r="E1677" i="22"/>
  <c r="C1665" i="22"/>
  <c r="H1665" i="22" s="1"/>
  <c r="C1664" i="22"/>
  <c r="H1664" i="22" s="1"/>
  <c r="C1663" i="22"/>
  <c r="H1663" i="22" s="1"/>
  <c r="C1662" i="22"/>
  <c r="H1662" i="22" s="1"/>
  <c r="C1661" i="22"/>
  <c r="H1661" i="22" s="1"/>
  <c r="C1660" i="22"/>
  <c r="H1660" i="22" s="1"/>
  <c r="C1659" i="22"/>
  <c r="H1659" i="22" s="1"/>
  <c r="C1658" i="22"/>
  <c r="H1658" i="22" s="1"/>
  <c r="C1657" i="22"/>
  <c r="H1657" i="22" s="1"/>
  <c r="C1656" i="22"/>
  <c r="H1656" i="22" s="1"/>
  <c r="E1645" i="22"/>
  <c r="E1644" i="22"/>
  <c r="C1631" i="22"/>
  <c r="C1630" i="22"/>
  <c r="C1629" i="22"/>
  <c r="C1628" i="22"/>
  <c r="C1627" i="22"/>
  <c r="C1626" i="22"/>
  <c r="C1625" i="22"/>
  <c r="C1624" i="22"/>
  <c r="C1623" i="22"/>
  <c r="C1622" i="22"/>
  <c r="E1611" i="22"/>
  <c r="E1610" i="22"/>
  <c r="C1598" i="22"/>
  <c r="H1598" i="22" s="1"/>
  <c r="C1597" i="22"/>
  <c r="H1597" i="22" s="1"/>
  <c r="C1596" i="22"/>
  <c r="H1596" i="22" s="1"/>
  <c r="C1595" i="22"/>
  <c r="H1595" i="22" s="1"/>
  <c r="C1594" i="22"/>
  <c r="H1594" i="22" s="1"/>
  <c r="C1593" i="22"/>
  <c r="H1593" i="22" s="1"/>
  <c r="C1592" i="22"/>
  <c r="H1592" i="22" s="1"/>
  <c r="C1591" i="22"/>
  <c r="H1591" i="22" s="1"/>
  <c r="C1590" i="22"/>
  <c r="H1590" i="22" s="1"/>
  <c r="C1589" i="22"/>
  <c r="H1589" i="22" s="1"/>
  <c r="E1578" i="22"/>
  <c r="E1577" i="22"/>
  <c r="C1564" i="22"/>
  <c r="C1563" i="22"/>
  <c r="C1562" i="22"/>
  <c r="C1561" i="22"/>
  <c r="C1560" i="22"/>
  <c r="C1559" i="22"/>
  <c r="C1558" i="22"/>
  <c r="C1557" i="22"/>
  <c r="C1556" i="22"/>
  <c r="C1555" i="22"/>
  <c r="E1544" i="22"/>
  <c r="E1543" i="22"/>
  <c r="C1531" i="22"/>
  <c r="H1531" i="22" s="1"/>
  <c r="C1530" i="22"/>
  <c r="H1530" i="22" s="1"/>
  <c r="C1529" i="22"/>
  <c r="H1529" i="22" s="1"/>
  <c r="C1528" i="22"/>
  <c r="H1528" i="22" s="1"/>
  <c r="C1527" i="22"/>
  <c r="H1527" i="22" s="1"/>
  <c r="C1526" i="22"/>
  <c r="H1526" i="22" s="1"/>
  <c r="C1525" i="22"/>
  <c r="H1525" i="22" s="1"/>
  <c r="C1524" i="22"/>
  <c r="H1524" i="22" s="1"/>
  <c r="C1523" i="22"/>
  <c r="H1523" i="22" s="1"/>
  <c r="C1522" i="22"/>
  <c r="H1522" i="22" s="1"/>
  <c r="E1511" i="22"/>
  <c r="E1510" i="22"/>
  <c r="C1497" i="22"/>
  <c r="C1496" i="22"/>
  <c r="C1495" i="22"/>
  <c r="C1494" i="22"/>
  <c r="C1493" i="22"/>
  <c r="C1492" i="22"/>
  <c r="C1491" i="22"/>
  <c r="C1490" i="22"/>
  <c r="C1489" i="22"/>
  <c r="C1488" i="22"/>
  <c r="E1477" i="22"/>
  <c r="E1476" i="22"/>
  <c r="C1464" i="22"/>
  <c r="H1464" i="22" s="1"/>
  <c r="C1463" i="22"/>
  <c r="H1463" i="22" s="1"/>
  <c r="C1462" i="22"/>
  <c r="H1462" i="22" s="1"/>
  <c r="C1461" i="22"/>
  <c r="H1461" i="22" s="1"/>
  <c r="C1460" i="22"/>
  <c r="H1460" i="22" s="1"/>
  <c r="C1459" i="22"/>
  <c r="H1459" i="22" s="1"/>
  <c r="C1458" i="22"/>
  <c r="H1458" i="22" s="1"/>
  <c r="C1457" i="22"/>
  <c r="H1457" i="22" s="1"/>
  <c r="C1456" i="22"/>
  <c r="H1456" i="22" s="1"/>
  <c r="C1455" i="22"/>
  <c r="H1455" i="22" s="1"/>
  <c r="E1444" i="22"/>
  <c r="E1443" i="22"/>
  <c r="C1430" i="22"/>
  <c r="F1430" i="22" s="1"/>
  <c r="C1429" i="22"/>
  <c r="C1428" i="22"/>
  <c r="C1427" i="22"/>
  <c r="C1426" i="22"/>
  <c r="C1425" i="22"/>
  <c r="C1424" i="22"/>
  <c r="C1423" i="22"/>
  <c r="C1422" i="22"/>
  <c r="C1421" i="22"/>
  <c r="F1421" i="22" s="1"/>
  <c r="E1410" i="22"/>
  <c r="E1409" i="22"/>
  <c r="C1397" i="22"/>
  <c r="H1397" i="22" s="1"/>
  <c r="C1396" i="22"/>
  <c r="H1396" i="22" s="1"/>
  <c r="C1395" i="22"/>
  <c r="H1395" i="22" s="1"/>
  <c r="C1394" i="22"/>
  <c r="H1394" i="22" s="1"/>
  <c r="C1393" i="22"/>
  <c r="H1393" i="22" s="1"/>
  <c r="C1392" i="22"/>
  <c r="H1392" i="22" s="1"/>
  <c r="C1391" i="22"/>
  <c r="H1391" i="22" s="1"/>
  <c r="C1390" i="22"/>
  <c r="H1390" i="22" s="1"/>
  <c r="C1389" i="22"/>
  <c r="H1389" i="22" s="1"/>
  <c r="C1388" i="22"/>
  <c r="H1388" i="22" s="1"/>
  <c r="E1377" i="22"/>
  <c r="E1376" i="22"/>
  <c r="C1363" i="22"/>
  <c r="C1362" i="22"/>
  <c r="C1361" i="22"/>
  <c r="C1360" i="22"/>
  <c r="C1359" i="22"/>
  <c r="C1358" i="22"/>
  <c r="C1357" i="22"/>
  <c r="C1356" i="22"/>
  <c r="C1355" i="22"/>
  <c r="F1354" i="22"/>
  <c r="C1354" i="22"/>
  <c r="E1343" i="22"/>
  <c r="E1342" i="22"/>
  <c r="C1330" i="22"/>
  <c r="H1330" i="22" s="1"/>
  <c r="C1329" i="22"/>
  <c r="H1329" i="22" s="1"/>
  <c r="C1328" i="22"/>
  <c r="H1328" i="22" s="1"/>
  <c r="C1327" i="22"/>
  <c r="H1327" i="22" s="1"/>
  <c r="C1326" i="22"/>
  <c r="H1326" i="22" s="1"/>
  <c r="C1325" i="22"/>
  <c r="H1325" i="22" s="1"/>
  <c r="C1324" i="22"/>
  <c r="H1324" i="22" s="1"/>
  <c r="C1323" i="22"/>
  <c r="H1323" i="22" s="1"/>
  <c r="C1322" i="22"/>
  <c r="H1322" i="22" s="1"/>
  <c r="C1321" i="22"/>
  <c r="H1321" i="22" s="1"/>
  <c r="E1310" i="22"/>
  <c r="E1309" i="22"/>
  <c r="C1296" i="22"/>
  <c r="C1295" i="22"/>
  <c r="C1294" i="22"/>
  <c r="C1293" i="22"/>
  <c r="C1292" i="22"/>
  <c r="C1291" i="22"/>
  <c r="C1290" i="22"/>
  <c r="C1289" i="22"/>
  <c r="C1288" i="22"/>
  <c r="C1287" i="22"/>
  <c r="E1276" i="22"/>
  <c r="E1275" i="22"/>
  <c r="C1263" i="22"/>
  <c r="H1263" i="22" s="1"/>
  <c r="C1262" i="22"/>
  <c r="H1262" i="22" s="1"/>
  <c r="C1261" i="22"/>
  <c r="H1261" i="22" s="1"/>
  <c r="C1260" i="22"/>
  <c r="H1260" i="22" s="1"/>
  <c r="C1259" i="22"/>
  <c r="H1259" i="22" s="1"/>
  <c r="C1258" i="22"/>
  <c r="H1258" i="22" s="1"/>
  <c r="C1257" i="22"/>
  <c r="H1257" i="22" s="1"/>
  <c r="C1256" i="22"/>
  <c r="H1256" i="22" s="1"/>
  <c r="C1255" i="22"/>
  <c r="H1255" i="22" s="1"/>
  <c r="C1254" i="22"/>
  <c r="H1254" i="22" s="1"/>
  <c r="E1243" i="22"/>
  <c r="E1242" i="22"/>
  <c r="C1229" i="22"/>
  <c r="C1228" i="22"/>
  <c r="C1227" i="22"/>
  <c r="C1226" i="22"/>
  <c r="C1225" i="22"/>
  <c r="C1224" i="22"/>
  <c r="C1223" i="22"/>
  <c r="C1222" i="22"/>
  <c r="C1221" i="22"/>
  <c r="C1220" i="22"/>
  <c r="E1209" i="22"/>
  <c r="E1208" i="22"/>
  <c r="C1196" i="22"/>
  <c r="H1196" i="22" s="1"/>
  <c r="C1195" i="22"/>
  <c r="H1195" i="22" s="1"/>
  <c r="C1194" i="22"/>
  <c r="H1194" i="22" s="1"/>
  <c r="C1193" i="22"/>
  <c r="H1193" i="22" s="1"/>
  <c r="C1192" i="22"/>
  <c r="H1192" i="22" s="1"/>
  <c r="C1191" i="22"/>
  <c r="H1191" i="22" s="1"/>
  <c r="C1190" i="22"/>
  <c r="H1190" i="22" s="1"/>
  <c r="C1189" i="22"/>
  <c r="H1189" i="22" s="1"/>
  <c r="C1188" i="22"/>
  <c r="H1188" i="22" s="1"/>
  <c r="C1187" i="22"/>
  <c r="H1187" i="22" s="1"/>
  <c r="E1176" i="22"/>
  <c r="E1175" i="22"/>
  <c r="C1162" i="22"/>
  <c r="C1161" i="22"/>
  <c r="C1160" i="22"/>
  <c r="C1159" i="22"/>
  <c r="C1158" i="22"/>
  <c r="C1157" i="22"/>
  <c r="C1156" i="22"/>
  <c r="C1155" i="22"/>
  <c r="C1154" i="22"/>
  <c r="C1153" i="22"/>
  <c r="E1142" i="22"/>
  <c r="E1141" i="22"/>
  <c r="C1129" i="22"/>
  <c r="C1128" i="22"/>
  <c r="C1127" i="22"/>
  <c r="C1126" i="22"/>
  <c r="C1125" i="22"/>
  <c r="C1124" i="22"/>
  <c r="C1123" i="22"/>
  <c r="C1122" i="22"/>
  <c r="C1121" i="22"/>
  <c r="C1120" i="22"/>
  <c r="E1109" i="22"/>
  <c r="E1108" i="22"/>
  <c r="C1095" i="22"/>
  <c r="H1095" i="22" s="1"/>
  <c r="C1094" i="22"/>
  <c r="H1094" i="22" s="1"/>
  <c r="C1093" i="22"/>
  <c r="C1092" i="22"/>
  <c r="C1091" i="22"/>
  <c r="H1091" i="22" s="1"/>
  <c r="C1090" i="22"/>
  <c r="H1090" i="22" s="1"/>
  <c r="C1089" i="22"/>
  <c r="H1089" i="22" s="1"/>
  <c r="C1088" i="22"/>
  <c r="H1088" i="22" s="1"/>
  <c r="C1087" i="22"/>
  <c r="H1087" i="22" s="1"/>
  <c r="C1086" i="22"/>
  <c r="H1086" i="22" s="1"/>
  <c r="E1075" i="22"/>
  <c r="E1074" i="22"/>
  <c r="C1062" i="22"/>
  <c r="C1061" i="22"/>
  <c r="C1060" i="22"/>
  <c r="C1059" i="22"/>
  <c r="C1058" i="22"/>
  <c r="C1057" i="22"/>
  <c r="C1056" i="22"/>
  <c r="C1055" i="22"/>
  <c r="C1054" i="22"/>
  <c r="C1053" i="22"/>
  <c r="E1042" i="22"/>
  <c r="E1041" i="22"/>
  <c r="C1028" i="22"/>
  <c r="H1028" i="22" s="1"/>
  <c r="C1027" i="22"/>
  <c r="H1027" i="22" s="1"/>
  <c r="C1026" i="22"/>
  <c r="H1026" i="22" s="1"/>
  <c r="C1025" i="22"/>
  <c r="H1025" i="22" s="1"/>
  <c r="C1024" i="22"/>
  <c r="H1024" i="22" s="1"/>
  <c r="C1023" i="22"/>
  <c r="H1023" i="22" s="1"/>
  <c r="C1022" i="22"/>
  <c r="H1022" i="22" s="1"/>
  <c r="C1021" i="22"/>
  <c r="H1021" i="22" s="1"/>
  <c r="C1020" i="22"/>
  <c r="H1020" i="22" s="1"/>
  <c r="C1019" i="22"/>
  <c r="H1019" i="22" s="1"/>
  <c r="E1008" i="22"/>
  <c r="E1007" i="22"/>
  <c r="C995" i="22"/>
  <c r="C994" i="22"/>
  <c r="C993" i="22"/>
  <c r="C992" i="22"/>
  <c r="C991" i="22"/>
  <c r="C990" i="22"/>
  <c r="C989" i="22"/>
  <c r="C988" i="22"/>
  <c r="C987" i="22"/>
  <c r="C986" i="22"/>
  <c r="E975" i="22"/>
  <c r="E974" i="22"/>
  <c r="C961" i="22"/>
  <c r="H961" i="22" s="1"/>
  <c r="C960" i="22"/>
  <c r="H960" i="22" s="1"/>
  <c r="C959" i="22"/>
  <c r="H959" i="22" s="1"/>
  <c r="C958" i="22"/>
  <c r="H958" i="22" s="1"/>
  <c r="C957" i="22"/>
  <c r="H957" i="22" s="1"/>
  <c r="C956" i="22"/>
  <c r="H956" i="22" s="1"/>
  <c r="C955" i="22"/>
  <c r="H955" i="22" s="1"/>
  <c r="C954" i="22"/>
  <c r="H954" i="22" s="1"/>
  <c r="C953" i="22"/>
  <c r="H953" i="22" s="1"/>
  <c r="C952" i="22"/>
  <c r="H952" i="22" s="1"/>
  <c r="E941" i="22"/>
  <c r="E940" i="22"/>
  <c r="C928" i="22"/>
  <c r="C927" i="22"/>
  <c r="C926" i="22"/>
  <c r="C925" i="22"/>
  <c r="C924" i="22"/>
  <c r="C923" i="22"/>
  <c r="C922" i="22"/>
  <c r="C921" i="22"/>
  <c r="C920" i="22"/>
  <c r="C919" i="22"/>
  <c r="E908" i="22"/>
  <c r="E907" i="22"/>
  <c r="C894" i="22"/>
  <c r="H894" i="22" s="1"/>
  <c r="C893" i="22"/>
  <c r="H893" i="22" s="1"/>
  <c r="C892" i="22"/>
  <c r="H892" i="22" s="1"/>
  <c r="C891" i="22"/>
  <c r="H891" i="22" s="1"/>
  <c r="C890" i="22"/>
  <c r="H890" i="22" s="1"/>
  <c r="C889" i="22"/>
  <c r="H889" i="22" s="1"/>
  <c r="C888" i="22"/>
  <c r="H888" i="22" s="1"/>
  <c r="C887" i="22"/>
  <c r="H887" i="22" s="1"/>
  <c r="C886" i="22"/>
  <c r="H886" i="22" s="1"/>
  <c r="C885" i="22"/>
  <c r="H885" i="22" s="1"/>
  <c r="E874" i="22"/>
  <c r="E873" i="22"/>
  <c r="C861" i="22"/>
  <c r="C860" i="22"/>
  <c r="C859" i="22"/>
  <c r="C858" i="22"/>
  <c r="C857" i="22"/>
  <c r="C856" i="22"/>
  <c r="C855" i="22"/>
  <c r="C854" i="22"/>
  <c r="C853" i="22"/>
  <c r="C852" i="22"/>
  <c r="E841" i="22"/>
  <c r="E840" i="22"/>
  <c r="C827" i="22"/>
  <c r="H827" i="22" s="1"/>
  <c r="C826" i="22"/>
  <c r="H826" i="22" s="1"/>
  <c r="C825" i="22"/>
  <c r="H825" i="22" s="1"/>
  <c r="C824" i="22"/>
  <c r="H824" i="22" s="1"/>
  <c r="C823" i="22"/>
  <c r="H823" i="22" s="1"/>
  <c r="C822" i="22"/>
  <c r="H822" i="22" s="1"/>
  <c r="C821" i="22"/>
  <c r="H821" i="22" s="1"/>
  <c r="C820" i="22"/>
  <c r="H820" i="22" s="1"/>
  <c r="C819" i="22"/>
  <c r="H819" i="22" s="1"/>
  <c r="C818" i="22"/>
  <c r="H818" i="22" s="1"/>
  <c r="E807" i="22"/>
  <c r="E806" i="22"/>
  <c r="C794" i="22"/>
  <c r="C793" i="22"/>
  <c r="C792" i="22"/>
  <c r="C791" i="22"/>
  <c r="C790" i="22"/>
  <c r="C789" i="22"/>
  <c r="C788" i="22"/>
  <c r="C787" i="22"/>
  <c r="C786" i="22"/>
  <c r="C785" i="22"/>
  <c r="E774" i="22"/>
  <c r="E773" i="22"/>
  <c r="C760" i="22"/>
  <c r="H760" i="22" s="1"/>
  <c r="C759" i="22"/>
  <c r="H759" i="22" s="1"/>
  <c r="C758" i="22"/>
  <c r="H758" i="22" s="1"/>
  <c r="C757" i="22"/>
  <c r="H757" i="22" s="1"/>
  <c r="C756" i="22"/>
  <c r="H756" i="22" s="1"/>
  <c r="C755" i="22"/>
  <c r="H755" i="22" s="1"/>
  <c r="C754" i="22"/>
  <c r="H754" i="22" s="1"/>
  <c r="C753" i="22"/>
  <c r="H753" i="22" s="1"/>
  <c r="C752" i="22"/>
  <c r="H752" i="22" s="1"/>
  <c r="C751" i="22"/>
  <c r="H751" i="22" s="1"/>
  <c r="E740" i="22"/>
  <c r="E739" i="22"/>
  <c r="C727" i="22"/>
  <c r="C726" i="22"/>
  <c r="C725" i="22"/>
  <c r="C724" i="22"/>
  <c r="C723" i="22"/>
  <c r="C722" i="22"/>
  <c r="C721" i="22"/>
  <c r="C720" i="22"/>
  <c r="C719" i="22"/>
  <c r="C718" i="22"/>
  <c r="E707" i="22"/>
  <c r="E706" i="22"/>
  <c r="C693" i="22"/>
  <c r="H693" i="22" s="1"/>
  <c r="C692" i="22"/>
  <c r="H692" i="22" s="1"/>
  <c r="C691" i="22"/>
  <c r="H691" i="22" s="1"/>
  <c r="C690" i="22"/>
  <c r="H690" i="22" s="1"/>
  <c r="C689" i="22"/>
  <c r="H689" i="22" s="1"/>
  <c r="C688" i="22"/>
  <c r="H688" i="22" s="1"/>
  <c r="C687" i="22"/>
  <c r="C686" i="22"/>
  <c r="C685" i="22"/>
  <c r="C684" i="22"/>
  <c r="E673" i="22"/>
  <c r="E672" i="22"/>
  <c r="C660" i="22"/>
  <c r="H660" i="22" s="1"/>
  <c r="C659" i="22"/>
  <c r="H659" i="22" s="1"/>
  <c r="C658" i="22"/>
  <c r="H658" i="22" s="1"/>
  <c r="C657" i="22"/>
  <c r="H657" i="22" s="1"/>
  <c r="C656" i="22"/>
  <c r="H656" i="22" s="1"/>
  <c r="C655" i="22"/>
  <c r="H655" i="22" s="1"/>
  <c r="C654" i="22"/>
  <c r="H654" i="22" s="1"/>
  <c r="C653" i="22"/>
  <c r="H653" i="22" s="1"/>
  <c r="C652" i="22"/>
  <c r="H652" i="22" s="1"/>
  <c r="C651" i="22"/>
  <c r="H651" i="22" s="1"/>
  <c r="E640" i="22"/>
  <c r="E639" i="22"/>
  <c r="C626" i="22"/>
  <c r="C625" i="22"/>
  <c r="C624" i="22"/>
  <c r="C623" i="22"/>
  <c r="C622" i="22"/>
  <c r="C621" i="22"/>
  <c r="C620" i="22"/>
  <c r="C619" i="22"/>
  <c r="C618" i="22"/>
  <c r="C617" i="22"/>
  <c r="E606" i="22"/>
  <c r="E605" i="22"/>
  <c r="C593" i="22"/>
  <c r="C592" i="22"/>
  <c r="C591" i="22"/>
  <c r="C590" i="22"/>
  <c r="C589" i="22"/>
  <c r="C588" i="22"/>
  <c r="C587" i="22"/>
  <c r="C586" i="22"/>
  <c r="C585" i="22"/>
  <c r="C584" i="22"/>
  <c r="E573" i="22"/>
  <c r="E572" i="22"/>
  <c r="C559" i="22"/>
  <c r="H559" i="22" s="1"/>
  <c r="C558" i="22"/>
  <c r="H558" i="22" s="1"/>
  <c r="C557" i="22"/>
  <c r="H557" i="22" s="1"/>
  <c r="C556" i="22"/>
  <c r="H556" i="22" s="1"/>
  <c r="C555" i="22"/>
  <c r="H555" i="22" s="1"/>
  <c r="C554" i="22"/>
  <c r="H554" i="22" s="1"/>
  <c r="C553" i="22"/>
  <c r="H553" i="22" s="1"/>
  <c r="C552" i="22"/>
  <c r="H552" i="22" s="1"/>
  <c r="C551" i="22"/>
  <c r="H551" i="22" s="1"/>
  <c r="C550" i="22"/>
  <c r="H550" i="22" s="1"/>
  <c r="E539" i="22"/>
  <c r="E538" i="22"/>
  <c r="C526" i="22"/>
  <c r="C525" i="22"/>
  <c r="C524" i="22"/>
  <c r="C523" i="22"/>
  <c r="C522" i="22"/>
  <c r="C521" i="22"/>
  <c r="C520" i="22"/>
  <c r="C519" i="22"/>
  <c r="C518" i="22"/>
  <c r="C517" i="22"/>
  <c r="E506" i="22"/>
  <c r="E505" i="22"/>
  <c r="C492" i="22"/>
  <c r="H492" i="22" s="1"/>
  <c r="C491" i="22"/>
  <c r="H491" i="22" s="1"/>
  <c r="C490" i="22"/>
  <c r="H490" i="22" s="1"/>
  <c r="C489" i="22"/>
  <c r="H489" i="22" s="1"/>
  <c r="C488" i="22"/>
  <c r="H488" i="22" s="1"/>
  <c r="C487" i="22"/>
  <c r="H487" i="22" s="1"/>
  <c r="C486" i="22"/>
  <c r="H486" i="22" s="1"/>
  <c r="C485" i="22"/>
  <c r="H485" i="22" s="1"/>
  <c r="C484" i="22"/>
  <c r="H484" i="22" s="1"/>
  <c r="C483" i="22"/>
  <c r="H483" i="22" s="1"/>
  <c r="E472" i="22"/>
  <c r="E471" i="22"/>
  <c r="C459" i="22"/>
  <c r="C458" i="22"/>
  <c r="C457" i="22"/>
  <c r="C456" i="22"/>
  <c r="C455" i="22"/>
  <c r="C454" i="22"/>
  <c r="C453" i="22"/>
  <c r="C452" i="22"/>
  <c r="C451" i="22"/>
  <c r="C450" i="22"/>
  <c r="E439" i="22"/>
  <c r="E438" i="22"/>
  <c r="C425" i="22"/>
  <c r="H425" i="22" s="1"/>
  <c r="C424" i="22"/>
  <c r="H424" i="22" s="1"/>
  <c r="C423" i="22"/>
  <c r="H423" i="22" s="1"/>
  <c r="C422" i="22"/>
  <c r="H422" i="22" s="1"/>
  <c r="C421" i="22"/>
  <c r="H421" i="22" s="1"/>
  <c r="C420" i="22"/>
  <c r="H420" i="22" s="1"/>
  <c r="C419" i="22"/>
  <c r="H419" i="22" s="1"/>
  <c r="C418" i="22"/>
  <c r="H418" i="22" s="1"/>
  <c r="C417" i="22"/>
  <c r="H417" i="22" s="1"/>
  <c r="C416" i="22"/>
  <c r="H416" i="22" s="1"/>
  <c r="E405" i="22"/>
  <c r="E404" i="22"/>
  <c r="C392" i="22"/>
  <c r="C391" i="22"/>
  <c r="C390" i="22"/>
  <c r="C389" i="22"/>
  <c r="C388" i="22"/>
  <c r="C387" i="22"/>
  <c r="C386" i="22"/>
  <c r="C385" i="22"/>
  <c r="C384" i="22"/>
  <c r="C383" i="22"/>
  <c r="E372" i="22"/>
  <c r="E371" i="22"/>
  <c r="C358" i="22"/>
  <c r="H358" i="22" s="1"/>
  <c r="C357" i="22"/>
  <c r="H357" i="22" s="1"/>
  <c r="C356" i="22"/>
  <c r="H356" i="22" s="1"/>
  <c r="C355" i="22"/>
  <c r="H355" i="22" s="1"/>
  <c r="C354" i="22"/>
  <c r="H354" i="22" s="1"/>
  <c r="C353" i="22"/>
  <c r="H353" i="22" s="1"/>
  <c r="C352" i="22"/>
  <c r="H352" i="22" s="1"/>
  <c r="C351" i="22"/>
  <c r="H351" i="22" s="1"/>
  <c r="C350" i="22"/>
  <c r="H350" i="22" s="1"/>
  <c r="C349" i="22"/>
  <c r="H349" i="22" s="1"/>
  <c r="E338" i="22"/>
  <c r="E337" i="22"/>
  <c r="C325" i="22"/>
  <c r="C324" i="22"/>
  <c r="C323" i="22"/>
  <c r="C322" i="22"/>
  <c r="C321" i="22"/>
  <c r="C320" i="22"/>
  <c r="C319" i="22"/>
  <c r="C318" i="22"/>
  <c r="C317" i="22"/>
  <c r="C316" i="22"/>
  <c r="E305" i="22"/>
  <c r="E304" i="22"/>
  <c r="C291" i="22"/>
  <c r="H291" i="22" s="1"/>
  <c r="C290" i="22"/>
  <c r="H290" i="22" s="1"/>
  <c r="C289" i="22"/>
  <c r="H289" i="22" s="1"/>
  <c r="C288" i="22"/>
  <c r="H288" i="22" s="1"/>
  <c r="C287" i="22"/>
  <c r="H287" i="22" s="1"/>
  <c r="C286" i="22"/>
  <c r="H286" i="22" s="1"/>
  <c r="C285" i="22"/>
  <c r="H285" i="22" s="1"/>
  <c r="C284" i="22"/>
  <c r="H284" i="22" s="1"/>
  <c r="C283" i="22"/>
  <c r="H283" i="22" s="1"/>
  <c r="C282" i="22"/>
  <c r="H282" i="22" s="1"/>
  <c r="E271" i="22"/>
  <c r="E270" i="22"/>
  <c r="C258" i="22"/>
  <c r="C257" i="22"/>
  <c r="C256" i="22"/>
  <c r="C255" i="22"/>
  <c r="C254" i="22"/>
  <c r="C253" i="22"/>
  <c r="C252" i="22"/>
  <c r="C251" i="22"/>
  <c r="C250" i="22"/>
  <c r="C249" i="22"/>
  <c r="E238" i="22"/>
  <c r="E237" i="22"/>
  <c r="C224" i="22"/>
  <c r="H224" i="22" s="1"/>
  <c r="C223" i="22"/>
  <c r="H223" i="22" s="1"/>
  <c r="C222" i="22"/>
  <c r="H222" i="22" s="1"/>
  <c r="C221" i="22"/>
  <c r="H221" i="22" s="1"/>
  <c r="C220" i="22"/>
  <c r="H220" i="22" s="1"/>
  <c r="C219" i="22"/>
  <c r="H219" i="22" s="1"/>
  <c r="C218" i="22"/>
  <c r="H218" i="22" s="1"/>
  <c r="C217" i="22"/>
  <c r="H217" i="22" s="1"/>
  <c r="C216" i="22"/>
  <c r="H216" i="22" s="1"/>
  <c r="C215" i="22"/>
  <c r="H215" i="22" s="1"/>
  <c r="E204" i="22"/>
  <c r="E203" i="22"/>
  <c r="C191" i="22"/>
  <c r="C190" i="22"/>
  <c r="C189" i="22"/>
  <c r="C188" i="22"/>
  <c r="C187" i="22"/>
  <c r="C186" i="22"/>
  <c r="C185" i="22"/>
  <c r="C184" i="22"/>
  <c r="C183" i="22"/>
  <c r="C182" i="22"/>
  <c r="E171" i="22"/>
  <c r="E170" i="22"/>
  <c r="C157" i="22"/>
  <c r="H157" i="22" s="1"/>
  <c r="C156" i="22"/>
  <c r="H156" i="22" s="1"/>
  <c r="C155" i="22"/>
  <c r="C154" i="22"/>
  <c r="H154" i="22" s="1"/>
  <c r="C153" i="22"/>
  <c r="H153" i="22" s="1"/>
  <c r="C152" i="22"/>
  <c r="H152" i="22" s="1"/>
  <c r="C151" i="22"/>
  <c r="H151" i="22" s="1"/>
  <c r="C150" i="22"/>
  <c r="H150" i="22" s="1"/>
  <c r="C149" i="22"/>
  <c r="H149" i="22" s="1"/>
  <c r="C148" i="22"/>
  <c r="H148" i="22" s="1"/>
  <c r="E137" i="22"/>
  <c r="E136" i="22"/>
  <c r="C124" i="22"/>
  <c r="C123" i="22"/>
  <c r="C122" i="22"/>
  <c r="C121" i="22"/>
  <c r="C120" i="22"/>
  <c r="C119" i="22"/>
  <c r="C118" i="22"/>
  <c r="C117" i="22"/>
  <c r="C116" i="22"/>
  <c r="C115" i="22"/>
  <c r="E104" i="22"/>
  <c r="E103" i="22"/>
  <c r="C90" i="22"/>
  <c r="H90" i="22" s="1"/>
  <c r="C89" i="22"/>
  <c r="H89" i="22" s="1"/>
  <c r="C88" i="22"/>
  <c r="H88" i="22" s="1"/>
  <c r="C87" i="22"/>
  <c r="H87" i="22" s="1"/>
  <c r="C86" i="22"/>
  <c r="H86" i="22" s="1"/>
  <c r="C85" i="22"/>
  <c r="H85" i="22" s="1"/>
  <c r="C84" i="22"/>
  <c r="H84" i="22" s="1"/>
  <c r="C83" i="22"/>
  <c r="H83" i="22" s="1"/>
  <c r="C82" i="22"/>
  <c r="H82" i="22" s="1"/>
  <c r="C81" i="22"/>
  <c r="H81" i="22" s="1"/>
  <c r="E70" i="22"/>
  <c r="E69" i="22"/>
  <c r="A35" i="22"/>
  <c r="G40" i="22" s="1"/>
  <c r="C57" i="22"/>
  <c r="C56" i="22"/>
  <c r="C55" i="22"/>
  <c r="C54" i="22"/>
  <c r="C53" i="22"/>
  <c r="C52" i="22"/>
  <c r="C51" i="22"/>
  <c r="C50" i="22"/>
  <c r="C49" i="22"/>
  <c r="C48" i="22"/>
  <c r="E37" i="22"/>
  <c r="E36" i="22"/>
  <c r="D14" i="19"/>
  <c r="D13" i="19"/>
  <c r="D12" i="19"/>
  <c r="D11" i="19"/>
  <c r="D5" i="19"/>
  <c r="C23" i="22"/>
  <c r="H23" i="22" s="1"/>
  <c r="C22" i="22"/>
  <c r="H22" i="22" s="1"/>
  <c r="C21" i="22"/>
  <c r="H21" i="22" s="1"/>
  <c r="C20" i="22"/>
  <c r="H20" i="22" s="1"/>
  <c r="C19" i="22"/>
  <c r="H19" i="22" s="1"/>
  <c r="C18" i="22"/>
  <c r="H18" i="22" s="1"/>
  <c r="C17" i="22"/>
  <c r="H17" i="22" s="1"/>
  <c r="C16" i="22"/>
  <c r="H16" i="22" s="1"/>
  <c r="C15" i="22"/>
  <c r="H15" i="22" s="1"/>
  <c r="G6" i="22"/>
  <c r="D9" i="15"/>
  <c r="D10" i="15"/>
  <c r="D11" i="15"/>
  <c r="D12" i="15"/>
  <c r="D13" i="15"/>
  <c r="D14" i="15"/>
  <c r="D15" i="15"/>
  <c r="D16" i="15"/>
  <c r="D17" i="15"/>
  <c r="D18" i="15"/>
  <c r="D19" i="15"/>
  <c r="D20" i="15"/>
  <c r="D21" i="15"/>
  <c r="D22" i="15"/>
  <c r="D23" i="15"/>
  <c r="D24" i="15"/>
  <c r="D25" i="15"/>
  <c r="D26" i="15"/>
  <c r="D27" i="15"/>
  <c r="D28" i="15"/>
  <c r="D29" i="15"/>
  <c r="D30" i="15"/>
  <c r="D31" i="15"/>
  <c r="D32" i="15"/>
  <c r="D33" i="15"/>
  <c r="D34" i="15"/>
  <c r="D35" i="15"/>
  <c r="D36" i="15"/>
  <c r="D37" i="15"/>
  <c r="D38" i="15"/>
  <c r="D39" i="15"/>
  <c r="D40" i="15"/>
  <c r="D41" i="15"/>
  <c r="D42" i="15"/>
  <c r="D43" i="15"/>
  <c r="D44" i="15"/>
  <c r="D45" i="15"/>
  <c r="D46" i="15"/>
  <c r="D47" i="15"/>
  <c r="D48" i="15"/>
  <c r="D49" i="15"/>
  <c r="D50" i="15"/>
  <c r="D51" i="15"/>
  <c r="D52" i="15"/>
  <c r="D53" i="15"/>
  <c r="D54" i="15"/>
  <c r="D55" i="15"/>
  <c r="D56" i="15"/>
  <c r="D57" i="15"/>
  <c r="D58" i="15"/>
  <c r="D59" i="15"/>
  <c r="D60" i="15"/>
  <c r="D61" i="15"/>
  <c r="D62" i="15"/>
  <c r="D63" i="15"/>
  <c r="D64" i="15"/>
  <c r="D65" i="15"/>
  <c r="D66" i="15"/>
  <c r="D67" i="15"/>
  <c r="D68" i="15"/>
  <c r="D69" i="15"/>
  <c r="D70" i="15"/>
  <c r="D71" i="15"/>
  <c r="D72" i="15"/>
  <c r="D73" i="15"/>
  <c r="D74" i="15"/>
  <c r="D75" i="15"/>
  <c r="D76" i="15"/>
  <c r="D77" i="15"/>
  <c r="D78" i="15"/>
  <c r="D79" i="15"/>
  <c r="D80" i="15"/>
  <c r="D81" i="15"/>
  <c r="D82" i="15"/>
  <c r="D83" i="15"/>
  <c r="D84" i="15"/>
  <c r="D85" i="15"/>
  <c r="D86" i="15"/>
  <c r="D87" i="15"/>
  <c r="D88" i="15"/>
  <c r="D89" i="15"/>
  <c r="D90" i="15"/>
  <c r="D91" i="15"/>
  <c r="D92" i="15"/>
  <c r="D93" i="15"/>
  <c r="D94" i="15"/>
  <c r="D95" i="15"/>
  <c r="D96" i="15"/>
  <c r="D97" i="15"/>
  <c r="D98" i="15"/>
  <c r="D99" i="15"/>
  <c r="D100" i="15"/>
  <c r="D101" i="15"/>
  <c r="D102" i="15"/>
  <c r="D103" i="15"/>
  <c r="D104" i="15"/>
  <c r="D105" i="15"/>
  <c r="D106" i="15"/>
  <c r="D107" i="15"/>
  <c r="D108" i="15"/>
  <c r="D8" i="15"/>
  <c r="C14" i="22"/>
  <c r="H14" i="22" s="1"/>
  <c r="B1" i="19"/>
  <c r="B6" i="19"/>
  <c r="F2628" i="22" l="1"/>
  <c r="F2896" i="22"/>
  <c r="H50" i="22"/>
  <c r="G42" i="22"/>
  <c r="G45" i="22"/>
  <c r="G41" i="22"/>
  <c r="G115" i="22"/>
  <c r="H115" i="22"/>
  <c r="H119" i="22"/>
  <c r="H184" i="22"/>
  <c r="H250" i="22"/>
  <c r="H254" i="22"/>
  <c r="H317" i="22"/>
  <c r="H321" i="22"/>
  <c r="G383" i="22"/>
  <c r="H383" i="22"/>
  <c r="H387" i="22"/>
  <c r="G450" i="22"/>
  <c r="H450" i="22"/>
  <c r="H454" i="22"/>
  <c r="G517" i="22"/>
  <c r="H517" i="22"/>
  <c r="H521" i="22"/>
  <c r="G584" i="22"/>
  <c r="H584" i="22"/>
  <c r="H588" i="22"/>
  <c r="H620" i="22"/>
  <c r="H687" i="22"/>
  <c r="H721" i="22"/>
  <c r="H788" i="22"/>
  <c r="H855" i="22"/>
  <c r="H922" i="22"/>
  <c r="H989" i="22"/>
  <c r="H1056" i="22"/>
  <c r="B38" i="22"/>
  <c r="H51" i="22"/>
  <c r="H116" i="22"/>
  <c r="H120" i="22"/>
  <c r="H185" i="22"/>
  <c r="H251" i="22"/>
  <c r="H318" i="22"/>
  <c r="H384" i="22"/>
  <c r="H388" i="22"/>
  <c r="B4" i="22"/>
  <c r="G8" i="22"/>
  <c r="G11" i="22"/>
  <c r="G7" i="22"/>
  <c r="G10" i="22"/>
  <c r="G9" i="22"/>
  <c r="D6" i="19"/>
  <c r="G250" i="22" s="1"/>
  <c r="G48" i="22"/>
  <c r="H48" i="22"/>
  <c r="H52" i="22"/>
  <c r="H117" i="22"/>
  <c r="A68" i="22"/>
  <c r="G182" i="22"/>
  <c r="H182" i="22"/>
  <c r="H186" i="22"/>
  <c r="H252" i="22"/>
  <c r="H319" i="22"/>
  <c r="H385" i="22"/>
  <c r="H452" i="22"/>
  <c r="H519" i="22"/>
  <c r="H586" i="22"/>
  <c r="G618" i="22"/>
  <c r="H618" i="22"/>
  <c r="H622" i="22"/>
  <c r="G685" i="22"/>
  <c r="H685" i="22"/>
  <c r="H719" i="22"/>
  <c r="H723" i="22"/>
  <c r="H786" i="22"/>
  <c r="H790" i="22"/>
  <c r="H853" i="22"/>
  <c r="H857" i="22"/>
  <c r="H920" i="22"/>
  <c r="H924" i="22"/>
  <c r="H987" i="22"/>
  <c r="H991" i="22"/>
  <c r="H1054" i="22"/>
  <c r="H1058" i="22"/>
  <c r="F2763" i="22"/>
  <c r="B7" i="19"/>
  <c r="G49" i="22"/>
  <c r="H49" i="22"/>
  <c r="H53" i="22"/>
  <c r="H118" i="22"/>
  <c r="H183" i="22"/>
  <c r="H187" i="22"/>
  <c r="G249" i="22"/>
  <c r="H249" i="22"/>
  <c r="H253" i="22"/>
  <c r="G316" i="22"/>
  <c r="H316" i="22"/>
  <c r="H320" i="22"/>
  <c r="H386" i="22"/>
  <c r="H453" i="22"/>
  <c r="H520" i="22"/>
  <c r="F1289" i="22"/>
  <c r="H451" i="22"/>
  <c r="H455" i="22"/>
  <c r="H518" i="22"/>
  <c r="H522" i="22"/>
  <c r="H585" i="22"/>
  <c r="H589" i="22"/>
  <c r="G617" i="22"/>
  <c r="H617" i="22"/>
  <c r="H621" i="22"/>
  <c r="G684" i="22"/>
  <c r="H684" i="22"/>
  <c r="G718" i="22"/>
  <c r="H718" i="22"/>
  <c r="H722" i="22"/>
  <c r="G785" i="22"/>
  <c r="H785" i="22"/>
  <c r="H789" i="22"/>
  <c r="G852" i="22"/>
  <c r="H852" i="22"/>
  <c r="H856" i="22"/>
  <c r="G919" i="22"/>
  <c r="H919" i="22"/>
  <c r="H923" i="22"/>
  <c r="G986" i="22"/>
  <c r="H986" i="22"/>
  <c r="H990" i="22"/>
  <c r="G1053" i="22"/>
  <c r="H1053" i="22"/>
  <c r="H1057" i="22"/>
  <c r="G1120" i="22"/>
  <c r="H1120" i="22"/>
  <c r="H1124" i="22"/>
  <c r="H1156" i="22"/>
  <c r="H1223" i="22"/>
  <c r="H1355" i="22"/>
  <c r="H1359" i="22"/>
  <c r="H1425" i="22"/>
  <c r="G1488" i="22"/>
  <c r="H1488" i="22"/>
  <c r="H1624" i="22"/>
  <c r="H1691" i="22"/>
  <c r="H1694" i="22"/>
  <c r="H1757" i="22"/>
  <c r="H1761" i="22"/>
  <c r="H1824" i="22"/>
  <c r="H1827" i="22"/>
  <c r="H1862" i="22"/>
  <c r="H1927" i="22"/>
  <c r="H1959" i="22"/>
  <c r="H1993" i="22"/>
  <c r="H2026" i="22"/>
  <c r="H2060" i="22"/>
  <c r="G2092" i="22"/>
  <c r="H2092" i="22"/>
  <c r="H2096" i="22"/>
  <c r="G2126" i="22"/>
  <c r="H2126" i="22"/>
  <c r="H2130" i="22"/>
  <c r="G2193" i="22"/>
  <c r="H2193" i="22"/>
  <c r="H2197" i="22"/>
  <c r="G2225" i="22"/>
  <c r="H2225" i="22"/>
  <c r="H2229" i="22"/>
  <c r="H2295" i="22"/>
  <c r="H2362" i="22"/>
  <c r="H2396" i="22"/>
  <c r="H2429" i="22"/>
  <c r="H2463" i="22"/>
  <c r="H2530" i="22"/>
  <c r="H2597" i="22"/>
  <c r="H2629" i="22"/>
  <c r="G2662" i="22"/>
  <c r="H2662" i="22"/>
  <c r="H2666" i="22"/>
  <c r="H2698" i="22"/>
  <c r="H2731" i="22"/>
  <c r="H2797" i="22"/>
  <c r="H2830" i="22"/>
  <c r="H2833" i="22"/>
  <c r="G2863" i="22"/>
  <c r="H2863" i="22"/>
  <c r="H2867" i="22"/>
  <c r="G2896" i="22"/>
  <c r="H2896" i="22"/>
  <c r="G2929" i="22"/>
  <c r="H2929" i="22"/>
  <c r="H2933" i="22"/>
  <c r="G2996" i="22"/>
  <c r="H2996" i="22"/>
  <c r="H3000" i="22"/>
  <c r="G3063" i="22"/>
  <c r="H3063" i="22"/>
  <c r="H3067" i="22"/>
  <c r="G3130" i="22"/>
  <c r="H3130" i="22"/>
  <c r="H3134" i="22"/>
  <c r="G3197" i="22"/>
  <c r="H3197" i="22"/>
  <c r="H3200" i="22"/>
  <c r="H3266" i="22"/>
  <c r="H3333" i="22"/>
  <c r="G1121" i="22"/>
  <c r="H1121" i="22"/>
  <c r="H1125" i="22"/>
  <c r="G1153" i="22"/>
  <c r="H1153" i="22"/>
  <c r="H1157" i="22"/>
  <c r="G1220" i="22"/>
  <c r="H1220" i="22"/>
  <c r="H1224" i="22"/>
  <c r="G1287" i="22"/>
  <c r="H1287" i="22"/>
  <c r="H1290" i="22"/>
  <c r="H1356" i="22"/>
  <c r="G1422" i="22"/>
  <c r="H1422" i="22"/>
  <c r="H1426" i="22"/>
  <c r="G1489" i="22"/>
  <c r="H1489" i="22"/>
  <c r="H1492" i="22"/>
  <c r="G1555" i="22"/>
  <c r="H1555" i="22"/>
  <c r="H1558" i="22"/>
  <c r="H1625" i="22"/>
  <c r="H1692" i="22"/>
  <c r="H1758" i="22"/>
  <c r="H1825" i="22"/>
  <c r="H1828" i="22"/>
  <c r="H1860" i="22"/>
  <c r="G1891" i="22"/>
  <c r="H1891" i="22"/>
  <c r="H1894" i="22"/>
  <c r="G1924" i="22"/>
  <c r="H1924" i="22"/>
  <c r="H1928" i="22"/>
  <c r="G1957" i="22"/>
  <c r="H1957" i="22"/>
  <c r="H1960" i="22"/>
  <c r="H1994" i="22"/>
  <c r="H2027" i="22"/>
  <c r="H2061" i="22"/>
  <c r="H2093" i="22"/>
  <c r="H2127" i="22"/>
  <c r="H2194" i="22"/>
  <c r="G2226" i="22"/>
  <c r="H2226" i="22"/>
  <c r="H2230" i="22"/>
  <c r="G2292" i="22"/>
  <c r="H2292" i="22"/>
  <c r="H2296" i="22"/>
  <c r="G2359" i="22"/>
  <c r="H2359" i="22"/>
  <c r="H2363" i="22"/>
  <c r="G2393" i="22"/>
  <c r="H2393" i="22"/>
  <c r="H2397" i="22"/>
  <c r="G2426" i="22"/>
  <c r="H2426" i="22"/>
  <c r="H2430" i="22"/>
  <c r="G2460" i="22"/>
  <c r="H2460" i="22"/>
  <c r="H2464" i="22"/>
  <c r="G2527" i="22"/>
  <c r="H2527" i="22"/>
  <c r="H2531" i="22"/>
  <c r="G2594" i="22"/>
  <c r="H2594" i="22"/>
  <c r="H2598" i="22"/>
  <c r="G2627" i="22"/>
  <c r="H2627" i="22"/>
  <c r="H2630" i="22"/>
  <c r="H2663" i="22"/>
  <c r="G2695" i="22"/>
  <c r="H2695" i="22"/>
  <c r="G2728" i="22"/>
  <c r="H2728" i="22"/>
  <c r="H2732" i="22"/>
  <c r="G2761" i="22"/>
  <c r="H2761" i="22"/>
  <c r="H2764" i="22"/>
  <c r="H2798" i="22"/>
  <c r="H2831" i="22"/>
  <c r="H2864" i="22"/>
  <c r="G2930" i="22"/>
  <c r="H2930" i="22"/>
  <c r="H2934" i="22"/>
  <c r="G2997" i="22"/>
  <c r="H2997" i="22"/>
  <c r="H3001" i="22"/>
  <c r="G3064" i="22"/>
  <c r="H3064" i="22"/>
  <c r="H3068" i="22"/>
  <c r="G3131" i="22"/>
  <c r="H3131" i="22"/>
  <c r="H3135" i="22"/>
  <c r="G3198" i="22"/>
  <c r="H3198" i="22"/>
  <c r="H3267" i="22"/>
  <c r="H3334" i="22"/>
  <c r="H587" i="22"/>
  <c r="H619" i="22"/>
  <c r="H686" i="22"/>
  <c r="H720" i="22"/>
  <c r="H787" i="22"/>
  <c r="H854" i="22"/>
  <c r="H921" i="22"/>
  <c r="H988" i="22"/>
  <c r="H1055" i="22"/>
  <c r="H1122" i="22"/>
  <c r="G1154" i="22"/>
  <c r="H1154" i="22"/>
  <c r="H1158" i="22"/>
  <c r="G1221" i="22"/>
  <c r="H1221" i="22"/>
  <c r="H1225" i="22"/>
  <c r="G1288" i="22"/>
  <c r="H1288" i="22"/>
  <c r="H1291" i="22"/>
  <c r="G1354" i="22"/>
  <c r="H1354" i="22"/>
  <c r="H1357" i="22"/>
  <c r="H1423" i="22"/>
  <c r="H1490" i="22"/>
  <c r="H1493" i="22"/>
  <c r="G1556" i="22"/>
  <c r="H1556" i="22"/>
  <c r="H1559" i="22"/>
  <c r="G1622" i="22"/>
  <c r="H1622" i="22"/>
  <c r="H1626" i="22"/>
  <c r="G1689" i="22"/>
  <c r="H1689" i="22"/>
  <c r="H1693" i="22"/>
  <c r="H1759" i="22"/>
  <c r="H1826" i="22"/>
  <c r="H1892" i="22"/>
  <c r="H1895" i="22"/>
  <c r="G1925" i="22"/>
  <c r="H1925" i="22"/>
  <c r="H1929" i="22"/>
  <c r="F1957" i="22"/>
  <c r="H1961" i="22"/>
  <c r="G1991" i="22"/>
  <c r="H1991" i="22"/>
  <c r="H1995" i="22"/>
  <c r="G2024" i="22"/>
  <c r="H2024" i="22"/>
  <c r="H2028" i="22"/>
  <c r="G2058" i="22"/>
  <c r="H2058" i="22"/>
  <c r="H2062" i="22"/>
  <c r="G2091" i="22"/>
  <c r="H2091" i="22"/>
  <c r="H2094" i="22"/>
  <c r="H2128" i="22"/>
  <c r="H2195" i="22"/>
  <c r="H2227" i="22"/>
  <c r="G2293" i="22"/>
  <c r="H2293" i="22"/>
  <c r="H2297" i="22"/>
  <c r="G2360" i="22"/>
  <c r="H2360" i="22"/>
  <c r="H2364" i="22"/>
  <c r="G2394" i="22"/>
  <c r="H2394" i="22"/>
  <c r="H2398" i="22"/>
  <c r="G2427" i="22"/>
  <c r="H2427" i="22"/>
  <c r="H2431" i="22"/>
  <c r="G2461" i="22"/>
  <c r="H2461" i="22"/>
  <c r="H2465" i="22"/>
  <c r="G2528" i="22"/>
  <c r="H2528" i="22"/>
  <c r="H2532" i="22"/>
  <c r="G2595" i="22"/>
  <c r="H2595" i="22"/>
  <c r="H2599" i="22"/>
  <c r="G2628" i="22"/>
  <c r="H2628" i="22"/>
  <c r="H2631" i="22"/>
  <c r="H2664" i="22"/>
  <c r="H2696" i="22"/>
  <c r="H2699" i="22"/>
  <c r="G2729" i="22"/>
  <c r="H2729" i="22"/>
  <c r="H2733" i="22"/>
  <c r="G2762" i="22"/>
  <c r="H2762" i="22"/>
  <c r="H2765" i="22"/>
  <c r="G2795" i="22"/>
  <c r="H2795" i="22"/>
  <c r="H2799" i="22"/>
  <c r="G2828" i="22"/>
  <c r="H2828" i="22"/>
  <c r="H2865" i="22"/>
  <c r="H2931" i="22"/>
  <c r="H2998" i="22"/>
  <c r="H3065" i="22"/>
  <c r="H3132" i="22"/>
  <c r="H3199" i="22"/>
  <c r="H3201" i="22"/>
  <c r="G3264" i="22"/>
  <c r="H3264" i="22"/>
  <c r="H3268" i="22"/>
  <c r="G3331" i="22"/>
  <c r="H3331" i="22"/>
  <c r="H3335" i="22"/>
  <c r="H1123" i="22"/>
  <c r="H1155" i="22"/>
  <c r="H1222" i="22"/>
  <c r="H1289" i="22"/>
  <c r="H1292" i="22"/>
  <c r="H1358" i="22"/>
  <c r="G1421" i="22"/>
  <c r="H1421" i="22"/>
  <c r="H1424" i="22"/>
  <c r="H1491" i="22"/>
  <c r="H1557" i="22"/>
  <c r="H1560" i="22"/>
  <c r="G1623" i="22"/>
  <c r="H1623" i="22"/>
  <c r="H1627" i="22"/>
  <c r="G1690" i="22"/>
  <c r="H1690" i="22"/>
  <c r="G1756" i="22"/>
  <c r="H1756" i="22"/>
  <c r="H1760" i="22"/>
  <c r="G1823" i="22"/>
  <c r="H1823" i="22"/>
  <c r="G1890" i="22"/>
  <c r="H1890" i="22"/>
  <c r="H1893" i="22"/>
  <c r="H1926" i="22"/>
  <c r="G1958" i="22"/>
  <c r="H1958" i="22"/>
  <c r="H1962" i="22"/>
  <c r="G1992" i="22"/>
  <c r="H1992" i="22"/>
  <c r="H1996" i="22"/>
  <c r="G2025" i="22"/>
  <c r="H2025" i="22"/>
  <c r="H2029" i="22"/>
  <c r="G2059" i="22"/>
  <c r="H2059" i="22"/>
  <c r="H2063" i="22"/>
  <c r="H2095" i="22"/>
  <c r="G2125" i="22"/>
  <c r="H2125" i="22"/>
  <c r="H2129" i="22"/>
  <c r="G2192" i="22"/>
  <c r="H2192" i="22"/>
  <c r="H2196" i="22"/>
  <c r="H2228" i="22"/>
  <c r="H2294" i="22"/>
  <c r="H2361" i="22"/>
  <c r="H2395" i="22"/>
  <c r="H2428" i="22"/>
  <c r="H2462" i="22"/>
  <c r="H2529" i="22"/>
  <c r="H2596" i="22"/>
  <c r="H2632" i="22"/>
  <c r="G2661" i="22"/>
  <c r="H2661" i="22"/>
  <c r="H2665" i="22"/>
  <c r="G2694" i="22"/>
  <c r="H2694" i="22"/>
  <c r="H2697" i="22"/>
  <c r="H2730" i="22"/>
  <c r="H2763" i="22"/>
  <c r="H2766" i="22"/>
  <c r="G2796" i="22"/>
  <c r="H2796" i="22"/>
  <c r="H2800" i="22"/>
  <c r="G2829" i="22"/>
  <c r="H2829" i="22"/>
  <c r="H2832" i="22"/>
  <c r="G2862" i="22"/>
  <c r="H2862" i="22"/>
  <c r="H2866" i="22"/>
  <c r="G2895" i="22"/>
  <c r="H2895" i="22"/>
  <c r="H2932" i="22"/>
  <c r="H2999" i="22"/>
  <c r="H3066" i="22"/>
  <c r="H3133" i="22"/>
  <c r="H3202" i="22"/>
  <c r="G3265" i="22"/>
  <c r="H3265" i="22"/>
  <c r="H3269" i="22"/>
  <c r="G3332" i="22"/>
  <c r="H3332" i="22"/>
  <c r="H3336" i="22"/>
  <c r="G54" i="22"/>
  <c r="H54" i="22"/>
  <c r="G123" i="22"/>
  <c r="H123" i="22"/>
  <c r="G188" i="22"/>
  <c r="H188" i="22"/>
  <c r="G258" i="22"/>
  <c r="H258" i="22"/>
  <c r="G325" i="22"/>
  <c r="H325" i="22"/>
  <c r="G391" i="22"/>
  <c r="H391" i="22"/>
  <c r="G458" i="22"/>
  <c r="H458" i="22"/>
  <c r="G525" i="22"/>
  <c r="H525" i="22"/>
  <c r="G592" i="22"/>
  <c r="H592" i="22"/>
  <c r="G624" i="22"/>
  <c r="H624" i="22"/>
  <c r="G725" i="22"/>
  <c r="H725" i="22"/>
  <c r="G792" i="22"/>
  <c r="H792" i="22"/>
  <c r="G859" i="22"/>
  <c r="H859" i="22"/>
  <c r="G926" i="22"/>
  <c r="H926" i="22"/>
  <c r="G993" i="22"/>
  <c r="H993" i="22"/>
  <c r="G1060" i="22"/>
  <c r="H1060" i="22"/>
  <c r="G1093" i="22"/>
  <c r="H1093" i="22"/>
  <c r="G1127" i="22"/>
  <c r="H1127" i="22"/>
  <c r="G1159" i="22"/>
  <c r="H1159" i="22"/>
  <c r="G1226" i="22"/>
  <c r="H1226" i="22"/>
  <c r="G1296" i="22"/>
  <c r="H1296" i="22"/>
  <c r="G1362" i="22"/>
  <c r="H1362" i="22"/>
  <c r="G1428" i="22"/>
  <c r="H1428" i="22"/>
  <c r="G1497" i="22"/>
  <c r="H1497" i="22"/>
  <c r="G1563" i="22"/>
  <c r="H1563" i="22"/>
  <c r="G1630" i="22"/>
  <c r="H1630" i="22"/>
  <c r="G1696" i="22"/>
  <c r="H1696" i="22"/>
  <c r="G1763" i="22"/>
  <c r="H1763" i="22"/>
  <c r="G1831" i="22"/>
  <c r="H1831" i="22"/>
  <c r="G1863" i="22"/>
  <c r="H1863" i="22"/>
  <c r="G1896" i="22"/>
  <c r="H1896" i="22"/>
  <c r="G1930" i="22"/>
  <c r="H1930" i="22"/>
  <c r="G1966" i="22"/>
  <c r="H1966" i="22"/>
  <c r="G2000" i="22"/>
  <c r="H2000" i="22"/>
  <c r="G2032" i="22"/>
  <c r="H2032" i="22"/>
  <c r="G2066" i="22"/>
  <c r="H2066" i="22"/>
  <c r="G2098" i="22"/>
  <c r="H2098" i="22"/>
  <c r="G2132" i="22"/>
  <c r="H2132" i="22"/>
  <c r="G2165" i="22"/>
  <c r="H2165" i="22"/>
  <c r="G2199" i="22"/>
  <c r="H2199" i="22"/>
  <c r="G2231" i="22"/>
  <c r="H2231" i="22"/>
  <c r="G2300" i="22"/>
  <c r="H2300" i="22"/>
  <c r="G2366" i="22"/>
  <c r="H2366" i="22"/>
  <c r="G2400" i="22"/>
  <c r="H2400" i="22"/>
  <c r="G2432" i="22"/>
  <c r="H2432" i="22"/>
  <c r="G2466" i="22"/>
  <c r="H2466" i="22"/>
  <c r="G2533" i="22"/>
  <c r="H2533" i="22"/>
  <c r="G2600" i="22"/>
  <c r="H2600" i="22"/>
  <c r="G2635" i="22"/>
  <c r="H2635" i="22"/>
  <c r="G2669" i="22"/>
  <c r="H2669" i="22"/>
  <c r="G2700" i="22"/>
  <c r="H2700" i="22"/>
  <c r="G2734" i="22"/>
  <c r="H2734" i="22"/>
  <c r="G2770" i="22"/>
  <c r="H2770" i="22"/>
  <c r="G2804" i="22"/>
  <c r="H2804" i="22"/>
  <c r="G2836" i="22"/>
  <c r="H2836" i="22"/>
  <c r="G2870" i="22"/>
  <c r="H2870" i="22"/>
  <c r="G2936" i="22"/>
  <c r="H2936" i="22"/>
  <c r="G3003" i="22"/>
  <c r="H3003" i="22"/>
  <c r="G3070" i="22"/>
  <c r="H3070" i="22"/>
  <c r="G3137" i="22"/>
  <c r="H3137" i="22"/>
  <c r="G3206" i="22"/>
  <c r="H3206" i="22"/>
  <c r="G3273" i="22"/>
  <c r="H3273" i="22"/>
  <c r="G3340" i="22"/>
  <c r="H3340" i="22"/>
  <c r="G57" i="22"/>
  <c r="H57" i="22"/>
  <c r="G122" i="22"/>
  <c r="H122" i="22"/>
  <c r="G191" i="22"/>
  <c r="H191" i="22"/>
  <c r="G257" i="22"/>
  <c r="H257" i="22"/>
  <c r="G324" i="22"/>
  <c r="H324" i="22"/>
  <c r="G390" i="22"/>
  <c r="H390" i="22"/>
  <c r="G457" i="22"/>
  <c r="H457" i="22"/>
  <c r="G524" i="22"/>
  <c r="H524" i="22"/>
  <c r="G591" i="22"/>
  <c r="H591" i="22"/>
  <c r="G623" i="22"/>
  <c r="H623" i="22"/>
  <c r="G724" i="22"/>
  <c r="H724" i="22"/>
  <c r="G791" i="22"/>
  <c r="H791" i="22"/>
  <c r="G858" i="22"/>
  <c r="H858" i="22"/>
  <c r="G925" i="22"/>
  <c r="H925" i="22"/>
  <c r="G992" i="22"/>
  <c r="H992" i="22"/>
  <c r="G1059" i="22"/>
  <c r="H1059" i="22"/>
  <c r="G1092" i="22"/>
  <c r="H1092" i="22"/>
  <c r="G1126" i="22"/>
  <c r="H1126" i="22"/>
  <c r="G1162" i="22"/>
  <c r="H1162" i="22"/>
  <c r="G1229" i="22"/>
  <c r="H1229" i="22"/>
  <c r="G1295" i="22"/>
  <c r="H1295" i="22"/>
  <c r="G1361" i="22"/>
  <c r="H1361" i="22"/>
  <c r="G1427" i="22"/>
  <c r="H1427" i="22"/>
  <c r="G1496" i="22"/>
  <c r="H1496" i="22"/>
  <c r="G1562" i="22"/>
  <c r="H1562" i="22"/>
  <c r="G1629" i="22"/>
  <c r="H1629" i="22"/>
  <c r="G1695" i="22"/>
  <c r="H1695" i="22"/>
  <c r="G1762" i="22"/>
  <c r="H1762" i="22"/>
  <c r="G1830" i="22"/>
  <c r="H1830" i="22"/>
  <c r="G1865" i="22"/>
  <c r="H1865" i="22"/>
  <c r="G1899" i="22"/>
  <c r="H1899" i="22"/>
  <c r="G1933" i="22"/>
  <c r="H1933" i="22"/>
  <c r="G1965" i="22"/>
  <c r="H1965" i="22"/>
  <c r="G1999" i="22"/>
  <c r="H1999" i="22"/>
  <c r="G2031" i="22"/>
  <c r="H2031" i="22"/>
  <c r="G2065" i="22"/>
  <c r="H2065" i="22"/>
  <c r="G2097" i="22"/>
  <c r="H2097" i="22"/>
  <c r="G2131" i="22"/>
  <c r="H2131" i="22"/>
  <c r="G2164" i="22"/>
  <c r="H2164" i="22"/>
  <c r="G2198" i="22"/>
  <c r="H2198" i="22"/>
  <c r="G2233" i="22"/>
  <c r="H2233" i="22"/>
  <c r="G2299" i="22"/>
  <c r="H2299" i="22"/>
  <c r="G2365" i="22"/>
  <c r="H2365" i="22"/>
  <c r="G2399" i="22"/>
  <c r="H2399" i="22"/>
  <c r="G2435" i="22"/>
  <c r="H2435" i="22"/>
  <c r="G2469" i="22"/>
  <c r="H2469" i="22"/>
  <c r="G2502" i="22"/>
  <c r="H2502" i="22"/>
  <c r="G2536" i="22"/>
  <c r="H2536" i="22"/>
  <c r="G2603" i="22"/>
  <c r="H2603" i="22"/>
  <c r="G2634" i="22"/>
  <c r="H2634" i="22"/>
  <c r="G2668" i="22"/>
  <c r="H2668" i="22"/>
  <c r="G2703" i="22"/>
  <c r="H2703" i="22"/>
  <c r="G2737" i="22"/>
  <c r="H2737" i="22"/>
  <c r="G2769" i="22"/>
  <c r="H2769" i="22"/>
  <c r="G2803" i="22"/>
  <c r="H2803" i="22"/>
  <c r="G2835" i="22"/>
  <c r="H2835" i="22"/>
  <c r="G2869" i="22"/>
  <c r="H2869" i="22"/>
  <c r="G2935" i="22"/>
  <c r="H2935" i="22"/>
  <c r="G3002" i="22"/>
  <c r="H3002" i="22"/>
  <c r="G3069" i="22"/>
  <c r="H3069" i="22"/>
  <c r="G3136" i="22"/>
  <c r="H3136" i="22"/>
  <c r="G3205" i="22"/>
  <c r="H3205" i="22"/>
  <c r="G3272" i="22"/>
  <c r="H3272" i="22"/>
  <c r="G3339" i="22"/>
  <c r="H3339" i="22"/>
  <c r="G56" i="22"/>
  <c r="H56" i="22"/>
  <c r="G121" i="22"/>
  <c r="H121" i="22"/>
  <c r="G190" i="22"/>
  <c r="H190" i="22"/>
  <c r="G256" i="22"/>
  <c r="H256" i="22"/>
  <c r="G323" i="22"/>
  <c r="H323" i="22"/>
  <c r="G389" i="22"/>
  <c r="H389" i="22"/>
  <c r="G456" i="22"/>
  <c r="H456" i="22"/>
  <c r="G523" i="22"/>
  <c r="H523" i="22"/>
  <c r="G590" i="22"/>
  <c r="H590" i="22"/>
  <c r="G626" i="22"/>
  <c r="H626" i="22"/>
  <c r="G727" i="22"/>
  <c r="H727" i="22"/>
  <c r="G794" i="22"/>
  <c r="H794" i="22"/>
  <c r="G861" i="22"/>
  <c r="H861" i="22"/>
  <c r="G928" i="22"/>
  <c r="H928" i="22"/>
  <c r="G995" i="22"/>
  <c r="H995" i="22"/>
  <c r="G1062" i="22"/>
  <c r="H1062" i="22"/>
  <c r="G1129" i="22"/>
  <c r="H1129" i="22"/>
  <c r="G1161" i="22"/>
  <c r="H1161" i="22"/>
  <c r="G1228" i="22"/>
  <c r="H1228" i="22"/>
  <c r="G1294" i="22"/>
  <c r="H1294" i="22"/>
  <c r="G1360" i="22"/>
  <c r="H1360" i="22"/>
  <c r="G1430" i="22"/>
  <c r="H1430" i="22"/>
  <c r="G1495" i="22"/>
  <c r="H1495" i="22"/>
  <c r="G1561" i="22"/>
  <c r="H1561" i="22"/>
  <c r="G1628" i="22"/>
  <c r="H1628" i="22"/>
  <c r="G1698" i="22"/>
  <c r="H1698" i="22"/>
  <c r="G1765" i="22"/>
  <c r="H1765" i="22"/>
  <c r="G1829" i="22"/>
  <c r="H1829" i="22"/>
  <c r="G1898" i="22"/>
  <c r="H1898" i="22"/>
  <c r="G1932" i="22"/>
  <c r="H1932" i="22"/>
  <c r="G1964" i="22"/>
  <c r="H1964" i="22"/>
  <c r="G1998" i="22"/>
  <c r="H1998" i="22"/>
  <c r="G2064" i="22"/>
  <c r="H2064" i="22"/>
  <c r="G2100" i="22"/>
  <c r="H2100" i="22"/>
  <c r="G2134" i="22"/>
  <c r="H2134" i="22"/>
  <c r="G2201" i="22"/>
  <c r="H2201" i="22"/>
  <c r="G2298" i="22"/>
  <c r="H2298" i="22"/>
  <c r="G2335" i="22"/>
  <c r="H2335" i="22"/>
  <c r="G2368" i="22"/>
  <c r="H2368" i="22"/>
  <c r="G2402" i="22"/>
  <c r="H2402" i="22"/>
  <c r="G2434" i="22"/>
  <c r="H2434" i="22"/>
  <c r="G2468" i="22"/>
  <c r="H2468" i="22"/>
  <c r="G2501" i="22"/>
  <c r="H2501" i="22"/>
  <c r="G2535" i="22"/>
  <c r="H2535" i="22"/>
  <c r="G2602" i="22"/>
  <c r="H2602" i="22"/>
  <c r="G2633" i="22"/>
  <c r="H2633" i="22"/>
  <c r="G2667" i="22"/>
  <c r="H2667" i="22"/>
  <c r="G2702" i="22"/>
  <c r="H2702" i="22"/>
  <c r="G2736" i="22"/>
  <c r="H2736" i="22"/>
  <c r="G2768" i="22"/>
  <c r="H2768" i="22"/>
  <c r="G2802" i="22"/>
  <c r="H2802" i="22"/>
  <c r="G2834" i="22"/>
  <c r="H2834" i="22"/>
  <c r="G2868" i="22"/>
  <c r="H2868" i="22"/>
  <c r="G2938" i="22"/>
  <c r="H2938" i="22"/>
  <c r="G3005" i="22"/>
  <c r="H3005" i="22"/>
  <c r="G3072" i="22"/>
  <c r="H3072" i="22"/>
  <c r="G3139" i="22"/>
  <c r="H3139" i="22"/>
  <c r="G3204" i="22"/>
  <c r="H3204" i="22"/>
  <c r="G3271" i="22"/>
  <c r="H3271" i="22"/>
  <c r="G3338" i="22"/>
  <c r="H3338" i="22"/>
  <c r="G1864" i="22"/>
  <c r="G55" i="22"/>
  <c r="H55" i="22"/>
  <c r="G124" i="22"/>
  <c r="H124" i="22"/>
  <c r="G155" i="22"/>
  <c r="H155" i="22"/>
  <c r="G189" i="22"/>
  <c r="H189" i="22"/>
  <c r="G255" i="22"/>
  <c r="H255" i="22"/>
  <c r="G322" i="22"/>
  <c r="H322" i="22"/>
  <c r="G392" i="22"/>
  <c r="H392" i="22"/>
  <c r="G459" i="22"/>
  <c r="H459" i="22"/>
  <c r="G526" i="22"/>
  <c r="H526" i="22"/>
  <c r="G593" i="22"/>
  <c r="H593" i="22"/>
  <c r="G625" i="22"/>
  <c r="H625" i="22"/>
  <c r="G726" i="22"/>
  <c r="H726" i="22"/>
  <c r="G793" i="22"/>
  <c r="H793" i="22"/>
  <c r="G860" i="22"/>
  <c r="H860" i="22"/>
  <c r="G927" i="22"/>
  <c r="H927" i="22"/>
  <c r="G994" i="22"/>
  <c r="H994" i="22"/>
  <c r="G1061" i="22"/>
  <c r="H1061" i="22"/>
  <c r="G1128" i="22"/>
  <c r="H1128" i="22"/>
  <c r="G1160" i="22"/>
  <c r="H1160" i="22"/>
  <c r="G1227" i="22"/>
  <c r="H1227" i="22"/>
  <c r="G1293" i="22"/>
  <c r="H1293" i="22"/>
  <c r="G1363" i="22"/>
  <c r="H1363" i="22"/>
  <c r="G1429" i="22"/>
  <c r="H1429" i="22"/>
  <c r="G1494" i="22"/>
  <c r="H1494" i="22"/>
  <c r="G1564" i="22"/>
  <c r="H1564" i="22"/>
  <c r="G1631" i="22"/>
  <c r="H1631" i="22"/>
  <c r="G1697" i="22"/>
  <c r="H1697" i="22"/>
  <c r="G1764" i="22"/>
  <c r="H1764" i="22"/>
  <c r="G1832" i="22"/>
  <c r="H1832" i="22"/>
  <c r="G1897" i="22"/>
  <c r="H1897" i="22"/>
  <c r="G1931" i="22"/>
  <c r="H1931" i="22"/>
  <c r="G1963" i="22"/>
  <c r="H1963" i="22"/>
  <c r="G1997" i="22"/>
  <c r="H1997" i="22"/>
  <c r="G2030" i="22"/>
  <c r="H2030" i="22"/>
  <c r="G2033" i="22"/>
  <c r="H2033" i="22"/>
  <c r="G2067" i="22"/>
  <c r="H2067" i="22"/>
  <c r="G2099" i="22"/>
  <c r="H2099" i="22"/>
  <c r="G2133" i="22"/>
  <c r="H2133" i="22"/>
  <c r="G2200" i="22"/>
  <c r="H2200" i="22"/>
  <c r="G2232" i="22"/>
  <c r="H2232" i="22"/>
  <c r="G2234" i="22"/>
  <c r="H2234" i="22"/>
  <c r="G2301" i="22"/>
  <c r="H2301" i="22"/>
  <c r="G2367" i="22"/>
  <c r="H2367" i="22"/>
  <c r="G2401" i="22"/>
  <c r="H2401" i="22"/>
  <c r="G2433" i="22"/>
  <c r="H2433" i="22"/>
  <c r="G2467" i="22"/>
  <c r="H2467" i="22"/>
  <c r="G2534" i="22"/>
  <c r="H2534" i="22"/>
  <c r="G2601" i="22"/>
  <c r="H2601" i="22"/>
  <c r="G2636" i="22"/>
  <c r="H2636" i="22"/>
  <c r="G2670" i="22"/>
  <c r="H2670" i="22"/>
  <c r="G2701" i="22"/>
  <c r="H2701" i="22"/>
  <c r="G2735" i="22"/>
  <c r="H2735" i="22"/>
  <c r="G2767" i="22"/>
  <c r="H2767" i="22"/>
  <c r="G2801" i="22"/>
  <c r="H2801" i="22"/>
  <c r="G2837" i="22"/>
  <c r="H2837" i="22"/>
  <c r="G2871" i="22"/>
  <c r="H2871" i="22"/>
  <c r="G2937" i="22"/>
  <c r="H2937" i="22"/>
  <c r="G3004" i="22"/>
  <c r="H3004" i="22"/>
  <c r="G3071" i="22"/>
  <c r="H3071" i="22"/>
  <c r="G3138" i="22"/>
  <c r="H3138" i="22"/>
  <c r="G3203" i="22"/>
  <c r="H3203" i="22"/>
  <c r="G3270" i="22"/>
  <c r="H3270" i="22"/>
  <c r="G3337" i="22"/>
  <c r="H3337" i="22"/>
  <c r="G1866" i="22"/>
  <c r="F1489" i="22"/>
  <c r="F1622" i="22"/>
  <c r="F2024" i="22"/>
  <c r="F2226" i="22"/>
  <c r="F2292" i="22"/>
  <c r="F2502" i="22"/>
  <c r="F2634" i="22"/>
  <c r="F2769" i="22"/>
  <c r="F2837" i="22"/>
  <c r="F2629" i="22"/>
  <c r="F2762" i="22"/>
  <c r="F2828" i="22"/>
  <c r="F2897" i="22"/>
  <c r="F1356" i="22"/>
  <c r="F1497" i="22"/>
  <c r="F1555" i="22"/>
  <c r="F2032" i="22"/>
  <c r="F2093" i="22"/>
  <c r="F2100" i="22"/>
  <c r="F2227" i="22"/>
  <c r="F2393" i="22"/>
  <c r="F2635" i="22"/>
  <c r="F2703" i="22"/>
  <c r="F2768" i="22"/>
  <c r="F3204" i="22"/>
  <c r="F619" i="22"/>
  <c r="F1423" i="22"/>
  <c r="F1624" i="22"/>
  <c r="F1689" i="22"/>
  <c r="F1757" i="22"/>
  <c r="F1830" i="22"/>
  <c r="F1959" i="22"/>
  <c r="F1965" i="22"/>
  <c r="F2026" i="22"/>
  <c r="F2234" i="22"/>
  <c r="F2293" i="22"/>
  <c r="F2299" i="22"/>
  <c r="F2335" i="22"/>
  <c r="F2394" i="22"/>
  <c r="F2400" i="22"/>
  <c r="F2636" i="22"/>
  <c r="F2695" i="22"/>
  <c r="F2701" i="22"/>
  <c r="F2770" i="22"/>
  <c r="F2829" i="22"/>
  <c r="F2835" i="22"/>
  <c r="F3197" i="22"/>
  <c r="F684" i="22"/>
  <c r="F1222" i="22"/>
  <c r="F1287" i="22"/>
  <c r="F1495" i="22"/>
  <c r="F1691" i="22"/>
  <c r="F1824" i="22"/>
  <c r="F1832" i="22"/>
  <c r="F2225" i="22"/>
  <c r="F2294" i="22"/>
  <c r="F2300" i="22"/>
  <c r="F2395" i="22"/>
  <c r="F2401" i="22"/>
  <c r="F2501" i="22"/>
  <c r="F2627" i="22"/>
  <c r="F2696" i="22"/>
  <c r="F2702" i="22"/>
  <c r="F2761" i="22"/>
  <c r="F2830" i="22"/>
  <c r="F2836" i="22"/>
  <c r="F2895" i="22"/>
  <c r="F3198" i="22"/>
  <c r="G44" i="22"/>
  <c r="G43" i="22"/>
  <c r="C306" i="22"/>
  <c r="C406" i="22"/>
  <c r="C540" i="22"/>
  <c r="C708" i="22"/>
  <c r="C842" i="22"/>
  <c r="C976" i="22"/>
  <c r="C1110" i="22"/>
  <c r="C1210" i="22"/>
  <c r="C1277" i="22"/>
  <c r="C1311" i="22"/>
  <c r="C1478" i="22"/>
  <c r="C1612" i="22"/>
  <c r="C1646" i="22"/>
  <c r="C2014" i="22"/>
  <c r="C2115" i="22"/>
  <c r="C2215" i="22"/>
  <c r="C2282" i="22"/>
  <c r="C2483" i="22"/>
  <c r="C2617" i="22"/>
  <c r="C2684" i="22"/>
  <c r="C2751" i="22"/>
  <c r="C2818" i="22"/>
  <c r="C2885" i="22"/>
  <c r="C2986" i="22"/>
  <c r="C3120" i="22"/>
  <c r="C3254" i="22"/>
  <c r="C574" i="22"/>
  <c r="C641" i="22"/>
  <c r="C1378" i="22"/>
  <c r="C1679" i="22"/>
  <c r="C105" i="22"/>
  <c r="C172" i="22"/>
  <c r="C272" i="22"/>
  <c r="C373" i="22"/>
  <c r="C507" i="22"/>
  <c r="C607" i="22"/>
  <c r="C808" i="22"/>
  <c r="C942" i="22"/>
  <c r="C1076" i="22"/>
  <c r="C1177" i="22"/>
  <c r="C1244" i="22"/>
  <c r="C1445" i="22"/>
  <c r="C1545" i="22"/>
  <c r="C1579" i="22"/>
  <c r="C1813" i="22"/>
  <c r="C1981" i="22"/>
  <c r="C2081" i="22"/>
  <c r="C2249" i="22"/>
  <c r="C2316" i="22"/>
  <c r="C2383" i="22"/>
  <c r="C2450" i="22"/>
  <c r="C2584" i="22"/>
  <c r="C2651" i="22"/>
  <c r="C2718" i="22"/>
  <c r="C2785" i="22"/>
  <c r="C2852" i="22"/>
  <c r="C2952" i="22"/>
  <c r="C3086" i="22"/>
  <c r="C3220" i="22"/>
  <c r="C38" i="22"/>
  <c r="C205" i="22"/>
  <c r="C440" i="22"/>
  <c r="C741" i="22"/>
  <c r="C875" i="22"/>
  <c r="C1009" i="22"/>
  <c r="C1344" i="22"/>
  <c r="C1713" i="22"/>
  <c r="C1847" i="22"/>
  <c r="C1880" i="22"/>
  <c r="C1914" i="22"/>
  <c r="C2148" i="22"/>
  <c r="C2517" i="22"/>
  <c r="C3019" i="22"/>
  <c r="C3153" i="22"/>
  <c r="C3287" i="22"/>
  <c r="C71" i="22"/>
  <c r="C138" i="22"/>
  <c r="C239" i="22"/>
  <c r="C339" i="22"/>
  <c r="C473" i="22"/>
  <c r="C674" i="22"/>
  <c r="C775" i="22"/>
  <c r="C909" i="22"/>
  <c r="C1043" i="22"/>
  <c r="C1143" i="22"/>
  <c r="C1411" i="22"/>
  <c r="C1512" i="22"/>
  <c r="C1746" i="22"/>
  <c r="C1780" i="22"/>
  <c r="C1947" i="22"/>
  <c r="C2048" i="22"/>
  <c r="C2182" i="22"/>
  <c r="C2349" i="22"/>
  <c r="C2416" i="22"/>
  <c r="C2550" i="22"/>
  <c r="C2919" i="22"/>
  <c r="C3053" i="22"/>
  <c r="C3187" i="22"/>
  <c r="F1963" i="22"/>
  <c r="F1762" i="22"/>
  <c r="F2399" i="22"/>
  <c r="F2633" i="22"/>
  <c r="F2700" i="22"/>
  <c r="F2767" i="22"/>
  <c r="F2834" i="22"/>
  <c r="F3069" i="22"/>
  <c r="F3169" i="22"/>
  <c r="F1226" i="22"/>
  <c r="F2231" i="22"/>
  <c r="F2298" i="22"/>
  <c r="F2566" i="22"/>
  <c r="F3203" i="22"/>
  <c r="F617" i="22"/>
  <c r="F993" i="22"/>
  <c r="F1093" i="22"/>
  <c r="F1228" i="22"/>
  <c r="F1293" i="22"/>
  <c r="F1295" i="22"/>
  <c r="F1360" i="22"/>
  <c r="F1362" i="22"/>
  <c r="F1427" i="22"/>
  <c r="F1429" i="22"/>
  <c r="F1488" i="22"/>
  <c r="F1490" i="22"/>
  <c r="F1494" i="22"/>
  <c r="F1496" i="22"/>
  <c r="F1561" i="22"/>
  <c r="F1563" i="22"/>
  <c r="F1628" i="22"/>
  <c r="F1630" i="22"/>
  <c r="F1695" i="22"/>
  <c r="F1697" i="22"/>
  <c r="F1756" i="22"/>
  <c r="F1758" i="22"/>
  <c r="F1763" i="22"/>
  <c r="F1891" i="22"/>
  <c r="F1897" i="22"/>
  <c r="F1899" i="22"/>
  <c r="F1958" i="22"/>
  <c r="F1964" i="22"/>
  <c r="F1966" i="22"/>
  <c r="F2025" i="22"/>
  <c r="F2031" i="22"/>
  <c r="F2033" i="22"/>
  <c r="F2092" i="22"/>
  <c r="F2098" i="22"/>
  <c r="F2165" i="22"/>
  <c r="G2259" i="22"/>
  <c r="G2260" i="22"/>
  <c r="G2265" i="22"/>
  <c r="G2266" i="22"/>
  <c r="G2267" i="22"/>
  <c r="G2268" i="22"/>
  <c r="G2326" i="22"/>
  <c r="G2327" i="22"/>
  <c r="G2332" i="22"/>
  <c r="G2333" i="22"/>
  <c r="G2334" i="22"/>
  <c r="F2359" i="22"/>
  <c r="F2360" i="22"/>
  <c r="F2361" i="22"/>
  <c r="F2365" i="22"/>
  <c r="F2366" i="22"/>
  <c r="F2367" i="22"/>
  <c r="F2368" i="22"/>
  <c r="F2426" i="22"/>
  <c r="F2427" i="22"/>
  <c r="F2428" i="22"/>
  <c r="F2432" i="22"/>
  <c r="F2433" i="22"/>
  <c r="F2434" i="22"/>
  <c r="F2435" i="22"/>
  <c r="F623" i="22"/>
  <c r="F686" i="22"/>
  <c r="F1220" i="22"/>
  <c r="F1221" i="22"/>
  <c r="F1227" i="22"/>
  <c r="F1229" i="22"/>
  <c r="F1288" i="22"/>
  <c r="F1294" i="22"/>
  <c r="F1296" i="22"/>
  <c r="F1355" i="22"/>
  <c r="F1361" i="22"/>
  <c r="F1363" i="22"/>
  <c r="F1422" i="22"/>
  <c r="F1428" i="22"/>
  <c r="F1556" i="22"/>
  <c r="F1562" i="22"/>
  <c r="F1564" i="22"/>
  <c r="F1623" i="22"/>
  <c r="F1629" i="22"/>
  <c r="F1631" i="22"/>
  <c r="F1690" i="22"/>
  <c r="F1696" i="22"/>
  <c r="F1698" i="22"/>
  <c r="F1764" i="22"/>
  <c r="F1823" i="22"/>
  <c r="F1825" i="22"/>
  <c r="F1829" i="22"/>
  <c r="F1831" i="22"/>
  <c r="F1892" i="22"/>
  <c r="F1896" i="22"/>
  <c r="F1898" i="22"/>
  <c r="F2097" i="22"/>
  <c r="F2099" i="22"/>
  <c r="F2164" i="22"/>
  <c r="F2166" i="22"/>
  <c r="F2259" i="22"/>
  <c r="F2260" i="22"/>
  <c r="F2261" i="22"/>
  <c r="F2265" i="22"/>
  <c r="F2266" i="22"/>
  <c r="F2267" i="22"/>
  <c r="F2268" i="22"/>
  <c r="F2326" i="22"/>
  <c r="F2327" i="22"/>
  <c r="F2328" i="22"/>
  <c r="F2332" i="22"/>
  <c r="F2333" i="22"/>
  <c r="F2334" i="22"/>
  <c r="F2460" i="22"/>
  <c r="F2461" i="22"/>
  <c r="F2462" i="22"/>
  <c r="F2466" i="22"/>
  <c r="F2467" i="22"/>
  <c r="F2468" i="22"/>
  <c r="F2469" i="22"/>
  <c r="G2493" i="22"/>
  <c r="G2494" i="22"/>
  <c r="G2499" i="22"/>
  <c r="G2500" i="22"/>
  <c r="F2527" i="22"/>
  <c r="F2528" i="22"/>
  <c r="F2529" i="22"/>
  <c r="F2533" i="22"/>
  <c r="F2534" i="22"/>
  <c r="F2535" i="22"/>
  <c r="F2536" i="22"/>
  <c r="G2560" i="22"/>
  <c r="G2561" i="22"/>
  <c r="G2566" i="22"/>
  <c r="G2567" i="22"/>
  <c r="G2568" i="22"/>
  <c r="G2569" i="22"/>
  <c r="F2594" i="22"/>
  <c r="F2595" i="22"/>
  <c r="F2596" i="22"/>
  <c r="F2600" i="22"/>
  <c r="F2601" i="22"/>
  <c r="F2602" i="22"/>
  <c r="F2603" i="22"/>
  <c r="F2661" i="22"/>
  <c r="F2662" i="22"/>
  <c r="F2663" i="22"/>
  <c r="F2667" i="22"/>
  <c r="F2668" i="22"/>
  <c r="F2669" i="22"/>
  <c r="F2670" i="22"/>
  <c r="F2728" i="22"/>
  <c r="F2729" i="22"/>
  <c r="F2730" i="22"/>
  <c r="F2734" i="22"/>
  <c r="F2735" i="22"/>
  <c r="F2736" i="22"/>
  <c r="F2737" i="22"/>
  <c r="F2795" i="22"/>
  <c r="F2796" i="22"/>
  <c r="F2797" i="22"/>
  <c r="F2801" i="22"/>
  <c r="F2802" i="22"/>
  <c r="F2803" i="22"/>
  <c r="F2804" i="22"/>
  <c r="F2862" i="22"/>
  <c r="F2863" i="22"/>
  <c r="F2864" i="22"/>
  <c r="F2868" i="22"/>
  <c r="F2869" i="22"/>
  <c r="F2870" i="22"/>
  <c r="F2871" i="22"/>
  <c r="F2493" i="22"/>
  <c r="F2494" i="22"/>
  <c r="F2495" i="22"/>
  <c r="F2499" i="22"/>
  <c r="F2500" i="22"/>
  <c r="F2560" i="22"/>
  <c r="F2561" i="22"/>
  <c r="F2562" i="22"/>
  <c r="F2567" i="22"/>
  <c r="F2568" i="22"/>
  <c r="F2569" i="22"/>
  <c r="G2901" i="22"/>
  <c r="G2902" i="22"/>
  <c r="G2903" i="22"/>
  <c r="G2904" i="22"/>
  <c r="F2929" i="22"/>
  <c r="F2930" i="22"/>
  <c r="F2931" i="22"/>
  <c r="F2935" i="22"/>
  <c r="F2936" i="22"/>
  <c r="F2937" i="22"/>
  <c r="F2938" i="22"/>
  <c r="G2962" i="22"/>
  <c r="G2963" i="22"/>
  <c r="G2968" i="22"/>
  <c r="G2969" i="22"/>
  <c r="G2970" i="22"/>
  <c r="G2971" i="22"/>
  <c r="F2996" i="22"/>
  <c r="F2997" i="22"/>
  <c r="F2998" i="22"/>
  <c r="F3002" i="22"/>
  <c r="F3003" i="22"/>
  <c r="F3004" i="22"/>
  <c r="F3005" i="22"/>
  <c r="G3029" i="22"/>
  <c r="G3030" i="22"/>
  <c r="G3035" i="22"/>
  <c r="G3036" i="22"/>
  <c r="G3037" i="22"/>
  <c r="G3038" i="22"/>
  <c r="F3063" i="22"/>
  <c r="F3064" i="22"/>
  <c r="F3065" i="22"/>
  <c r="F3070" i="22"/>
  <c r="F3071" i="22"/>
  <c r="F3072" i="22"/>
  <c r="G3096" i="22"/>
  <c r="G3097" i="22"/>
  <c r="G3102" i="22"/>
  <c r="G3103" i="22"/>
  <c r="G3104" i="22"/>
  <c r="G3105" i="22"/>
  <c r="F3130" i="22"/>
  <c r="F3131" i="22"/>
  <c r="F3132" i="22"/>
  <c r="F3136" i="22"/>
  <c r="F3137" i="22"/>
  <c r="F3138" i="22"/>
  <c r="F3139" i="22"/>
  <c r="G3163" i="22"/>
  <c r="G3164" i="22"/>
  <c r="G3169" i="22"/>
  <c r="G3170" i="22"/>
  <c r="G3171" i="22"/>
  <c r="G3172" i="22"/>
  <c r="F3205" i="22"/>
  <c r="F3206" i="22"/>
  <c r="G3230" i="22"/>
  <c r="G3231" i="22"/>
  <c r="G3236" i="22"/>
  <c r="G3237" i="22"/>
  <c r="G3238" i="22"/>
  <c r="G3239" i="22"/>
  <c r="F3264" i="22"/>
  <c r="F3265" i="22"/>
  <c r="F3266" i="22"/>
  <c r="F3270" i="22"/>
  <c r="F3271" i="22"/>
  <c r="F3272" i="22"/>
  <c r="F3273" i="22"/>
  <c r="G3297" i="22"/>
  <c r="G3298" i="22"/>
  <c r="G3303" i="22"/>
  <c r="G3304" i="22"/>
  <c r="G3305" i="22"/>
  <c r="G3306" i="22"/>
  <c r="F3331" i="22"/>
  <c r="F3332" i="22"/>
  <c r="F3333" i="22"/>
  <c r="F3337" i="22"/>
  <c r="F3338" i="22"/>
  <c r="F3339" i="22"/>
  <c r="F3340" i="22"/>
  <c r="F2901" i="22"/>
  <c r="F2902" i="22"/>
  <c r="F2903" i="22"/>
  <c r="F2904" i="22"/>
  <c r="F2962" i="22"/>
  <c r="F2963" i="22"/>
  <c r="F2964" i="22"/>
  <c r="F2968" i="22"/>
  <c r="F2969" i="22"/>
  <c r="F2970" i="22"/>
  <c r="F2971" i="22"/>
  <c r="F3029" i="22"/>
  <c r="F3030" i="22"/>
  <c r="F3031" i="22"/>
  <c r="F3035" i="22"/>
  <c r="F3036" i="22"/>
  <c r="F3037" i="22"/>
  <c r="F3038" i="22"/>
  <c r="F3096" i="22"/>
  <c r="F3097" i="22"/>
  <c r="F3098" i="22"/>
  <c r="F3102" i="22"/>
  <c r="F3103" i="22"/>
  <c r="F3104" i="22"/>
  <c r="F3105" i="22"/>
  <c r="F3163" i="22"/>
  <c r="F3164" i="22"/>
  <c r="F3165" i="22"/>
  <c r="F3170" i="22"/>
  <c r="F3171" i="22"/>
  <c r="F3172" i="22"/>
  <c r="F3230" i="22"/>
  <c r="F3231" i="22"/>
  <c r="F3232" i="22"/>
  <c r="F3236" i="22"/>
  <c r="F3237" i="22"/>
  <c r="F3238" i="22"/>
  <c r="F3239" i="22"/>
  <c r="F3297" i="22"/>
  <c r="F3298" i="22"/>
  <c r="F3299" i="22"/>
  <c r="F3303" i="22"/>
  <c r="F3304" i="22"/>
  <c r="F3305" i="22"/>
  <c r="F3306" i="22"/>
  <c r="F422" i="22"/>
  <c r="F456" i="22"/>
  <c r="F618" i="22"/>
  <c r="F624" i="22"/>
  <c r="F626" i="22"/>
  <c r="F685" i="22"/>
  <c r="F1153" i="22"/>
  <c r="F1154" i="22"/>
  <c r="F1155" i="22"/>
  <c r="F1159" i="22"/>
  <c r="F1160" i="22"/>
  <c r="F1161" i="22"/>
  <c r="F1162" i="22"/>
  <c r="G1187" i="22"/>
  <c r="G1188" i="22"/>
  <c r="G1193" i="22"/>
  <c r="G1194" i="22"/>
  <c r="G1195" i="22"/>
  <c r="G1196" i="22"/>
  <c r="G1254" i="22"/>
  <c r="G1255" i="22"/>
  <c r="G1260" i="22"/>
  <c r="G1261" i="22"/>
  <c r="G1262" i="22"/>
  <c r="G1263" i="22"/>
  <c r="G1321" i="22"/>
  <c r="G1322" i="22"/>
  <c r="G1327" i="22"/>
  <c r="G1328" i="22"/>
  <c r="G1329" i="22"/>
  <c r="G1330" i="22"/>
  <c r="F625" i="22"/>
  <c r="F727" i="22"/>
  <c r="F1092" i="22"/>
  <c r="F1094" i="22"/>
  <c r="F1187" i="22"/>
  <c r="F1188" i="22"/>
  <c r="F1189" i="22"/>
  <c r="F1193" i="22"/>
  <c r="F1194" i="22"/>
  <c r="F1195" i="22"/>
  <c r="F1196" i="22"/>
  <c r="F1254" i="22"/>
  <c r="F1255" i="22"/>
  <c r="F1256" i="22"/>
  <c r="F1260" i="22"/>
  <c r="F1261" i="22"/>
  <c r="F1262" i="22"/>
  <c r="F1263" i="22"/>
  <c r="F1321" i="22"/>
  <c r="F1322" i="22"/>
  <c r="F1323" i="22"/>
  <c r="F1327" i="22"/>
  <c r="F1328" i="22"/>
  <c r="F1329" i="22"/>
  <c r="F1330" i="22"/>
  <c r="F1790" i="22"/>
  <c r="F1791" i="22"/>
  <c r="F1792" i="22"/>
  <c r="F1796" i="22"/>
  <c r="F1797" i="22"/>
  <c r="F1798" i="22"/>
  <c r="F1799" i="22"/>
  <c r="F1857" i="22"/>
  <c r="F1858" i="22"/>
  <c r="F1859" i="22"/>
  <c r="F1863" i="22"/>
  <c r="F1864" i="22"/>
  <c r="F1865" i="22"/>
  <c r="F1866" i="22"/>
  <c r="G1388" i="22"/>
  <c r="G1389" i="22"/>
  <c r="G1394" i="22"/>
  <c r="G1395" i="22"/>
  <c r="G1396" i="22"/>
  <c r="G1397" i="22"/>
  <c r="G1455" i="22"/>
  <c r="G1456" i="22"/>
  <c r="G1461" i="22"/>
  <c r="G1462" i="22"/>
  <c r="G1463" i="22"/>
  <c r="G1464" i="22"/>
  <c r="G1522" i="22"/>
  <c r="G1523" i="22"/>
  <c r="G1528" i="22"/>
  <c r="G1529" i="22"/>
  <c r="G1530" i="22"/>
  <c r="G1531" i="22"/>
  <c r="G1589" i="22"/>
  <c r="G1590" i="22"/>
  <c r="G1595" i="22"/>
  <c r="G1596" i="22"/>
  <c r="G1597" i="22"/>
  <c r="G1598" i="22"/>
  <c r="G1656" i="22"/>
  <c r="G1657" i="22"/>
  <c r="G1662" i="22"/>
  <c r="G1663" i="22"/>
  <c r="G1664" i="22"/>
  <c r="G1665" i="22"/>
  <c r="G1723" i="22"/>
  <c r="G1724" i="22"/>
  <c r="G1729" i="22"/>
  <c r="G1730" i="22"/>
  <c r="G1731" i="22"/>
  <c r="G1732" i="22"/>
  <c r="F1388" i="22"/>
  <c r="F1389" i="22"/>
  <c r="F1390" i="22"/>
  <c r="F1394" i="22"/>
  <c r="F1395" i="22"/>
  <c r="F1396" i="22"/>
  <c r="F1397" i="22"/>
  <c r="F1455" i="22"/>
  <c r="F1456" i="22"/>
  <c r="F1457" i="22"/>
  <c r="F1461" i="22"/>
  <c r="F1462" i="22"/>
  <c r="F1463" i="22"/>
  <c r="F1464" i="22"/>
  <c r="F1522" i="22"/>
  <c r="F1523" i="22"/>
  <c r="F1524" i="22"/>
  <c r="F1528" i="22"/>
  <c r="F1529" i="22"/>
  <c r="F1530" i="22"/>
  <c r="F1531" i="22"/>
  <c r="F1589" i="22"/>
  <c r="F1590" i="22"/>
  <c r="F1591" i="22"/>
  <c r="F1595" i="22"/>
  <c r="F1596" i="22"/>
  <c r="F1597" i="22"/>
  <c r="F1598" i="22"/>
  <c r="F1656" i="22"/>
  <c r="F1657" i="22"/>
  <c r="F1658" i="22"/>
  <c r="F1662" i="22"/>
  <c r="F1663" i="22"/>
  <c r="F1664" i="22"/>
  <c r="F1665" i="22"/>
  <c r="F1723" i="22"/>
  <c r="F1724" i="22"/>
  <c r="F1725" i="22"/>
  <c r="F1729" i="22"/>
  <c r="F1730" i="22"/>
  <c r="F1731" i="22"/>
  <c r="F1732" i="22"/>
  <c r="G1790" i="22"/>
  <c r="G1791" i="22"/>
  <c r="G1796" i="22"/>
  <c r="G1797" i="22"/>
  <c r="G1798" i="22"/>
  <c r="G1799" i="22"/>
  <c r="G1857" i="22"/>
  <c r="G1858" i="22"/>
  <c r="F1924" i="22"/>
  <c r="F1925" i="22"/>
  <c r="F1926" i="22"/>
  <c r="F1930" i="22"/>
  <c r="F1931" i="22"/>
  <c r="F1932" i="22"/>
  <c r="F1933" i="22"/>
  <c r="F1991" i="22"/>
  <c r="F1992" i="22"/>
  <c r="F1993" i="22"/>
  <c r="F1997" i="22"/>
  <c r="F1998" i="22"/>
  <c r="F1999" i="22"/>
  <c r="F2000" i="22"/>
  <c r="F2058" i="22"/>
  <c r="F2059" i="22"/>
  <c r="F2060" i="22"/>
  <c r="F2064" i="22"/>
  <c r="F2065" i="22"/>
  <c r="F2066" i="22"/>
  <c r="F2067" i="22"/>
  <c r="F2125" i="22"/>
  <c r="F2126" i="22"/>
  <c r="F2127" i="22"/>
  <c r="F2131" i="22"/>
  <c r="F2132" i="22"/>
  <c r="F2133" i="22"/>
  <c r="F2134" i="22"/>
  <c r="G2158" i="22"/>
  <c r="G2159" i="22"/>
  <c r="G2166" i="22"/>
  <c r="G2167" i="22"/>
  <c r="F2192" i="22"/>
  <c r="F2193" i="22"/>
  <c r="F2194" i="22"/>
  <c r="F2198" i="22"/>
  <c r="F2199" i="22"/>
  <c r="F2200" i="22"/>
  <c r="F2201" i="22"/>
  <c r="F2158" i="22"/>
  <c r="F2159" i="22"/>
  <c r="F2160" i="22"/>
  <c r="F2167" i="22"/>
  <c r="G651" i="22"/>
  <c r="G652" i="22"/>
  <c r="G657" i="22"/>
  <c r="G658" i="22"/>
  <c r="G659" i="22"/>
  <c r="G660" i="22"/>
  <c r="F457" i="22"/>
  <c r="F651" i="22"/>
  <c r="F652" i="22"/>
  <c r="F653" i="22"/>
  <c r="F657" i="22"/>
  <c r="F658" i="22"/>
  <c r="F659" i="22"/>
  <c r="F660" i="22"/>
  <c r="G690" i="22"/>
  <c r="G691" i="22"/>
  <c r="G692" i="22"/>
  <c r="G693" i="22"/>
  <c r="F718" i="22"/>
  <c r="F719" i="22"/>
  <c r="F720" i="22"/>
  <c r="F724" i="22"/>
  <c r="F725" i="22"/>
  <c r="F726" i="22"/>
  <c r="G751" i="22"/>
  <c r="G752" i="22"/>
  <c r="G757" i="22"/>
  <c r="G758" i="22"/>
  <c r="G759" i="22"/>
  <c r="G760" i="22"/>
  <c r="F785" i="22"/>
  <c r="F786" i="22"/>
  <c r="F787" i="22"/>
  <c r="F791" i="22"/>
  <c r="F792" i="22"/>
  <c r="F793" i="22"/>
  <c r="F794" i="22"/>
  <c r="G818" i="22"/>
  <c r="G819" i="22"/>
  <c r="G824" i="22"/>
  <c r="G825" i="22"/>
  <c r="G826" i="22"/>
  <c r="G827" i="22"/>
  <c r="F852" i="22"/>
  <c r="F853" i="22"/>
  <c r="F854" i="22"/>
  <c r="F858" i="22"/>
  <c r="F859" i="22"/>
  <c r="F860" i="22"/>
  <c r="F861" i="22"/>
  <c r="G885" i="22"/>
  <c r="G886" i="22"/>
  <c r="G891" i="22"/>
  <c r="G892" i="22"/>
  <c r="G893" i="22"/>
  <c r="G894" i="22"/>
  <c r="F919" i="22"/>
  <c r="F920" i="22"/>
  <c r="F921" i="22"/>
  <c r="F925" i="22"/>
  <c r="F926" i="22"/>
  <c r="F927" i="22"/>
  <c r="F928" i="22"/>
  <c r="G952" i="22"/>
  <c r="G953" i="22"/>
  <c r="G958" i="22"/>
  <c r="G959" i="22"/>
  <c r="G960" i="22"/>
  <c r="G961" i="22"/>
  <c r="F986" i="22"/>
  <c r="F987" i="22"/>
  <c r="F988" i="22"/>
  <c r="F992" i="22"/>
  <c r="F994" i="22"/>
  <c r="F995" i="22"/>
  <c r="G1019" i="22"/>
  <c r="G1020" i="22"/>
  <c r="G1025" i="22"/>
  <c r="G1026" i="22"/>
  <c r="G1027" i="22"/>
  <c r="G1028" i="22"/>
  <c r="F1053" i="22"/>
  <c r="F1054" i="22"/>
  <c r="F1055" i="22"/>
  <c r="F1059" i="22"/>
  <c r="F1060" i="22"/>
  <c r="F1061" i="22"/>
  <c r="F1062" i="22"/>
  <c r="G1086" i="22"/>
  <c r="G1087" i="22"/>
  <c r="G1094" i="22"/>
  <c r="G1095" i="22"/>
  <c r="F1120" i="22"/>
  <c r="F1121" i="22"/>
  <c r="F1122" i="22"/>
  <c r="F1126" i="22"/>
  <c r="F1127" i="22"/>
  <c r="F1128" i="22"/>
  <c r="F1129" i="22"/>
  <c r="F690" i="22"/>
  <c r="F691" i="22"/>
  <c r="F692" i="22"/>
  <c r="F693" i="22"/>
  <c r="F751" i="22"/>
  <c r="F752" i="22"/>
  <c r="F753" i="22"/>
  <c r="F757" i="22"/>
  <c r="F758" i="22"/>
  <c r="F759" i="22"/>
  <c r="F760" i="22"/>
  <c r="F818" i="22"/>
  <c r="F819" i="22"/>
  <c r="F820" i="22"/>
  <c r="F824" i="22"/>
  <c r="F825" i="22"/>
  <c r="F826" i="22"/>
  <c r="F827" i="22"/>
  <c r="F885" i="22"/>
  <c r="F886" i="22"/>
  <c r="F887" i="22"/>
  <c r="F891" i="22"/>
  <c r="F892" i="22"/>
  <c r="F893" i="22"/>
  <c r="F894" i="22"/>
  <c r="F952" i="22"/>
  <c r="F953" i="22"/>
  <c r="F954" i="22"/>
  <c r="F958" i="22"/>
  <c r="F959" i="22"/>
  <c r="F960" i="22"/>
  <c r="F961" i="22"/>
  <c r="F1019" i="22"/>
  <c r="F1020" i="22"/>
  <c r="F1021" i="22"/>
  <c r="F1025" i="22"/>
  <c r="F1026" i="22"/>
  <c r="F1027" i="22"/>
  <c r="F1028" i="22"/>
  <c r="F1086" i="22"/>
  <c r="F1087" i="22"/>
  <c r="F1088" i="22"/>
  <c r="F1095" i="22"/>
  <c r="G349" i="22"/>
  <c r="G350" i="22"/>
  <c r="G355" i="22"/>
  <c r="G356" i="22"/>
  <c r="G357" i="22"/>
  <c r="G358" i="22"/>
  <c r="F383" i="22"/>
  <c r="F384" i="22"/>
  <c r="F385" i="22"/>
  <c r="F389" i="22"/>
  <c r="F390" i="22"/>
  <c r="F391" i="22"/>
  <c r="F392" i="22"/>
  <c r="G416" i="22"/>
  <c r="G417" i="22"/>
  <c r="G422" i="22"/>
  <c r="G423" i="22"/>
  <c r="G424" i="22"/>
  <c r="G425" i="22"/>
  <c r="F450" i="22"/>
  <c r="F451" i="22"/>
  <c r="F452" i="22"/>
  <c r="F458" i="22"/>
  <c r="F459" i="22"/>
  <c r="G483" i="22"/>
  <c r="G484" i="22"/>
  <c r="G489" i="22"/>
  <c r="G490" i="22"/>
  <c r="G491" i="22"/>
  <c r="G492" i="22"/>
  <c r="F517" i="22"/>
  <c r="F518" i="22"/>
  <c r="F519" i="22"/>
  <c r="F523" i="22"/>
  <c r="F524" i="22"/>
  <c r="F525" i="22"/>
  <c r="F526" i="22"/>
  <c r="G550" i="22"/>
  <c r="G551" i="22"/>
  <c r="G556" i="22"/>
  <c r="G557" i="22"/>
  <c r="G558" i="22"/>
  <c r="G559" i="22"/>
  <c r="F584" i="22"/>
  <c r="F585" i="22"/>
  <c r="F586" i="22"/>
  <c r="F590" i="22"/>
  <c r="F591" i="22"/>
  <c r="F592" i="22"/>
  <c r="F593" i="22"/>
  <c r="F156" i="22"/>
  <c r="F349" i="22"/>
  <c r="F350" i="22"/>
  <c r="F351" i="22"/>
  <c r="F355" i="22"/>
  <c r="F356" i="22"/>
  <c r="F357" i="22"/>
  <c r="F358" i="22"/>
  <c r="F416" i="22"/>
  <c r="F417" i="22"/>
  <c r="F418" i="22"/>
  <c r="F423" i="22"/>
  <c r="F424" i="22"/>
  <c r="F425" i="22"/>
  <c r="F483" i="22"/>
  <c r="F484" i="22"/>
  <c r="F485" i="22"/>
  <c r="F489" i="22"/>
  <c r="F490" i="22"/>
  <c r="F491" i="22"/>
  <c r="F492" i="22"/>
  <c r="F550" i="22"/>
  <c r="F551" i="22"/>
  <c r="F552" i="22"/>
  <c r="F556" i="22"/>
  <c r="F557" i="22"/>
  <c r="F558" i="22"/>
  <c r="F559" i="22"/>
  <c r="G215" i="22"/>
  <c r="G216" i="22"/>
  <c r="G221" i="22"/>
  <c r="G222" i="22"/>
  <c r="G223" i="22"/>
  <c r="G224" i="22"/>
  <c r="F249" i="22"/>
  <c r="F250" i="22"/>
  <c r="F251" i="22"/>
  <c r="F255" i="22"/>
  <c r="F256" i="22"/>
  <c r="F257" i="22"/>
  <c r="F258" i="22"/>
  <c r="G282" i="22"/>
  <c r="G283" i="22"/>
  <c r="G288" i="22"/>
  <c r="G289" i="22"/>
  <c r="G290" i="22"/>
  <c r="G291" i="22"/>
  <c r="F316" i="22"/>
  <c r="F317" i="22"/>
  <c r="F318" i="22"/>
  <c r="F322" i="22"/>
  <c r="F323" i="22"/>
  <c r="F324" i="22"/>
  <c r="F325" i="22"/>
  <c r="F155" i="22"/>
  <c r="F215" i="22"/>
  <c r="F216" i="22"/>
  <c r="F217" i="22"/>
  <c r="F221" i="22"/>
  <c r="F222" i="22"/>
  <c r="F223" i="22"/>
  <c r="F224" i="22"/>
  <c r="F282" i="22"/>
  <c r="F283" i="22"/>
  <c r="F284" i="22"/>
  <c r="F288" i="22"/>
  <c r="F289" i="22"/>
  <c r="F290" i="22"/>
  <c r="F291" i="22"/>
  <c r="G148" i="22"/>
  <c r="G149" i="22"/>
  <c r="G154" i="22"/>
  <c r="G156" i="22"/>
  <c r="G157" i="22"/>
  <c r="F182" i="22"/>
  <c r="F183" i="22"/>
  <c r="F184" i="22"/>
  <c r="F188" i="22"/>
  <c r="F189" i="22"/>
  <c r="F190" i="22"/>
  <c r="F191" i="22"/>
  <c r="F148" i="22"/>
  <c r="F149" i="22"/>
  <c r="F150" i="22"/>
  <c r="F154" i="22"/>
  <c r="F157" i="22"/>
  <c r="G81" i="22"/>
  <c r="G82" i="22"/>
  <c r="G87" i="22"/>
  <c r="G88" i="22"/>
  <c r="G89" i="22"/>
  <c r="G90" i="22"/>
  <c r="F115" i="22"/>
  <c r="F116" i="22"/>
  <c r="F117" i="22"/>
  <c r="F121" i="22"/>
  <c r="F122" i="22"/>
  <c r="F123" i="22"/>
  <c r="F124" i="22"/>
  <c r="F81" i="22"/>
  <c r="F82" i="22"/>
  <c r="F83" i="22"/>
  <c r="F87" i="22"/>
  <c r="F88" i="22"/>
  <c r="F89" i="22"/>
  <c r="F90" i="22"/>
  <c r="F21" i="22"/>
  <c r="F23" i="22"/>
  <c r="F15" i="22"/>
  <c r="G15" i="22"/>
  <c r="G21" i="22"/>
  <c r="G23" i="22"/>
  <c r="F48" i="22"/>
  <c r="F49" i="22"/>
  <c r="F50" i="22"/>
  <c r="F51" i="22"/>
  <c r="F54" i="22"/>
  <c r="F55" i="22"/>
  <c r="F56" i="22"/>
  <c r="F57" i="22"/>
  <c r="F20" i="22"/>
  <c r="F22" i="22"/>
  <c r="F14" i="22"/>
  <c r="F16" i="22"/>
  <c r="G14" i="22"/>
  <c r="G20" i="22"/>
  <c r="G22" i="22"/>
  <c r="C4" i="22"/>
  <c r="B8" i="19"/>
  <c r="F1826" i="22" l="1"/>
  <c r="F3200" i="22"/>
  <c r="D8" i="19"/>
  <c r="F1893" i="22"/>
  <c r="F2831" i="22"/>
  <c r="F2228" i="22"/>
  <c r="F1759" i="22"/>
  <c r="F2697" i="22"/>
  <c r="F2630" i="22"/>
  <c r="F1357" i="22"/>
  <c r="F2262" i="22"/>
  <c r="F2764" i="22"/>
  <c r="F1491" i="22"/>
  <c r="F2396" i="22"/>
  <c r="F2295" i="22"/>
  <c r="F2027" i="22"/>
  <c r="F1223" i="22"/>
  <c r="F1625" i="22"/>
  <c r="F2329" i="22"/>
  <c r="F17" i="22"/>
  <c r="F185" i="22"/>
  <c r="F285" i="22"/>
  <c r="F319" i="22"/>
  <c r="F252" i="22"/>
  <c r="F419" i="22"/>
  <c r="F1056" i="22"/>
  <c r="F2195" i="22"/>
  <c r="F2061" i="22"/>
  <c r="F1927" i="22"/>
  <c r="F1659" i="22"/>
  <c r="F1525" i="22"/>
  <c r="F1391" i="22"/>
  <c r="F1793" i="22"/>
  <c r="F1257" i="22"/>
  <c r="F3233" i="22"/>
  <c r="F3334" i="22"/>
  <c r="F3267" i="22"/>
  <c r="F3133" i="22"/>
  <c r="F2999" i="22"/>
  <c r="F2563" i="22"/>
  <c r="F2731" i="22"/>
  <c r="F1424" i="22"/>
  <c r="F1290" i="22"/>
  <c r="F2094" i="22"/>
  <c r="F1960" i="22"/>
  <c r="F218" i="22"/>
  <c r="F553" i="22"/>
  <c r="F587" i="22"/>
  <c r="F520" i="22"/>
  <c r="F1089" i="22"/>
  <c r="F955" i="22"/>
  <c r="F821" i="22"/>
  <c r="F654" i="22"/>
  <c r="F3166" i="22"/>
  <c r="F3032" i="22"/>
  <c r="F2898" i="22"/>
  <c r="F2865" i="22"/>
  <c r="F2664" i="22"/>
  <c r="F1692" i="22"/>
  <c r="F1558" i="22"/>
  <c r="F84" i="22"/>
  <c r="F151" i="22"/>
  <c r="F352" i="22"/>
  <c r="F1123" i="22"/>
  <c r="F721" i="22"/>
  <c r="F2161" i="22"/>
  <c r="F2128" i="22"/>
  <c r="F1994" i="22"/>
  <c r="F1726" i="22"/>
  <c r="F1592" i="22"/>
  <c r="F1458" i="22"/>
  <c r="F1860" i="22"/>
  <c r="F1324" i="22"/>
  <c r="F1190" i="22"/>
  <c r="F1156" i="22"/>
  <c r="F687" i="22"/>
  <c r="F3300" i="22"/>
  <c r="F3066" i="22"/>
  <c r="F2932" i="22"/>
  <c r="F2597" i="22"/>
  <c r="F2463" i="22"/>
  <c r="F2429" i="22"/>
  <c r="F118" i="22"/>
  <c r="F486" i="22"/>
  <c r="F453" i="22"/>
  <c r="F386" i="22"/>
  <c r="F1022" i="22"/>
  <c r="F888" i="22"/>
  <c r="F754" i="22"/>
  <c r="F989" i="22"/>
  <c r="F922" i="22"/>
  <c r="F855" i="22"/>
  <c r="F788" i="22"/>
  <c r="F620" i="22"/>
  <c r="F3099" i="22"/>
  <c r="F2965" i="22"/>
  <c r="F2496" i="22"/>
  <c r="F2798" i="22"/>
  <c r="F2530" i="22"/>
  <c r="F2362" i="22"/>
  <c r="G1355" i="22"/>
  <c r="F3199" i="22"/>
  <c r="D7" i="19"/>
  <c r="G73" i="22"/>
  <c r="A102" i="22"/>
  <c r="G384" i="22"/>
  <c r="G183" i="22"/>
  <c r="G1054" i="22"/>
  <c r="G987" i="22"/>
  <c r="G920" i="22"/>
  <c r="G853" i="22"/>
  <c r="G786" i="22"/>
  <c r="G719" i="22"/>
  <c r="G1824" i="22"/>
  <c r="G1757" i="22"/>
  <c r="G585" i="22"/>
  <c r="G518" i="22"/>
  <c r="G451" i="22"/>
  <c r="G116" i="22"/>
  <c r="F1557" i="22"/>
  <c r="G317" i="22"/>
  <c r="B9" i="19"/>
  <c r="F1693" i="22" l="1"/>
  <c r="F2698" i="22"/>
  <c r="B10" i="19"/>
  <c r="D9" i="19"/>
  <c r="F3201" i="22"/>
  <c r="F1425" i="22"/>
  <c r="F2028" i="22"/>
  <c r="F2832" i="22"/>
  <c r="F2397" i="22"/>
  <c r="F2631" i="22"/>
  <c r="F2765" i="22"/>
  <c r="F2430" i="22"/>
  <c r="F2464" i="22"/>
  <c r="F2665" i="22"/>
  <c r="F2296" i="22"/>
  <c r="F1559" i="22"/>
  <c r="F1626" i="22"/>
  <c r="F2229" i="22"/>
  <c r="F1224" i="22"/>
  <c r="F1291" i="22"/>
  <c r="F1358" i="22"/>
  <c r="F1894" i="22"/>
  <c r="F2095" i="22"/>
  <c r="F1961" i="22"/>
  <c r="F1760" i="22"/>
  <c r="F2363" i="22"/>
  <c r="F2531" i="22"/>
  <c r="F2598" i="22"/>
  <c r="F2732" i="22"/>
  <c r="F2866" i="22"/>
  <c r="F2564" i="22"/>
  <c r="F3000" i="22"/>
  <c r="F3134" i="22"/>
  <c r="F3268" i="22"/>
  <c r="F3335" i="22"/>
  <c r="F3234" i="22"/>
  <c r="F1258" i="22"/>
  <c r="F1794" i="22"/>
  <c r="F1392" i="22"/>
  <c r="F1526" i="22"/>
  <c r="F1660" i="22"/>
  <c r="F1928" i="22"/>
  <c r="F2062" i="22"/>
  <c r="F2196" i="22"/>
  <c r="F688" i="22"/>
  <c r="F1057" i="22"/>
  <c r="F420" i="22"/>
  <c r="F320" i="22"/>
  <c r="F1827" i="22"/>
  <c r="F2799" i="22"/>
  <c r="F2497" i="22"/>
  <c r="F2966" i="22"/>
  <c r="F3100" i="22"/>
  <c r="F789" i="22"/>
  <c r="F856" i="22"/>
  <c r="F923" i="22"/>
  <c r="F990" i="22"/>
  <c r="F755" i="22"/>
  <c r="F889" i="22"/>
  <c r="F1023" i="22"/>
  <c r="F387" i="22"/>
  <c r="F454" i="22"/>
  <c r="F487" i="22"/>
  <c r="F286" i="22"/>
  <c r="F186" i="22"/>
  <c r="F119" i="22"/>
  <c r="F18" i="22"/>
  <c r="F621" i="22"/>
  <c r="F1492" i="22"/>
  <c r="F2263" i="22"/>
  <c r="F2330" i="22"/>
  <c r="F2933" i="22"/>
  <c r="F3067" i="22"/>
  <c r="F3301" i="22"/>
  <c r="F1157" i="22"/>
  <c r="F1191" i="22"/>
  <c r="F1325" i="22"/>
  <c r="F1861" i="22"/>
  <c r="F1459" i="22"/>
  <c r="F1593" i="22"/>
  <c r="F1727" i="22"/>
  <c r="F1995" i="22"/>
  <c r="F2129" i="22"/>
  <c r="F2162" i="22"/>
  <c r="F722" i="22"/>
  <c r="F1124" i="22"/>
  <c r="F353" i="22"/>
  <c r="F2899" i="22"/>
  <c r="F3033" i="22"/>
  <c r="F3167" i="22"/>
  <c r="F655" i="22"/>
  <c r="F822" i="22"/>
  <c r="F956" i="22"/>
  <c r="F1090" i="22"/>
  <c r="F521" i="22"/>
  <c r="F588" i="22"/>
  <c r="F554" i="22"/>
  <c r="F219" i="22"/>
  <c r="F152" i="22"/>
  <c r="F85" i="22"/>
  <c r="F52" i="22"/>
  <c r="F253" i="22"/>
  <c r="G77" i="22"/>
  <c r="G75" i="22"/>
  <c r="G76" i="22"/>
  <c r="G74" i="22"/>
  <c r="B71" i="22"/>
  <c r="G78" i="22"/>
  <c r="G252" i="22"/>
  <c r="G118" i="22"/>
  <c r="G453" i="22"/>
  <c r="G1927" i="22"/>
  <c r="G2362" i="22"/>
  <c r="G2429" i="22"/>
  <c r="G2530" i="22"/>
  <c r="G2731" i="22"/>
  <c r="G3200" i="22"/>
  <c r="G1290" i="22"/>
  <c r="G1625" i="22"/>
  <c r="G1994" i="22"/>
  <c r="G2061" i="22"/>
  <c r="G2798" i="22"/>
  <c r="G3267" i="22"/>
  <c r="G587" i="22"/>
  <c r="G1826" i="22"/>
  <c r="G2094" i="22"/>
  <c r="G2195" i="22"/>
  <c r="G2664" i="22"/>
  <c r="G620" i="22"/>
  <c r="G721" i="22"/>
  <c r="G855" i="22"/>
  <c r="G989" i="22"/>
  <c r="G185" i="22"/>
  <c r="G1223" i="22"/>
  <c r="G2865" i="22"/>
  <c r="G1424" i="22"/>
  <c r="G2228" i="22"/>
  <c r="G2697" i="22"/>
  <c r="G2999" i="22"/>
  <c r="G3133" i="22"/>
  <c r="G2329" i="22"/>
  <c r="G319" i="22"/>
  <c r="G386" i="22"/>
  <c r="G520" i="22"/>
  <c r="G2295" i="22"/>
  <c r="G2396" i="22"/>
  <c r="G2463" i="22"/>
  <c r="G2597" i="22"/>
  <c r="G1558" i="22"/>
  <c r="G1692" i="22"/>
  <c r="G1860" i="22"/>
  <c r="G1960" i="22"/>
  <c r="G2027" i="22"/>
  <c r="G2630" i="22"/>
  <c r="G2764" i="22"/>
  <c r="G2831" i="22"/>
  <c r="G3334" i="22"/>
  <c r="G1357" i="22"/>
  <c r="G1759" i="22"/>
  <c r="G2128" i="22"/>
  <c r="G687" i="22"/>
  <c r="G788" i="22"/>
  <c r="G922" i="22"/>
  <c r="G1056" i="22"/>
  <c r="G51" i="22"/>
  <c r="G1156" i="22"/>
  <c r="G1123" i="22"/>
  <c r="G1491" i="22"/>
  <c r="G1893" i="22"/>
  <c r="G2932" i="22"/>
  <c r="G3066" i="22"/>
  <c r="G2262" i="22"/>
  <c r="G2898" i="22"/>
  <c r="G2965" i="22"/>
  <c r="G3032" i="22"/>
  <c r="G2563" i="22"/>
  <c r="G486" i="22"/>
  <c r="G553" i="22"/>
  <c r="G218" i="22"/>
  <c r="G2496" i="22"/>
  <c r="G3099" i="22"/>
  <c r="G3166" i="22"/>
  <c r="G3233" i="22"/>
  <c r="G3300" i="22"/>
  <c r="G1257" i="22"/>
  <c r="G1458" i="22"/>
  <c r="G1592" i="22"/>
  <c r="G1726" i="22"/>
  <c r="G654" i="22"/>
  <c r="G1022" i="22"/>
  <c r="G1089" i="22"/>
  <c r="G352" i="22"/>
  <c r="G285" i="22"/>
  <c r="G151" i="22"/>
  <c r="G84" i="22"/>
  <c r="G754" i="22"/>
  <c r="G821" i="22"/>
  <c r="G888" i="22"/>
  <c r="G955" i="22"/>
  <c r="G419" i="22"/>
  <c r="G1190" i="22"/>
  <c r="G1324" i="22"/>
  <c r="G1391" i="22"/>
  <c r="G1525" i="22"/>
  <c r="G1659" i="22"/>
  <c r="G1793" i="22"/>
  <c r="G2161" i="22"/>
  <c r="G17" i="22"/>
  <c r="G385" i="22"/>
  <c r="G519" i="22"/>
  <c r="G1993" i="22"/>
  <c r="G2060" i="22"/>
  <c r="G2629" i="22"/>
  <c r="G2830" i="22"/>
  <c r="G3333" i="22"/>
  <c r="G1758" i="22"/>
  <c r="G2127" i="22"/>
  <c r="G2663" i="22"/>
  <c r="G2864" i="22"/>
  <c r="G686" i="22"/>
  <c r="G787" i="22"/>
  <c r="G921" i="22"/>
  <c r="G1055" i="22"/>
  <c r="G1423" i="22"/>
  <c r="G318" i="22"/>
  <c r="G117" i="22"/>
  <c r="G1691" i="22"/>
  <c r="G1859" i="22"/>
  <c r="G2998" i="22"/>
  <c r="G3132" i="22"/>
  <c r="G1155" i="22"/>
  <c r="G1289" i="22"/>
  <c r="G1557" i="22"/>
  <c r="G1926" i="22"/>
  <c r="G2361" i="22"/>
  <c r="G2428" i="22"/>
  <c r="G2529" i="22"/>
  <c r="G2763" i="22"/>
  <c r="G2495" i="22"/>
  <c r="G50" i="22"/>
  <c r="G452" i="22"/>
  <c r="G586" i="22"/>
  <c r="G1959" i="22"/>
  <c r="G2026" i="22"/>
  <c r="G2797" i="22"/>
  <c r="G3266" i="22"/>
  <c r="G1356" i="22"/>
  <c r="G1825" i="22"/>
  <c r="G2093" i="22"/>
  <c r="G2194" i="22"/>
  <c r="G619" i="22"/>
  <c r="G720" i="22"/>
  <c r="G854" i="22"/>
  <c r="G988" i="22"/>
  <c r="G1122" i="22"/>
  <c r="G1490" i="22"/>
  <c r="G2227" i="22"/>
  <c r="G2696" i="22"/>
  <c r="G184" i="22"/>
  <c r="G251" i="22"/>
  <c r="G1624" i="22"/>
  <c r="G1892" i="22"/>
  <c r="G2931" i="22"/>
  <c r="G3065" i="22"/>
  <c r="G3199" i="22"/>
  <c r="G1222" i="22"/>
  <c r="G2294" i="22"/>
  <c r="G2395" i="22"/>
  <c r="G2462" i="22"/>
  <c r="G2596" i="22"/>
  <c r="G2730" i="22"/>
  <c r="G2562" i="22"/>
  <c r="G2261" i="22"/>
  <c r="G2328" i="22"/>
  <c r="G2897" i="22"/>
  <c r="G3098" i="22"/>
  <c r="G3165" i="22"/>
  <c r="G3232" i="22"/>
  <c r="G3299" i="22"/>
  <c r="G1256" i="22"/>
  <c r="G1457" i="22"/>
  <c r="G1591" i="22"/>
  <c r="G1725" i="22"/>
  <c r="G653" i="22"/>
  <c r="G1021" i="22"/>
  <c r="G1088" i="22"/>
  <c r="G351" i="22"/>
  <c r="G284" i="22"/>
  <c r="G2964" i="22"/>
  <c r="G753" i="22"/>
  <c r="G820" i="22"/>
  <c r="G887" i="22"/>
  <c r="G954" i="22"/>
  <c r="G418" i="22"/>
  <c r="G150" i="22"/>
  <c r="G83" i="22"/>
  <c r="G1189" i="22"/>
  <c r="G1323" i="22"/>
  <c r="G1390" i="22"/>
  <c r="G1524" i="22"/>
  <c r="G1658" i="22"/>
  <c r="G1792" i="22"/>
  <c r="G2160" i="22"/>
  <c r="G3031" i="22"/>
  <c r="G485" i="22"/>
  <c r="G552" i="22"/>
  <c r="G217" i="22"/>
  <c r="G16" i="22"/>
  <c r="G107" i="22"/>
  <c r="A135" i="22"/>
  <c r="A9" i="15"/>
  <c r="A10" i="15"/>
  <c r="A11" i="15"/>
  <c r="A12" i="15"/>
  <c r="A13" i="15"/>
  <c r="A14" i="15"/>
  <c r="A15" i="15"/>
  <c r="A16" i="15"/>
  <c r="A17" i="15"/>
  <c r="A18" i="15"/>
  <c r="A19" i="15"/>
  <c r="A20" i="15"/>
  <c r="A21" i="15"/>
  <c r="A22" i="15"/>
  <c r="A23" i="15"/>
  <c r="A24" i="15"/>
  <c r="A25" i="15"/>
  <c r="A26" i="15"/>
  <c r="A27" i="15"/>
  <c r="A28" i="15"/>
  <c r="A29" i="15"/>
  <c r="A30" i="15"/>
  <c r="A31" i="15"/>
  <c r="A32" i="15"/>
  <c r="A33" i="15"/>
  <c r="A34" i="15"/>
  <c r="A35" i="15"/>
  <c r="A36" i="15"/>
  <c r="A37" i="15"/>
  <c r="A38" i="15"/>
  <c r="A39" i="15"/>
  <c r="A40" i="15"/>
  <c r="A41" i="15"/>
  <c r="A42" i="15"/>
  <c r="A43" i="15"/>
  <c r="A44" i="15"/>
  <c r="A45" i="15"/>
  <c r="A46" i="15"/>
  <c r="A47" i="15"/>
  <c r="A48" i="15"/>
  <c r="A49" i="15"/>
  <c r="A50" i="15"/>
  <c r="A51" i="15"/>
  <c r="A52" i="15"/>
  <c r="A53" i="15"/>
  <c r="A54" i="15"/>
  <c r="A55" i="15"/>
  <c r="A56" i="15"/>
  <c r="A57" i="15"/>
  <c r="A58" i="15"/>
  <c r="A59" i="15"/>
  <c r="A60" i="15"/>
  <c r="A61" i="15"/>
  <c r="A62" i="15"/>
  <c r="A63" i="15"/>
  <c r="A64" i="15"/>
  <c r="A65" i="15"/>
  <c r="A66" i="15"/>
  <c r="A67" i="15"/>
  <c r="A68" i="15"/>
  <c r="A69" i="15"/>
  <c r="A70" i="15"/>
  <c r="A71" i="15"/>
  <c r="A72" i="15"/>
  <c r="A73" i="15"/>
  <c r="A74" i="15"/>
  <c r="A75" i="15"/>
  <c r="A76" i="15"/>
  <c r="A77" i="15"/>
  <c r="A78" i="15"/>
  <c r="A79" i="15"/>
  <c r="A80" i="15"/>
  <c r="A81" i="15"/>
  <c r="A82" i="15"/>
  <c r="A83" i="15"/>
  <c r="A84" i="15"/>
  <c r="A85" i="15"/>
  <c r="A86" i="15"/>
  <c r="A87" i="15"/>
  <c r="A88" i="15"/>
  <c r="A89" i="15"/>
  <c r="A90" i="15"/>
  <c r="A91" i="15"/>
  <c r="A92" i="15"/>
  <c r="A93" i="15"/>
  <c r="A94" i="15"/>
  <c r="A95" i="15"/>
  <c r="A96" i="15"/>
  <c r="A97" i="15"/>
  <c r="A98" i="15"/>
  <c r="A99" i="15"/>
  <c r="A100" i="15"/>
  <c r="A101" i="15"/>
  <c r="A102" i="15"/>
  <c r="A103" i="15"/>
  <c r="A104" i="15"/>
  <c r="A105" i="15"/>
  <c r="A106" i="15"/>
  <c r="A107" i="15"/>
  <c r="A8" i="15"/>
  <c r="G109" i="22" l="1"/>
  <c r="G112" i="22"/>
  <c r="G108" i="22"/>
  <c r="G111" i="22"/>
  <c r="G110" i="22"/>
  <c r="B105" i="22"/>
  <c r="G1861" i="22"/>
  <c r="G253" i="22"/>
  <c r="G320" i="22"/>
  <c r="G2229" i="22"/>
  <c r="G2933" i="22"/>
  <c r="G3000" i="22"/>
  <c r="G3067" i="22"/>
  <c r="G3134" i="22"/>
  <c r="G1157" i="22"/>
  <c r="G1224" i="22"/>
  <c r="G1559" i="22"/>
  <c r="G1626" i="22"/>
  <c r="G1693" i="22"/>
  <c r="G1961" i="22"/>
  <c r="G1995" i="22"/>
  <c r="G2028" i="22"/>
  <c r="G2062" i="22"/>
  <c r="G2765" i="22"/>
  <c r="G2799" i="22"/>
  <c r="G119" i="22"/>
  <c r="G722" i="22"/>
  <c r="G789" i="22"/>
  <c r="G856" i="22"/>
  <c r="G923" i="22"/>
  <c r="G990" i="22"/>
  <c r="G1057" i="22"/>
  <c r="G1124" i="22"/>
  <c r="G3201" i="22"/>
  <c r="G3268" i="22"/>
  <c r="G3335" i="22"/>
  <c r="G1358" i="22"/>
  <c r="G1760" i="22"/>
  <c r="G2665" i="22"/>
  <c r="G2564" i="22"/>
  <c r="G186" i="22"/>
  <c r="G2698" i="22"/>
  <c r="G1492" i="22"/>
  <c r="G1894" i="22"/>
  <c r="G1928" i="22"/>
  <c r="G2296" i="22"/>
  <c r="G2363" i="22"/>
  <c r="G2397" i="22"/>
  <c r="G2430" i="22"/>
  <c r="G2464" i="22"/>
  <c r="G2531" i="22"/>
  <c r="G2598" i="22"/>
  <c r="G2732" i="22"/>
  <c r="G1291" i="22"/>
  <c r="G2631" i="22"/>
  <c r="G387" i="22"/>
  <c r="G454" i="22"/>
  <c r="G521" i="22"/>
  <c r="G588" i="22"/>
  <c r="G52" i="22"/>
  <c r="G621" i="22"/>
  <c r="G1425" i="22"/>
  <c r="G1827" i="22"/>
  <c r="G2095" i="22"/>
  <c r="G2129" i="22"/>
  <c r="G2196" i="22"/>
  <c r="G2832" i="22"/>
  <c r="G2866" i="22"/>
  <c r="G2497" i="22"/>
  <c r="G2899" i="22"/>
  <c r="G3033" i="22"/>
  <c r="G1191" i="22"/>
  <c r="G1325" i="22"/>
  <c r="G1392" i="22"/>
  <c r="G1526" i="22"/>
  <c r="G1660" i="22"/>
  <c r="G1794" i="22"/>
  <c r="G2162" i="22"/>
  <c r="G2263" i="22"/>
  <c r="G2330" i="22"/>
  <c r="G688" i="22"/>
  <c r="G487" i="22"/>
  <c r="G554" i="22"/>
  <c r="G219" i="22"/>
  <c r="G2966" i="22"/>
  <c r="G3100" i="22"/>
  <c r="G3167" i="22"/>
  <c r="G3234" i="22"/>
  <c r="G3301" i="22"/>
  <c r="G1258" i="22"/>
  <c r="G1459" i="22"/>
  <c r="G1593" i="22"/>
  <c r="G1727" i="22"/>
  <c r="G655" i="22"/>
  <c r="G1023" i="22"/>
  <c r="G1090" i="22"/>
  <c r="G353" i="22"/>
  <c r="G286" i="22"/>
  <c r="G755" i="22"/>
  <c r="G822" i="22"/>
  <c r="G889" i="22"/>
  <c r="G956" i="22"/>
  <c r="G420" i="22"/>
  <c r="G152" i="22"/>
  <c r="G85" i="22"/>
  <c r="G18" i="22"/>
  <c r="D10" i="19"/>
  <c r="F2230" i="22"/>
  <c r="F2699" i="22"/>
  <c r="F2632" i="22"/>
  <c r="F1493" i="22"/>
  <c r="F2833" i="22"/>
  <c r="F2096" i="22"/>
  <c r="F1292" i="22"/>
  <c r="F1694" i="22"/>
  <c r="F2331" i="22"/>
  <c r="F1828" i="22"/>
  <c r="F3202" i="22"/>
  <c r="F2766" i="22"/>
  <c r="F2297" i="22"/>
  <c r="F2398" i="22"/>
  <c r="F1962" i="22"/>
  <c r="F1426" i="22"/>
  <c r="F1560" i="22"/>
  <c r="F2264" i="22"/>
  <c r="F2498" i="22"/>
  <c r="F2565" i="22"/>
  <c r="F2934" i="22"/>
  <c r="F3001" i="22"/>
  <c r="F3068" i="22"/>
  <c r="F2733" i="22"/>
  <c r="F2900" i="22"/>
  <c r="F3034" i="22"/>
  <c r="F3168" i="22"/>
  <c r="F656" i="22"/>
  <c r="F689" i="22"/>
  <c r="F823" i="22"/>
  <c r="F957" i="22"/>
  <c r="F1091" i="22"/>
  <c r="F522" i="22"/>
  <c r="F589" i="22"/>
  <c r="F555" i="22"/>
  <c r="F220" i="22"/>
  <c r="F153" i="22"/>
  <c r="F86" i="22"/>
  <c r="F2364" i="22"/>
  <c r="F1761" i="22"/>
  <c r="F2532" i="22"/>
  <c r="F3135" i="22"/>
  <c r="F3269" i="22"/>
  <c r="F3336" i="22"/>
  <c r="F3235" i="22"/>
  <c r="F622" i="22"/>
  <c r="F1259" i="22"/>
  <c r="F1795" i="22"/>
  <c r="F1393" i="22"/>
  <c r="F1527" i="22"/>
  <c r="F1661" i="22"/>
  <c r="F1929" i="22"/>
  <c r="F2063" i="22"/>
  <c r="F2197" i="22"/>
  <c r="F1058" i="22"/>
  <c r="F421" i="22"/>
  <c r="F254" i="22"/>
  <c r="F321" i="22"/>
  <c r="F19" i="22"/>
  <c r="F187" i="22"/>
  <c r="F2431" i="22"/>
  <c r="F1627" i="22"/>
  <c r="F2465" i="22"/>
  <c r="F2599" i="22"/>
  <c r="F2800" i="22"/>
  <c r="F2967" i="22"/>
  <c r="F3101" i="22"/>
  <c r="F790" i="22"/>
  <c r="F857" i="22"/>
  <c r="F924" i="22"/>
  <c r="F991" i="22"/>
  <c r="F756" i="22"/>
  <c r="F890" i="22"/>
  <c r="F1024" i="22"/>
  <c r="F388" i="22"/>
  <c r="F455" i="22"/>
  <c r="F488" i="22"/>
  <c r="F287" i="22"/>
  <c r="F120" i="22"/>
  <c r="F1895" i="22"/>
  <c r="F2029" i="22"/>
  <c r="F1225" i="22"/>
  <c r="F1359" i="22"/>
  <c r="F2666" i="22"/>
  <c r="F2867" i="22"/>
  <c r="F3302" i="22"/>
  <c r="F1158" i="22"/>
  <c r="F1192" i="22"/>
  <c r="F1326" i="22"/>
  <c r="F1862" i="22"/>
  <c r="F1460" i="22"/>
  <c r="F1594" i="22"/>
  <c r="F1728" i="22"/>
  <c r="F1996" i="22"/>
  <c r="F2130" i="22"/>
  <c r="F2163" i="22"/>
  <c r="F723" i="22"/>
  <c r="F1125" i="22"/>
  <c r="F354" i="22"/>
  <c r="F53" i="22"/>
  <c r="G140" i="22"/>
  <c r="A169" i="22"/>
  <c r="W9" i="15"/>
  <c r="Y9" i="15"/>
  <c r="AA9" i="15"/>
  <c r="AC9" i="15"/>
  <c r="AE9" i="15"/>
  <c r="AG9" i="15"/>
  <c r="AI9" i="15"/>
  <c r="AK9" i="15"/>
  <c r="W10" i="15"/>
  <c r="Y10" i="15"/>
  <c r="AA10" i="15"/>
  <c r="AC10" i="15"/>
  <c r="AE10" i="15"/>
  <c r="AG10" i="15"/>
  <c r="AI10" i="15"/>
  <c r="AK10" i="15"/>
  <c r="W11" i="15"/>
  <c r="Y11" i="15"/>
  <c r="AA11" i="15"/>
  <c r="AC11" i="15"/>
  <c r="AE11" i="15"/>
  <c r="AG11" i="15"/>
  <c r="AI11" i="15"/>
  <c r="AK11" i="15"/>
  <c r="W12" i="15"/>
  <c r="Y12" i="15"/>
  <c r="AA12" i="15"/>
  <c r="AC12" i="15"/>
  <c r="AE12" i="15"/>
  <c r="AG12" i="15"/>
  <c r="AI12" i="15"/>
  <c r="AK12" i="15"/>
  <c r="W13" i="15"/>
  <c r="Y13" i="15"/>
  <c r="AA13" i="15"/>
  <c r="AC13" i="15"/>
  <c r="AE13" i="15"/>
  <c r="AG13" i="15"/>
  <c r="AI13" i="15"/>
  <c r="AK13" i="15"/>
  <c r="W14" i="15"/>
  <c r="Y14" i="15"/>
  <c r="AA14" i="15"/>
  <c r="AC14" i="15"/>
  <c r="AE14" i="15"/>
  <c r="AG14" i="15"/>
  <c r="AI14" i="15"/>
  <c r="AK14" i="15"/>
  <c r="W15" i="15"/>
  <c r="Y15" i="15"/>
  <c r="AA15" i="15"/>
  <c r="AC15" i="15"/>
  <c r="AE15" i="15"/>
  <c r="AG15" i="15"/>
  <c r="AI15" i="15"/>
  <c r="AK15" i="15"/>
  <c r="W16" i="15"/>
  <c r="Y16" i="15"/>
  <c r="AA16" i="15"/>
  <c r="AC16" i="15"/>
  <c r="AE16" i="15"/>
  <c r="AG16" i="15"/>
  <c r="AI16" i="15"/>
  <c r="AK16" i="15"/>
  <c r="W17" i="15"/>
  <c r="Y17" i="15"/>
  <c r="AA17" i="15"/>
  <c r="AC17" i="15"/>
  <c r="AE17" i="15"/>
  <c r="AG17" i="15"/>
  <c r="AI17" i="15"/>
  <c r="AK17" i="15"/>
  <c r="W18" i="15"/>
  <c r="Y18" i="15"/>
  <c r="AA18" i="15"/>
  <c r="AC18" i="15"/>
  <c r="AE18" i="15"/>
  <c r="AG18" i="15"/>
  <c r="AI18" i="15"/>
  <c r="AK18" i="15"/>
  <c r="W19" i="15"/>
  <c r="Y19" i="15"/>
  <c r="AA19" i="15"/>
  <c r="AC19" i="15"/>
  <c r="AE19" i="15"/>
  <c r="AG19" i="15"/>
  <c r="AI19" i="15"/>
  <c r="AK19" i="15"/>
  <c r="W20" i="15"/>
  <c r="Y20" i="15"/>
  <c r="AA20" i="15"/>
  <c r="AC20" i="15"/>
  <c r="AE20" i="15"/>
  <c r="AG20" i="15"/>
  <c r="AI20" i="15"/>
  <c r="AK20" i="15"/>
  <c r="W21" i="15"/>
  <c r="Y21" i="15"/>
  <c r="AA21" i="15"/>
  <c r="AC21" i="15"/>
  <c r="AE21" i="15"/>
  <c r="AG21" i="15"/>
  <c r="AI21" i="15"/>
  <c r="AK21" i="15"/>
  <c r="W22" i="15"/>
  <c r="Y22" i="15"/>
  <c r="AA22" i="15"/>
  <c r="AC22" i="15"/>
  <c r="AE22" i="15"/>
  <c r="AG22" i="15"/>
  <c r="AI22" i="15"/>
  <c r="AK22" i="15"/>
  <c r="W23" i="15"/>
  <c r="Y23" i="15"/>
  <c r="AA23" i="15"/>
  <c r="AC23" i="15"/>
  <c r="AE23" i="15"/>
  <c r="AG23" i="15"/>
  <c r="AI23" i="15"/>
  <c r="AK23" i="15"/>
  <c r="W24" i="15"/>
  <c r="Y24" i="15"/>
  <c r="AA24" i="15"/>
  <c r="AC24" i="15"/>
  <c r="AE24" i="15"/>
  <c r="AG24" i="15"/>
  <c r="AI24" i="15"/>
  <c r="AK24" i="15"/>
  <c r="W25" i="15"/>
  <c r="Y25" i="15"/>
  <c r="AA25" i="15"/>
  <c r="AC25" i="15"/>
  <c r="AE25" i="15"/>
  <c r="AG25" i="15"/>
  <c r="AI25" i="15"/>
  <c r="AK25" i="15"/>
  <c r="W26" i="15"/>
  <c r="Y26" i="15"/>
  <c r="AA26" i="15"/>
  <c r="AC26" i="15"/>
  <c r="AE26" i="15"/>
  <c r="AG26" i="15"/>
  <c r="AI26" i="15"/>
  <c r="AK26" i="15"/>
  <c r="W27" i="15"/>
  <c r="Y27" i="15"/>
  <c r="AA27" i="15"/>
  <c r="AC27" i="15"/>
  <c r="AE27" i="15"/>
  <c r="AG27" i="15"/>
  <c r="AI27" i="15"/>
  <c r="AK27" i="15"/>
  <c r="W28" i="15"/>
  <c r="Y28" i="15"/>
  <c r="AA28" i="15"/>
  <c r="AC28" i="15"/>
  <c r="AE28" i="15"/>
  <c r="AG28" i="15"/>
  <c r="AI28" i="15"/>
  <c r="AK28" i="15"/>
  <c r="W29" i="15"/>
  <c r="Y29" i="15"/>
  <c r="AA29" i="15"/>
  <c r="AC29" i="15"/>
  <c r="AE29" i="15"/>
  <c r="AG29" i="15"/>
  <c r="AI29" i="15"/>
  <c r="AK29" i="15"/>
  <c r="W30" i="15"/>
  <c r="Y30" i="15"/>
  <c r="AA30" i="15"/>
  <c r="AC30" i="15"/>
  <c r="AE30" i="15"/>
  <c r="AG30" i="15"/>
  <c r="AI30" i="15"/>
  <c r="AK30" i="15"/>
  <c r="W31" i="15"/>
  <c r="Y31" i="15"/>
  <c r="AA31" i="15"/>
  <c r="AC31" i="15"/>
  <c r="AE31" i="15"/>
  <c r="AG31" i="15"/>
  <c r="AI31" i="15"/>
  <c r="AK31" i="15"/>
  <c r="W32" i="15"/>
  <c r="Y32" i="15"/>
  <c r="AA32" i="15"/>
  <c r="AC32" i="15"/>
  <c r="AE32" i="15"/>
  <c r="AG32" i="15"/>
  <c r="AI32" i="15"/>
  <c r="AK32" i="15"/>
  <c r="W33" i="15"/>
  <c r="Y33" i="15"/>
  <c r="AA33" i="15"/>
  <c r="AC33" i="15"/>
  <c r="AE33" i="15"/>
  <c r="AG33" i="15"/>
  <c r="AI33" i="15"/>
  <c r="AK33" i="15"/>
  <c r="W34" i="15"/>
  <c r="Y34" i="15"/>
  <c r="AA34" i="15"/>
  <c r="AC34" i="15"/>
  <c r="AE34" i="15"/>
  <c r="AG34" i="15"/>
  <c r="AI34" i="15"/>
  <c r="AK34" i="15"/>
  <c r="W35" i="15"/>
  <c r="Y35" i="15"/>
  <c r="AA35" i="15"/>
  <c r="AC35" i="15"/>
  <c r="AE35" i="15"/>
  <c r="AG35" i="15"/>
  <c r="AI35" i="15"/>
  <c r="AK35" i="15"/>
  <c r="W36" i="15"/>
  <c r="Y36" i="15"/>
  <c r="AA36" i="15"/>
  <c r="AC36" i="15"/>
  <c r="AE36" i="15"/>
  <c r="AG36" i="15"/>
  <c r="AI36" i="15"/>
  <c r="AK36" i="15"/>
  <c r="W37" i="15"/>
  <c r="Y37" i="15"/>
  <c r="AA37" i="15"/>
  <c r="AC37" i="15"/>
  <c r="AE37" i="15"/>
  <c r="AG37" i="15"/>
  <c r="AI37" i="15"/>
  <c r="AK37" i="15"/>
  <c r="W38" i="15"/>
  <c r="Y38" i="15"/>
  <c r="AA38" i="15"/>
  <c r="AC38" i="15"/>
  <c r="AE38" i="15"/>
  <c r="AG38" i="15"/>
  <c r="AI38" i="15"/>
  <c r="AK38" i="15"/>
  <c r="W39" i="15"/>
  <c r="Y39" i="15"/>
  <c r="AA39" i="15"/>
  <c r="AC39" i="15"/>
  <c r="AE39" i="15"/>
  <c r="AG39" i="15"/>
  <c r="AI39" i="15"/>
  <c r="AK39" i="15"/>
  <c r="W40" i="15"/>
  <c r="Y40" i="15"/>
  <c r="AA40" i="15"/>
  <c r="AC40" i="15"/>
  <c r="AE40" i="15"/>
  <c r="AG40" i="15"/>
  <c r="AI40" i="15"/>
  <c r="AK40" i="15"/>
  <c r="W41" i="15"/>
  <c r="Y41" i="15"/>
  <c r="AA41" i="15"/>
  <c r="AC41" i="15"/>
  <c r="AE41" i="15"/>
  <c r="AG41" i="15"/>
  <c r="AI41" i="15"/>
  <c r="AK41" i="15"/>
  <c r="W42" i="15"/>
  <c r="Y42" i="15"/>
  <c r="AA42" i="15"/>
  <c r="AC42" i="15"/>
  <c r="AE42" i="15"/>
  <c r="AG42" i="15"/>
  <c r="AI42" i="15"/>
  <c r="AK42" i="15"/>
  <c r="W43" i="15"/>
  <c r="Y43" i="15"/>
  <c r="AA43" i="15"/>
  <c r="AC43" i="15"/>
  <c r="AE43" i="15"/>
  <c r="AG43" i="15"/>
  <c r="AI43" i="15"/>
  <c r="AK43" i="15"/>
  <c r="W44" i="15"/>
  <c r="Y44" i="15"/>
  <c r="AA44" i="15"/>
  <c r="AC44" i="15"/>
  <c r="AE44" i="15"/>
  <c r="AG44" i="15"/>
  <c r="AI44" i="15"/>
  <c r="AK44" i="15"/>
  <c r="W45" i="15"/>
  <c r="Y45" i="15"/>
  <c r="AA45" i="15"/>
  <c r="AC45" i="15"/>
  <c r="AE45" i="15"/>
  <c r="AG45" i="15"/>
  <c r="AI45" i="15"/>
  <c r="AK45" i="15"/>
  <c r="Y46" i="15"/>
  <c r="AA46" i="15"/>
  <c r="AC46" i="15"/>
  <c r="AE46" i="15"/>
  <c r="AG46" i="15"/>
  <c r="AI46" i="15"/>
  <c r="AK46" i="15"/>
  <c r="W47" i="15"/>
  <c r="Y47" i="15"/>
  <c r="AA47" i="15"/>
  <c r="AC47" i="15"/>
  <c r="AE47" i="15"/>
  <c r="AG47" i="15"/>
  <c r="AI47" i="15"/>
  <c r="AK47" i="15"/>
  <c r="W48" i="15"/>
  <c r="Y48" i="15"/>
  <c r="AA48" i="15"/>
  <c r="AC48" i="15"/>
  <c r="AE48" i="15"/>
  <c r="AG48" i="15"/>
  <c r="AI48" i="15"/>
  <c r="AK48" i="15"/>
  <c r="W49" i="15"/>
  <c r="Y49" i="15"/>
  <c r="AA49" i="15"/>
  <c r="AC49" i="15"/>
  <c r="AE49" i="15"/>
  <c r="AG49" i="15"/>
  <c r="AI49" i="15"/>
  <c r="AK49" i="15"/>
  <c r="W50" i="15"/>
  <c r="Y50" i="15"/>
  <c r="AA50" i="15"/>
  <c r="AC50" i="15"/>
  <c r="AE50" i="15"/>
  <c r="AG50" i="15"/>
  <c r="AI50" i="15"/>
  <c r="AK50" i="15"/>
  <c r="W51" i="15"/>
  <c r="Y51" i="15"/>
  <c r="AA51" i="15"/>
  <c r="AC51" i="15"/>
  <c r="AE51" i="15"/>
  <c r="AG51" i="15"/>
  <c r="AI51" i="15"/>
  <c r="AK51" i="15"/>
  <c r="W52" i="15"/>
  <c r="Y52" i="15"/>
  <c r="AA52" i="15"/>
  <c r="AC52" i="15"/>
  <c r="AE52" i="15"/>
  <c r="AG52" i="15"/>
  <c r="AI52" i="15"/>
  <c r="AK52" i="15"/>
  <c r="W53" i="15"/>
  <c r="Y53" i="15"/>
  <c r="AA53" i="15"/>
  <c r="AC53" i="15"/>
  <c r="AE53" i="15"/>
  <c r="AG53" i="15"/>
  <c r="AI53" i="15"/>
  <c r="AK53" i="15"/>
  <c r="W54" i="15"/>
  <c r="Y54" i="15"/>
  <c r="AA54" i="15"/>
  <c r="AC54" i="15"/>
  <c r="AE54" i="15"/>
  <c r="AG54" i="15"/>
  <c r="AI54" i="15"/>
  <c r="AK54" i="15"/>
  <c r="W55" i="15"/>
  <c r="Y55" i="15"/>
  <c r="AA55" i="15"/>
  <c r="AC55" i="15"/>
  <c r="AE55" i="15"/>
  <c r="AG55" i="15"/>
  <c r="AI55" i="15"/>
  <c r="AK55" i="15"/>
  <c r="W56" i="15"/>
  <c r="Y56" i="15"/>
  <c r="AA56" i="15"/>
  <c r="AC56" i="15"/>
  <c r="AE56" i="15"/>
  <c r="AG56" i="15"/>
  <c r="AI56" i="15"/>
  <c r="AK56" i="15"/>
  <c r="W57" i="15"/>
  <c r="Y57" i="15"/>
  <c r="AA57" i="15"/>
  <c r="AC57" i="15"/>
  <c r="AE57" i="15"/>
  <c r="AG57" i="15"/>
  <c r="AI57" i="15"/>
  <c r="AK57" i="15"/>
  <c r="W58" i="15"/>
  <c r="Y58" i="15"/>
  <c r="AA58" i="15"/>
  <c r="AC58" i="15"/>
  <c r="AE58" i="15"/>
  <c r="AG58" i="15"/>
  <c r="AI58" i="15"/>
  <c r="AK58" i="15"/>
  <c r="W59" i="15"/>
  <c r="Y59" i="15"/>
  <c r="AA59" i="15"/>
  <c r="AC59" i="15"/>
  <c r="AE59" i="15"/>
  <c r="AG59" i="15"/>
  <c r="AI59" i="15"/>
  <c r="AK59" i="15"/>
  <c r="W60" i="15"/>
  <c r="Y60" i="15"/>
  <c r="AA60" i="15"/>
  <c r="AC60" i="15"/>
  <c r="AE60" i="15"/>
  <c r="AG60" i="15"/>
  <c r="AI60" i="15"/>
  <c r="AK60" i="15"/>
  <c r="W61" i="15"/>
  <c r="Y61" i="15"/>
  <c r="AA61" i="15"/>
  <c r="AC61" i="15"/>
  <c r="AE61" i="15"/>
  <c r="AG61" i="15"/>
  <c r="AI61" i="15"/>
  <c r="AK61" i="15"/>
  <c r="W62" i="15"/>
  <c r="Y62" i="15"/>
  <c r="AA62" i="15"/>
  <c r="AC62" i="15"/>
  <c r="AE62" i="15"/>
  <c r="AG62" i="15"/>
  <c r="AI62" i="15"/>
  <c r="AK62" i="15"/>
  <c r="W63" i="15"/>
  <c r="Y63" i="15"/>
  <c r="AA63" i="15"/>
  <c r="AC63" i="15"/>
  <c r="AE63" i="15"/>
  <c r="AG63" i="15"/>
  <c r="AI63" i="15"/>
  <c r="AK63" i="15"/>
  <c r="AL63" i="15" s="1"/>
  <c r="W64" i="15"/>
  <c r="Y64" i="15"/>
  <c r="AA64" i="15"/>
  <c r="AC64" i="15"/>
  <c r="AE64" i="15"/>
  <c r="AG64" i="15"/>
  <c r="AI64" i="15"/>
  <c r="AK64" i="15"/>
  <c r="W65" i="15"/>
  <c r="Y65" i="15"/>
  <c r="AA65" i="15"/>
  <c r="AC65" i="15"/>
  <c r="AE65" i="15"/>
  <c r="AG65" i="15"/>
  <c r="AI65" i="15"/>
  <c r="AK65" i="15"/>
  <c r="W66" i="15"/>
  <c r="Y66" i="15"/>
  <c r="AA66" i="15"/>
  <c r="AC66" i="15"/>
  <c r="AE66" i="15"/>
  <c r="AG66" i="15"/>
  <c r="AI66" i="15"/>
  <c r="AK66" i="15"/>
  <c r="W67" i="15"/>
  <c r="Y67" i="15"/>
  <c r="AA67" i="15"/>
  <c r="AC67" i="15"/>
  <c r="AE67" i="15"/>
  <c r="AG67" i="15"/>
  <c r="AI67" i="15"/>
  <c r="AK67" i="15"/>
  <c r="W68" i="15"/>
  <c r="Y68" i="15"/>
  <c r="AA68" i="15"/>
  <c r="AC68" i="15"/>
  <c r="AE68" i="15"/>
  <c r="AG68" i="15"/>
  <c r="AI68" i="15"/>
  <c r="AK68" i="15"/>
  <c r="W69" i="15"/>
  <c r="Y69" i="15"/>
  <c r="AA69" i="15"/>
  <c r="AC69" i="15"/>
  <c r="AE69" i="15"/>
  <c r="AG69" i="15"/>
  <c r="AI69" i="15"/>
  <c r="AK69" i="15"/>
  <c r="W70" i="15"/>
  <c r="Y70" i="15"/>
  <c r="AA70" i="15"/>
  <c r="AC70" i="15"/>
  <c r="AE70" i="15"/>
  <c r="AG70" i="15"/>
  <c r="AI70" i="15"/>
  <c r="AK70" i="15"/>
  <c r="W71" i="15"/>
  <c r="Y71" i="15"/>
  <c r="AA71" i="15"/>
  <c r="AC71" i="15"/>
  <c r="AE71" i="15"/>
  <c r="AG71" i="15"/>
  <c r="AI71" i="15"/>
  <c r="AK71" i="15"/>
  <c r="W72" i="15"/>
  <c r="Y72" i="15"/>
  <c r="AA72" i="15"/>
  <c r="AC72" i="15"/>
  <c r="AE72" i="15"/>
  <c r="AG72" i="15"/>
  <c r="AI72" i="15"/>
  <c r="AK72" i="15"/>
  <c r="W73" i="15"/>
  <c r="Y73" i="15"/>
  <c r="AA73" i="15"/>
  <c r="AC73" i="15"/>
  <c r="AE73" i="15"/>
  <c r="AG73" i="15"/>
  <c r="AI73" i="15"/>
  <c r="AK73" i="15"/>
  <c r="W74" i="15"/>
  <c r="Y74" i="15"/>
  <c r="AA74" i="15"/>
  <c r="AC74" i="15"/>
  <c r="AE74" i="15"/>
  <c r="AG74" i="15"/>
  <c r="AI74" i="15"/>
  <c r="AK74" i="15"/>
  <c r="W75" i="15"/>
  <c r="Y75" i="15"/>
  <c r="AA75" i="15"/>
  <c r="AC75" i="15"/>
  <c r="AE75" i="15"/>
  <c r="AG75" i="15"/>
  <c r="AI75" i="15"/>
  <c r="AK75" i="15"/>
  <c r="W76" i="15"/>
  <c r="Y76" i="15"/>
  <c r="AA76" i="15"/>
  <c r="AC76" i="15"/>
  <c r="AE76" i="15"/>
  <c r="AG76" i="15"/>
  <c r="AI76" i="15"/>
  <c r="AK76" i="15"/>
  <c r="W77" i="15"/>
  <c r="Y77" i="15"/>
  <c r="AA77" i="15"/>
  <c r="AC77" i="15"/>
  <c r="AE77" i="15"/>
  <c r="AG77" i="15"/>
  <c r="AI77" i="15"/>
  <c r="AK77" i="15"/>
  <c r="W78" i="15"/>
  <c r="Y78" i="15"/>
  <c r="AA78" i="15"/>
  <c r="AC78" i="15"/>
  <c r="AE78" i="15"/>
  <c r="AG78" i="15"/>
  <c r="AI78" i="15"/>
  <c r="AK78" i="15"/>
  <c r="W79" i="15"/>
  <c r="Y79" i="15"/>
  <c r="AA79" i="15"/>
  <c r="AC79" i="15"/>
  <c r="AE79" i="15"/>
  <c r="AG79" i="15"/>
  <c r="AI79" i="15"/>
  <c r="AK79" i="15"/>
  <c r="W80" i="15"/>
  <c r="Y80" i="15"/>
  <c r="AA80" i="15"/>
  <c r="AC80" i="15"/>
  <c r="AE80" i="15"/>
  <c r="AG80" i="15"/>
  <c r="AI80" i="15"/>
  <c r="AK80" i="15"/>
  <c r="W81" i="15"/>
  <c r="Y81" i="15"/>
  <c r="AA81" i="15"/>
  <c r="AC81" i="15"/>
  <c r="AE81" i="15"/>
  <c r="AG81" i="15"/>
  <c r="AI81" i="15"/>
  <c r="AK81" i="15"/>
  <c r="W82" i="15"/>
  <c r="Y82" i="15"/>
  <c r="AA82" i="15"/>
  <c r="AC82" i="15"/>
  <c r="AE82" i="15"/>
  <c r="AG82" i="15"/>
  <c r="AI82" i="15"/>
  <c r="AK82" i="15"/>
  <c r="W83" i="15"/>
  <c r="Y83" i="15"/>
  <c r="AA83" i="15"/>
  <c r="AC83" i="15"/>
  <c r="AE83" i="15"/>
  <c r="AG83" i="15"/>
  <c r="AI83" i="15"/>
  <c r="AK83" i="15"/>
  <c r="W84" i="15"/>
  <c r="Y84" i="15"/>
  <c r="AA84" i="15"/>
  <c r="AC84" i="15"/>
  <c r="AE84" i="15"/>
  <c r="AG84" i="15"/>
  <c r="AI84" i="15"/>
  <c r="AK84" i="15"/>
  <c r="W85" i="15"/>
  <c r="Y85" i="15"/>
  <c r="AA85" i="15"/>
  <c r="AC85" i="15"/>
  <c r="AE85" i="15"/>
  <c r="AG85" i="15"/>
  <c r="AI85" i="15"/>
  <c r="AK85" i="15"/>
  <c r="W86" i="15"/>
  <c r="Y86" i="15"/>
  <c r="AA86" i="15"/>
  <c r="AC86" i="15"/>
  <c r="AE86" i="15"/>
  <c r="AG86" i="15"/>
  <c r="AI86" i="15"/>
  <c r="AK86" i="15"/>
  <c r="W87" i="15"/>
  <c r="Y87" i="15"/>
  <c r="AA87" i="15"/>
  <c r="AC87" i="15"/>
  <c r="AE87" i="15"/>
  <c r="AG87" i="15"/>
  <c r="AI87" i="15"/>
  <c r="AK87" i="15"/>
  <c r="W88" i="15"/>
  <c r="Y88" i="15"/>
  <c r="AA88" i="15"/>
  <c r="AC88" i="15"/>
  <c r="AE88" i="15"/>
  <c r="AG88" i="15"/>
  <c r="AI88" i="15"/>
  <c r="AK88" i="15"/>
  <c r="W89" i="15"/>
  <c r="Y89" i="15"/>
  <c r="AA89" i="15"/>
  <c r="AC89" i="15"/>
  <c r="AE89" i="15"/>
  <c r="AG89" i="15"/>
  <c r="AI89" i="15"/>
  <c r="AK89" i="15"/>
  <c r="W90" i="15"/>
  <c r="Y90" i="15"/>
  <c r="AA90" i="15"/>
  <c r="AC90" i="15"/>
  <c r="AE90" i="15"/>
  <c r="AG90" i="15"/>
  <c r="AI90" i="15"/>
  <c r="AK90" i="15"/>
  <c r="W91" i="15"/>
  <c r="Y91" i="15"/>
  <c r="AA91" i="15"/>
  <c r="AC91" i="15"/>
  <c r="AE91" i="15"/>
  <c r="AG91" i="15"/>
  <c r="AI91" i="15"/>
  <c r="AK91" i="15"/>
  <c r="W92" i="15"/>
  <c r="Y92" i="15"/>
  <c r="AA92" i="15"/>
  <c r="AC92" i="15"/>
  <c r="AE92" i="15"/>
  <c r="AG92" i="15"/>
  <c r="AI92" i="15"/>
  <c r="AK92" i="15"/>
  <c r="W93" i="15"/>
  <c r="Y93" i="15"/>
  <c r="AA93" i="15"/>
  <c r="AC93" i="15"/>
  <c r="AE93" i="15"/>
  <c r="AG93" i="15"/>
  <c r="AI93" i="15"/>
  <c r="AK93" i="15"/>
  <c r="W94" i="15"/>
  <c r="Y94" i="15"/>
  <c r="AA94" i="15"/>
  <c r="AC94" i="15"/>
  <c r="AE94" i="15"/>
  <c r="AG94" i="15"/>
  <c r="AI94" i="15"/>
  <c r="AK94" i="15"/>
  <c r="W95" i="15"/>
  <c r="Y95" i="15"/>
  <c r="AA95" i="15"/>
  <c r="AC95" i="15"/>
  <c r="AE95" i="15"/>
  <c r="AG95" i="15"/>
  <c r="AI95" i="15"/>
  <c r="AK95" i="15"/>
  <c r="W96" i="15"/>
  <c r="Y96" i="15"/>
  <c r="AA96" i="15"/>
  <c r="AC96" i="15"/>
  <c r="AE96" i="15"/>
  <c r="AG96" i="15"/>
  <c r="AI96" i="15"/>
  <c r="AK96" i="15"/>
  <c r="W97" i="15"/>
  <c r="Y97" i="15"/>
  <c r="AA97" i="15"/>
  <c r="AC97" i="15"/>
  <c r="AE97" i="15"/>
  <c r="AG97" i="15"/>
  <c r="AI97" i="15"/>
  <c r="AK97" i="15"/>
  <c r="W98" i="15"/>
  <c r="Y98" i="15"/>
  <c r="AA98" i="15"/>
  <c r="AC98" i="15"/>
  <c r="AE98" i="15"/>
  <c r="AG98" i="15"/>
  <c r="AI98" i="15"/>
  <c r="AK98" i="15"/>
  <c r="W99" i="15"/>
  <c r="Y99" i="15"/>
  <c r="AA99" i="15"/>
  <c r="AC99" i="15"/>
  <c r="AE99" i="15"/>
  <c r="AG99" i="15"/>
  <c r="AI99" i="15"/>
  <c r="AK99" i="15"/>
  <c r="W100" i="15"/>
  <c r="Y100" i="15"/>
  <c r="AA100" i="15"/>
  <c r="AC100" i="15"/>
  <c r="AE100" i="15"/>
  <c r="AG100" i="15"/>
  <c r="AI100" i="15"/>
  <c r="AK100" i="15"/>
  <c r="W101" i="15"/>
  <c r="Y101" i="15"/>
  <c r="AA101" i="15"/>
  <c r="AC101" i="15"/>
  <c r="AE101" i="15"/>
  <c r="AG101" i="15"/>
  <c r="AI101" i="15"/>
  <c r="AK101" i="15"/>
  <c r="W102" i="15"/>
  <c r="Y102" i="15"/>
  <c r="AA102" i="15"/>
  <c r="AC102" i="15"/>
  <c r="AE102" i="15"/>
  <c r="AG102" i="15"/>
  <c r="AI102" i="15"/>
  <c r="AK102" i="15"/>
  <c r="W103" i="15"/>
  <c r="Y103" i="15"/>
  <c r="AA103" i="15"/>
  <c r="AC103" i="15"/>
  <c r="AE103" i="15"/>
  <c r="AG103" i="15"/>
  <c r="AI103" i="15"/>
  <c r="AK103" i="15"/>
  <c r="W104" i="15"/>
  <c r="Y104" i="15"/>
  <c r="AA104" i="15"/>
  <c r="AC104" i="15"/>
  <c r="AE104" i="15"/>
  <c r="AG104" i="15"/>
  <c r="AI104" i="15"/>
  <c r="AK104" i="15"/>
  <c r="W105" i="15"/>
  <c r="Y105" i="15"/>
  <c r="AA105" i="15"/>
  <c r="AC105" i="15"/>
  <c r="AE105" i="15"/>
  <c r="AG105" i="15"/>
  <c r="AI105" i="15"/>
  <c r="AK105" i="15"/>
  <c r="W106" i="15"/>
  <c r="Y106" i="15"/>
  <c r="AA106" i="15"/>
  <c r="AC106" i="15"/>
  <c r="AE106" i="15"/>
  <c r="AG106" i="15"/>
  <c r="AI106" i="15"/>
  <c r="AK106" i="15"/>
  <c r="W107" i="15"/>
  <c r="Y107" i="15"/>
  <c r="AA107" i="15"/>
  <c r="AC107" i="15"/>
  <c r="AE107" i="15"/>
  <c r="AG107" i="15"/>
  <c r="AI107" i="15"/>
  <c r="AK107" i="15"/>
  <c r="E3" i="22"/>
  <c r="E2" i="22"/>
  <c r="G110" i="15"/>
  <c r="G111" i="15"/>
  <c r="G112" i="15"/>
  <c r="G113" i="15"/>
  <c r="G114" i="15"/>
  <c r="G115" i="15"/>
  <c r="G116" i="15"/>
  <c r="G117" i="15"/>
  <c r="G118" i="15"/>
  <c r="G119" i="15"/>
  <c r="G120" i="15"/>
  <c r="G121" i="15"/>
  <c r="G122" i="15"/>
  <c r="G109" i="15"/>
  <c r="AH85" i="15" l="1"/>
  <c r="AH83" i="15"/>
  <c r="AH69" i="15"/>
  <c r="AH67" i="15"/>
  <c r="AL61" i="15"/>
  <c r="AL60" i="15"/>
  <c r="AL59" i="15"/>
  <c r="AL58" i="15"/>
  <c r="AL55" i="15"/>
  <c r="AL53" i="15"/>
  <c r="AL52" i="15"/>
  <c r="AH42" i="15"/>
  <c r="AH36" i="15"/>
  <c r="G144" i="22"/>
  <c r="G143" i="22"/>
  <c r="G142" i="22"/>
  <c r="G145" i="22"/>
  <c r="G141" i="22"/>
  <c r="B138" i="22"/>
  <c r="G723" i="22"/>
  <c r="G790" i="22"/>
  <c r="G857" i="22"/>
  <c r="G924" i="22"/>
  <c r="G991" i="22"/>
  <c r="G1058" i="22"/>
  <c r="G187" i="22"/>
  <c r="G2096" i="22"/>
  <c r="G2130" i="22"/>
  <c r="G2197" i="22"/>
  <c r="G2666" i="22"/>
  <c r="G1125" i="22"/>
  <c r="G1828" i="22"/>
  <c r="G2934" i="22"/>
  <c r="G3001" i="22"/>
  <c r="G3068" i="22"/>
  <c r="G3135" i="22"/>
  <c r="G1493" i="22"/>
  <c r="G2699" i="22"/>
  <c r="G2733" i="22"/>
  <c r="G388" i="22"/>
  <c r="G1359" i="22"/>
  <c r="G1895" i="22"/>
  <c r="G1929" i="22"/>
  <c r="G1962" i="22"/>
  <c r="G1996" i="22"/>
  <c r="G2029" i="22"/>
  <c r="G2063" i="22"/>
  <c r="G2632" i="22"/>
  <c r="G2264" i="22"/>
  <c r="G622" i="22"/>
  <c r="G53" i="22"/>
  <c r="G1862" i="22"/>
  <c r="G2833" i="22"/>
  <c r="G2867" i="22"/>
  <c r="G1426" i="22"/>
  <c r="G2230" i="22"/>
  <c r="G1158" i="22"/>
  <c r="G1225" i="22"/>
  <c r="G2297" i="22"/>
  <c r="G2364" i="22"/>
  <c r="G2398" i="22"/>
  <c r="G2431" i="22"/>
  <c r="G2465" i="22"/>
  <c r="G2532" i="22"/>
  <c r="G2599" i="22"/>
  <c r="G254" i="22"/>
  <c r="G321" i="22"/>
  <c r="G120" i="22"/>
  <c r="G455" i="22"/>
  <c r="G522" i="22"/>
  <c r="G589" i="22"/>
  <c r="G1694" i="22"/>
  <c r="G1761" i="22"/>
  <c r="G1292" i="22"/>
  <c r="G1560" i="22"/>
  <c r="G1627" i="22"/>
  <c r="G2766" i="22"/>
  <c r="G2800" i="22"/>
  <c r="G3202" i="22"/>
  <c r="G3269" i="22"/>
  <c r="G3336" i="22"/>
  <c r="G2331" i="22"/>
  <c r="G756" i="22"/>
  <c r="G823" i="22"/>
  <c r="G890" i="22"/>
  <c r="G957" i="22"/>
  <c r="G421" i="22"/>
  <c r="G153" i="22"/>
  <c r="G86" i="22"/>
  <c r="G19" i="22"/>
  <c r="G2565" i="22"/>
  <c r="G2900" i="22"/>
  <c r="G3034" i="22"/>
  <c r="G1192" i="22"/>
  <c r="G1326" i="22"/>
  <c r="G1393" i="22"/>
  <c r="G1527" i="22"/>
  <c r="G1661" i="22"/>
  <c r="G1795" i="22"/>
  <c r="G2163" i="22"/>
  <c r="G689" i="22"/>
  <c r="G2498" i="22"/>
  <c r="G488" i="22"/>
  <c r="G555" i="22"/>
  <c r="G220" i="22"/>
  <c r="G2967" i="22"/>
  <c r="G3101" i="22"/>
  <c r="G3168" i="22"/>
  <c r="G3235" i="22"/>
  <c r="G3302" i="22"/>
  <c r="G1259" i="22"/>
  <c r="G1460" i="22"/>
  <c r="G1594" i="22"/>
  <c r="G1728" i="22"/>
  <c r="G656" i="22"/>
  <c r="G1024" i="22"/>
  <c r="G1091" i="22"/>
  <c r="G354" i="22"/>
  <c r="G287" i="22"/>
  <c r="AL81" i="15"/>
  <c r="AL71" i="15"/>
  <c r="AL65" i="15"/>
  <c r="AH62" i="15"/>
  <c r="AH56" i="15"/>
  <c r="AH52" i="15"/>
  <c r="AL39" i="15"/>
  <c r="G174" i="22"/>
  <c r="A202" i="22"/>
  <c r="AL107" i="15"/>
  <c r="AL106" i="15"/>
  <c r="AH104" i="15"/>
  <c r="AL103" i="15"/>
  <c r="AL95" i="15"/>
  <c r="AH34" i="15"/>
  <c r="AD34" i="15"/>
  <c r="Z34" i="15"/>
  <c r="AH33" i="15"/>
  <c r="AD33" i="15"/>
  <c r="Z33" i="15"/>
  <c r="AL32" i="15"/>
  <c r="AH32" i="15"/>
  <c r="Z32" i="15"/>
  <c r="AH31" i="15"/>
  <c r="Z31" i="15"/>
  <c r="AH30" i="15"/>
  <c r="AD30" i="15"/>
  <c r="Z30" i="15"/>
  <c r="AH29" i="15"/>
  <c r="AD29" i="15"/>
  <c r="Z29" i="15"/>
  <c r="AL28" i="15"/>
  <c r="AD28" i="15"/>
  <c r="AD27" i="15"/>
  <c r="AH26" i="15"/>
  <c r="AH18" i="15"/>
  <c r="AD18" i="15"/>
  <c r="Z18" i="15"/>
  <c r="AH17" i="15"/>
  <c r="AD17" i="15"/>
  <c r="Z17" i="15"/>
  <c r="AL16" i="15"/>
  <c r="AH16" i="15"/>
  <c r="Z16" i="15"/>
  <c r="AH15" i="15"/>
  <c r="Z15" i="15"/>
  <c r="AH14" i="15"/>
  <c r="AD14" i="15"/>
  <c r="Z14" i="15"/>
  <c r="AH13" i="15"/>
  <c r="AD13" i="15"/>
  <c r="AL12" i="15"/>
  <c r="AL11" i="15"/>
  <c r="AH11" i="15"/>
  <c r="AD11" i="15"/>
  <c r="AL10" i="15"/>
  <c r="AH10" i="15"/>
  <c r="AH9" i="15"/>
  <c r="Z9" i="15"/>
  <c r="AL97" i="15"/>
  <c r="AH94" i="15"/>
  <c r="AH88" i="15"/>
  <c r="AH78" i="15"/>
  <c r="AH72" i="15"/>
  <c r="AH47" i="15"/>
  <c r="AH45" i="15"/>
  <c r="Z45" i="15"/>
  <c r="AH20" i="15"/>
  <c r="AL26" i="15"/>
  <c r="AH101" i="15"/>
  <c r="AH99" i="15"/>
  <c r="AL93" i="15"/>
  <c r="AL92" i="15"/>
  <c r="AL91" i="15"/>
  <c r="AL90" i="15"/>
  <c r="AL87" i="15"/>
  <c r="AL79" i="15"/>
  <c r="AL77" i="15"/>
  <c r="AL76" i="15"/>
  <c r="AL75" i="15"/>
  <c r="AL74" i="15"/>
  <c r="AL49" i="15"/>
  <c r="AD45" i="15"/>
  <c r="AL44" i="15"/>
  <c r="AL23" i="15"/>
  <c r="AL105" i="15"/>
  <c r="AH102" i="15"/>
  <c r="AH96" i="15"/>
  <c r="AH93" i="15"/>
  <c r="AH91" i="15"/>
  <c r="AL85" i="15"/>
  <c r="AL84" i="15"/>
  <c r="AL83" i="15"/>
  <c r="AL82" i="15"/>
  <c r="AL73" i="15"/>
  <c r="AH70" i="15"/>
  <c r="AH64" i="15"/>
  <c r="AH61" i="15"/>
  <c r="AH59" i="15"/>
  <c r="AH55" i="15"/>
  <c r="AH51" i="15"/>
  <c r="AL48" i="15"/>
  <c r="AL47" i="15"/>
  <c r="AH44" i="15"/>
  <c r="AD42" i="15"/>
  <c r="AD41" i="15"/>
  <c r="AL40" i="15"/>
  <c r="AD38" i="15"/>
  <c r="AD37" i="15"/>
  <c r="AL36" i="15"/>
  <c r="AD36" i="15"/>
  <c r="AD35" i="15"/>
  <c r="AL34" i="15"/>
  <c r="AL31" i="15"/>
  <c r="Z26" i="15"/>
  <c r="AH25" i="15"/>
  <c r="Z25" i="15"/>
  <c r="AH24" i="15"/>
  <c r="Z24" i="15"/>
  <c r="AH23" i="15"/>
  <c r="Z23" i="15"/>
  <c r="AH22" i="15"/>
  <c r="Z22" i="15"/>
  <c r="AH21" i="15"/>
  <c r="Z21" i="15"/>
  <c r="AH12" i="15"/>
  <c r="AH107" i="15"/>
  <c r="AL101" i="15"/>
  <c r="AL100" i="15"/>
  <c r="AL99" i="15"/>
  <c r="AL98" i="15"/>
  <c r="AL89" i="15"/>
  <c r="AH86" i="15"/>
  <c r="AH80" i="15"/>
  <c r="AH77" i="15"/>
  <c r="AH75" i="15"/>
  <c r="AL69" i="15"/>
  <c r="AL68" i="15"/>
  <c r="AL67" i="15"/>
  <c r="AL66" i="15"/>
  <c r="AL57" i="15"/>
  <c r="AL51" i="15"/>
  <c r="AH48" i="15"/>
  <c r="AL43" i="15"/>
  <c r="Z42" i="15"/>
  <c r="AH41" i="15"/>
  <c r="Z41" i="15"/>
  <c r="AH40" i="15"/>
  <c r="AH38" i="15"/>
  <c r="Z38" i="15"/>
  <c r="AH37" i="15"/>
  <c r="Z37" i="15"/>
  <c r="AH28" i="15"/>
  <c r="AD26" i="15"/>
  <c r="AD25" i="15"/>
  <c r="AL24" i="15"/>
  <c r="AD22" i="15"/>
  <c r="AD21" i="15"/>
  <c r="AL20" i="15"/>
  <c r="AD20" i="15"/>
  <c r="AD19" i="15"/>
  <c r="AL18" i="15"/>
  <c r="AL15" i="15"/>
  <c r="AL9" i="15"/>
  <c r="AH87" i="15"/>
  <c r="AH63" i="15"/>
  <c r="AH106" i="15"/>
  <c r="AH105" i="15"/>
  <c r="AL102" i="15"/>
  <c r="AH98" i="15"/>
  <c r="AH97" i="15"/>
  <c r="AL94" i="15"/>
  <c r="AH90" i="15"/>
  <c r="AH89" i="15"/>
  <c r="AL86" i="15"/>
  <c r="AH82" i="15"/>
  <c r="AH81" i="15"/>
  <c r="AL78" i="15"/>
  <c r="AH74" i="15"/>
  <c r="AH73" i="15"/>
  <c r="AL70" i="15"/>
  <c r="AH66" i="15"/>
  <c r="AH65" i="15"/>
  <c r="AL62" i="15"/>
  <c r="AH58" i="15"/>
  <c r="AH57" i="15"/>
  <c r="AL54" i="15"/>
  <c r="AH50" i="15"/>
  <c r="AH49" i="15"/>
  <c r="AL46" i="15"/>
  <c r="AD44" i="15"/>
  <c r="AD43" i="15"/>
  <c r="AL42" i="15"/>
  <c r="AL41" i="15"/>
  <c r="Z40" i="15"/>
  <c r="AH39" i="15"/>
  <c r="Z39" i="15"/>
  <c r="AL33" i="15"/>
  <c r="AL25" i="15"/>
  <c r="AL17" i="15"/>
  <c r="AL104" i="15"/>
  <c r="AH100" i="15"/>
  <c r="AL96" i="15"/>
  <c r="AH92" i="15"/>
  <c r="AL88" i="15"/>
  <c r="AH84" i="15"/>
  <c r="AL80" i="15"/>
  <c r="AH76" i="15"/>
  <c r="AL72" i="15"/>
  <c r="AH68" i="15"/>
  <c r="AL64" i="15"/>
  <c r="AH60" i="15"/>
  <c r="AL56" i="15"/>
  <c r="AL35" i="15"/>
  <c r="AL27" i="15"/>
  <c r="AL19" i="15"/>
  <c r="AH54" i="15"/>
  <c r="AH53" i="15"/>
  <c r="AL50" i="15"/>
  <c r="AH46" i="15"/>
  <c r="AL45" i="15"/>
  <c r="Z44" i="15"/>
  <c r="AH43" i="15"/>
  <c r="Z43" i="15"/>
  <c r="AD40" i="15"/>
  <c r="AD39" i="15"/>
  <c r="AL38" i="15"/>
  <c r="AL37" i="15"/>
  <c r="Z36" i="15"/>
  <c r="AH35" i="15"/>
  <c r="Z35" i="15"/>
  <c r="AD32" i="15"/>
  <c r="AD31" i="15"/>
  <c r="AL30" i="15"/>
  <c r="AL29" i="15"/>
  <c r="Z28" i="15"/>
  <c r="AH27" i="15"/>
  <c r="Z27" i="15"/>
  <c r="AD24" i="15"/>
  <c r="AD23" i="15"/>
  <c r="AL22" i="15"/>
  <c r="AL21" i="15"/>
  <c r="Z20" i="15"/>
  <c r="AH19" i="15"/>
  <c r="Z19" i="15"/>
  <c r="AD16" i="15"/>
  <c r="AD15" i="15"/>
  <c r="AL14" i="15"/>
  <c r="AL13" i="15"/>
  <c r="Z12" i="15"/>
  <c r="AH103" i="15"/>
  <c r="AH95" i="15"/>
  <c r="AH79" i="15"/>
  <c r="AH71" i="15"/>
  <c r="Z10" i="15"/>
  <c r="Z107" i="15"/>
  <c r="AD106" i="15"/>
  <c r="Z105" i="15"/>
  <c r="AD104" i="15"/>
  <c r="Z103" i="15"/>
  <c r="AD102" i="15"/>
  <c r="Z101" i="15"/>
  <c r="AD100" i="15"/>
  <c r="Z99" i="15"/>
  <c r="AD98" i="15"/>
  <c r="Z97" i="15"/>
  <c r="AD96" i="15"/>
  <c r="Z95" i="15"/>
  <c r="AD94" i="15"/>
  <c r="Z93" i="15"/>
  <c r="AD92" i="15"/>
  <c r="Z91" i="15"/>
  <c r="AD90" i="15"/>
  <c r="Z89" i="15"/>
  <c r="AD88" i="15"/>
  <c r="Z87" i="15"/>
  <c r="AD86" i="15"/>
  <c r="Z85" i="15"/>
  <c r="AD84" i="15"/>
  <c r="Z83" i="15"/>
  <c r="AD82" i="15"/>
  <c r="Z81" i="15"/>
  <c r="AD80" i="15"/>
  <c r="Z79" i="15"/>
  <c r="AD78" i="15"/>
  <c r="Z77" i="15"/>
  <c r="AD76" i="15"/>
  <c r="Z75" i="15"/>
  <c r="AD74" i="15"/>
  <c r="Z73" i="15"/>
  <c r="AD72" i="15"/>
  <c r="Z71" i="15"/>
  <c r="AD70" i="15"/>
  <c r="Z69" i="15"/>
  <c r="AD68" i="15"/>
  <c r="Z67" i="15"/>
  <c r="AD66" i="15"/>
  <c r="Z65" i="15"/>
  <c r="AD64" i="15"/>
  <c r="Z63" i="15"/>
  <c r="AD62" i="15"/>
  <c r="Z61" i="15"/>
  <c r="AD60" i="15"/>
  <c r="Z59" i="15"/>
  <c r="AD58" i="15"/>
  <c r="Z57" i="15"/>
  <c r="AD56" i="15"/>
  <c r="Z55" i="15"/>
  <c r="AD54" i="15"/>
  <c r="Z53" i="15"/>
  <c r="AD52" i="15"/>
  <c r="Z51" i="15"/>
  <c r="AD50" i="15"/>
  <c r="Z49" i="15"/>
  <c r="AD48" i="15"/>
  <c r="Z47" i="15"/>
  <c r="AD46" i="15"/>
  <c r="AD9" i="15"/>
  <c r="Z13" i="15"/>
  <c r="AD12" i="15"/>
  <c r="Z11" i="15"/>
  <c r="AD10" i="15"/>
  <c r="AD107" i="15"/>
  <c r="Z106" i="15"/>
  <c r="AD105" i="15"/>
  <c r="Z104" i="15"/>
  <c r="AD103" i="15"/>
  <c r="Z102" i="15"/>
  <c r="AD101" i="15"/>
  <c r="Z100" i="15"/>
  <c r="AD99" i="15"/>
  <c r="Z98" i="15"/>
  <c r="AD97" i="15"/>
  <c r="Z96" i="15"/>
  <c r="AD95" i="15"/>
  <c r="Z94" i="15"/>
  <c r="AD93" i="15"/>
  <c r="Z92" i="15"/>
  <c r="AD91" i="15"/>
  <c r="Z90" i="15"/>
  <c r="AD89" i="15"/>
  <c r="Z88" i="15"/>
  <c r="AD87" i="15"/>
  <c r="Z86" i="15"/>
  <c r="AD85" i="15"/>
  <c r="Z84" i="15"/>
  <c r="AD83" i="15"/>
  <c r="Z82" i="15"/>
  <c r="AD81" i="15"/>
  <c r="Z80" i="15"/>
  <c r="AD79" i="15"/>
  <c r="Z78" i="15"/>
  <c r="AD77" i="15"/>
  <c r="Z76" i="15"/>
  <c r="AD75" i="15"/>
  <c r="Z74" i="15"/>
  <c r="AD73" i="15"/>
  <c r="Z72" i="15"/>
  <c r="AD71" i="15"/>
  <c r="Z70" i="15"/>
  <c r="AD69" i="15"/>
  <c r="Z68" i="15"/>
  <c r="AD67" i="15"/>
  <c r="Z66" i="15"/>
  <c r="AD65" i="15"/>
  <c r="Z64" i="15"/>
  <c r="AD63" i="15"/>
  <c r="Z62" i="15"/>
  <c r="AD61" i="15"/>
  <c r="Z60" i="15"/>
  <c r="AD59" i="15"/>
  <c r="Z58" i="15"/>
  <c r="AD57" i="15"/>
  <c r="Z56" i="15"/>
  <c r="AD55" i="15"/>
  <c r="Z54" i="15"/>
  <c r="AD53" i="15"/>
  <c r="Z52" i="15"/>
  <c r="AD51" i="15"/>
  <c r="Z50" i="15"/>
  <c r="AD49" i="15"/>
  <c r="Z48" i="15"/>
  <c r="AD47" i="15"/>
  <c r="W46" i="15"/>
  <c r="Z46" i="15" s="1"/>
  <c r="W8" i="15"/>
  <c r="AA8" i="15"/>
  <c r="G207" i="22" l="1"/>
  <c r="A236" i="22"/>
  <c r="G176" i="22"/>
  <c r="G179" i="22"/>
  <c r="G175" i="22"/>
  <c r="G177" i="22"/>
  <c r="G178" i="22"/>
  <c r="B172" i="22"/>
  <c r="Y8" i="15"/>
  <c r="Z8" i="15" s="1"/>
  <c r="AC8" i="15"/>
  <c r="AD8" i="15" s="1"/>
  <c r="G241" i="22" l="1"/>
  <c r="A269" i="22"/>
  <c r="G211" i="22"/>
  <c r="G209" i="22"/>
  <c r="G210" i="22"/>
  <c r="G212" i="22"/>
  <c r="G208" i="22"/>
  <c r="B205" i="22"/>
  <c r="O41" i="15"/>
  <c r="O7" i="15"/>
  <c r="N104" i="15"/>
  <c r="N102" i="15"/>
  <c r="N100" i="15"/>
  <c r="N96" i="15"/>
  <c r="N94" i="15"/>
  <c r="N92" i="15"/>
  <c r="N28" i="15"/>
  <c r="M41" i="15"/>
  <c r="L98" i="15"/>
  <c r="L88" i="15"/>
  <c r="J7" i="15"/>
  <c r="AE8" i="15"/>
  <c r="G274" i="22" l="1"/>
  <c r="A303" i="22"/>
  <c r="G243" i="22"/>
  <c r="G246" i="22"/>
  <c r="G242" i="22"/>
  <c r="G245" i="22"/>
  <c r="G244" i="22"/>
  <c r="B239" i="22"/>
  <c r="AG8" i="15"/>
  <c r="AH8" i="15" s="1"/>
  <c r="AK8" i="15"/>
  <c r="O28" i="15"/>
  <c r="O35" i="15"/>
  <c r="O76" i="15"/>
  <c r="O77" i="15"/>
  <c r="O78" i="15"/>
  <c r="O79" i="15"/>
  <c r="O80" i="15"/>
  <c r="O81" i="15"/>
  <c r="O82" i="15"/>
  <c r="O83" i="15"/>
  <c r="O84" i="15"/>
  <c r="O85" i="15"/>
  <c r="O86" i="15"/>
  <c r="O87" i="15"/>
  <c r="O88" i="15"/>
  <c r="O89" i="15"/>
  <c r="O90" i="15"/>
  <c r="O91" i="15"/>
  <c r="O92" i="15"/>
  <c r="O93" i="15"/>
  <c r="O94" i="15"/>
  <c r="O95" i="15"/>
  <c r="O96" i="15"/>
  <c r="O97" i="15"/>
  <c r="O98" i="15"/>
  <c r="O99" i="15"/>
  <c r="O100" i="15"/>
  <c r="O101" i="15"/>
  <c r="O102" i="15"/>
  <c r="O103" i="15"/>
  <c r="O104" i="15"/>
  <c r="O105" i="15"/>
  <c r="O106" i="15"/>
  <c r="N35" i="15"/>
  <c r="N41" i="15"/>
  <c r="N76" i="15"/>
  <c r="N77" i="15"/>
  <c r="N78" i="15"/>
  <c r="N79" i="15"/>
  <c r="N80" i="15"/>
  <c r="N81" i="15"/>
  <c r="N82" i="15"/>
  <c r="N83" i="15"/>
  <c r="N84" i="15"/>
  <c r="N85" i="15"/>
  <c r="N86" i="15"/>
  <c r="N87" i="15"/>
  <c r="N88" i="15"/>
  <c r="N89" i="15"/>
  <c r="N90" i="15"/>
  <c r="N91" i="15"/>
  <c r="N93" i="15"/>
  <c r="N95" i="15"/>
  <c r="N97" i="15"/>
  <c r="N98" i="15"/>
  <c r="N99" i="15"/>
  <c r="N101" i="15"/>
  <c r="N103" i="15"/>
  <c r="N105" i="15"/>
  <c r="N106" i="15"/>
  <c r="M28" i="15"/>
  <c r="M35" i="15"/>
  <c r="M76" i="15"/>
  <c r="M77" i="15"/>
  <c r="M78" i="15"/>
  <c r="M79" i="15"/>
  <c r="M80" i="15"/>
  <c r="M81" i="15"/>
  <c r="M82" i="15"/>
  <c r="M83" i="15"/>
  <c r="M84" i="15"/>
  <c r="M85" i="15"/>
  <c r="M86" i="15"/>
  <c r="M87" i="15"/>
  <c r="M88" i="15"/>
  <c r="M89" i="15"/>
  <c r="M90" i="15"/>
  <c r="M91" i="15"/>
  <c r="M92" i="15"/>
  <c r="M93" i="15"/>
  <c r="M94" i="15"/>
  <c r="M95" i="15"/>
  <c r="M96" i="15"/>
  <c r="M97" i="15"/>
  <c r="M98" i="15"/>
  <c r="M99" i="15"/>
  <c r="M100" i="15"/>
  <c r="M101" i="15"/>
  <c r="M102" i="15"/>
  <c r="M103" i="15"/>
  <c r="M104" i="15"/>
  <c r="M105" i="15"/>
  <c r="M106" i="15"/>
  <c r="L28" i="15"/>
  <c r="L35" i="15"/>
  <c r="L41" i="15"/>
  <c r="L76" i="15"/>
  <c r="L77" i="15"/>
  <c r="L78" i="15"/>
  <c r="L79" i="15"/>
  <c r="L80" i="15"/>
  <c r="L81" i="15"/>
  <c r="L82" i="15"/>
  <c r="L83" i="15"/>
  <c r="L84" i="15"/>
  <c r="L85" i="15"/>
  <c r="L86" i="15"/>
  <c r="L87" i="15"/>
  <c r="L89" i="15"/>
  <c r="L90" i="15"/>
  <c r="L91" i="15"/>
  <c r="L92" i="15"/>
  <c r="L93" i="15"/>
  <c r="L94" i="15"/>
  <c r="L95" i="15"/>
  <c r="L96" i="15"/>
  <c r="L97" i="15"/>
  <c r="L99" i="15"/>
  <c r="L100" i="15"/>
  <c r="L101" i="15"/>
  <c r="L102" i="15"/>
  <c r="L103" i="15"/>
  <c r="L104" i="15"/>
  <c r="L105" i="15"/>
  <c r="L106" i="15"/>
  <c r="G308" i="22" l="1"/>
  <c r="A336" i="22"/>
  <c r="G278" i="22"/>
  <c r="G277" i="22"/>
  <c r="G276" i="22"/>
  <c r="G275" i="22"/>
  <c r="G279" i="22"/>
  <c r="B272" i="22"/>
  <c r="K106" i="15"/>
  <c r="K104" i="15"/>
  <c r="K102" i="15"/>
  <c r="K100" i="15"/>
  <c r="K98" i="15"/>
  <c r="K96" i="15"/>
  <c r="K94" i="15"/>
  <c r="K92" i="15"/>
  <c r="K90" i="15"/>
  <c r="K88" i="15"/>
  <c r="K86" i="15"/>
  <c r="K84" i="15"/>
  <c r="K82" i="15"/>
  <c r="K80" i="15"/>
  <c r="K78" i="15"/>
  <c r="K76" i="15"/>
  <c r="K35" i="15"/>
  <c r="K28" i="15"/>
  <c r="K105" i="15"/>
  <c r="K103" i="15"/>
  <c r="K101" i="15"/>
  <c r="K99" i="15"/>
  <c r="K97" i="15"/>
  <c r="K95" i="15"/>
  <c r="K93" i="15"/>
  <c r="K91" i="15"/>
  <c r="K89" i="15"/>
  <c r="K87" i="15"/>
  <c r="K85" i="15"/>
  <c r="K83" i="15"/>
  <c r="K81" i="15"/>
  <c r="K79" i="15"/>
  <c r="K77" i="15"/>
  <c r="K41" i="15"/>
  <c r="J88" i="15"/>
  <c r="J104" i="15"/>
  <c r="J79" i="15"/>
  <c r="J87" i="15"/>
  <c r="J95" i="15"/>
  <c r="J103" i="15"/>
  <c r="J82" i="15"/>
  <c r="J90" i="15"/>
  <c r="J98" i="15"/>
  <c r="J106" i="15"/>
  <c r="J41" i="15"/>
  <c r="J84" i="15"/>
  <c r="J100" i="15"/>
  <c r="J35" i="15"/>
  <c r="J77" i="15"/>
  <c r="J85" i="15"/>
  <c r="J93" i="15"/>
  <c r="J101" i="15"/>
  <c r="J80" i="15"/>
  <c r="J96" i="15"/>
  <c r="J83" i="15"/>
  <c r="J91" i="15"/>
  <c r="J99" i="15"/>
  <c r="J78" i="15"/>
  <c r="J86" i="15"/>
  <c r="J94" i="15"/>
  <c r="J102" i="15"/>
  <c r="J28" i="15"/>
  <c r="J76" i="15"/>
  <c r="J92" i="15"/>
  <c r="J81" i="15"/>
  <c r="J89" i="15"/>
  <c r="J97" i="15"/>
  <c r="J105" i="15"/>
  <c r="J107" i="15"/>
  <c r="K107" i="15"/>
  <c r="L107" i="15"/>
  <c r="M107" i="15"/>
  <c r="N107" i="15"/>
  <c r="O107" i="15"/>
  <c r="N7" i="15"/>
  <c r="K7" i="15"/>
  <c r="L7" i="15"/>
  <c r="M7" i="15"/>
  <c r="G341" i="22" l="1"/>
  <c r="A370" i="22"/>
  <c r="G310" i="22"/>
  <c r="G313" i="22"/>
  <c r="G309" i="22"/>
  <c r="G311" i="22"/>
  <c r="G312" i="22"/>
  <c r="B306" i="22"/>
  <c r="P95" i="15"/>
  <c r="Q79" i="15"/>
  <c r="S83" i="15"/>
  <c r="Q99" i="15"/>
  <c r="P83" i="15"/>
  <c r="S79" i="15"/>
  <c r="Q95" i="15"/>
  <c r="S99" i="15"/>
  <c r="P79" i="15"/>
  <c r="P99" i="15"/>
  <c r="S95" i="15"/>
  <c r="Q83" i="15"/>
  <c r="S41" i="15"/>
  <c r="Q35" i="15"/>
  <c r="S28" i="15"/>
  <c r="R28" i="15"/>
  <c r="Q92" i="15"/>
  <c r="R96" i="15"/>
  <c r="Q28" i="15"/>
  <c r="P86" i="15"/>
  <c r="R89" i="15"/>
  <c r="R105" i="15"/>
  <c r="P82" i="15"/>
  <c r="Q86" i="15"/>
  <c r="Q102" i="15"/>
  <c r="R85" i="15"/>
  <c r="S106" i="15"/>
  <c r="Q90" i="15"/>
  <c r="R101" i="15"/>
  <c r="R81" i="15"/>
  <c r="R35" i="15"/>
  <c r="R88" i="15"/>
  <c r="P90" i="15"/>
  <c r="Q106" i="15"/>
  <c r="S35" i="15"/>
  <c r="Q76" i="15"/>
  <c r="Q103" i="15"/>
  <c r="S86" i="15"/>
  <c r="S90" i="15"/>
  <c r="R106" i="15"/>
  <c r="P41" i="15"/>
  <c r="R97" i="15"/>
  <c r="P35" i="15"/>
  <c r="R90" i="15"/>
  <c r="P106" i="15"/>
  <c r="Q41" i="15"/>
  <c r="Q100" i="15"/>
  <c r="P28" i="15"/>
  <c r="R99" i="15"/>
  <c r="R95" i="15"/>
  <c r="R83" i="15"/>
  <c r="R79" i="15"/>
  <c r="R104" i="15"/>
  <c r="R86" i="15"/>
  <c r="S102" i="15"/>
  <c r="Q107" i="15"/>
  <c r="S107" i="15"/>
  <c r="R41" i="15"/>
  <c r="P94" i="15"/>
  <c r="Q85" i="15"/>
  <c r="Q101" i="15"/>
  <c r="P88" i="15"/>
  <c r="Q81" i="15"/>
  <c r="Q97" i="15"/>
  <c r="S92" i="15"/>
  <c r="P96" i="15"/>
  <c r="S100" i="15"/>
  <c r="P102" i="15"/>
  <c r="R93" i="15"/>
  <c r="R77" i="15"/>
  <c r="Q84" i="15"/>
  <c r="Q87" i="15"/>
  <c r="R80" i="15"/>
  <c r="P78" i="15"/>
  <c r="Q91" i="15"/>
  <c r="P98" i="15"/>
  <c r="P105" i="15"/>
  <c r="P97" i="15"/>
  <c r="P89" i="15"/>
  <c r="P81" i="15"/>
  <c r="P92" i="15"/>
  <c r="P76" i="15"/>
  <c r="S103" i="15"/>
  <c r="S87" i="15"/>
  <c r="S104" i="15"/>
  <c r="S88" i="15"/>
  <c r="S80" i="15"/>
  <c r="Q82" i="15"/>
  <c r="Q98" i="15"/>
  <c r="S101" i="15"/>
  <c r="S93" i="15"/>
  <c r="S85" i="15"/>
  <c r="S77" i="15"/>
  <c r="R100" i="15"/>
  <c r="R92" i="15"/>
  <c r="R76" i="15"/>
  <c r="P103" i="15"/>
  <c r="P91" i="15"/>
  <c r="P87" i="15"/>
  <c r="Q104" i="15"/>
  <c r="Q96" i="15"/>
  <c r="Q88" i="15"/>
  <c r="Q80" i="15"/>
  <c r="S78" i="15"/>
  <c r="S82" i="15"/>
  <c r="S94" i="15"/>
  <c r="S98" i="15"/>
  <c r="P101" i="15"/>
  <c r="P93" i="15"/>
  <c r="P85" i="15"/>
  <c r="P77" i="15"/>
  <c r="P100" i="15"/>
  <c r="P84" i="15"/>
  <c r="S91" i="15"/>
  <c r="S96" i="15"/>
  <c r="Q78" i="15"/>
  <c r="Q94" i="15"/>
  <c r="S105" i="15"/>
  <c r="S97" i="15"/>
  <c r="S89" i="15"/>
  <c r="S81" i="15"/>
  <c r="R84" i="15"/>
  <c r="Q105" i="15"/>
  <c r="Q93" i="15"/>
  <c r="Q89" i="15"/>
  <c r="Q77" i="15"/>
  <c r="S84" i="15"/>
  <c r="S76" i="15"/>
  <c r="R103" i="15"/>
  <c r="R91" i="15"/>
  <c r="R87" i="15"/>
  <c r="P104" i="15"/>
  <c r="P80" i="15"/>
  <c r="R78" i="15"/>
  <c r="R82" i="15"/>
  <c r="R94" i="15"/>
  <c r="R98" i="15"/>
  <c r="R102" i="15"/>
  <c r="R107" i="15"/>
  <c r="P107" i="15"/>
  <c r="Q7" i="15"/>
  <c r="R7" i="15"/>
  <c r="S7" i="15"/>
  <c r="P7" i="15"/>
  <c r="G375" i="22" l="1"/>
  <c r="A403" i="22"/>
  <c r="G345" i="22"/>
  <c r="G343" i="22"/>
  <c r="G344" i="22"/>
  <c r="G346" i="22"/>
  <c r="G342" i="22"/>
  <c r="B339" i="22"/>
  <c r="H132" i="15"/>
  <c r="H131" i="15"/>
  <c r="H130" i="15"/>
  <c r="H129" i="15"/>
  <c r="H128" i="15"/>
  <c r="H127" i="15"/>
  <c r="H126" i="15"/>
  <c r="H125" i="15"/>
  <c r="H124" i="15"/>
  <c r="H123" i="15"/>
  <c r="H122" i="15"/>
  <c r="H121" i="15"/>
  <c r="H120" i="15"/>
  <c r="H119" i="15"/>
  <c r="H118" i="15"/>
  <c r="H117" i="15"/>
  <c r="H116" i="15"/>
  <c r="H115" i="15"/>
  <c r="H114" i="15"/>
  <c r="H113" i="15"/>
  <c r="H112" i="15"/>
  <c r="H111" i="15"/>
  <c r="H110" i="15"/>
  <c r="H109" i="15"/>
  <c r="AI8" i="15"/>
  <c r="AL8" i="15" s="1"/>
  <c r="H3" i="15"/>
  <c r="E3" i="15"/>
  <c r="C1" i="15"/>
  <c r="G408" i="22" l="1"/>
  <c r="A437" i="22"/>
  <c r="G377" i="22"/>
  <c r="G380" i="22"/>
  <c r="G376" i="22"/>
  <c r="G379" i="22"/>
  <c r="G378" i="22"/>
  <c r="B373" i="22"/>
  <c r="J47" i="15"/>
  <c r="J17" i="15"/>
  <c r="J43" i="15"/>
  <c r="J55" i="15"/>
  <c r="J46" i="15"/>
  <c r="J65" i="15"/>
  <c r="J32" i="15"/>
  <c r="J40" i="15"/>
  <c r="J11" i="15"/>
  <c r="J30" i="15"/>
  <c r="J37" i="15"/>
  <c r="G442" i="22" l="1"/>
  <c r="A470" i="22"/>
  <c r="G412" i="22"/>
  <c r="G411" i="22"/>
  <c r="G410" i="22"/>
  <c r="G409" i="22"/>
  <c r="G413" i="22"/>
  <c r="B406" i="22"/>
  <c r="M74" i="15"/>
  <c r="N31" i="15"/>
  <c r="L50" i="15"/>
  <c r="L47" i="15"/>
  <c r="O70" i="15"/>
  <c r="N44" i="15"/>
  <c r="L55" i="15"/>
  <c r="L54" i="15"/>
  <c r="N74" i="15"/>
  <c r="N21" i="15"/>
  <c r="L74" i="15"/>
  <c r="M52" i="15"/>
  <c r="N15" i="15"/>
  <c r="N14" i="15"/>
  <c r="M26" i="15"/>
  <c r="N75" i="15"/>
  <c r="L53" i="15"/>
  <c r="O45" i="15"/>
  <c r="L68" i="15"/>
  <c r="N25" i="15"/>
  <c r="N26" i="15"/>
  <c r="L19" i="15"/>
  <c r="M47" i="15"/>
  <c r="M22" i="15"/>
  <c r="L73" i="15"/>
  <c r="M60" i="15"/>
  <c r="L75" i="15"/>
  <c r="L11" i="15"/>
  <c r="M25" i="15"/>
  <c r="N64" i="15"/>
  <c r="O46" i="15"/>
  <c r="L61" i="15"/>
  <c r="O63" i="15"/>
  <c r="L32" i="15"/>
  <c r="O38" i="15"/>
  <c r="M21" i="15"/>
  <c r="O13" i="15"/>
  <c r="M32" i="15"/>
  <c r="O69" i="15"/>
  <c r="M73" i="15"/>
  <c r="L64" i="15"/>
  <c r="M36" i="15"/>
  <c r="L31" i="15"/>
  <c r="L51" i="15"/>
  <c r="N62" i="15"/>
  <c r="O12" i="15"/>
  <c r="N53" i="15"/>
  <c r="O56" i="15"/>
  <c r="N57" i="15"/>
  <c r="M72" i="15"/>
  <c r="L67" i="15"/>
  <c r="L45" i="15"/>
  <c r="O26" i="15"/>
  <c r="N32" i="15"/>
  <c r="M29" i="15"/>
  <c r="M31" i="15"/>
  <c r="L39" i="15"/>
  <c r="L18" i="15"/>
  <c r="O39" i="15"/>
  <c r="L44" i="15"/>
  <c r="L30" i="15"/>
  <c r="N33" i="15"/>
  <c r="N59" i="15"/>
  <c r="N47" i="15"/>
  <c r="L22" i="15"/>
  <c r="L33" i="15"/>
  <c r="O10" i="15"/>
  <c r="M68" i="15"/>
  <c r="L25" i="15"/>
  <c r="N40" i="15"/>
  <c r="O36" i="15"/>
  <c r="L13" i="15"/>
  <c r="N12" i="15"/>
  <c r="M61" i="15"/>
  <c r="O20" i="15"/>
  <c r="M59" i="15"/>
  <c r="N63" i="15"/>
  <c r="M56" i="15"/>
  <c r="O16" i="15"/>
  <c r="N58" i="15"/>
  <c r="L48" i="15"/>
  <c r="M50" i="15"/>
  <c r="N24" i="15"/>
  <c r="O54" i="15"/>
  <c r="N16" i="15"/>
  <c r="O62" i="15"/>
  <c r="L27" i="15"/>
  <c r="O55" i="15"/>
  <c r="N54" i="15"/>
  <c r="M16" i="15"/>
  <c r="N61" i="15"/>
  <c r="L14" i="15"/>
  <c r="L62" i="15"/>
  <c r="L16" i="15"/>
  <c r="O23" i="15"/>
  <c r="N69" i="15"/>
  <c r="L59" i="15"/>
  <c r="M19" i="15"/>
  <c r="L49" i="15"/>
  <c r="L10" i="15"/>
  <c r="N29" i="15"/>
  <c r="N46" i="15"/>
  <c r="M55" i="15"/>
  <c r="M63" i="15"/>
  <c r="M58" i="15"/>
  <c r="N20" i="15"/>
  <c r="O40" i="15"/>
  <c r="L37" i="15"/>
  <c r="N49" i="15"/>
  <c r="M64" i="15"/>
  <c r="L56" i="15"/>
  <c r="N38" i="15"/>
  <c r="N22" i="15"/>
  <c r="N39" i="15"/>
  <c r="N68" i="15"/>
  <c r="M62" i="15"/>
  <c r="O51" i="15"/>
  <c r="L58" i="15"/>
  <c r="M51" i="15"/>
  <c r="M39" i="15"/>
  <c r="N43" i="15"/>
  <c r="N48" i="15"/>
  <c r="L20" i="15"/>
  <c r="M10" i="15"/>
  <c r="L43" i="15"/>
  <c r="N13" i="15"/>
  <c r="O29" i="15"/>
  <c r="O37" i="15"/>
  <c r="N65" i="15"/>
  <c r="L69" i="15"/>
  <c r="M18" i="15"/>
  <c r="M20" i="15"/>
  <c r="O24" i="15"/>
  <c r="M54" i="15"/>
  <c r="M42" i="15"/>
  <c r="M12" i="15"/>
  <c r="L70" i="15"/>
  <c r="O32" i="15"/>
  <c r="O71" i="15"/>
  <c r="M30" i="15"/>
  <c r="O60" i="15"/>
  <c r="M67" i="15"/>
  <c r="M24" i="15"/>
  <c r="O30" i="15"/>
  <c r="O73" i="15"/>
  <c r="O25" i="15"/>
  <c r="L66" i="15"/>
  <c r="N50" i="15"/>
  <c r="N56" i="15"/>
  <c r="O48" i="15"/>
  <c r="M45" i="15"/>
  <c r="O72" i="15"/>
  <c r="M15" i="15"/>
  <c r="M65" i="15"/>
  <c r="M33" i="15"/>
  <c r="M37" i="15"/>
  <c r="M27" i="15"/>
  <c r="L23" i="15"/>
  <c r="N42" i="15"/>
  <c r="L46" i="15"/>
  <c r="N72" i="15"/>
  <c r="O31" i="15"/>
  <c r="O15" i="15"/>
  <c r="M46" i="15"/>
  <c r="O68" i="15"/>
  <c r="L24" i="15"/>
  <c r="O11" i="15"/>
  <c r="L40" i="15"/>
  <c r="O61" i="15"/>
  <c r="N30" i="15"/>
  <c r="M71" i="15"/>
  <c r="L12" i="15"/>
  <c r="N36" i="15"/>
  <c r="O33" i="15"/>
  <c r="L52" i="15"/>
  <c r="L36" i="15"/>
  <c r="M53" i="15"/>
  <c r="O74" i="15"/>
  <c r="N67" i="15"/>
  <c r="O43" i="15"/>
  <c r="M17" i="15"/>
  <c r="M43" i="15"/>
  <c r="M66" i="15"/>
  <c r="O64" i="15"/>
  <c r="N10" i="15"/>
  <c r="O21" i="15"/>
  <c r="N23" i="15"/>
  <c r="O50" i="15"/>
  <c r="L17" i="15"/>
  <c r="N66" i="15"/>
  <c r="O34" i="15"/>
  <c r="M44" i="15"/>
  <c r="L63" i="15"/>
  <c r="O42" i="15"/>
  <c r="N19" i="15"/>
  <c r="N71" i="15"/>
  <c r="N34" i="15"/>
  <c r="L42" i="15"/>
  <c r="N60" i="15"/>
  <c r="O57" i="15"/>
  <c r="O22" i="15"/>
  <c r="O19" i="15"/>
  <c r="O59" i="15"/>
  <c r="L29" i="15"/>
  <c r="M75" i="15"/>
  <c r="N27" i="15"/>
  <c r="N70" i="15"/>
  <c r="M48" i="15"/>
  <c r="N37" i="15"/>
  <c r="O44" i="15"/>
  <c r="O27" i="15"/>
  <c r="L15" i="15"/>
  <c r="N55" i="15"/>
  <c r="N52" i="15"/>
  <c r="M14" i="15"/>
  <c r="L38" i="15"/>
  <c r="O52" i="15"/>
  <c r="L34" i="15"/>
  <c r="L21" i="15"/>
  <c r="M23" i="15"/>
  <c r="O53" i="15"/>
  <c r="M34" i="15"/>
  <c r="N18" i="15"/>
  <c r="N51" i="15"/>
  <c r="L60" i="15"/>
  <c r="N17" i="15"/>
  <c r="L57" i="15"/>
  <c r="M70" i="15"/>
  <c r="O17" i="15"/>
  <c r="N45" i="15"/>
  <c r="L72" i="15"/>
  <c r="O75" i="15"/>
  <c r="M40" i="15"/>
  <c r="O66" i="15"/>
  <c r="N11" i="15"/>
  <c r="L65" i="15"/>
  <c r="O14" i="15"/>
  <c r="O65" i="15"/>
  <c r="M49" i="15"/>
  <c r="M38" i="15"/>
  <c r="O49" i="15"/>
  <c r="M69" i="15"/>
  <c r="M57" i="15"/>
  <c r="O67" i="15"/>
  <c r="O18" i="15"/>
  <c r="O58" i="15"/>
  <c r="M11" i="15"/>
  <c r="N73" i="15"/>
  <c r="O47" i="15"/>
  <c r="L71" i="15"/>
  <c r="L26" i="15"/>
  <c r="M13" i="15"/>
  <c r="O8" i="15"/>
  <c r="O9" i="15"/>
  <c r="N8" i="15"/>
  <c r="N9" i="15"/>
  <c r="M9" i="15"/>
  <c r="M8" i="15"/>
  <c r="L8" i="15"/>
  <c r="L9" i="15"/>
  <c r="J21" i="15"/>
  <c r="J59" i="15"/>
  <c r="J72" i="15"/>
  <c r="K59" i="15"/>
  <c r="K65" i="15"/>
  <c r="K44" i="15"/>
  <c r="K23" i="15"/>
  <c r="K57" i="15"/>
  <c r="K42" i="15"/>
  <c r="K73" i="15"/>
  <c r="K40" i="15"/>
  <c r="K58" i="15"/>
  <c r="J13" i="15"/>
  <c r="J62" i="15"/>
  <c r="J27" i="15"/>
  <c r="K15" i="15"/>
  <c r="K75" i="15"/>
  <c r="K18" i="15"/>
  <c r="K63" i="15"/>
  <c r="K11" i="15"/>
  <c r="K38" i="15"/>
  <c r="J33" i="15"/>
  <c r="J50" i="15"/>
  <c r="J34" i="15"/>
  <c r="J26" i="15"/>
  <c r="J14" i="15"/>
  <c r="J75" i="15"/>
  <c r="J9" i="15"/>
  <c r="J16" i="15"/>
  <c r="J52" i="15"/>
  <c r="K36" i="15"/>
  <c r="K33" i="15"/>
  <c r="K62" i="15"/>
  <c r="K34" i="15"/>
  <c r="K71" i="15"/>
  <c r="K55" i="15"/>
  <c r="K19" i="15"/>
  <c r="K66" i="15"/>
  <c r="J51" i="15"/>
  <c r="J39" i="15"/>
  <c r="J38" i="15"/>
  <c r="J29" i="15"/>
  <c r="J19" i="15"/>
  <c r="J18" i="15"/>
  <c r="K74" i="15"/>
  <c r="K39" i="15"/>
  <c r="K10" i="15"/>
  <c r="K29" i="15"/>
  <c r="K27" i="15"/>
  <c r="K51" i="15"/>
  <c r="K52" i="15"/>
  <c r="K31" i="15"/>
  <c r="J58" i="15"/>
  <c r="J12" i="15"/>
  <c r="J24" i="15"/>
  <c r="J23" i="15"/>
  <c r="J49" i="15"/>
  <c r="J74" i="15"/>
  <c r="J69" i="15"/>
  <c r="K17" i="15"/>
  <c r="K12" i="15"/>
  <c r="K48" i="15"/>
  <c r="K60" i="15"/>
  <c r="K67" i="15"/>
  <c r="K13" i="15"/>
  <c r="K30" i="15"/>
  <c r="K25" i="15"/>
  <c r="K16" i="15"/>
  <c r="J63" i="15"/>
  <c r="J15" i="15"/>
  <c r="J31" i="15"/>
  <c r="J36" i="15"/>
  <c r="K69" i="15"/>
  <c r="K47" i="15"/>
  <c r="K26" i="15"/>
  <c r="K43" i="15"/>
  <c r="K64" i="15"/>
  <c r="K53" i="15"/>
  <c r="J25" i="15"/>
  <c r="J42" i="15"/>
  <c r="J67" i="15"/>
  <c r="J48" i="15"/>
  <c r="J57" i="15"/>
  <c r="J10" i="15"/>
  <c r="J56" i="15"/>
  <c r="J70" i="15"/>
  <c r="K32" i="15"/>
  <c r="K46" i="15"/>
  <c r="K61" i="15"/>
  <c r="K49" i="15"/>
  <c r="K22" i="15"/>
  <c r="K37" i="15"/>
  <c r="K70" i="15"/>
  <c r="K24" i="15"/>
  <c r="J66" i="15"/>
  <c r="J73" i="15"/>
  <c r="J54" i="15"/>
  <c r="J45" i="15"/>
  <c r="J60" i="15"/>
  <c r="J44" i="15"/>
  <c r="K21" i="15"/>
  <c r="K45" i="15"/>
  <c r="K14" i="15"/>
  <c r="K50" i="15"/>
  <c r="K9" i="15"/>
  <c r="K72" i="15"/>
  <c r="K68" i="15"/>
  <c r="K54" i="15"/>
  <c r="J61" i="15"/>
  <c r="J71" i="15"/>
  <c r="J64" i="15"/>
  <c r="J68" i="15"/>
  <c r="J22" i="15"/>
  <c r="J53" i="15"/>
  <c r="K8" i="15"/>
  <c r="G475" i="22" l="1"/>
  <c r="A504" i="22"/>
  <c r="G444" i="22"/>
  <c r="G447" i="22"/>
  <c r="G443" i="22"/>
  <c r="G446" i="22"/>
  <c r="G445" i="22"/>
  <c r="B440" i="22"/>
  <c r="P22" i="15"/>
  <c r="R22" i="15"/>
  <c r="S22" i="15"/>
  <c r="Q22" i="15"/>
  <c r="S64" i="15"/>
  <c r="Q64" i="15"/>
  <c r="R64" i="15"/>
  <c r="P64" i="15"/>
  <c r="R60" i="15"/>
  <c r="P60" i="15"/>
  <c r="Q60" i="15"/>
  <c r="S60" i="15"/>
  <c r="Q54" i="15"/>
  <c r="R54" i="15"/>
  <c r="S54" i="15"/>
  <c r="P54" i="15"/>
  <c r="Q57" i="15"/>
  <c r="R57" i="15"/>
  <c r="S57" i="15"/>
  <c r="P57" i="15"/>
  <c r="Q67" i="15"/>
  <c r="R67" i="15"/>
  <c r="P67" i="15"/>
  <c r="S67" i="15"/>
  <c r="S25" i="15"/>
  <c r="R25" i="15"/>
  <c r="Q25" i="15"/>
  <c r="P25" i="15"/>
  <c r="Q43" i="15"/>
  <c r="R43" i="15"/>
  <c r="P43" i="15"/>
  <c r="S43" i="15"/>
  <c r="Q36" i="15"/>
  <c r="S36" i="15"/>
  <c r="P36" i="15"/>
  <c r="R36" i="15"/>
  <c r="R17" i="15"/>
  <c r="Q17" i="15"/>
  <c r="P17" i="15"/>
  <c r="S17" i="15"/>
  <c r="P74" i="15"/>
  <c r="R74" i="15"/>
  <c r="S74" i="15"/>
  <c r="Q74" i="15"/>
  <c r="S23" i="15"/>
  <c r="Q23" i="15"/>
  <c r="R23" i="15"/>
  <c r="P23" i="15"/>
  <c r="P9" i="15"/>
  <c r="R9" i="15"/>
  <c r="S9" i="15"/>
  <c r="Q9" i="15"/>
  <c r="R11" i="15"/>
  <c r="P11" i="15"/>
  <c r="S11" i="15"/>
  <c r="Q11" i="15"/>
  <c r="P71" i="15"/>
  <c r="R71" i="15"/>
  <c r="S71" i="15"/>
  <c r="Q71" i="15"/>
  <c r="R44" i="15"/>
  <c r="P44" i="15"/>
  <c r="Q44" i="15"/>
  <c r="S44" i="15"/>
  <c r="S45" i="15"/>
  <c r="P45" i="15"/>
  <c r="Q45" i="15"/>
  <c r="R45" i="15"/>
  <c r="R73" i="15"/>
  <c r="S73" i="15"/>
  <c r="P73" i="15"/>
  <c r="Q73" i="15"/>
  <c r="Q48" i="15"/>
  <c r="S48" i="15"/>
  <c r="R48" i="15"/>
  <c r="P48" i="15"/>
  <c r="R49" i="15"/>
  <c r="S49" i="15"/>
  <c r="P49" i="15"/>
  <c r="Q49" i="15"/>
  <c r="R19" i="15"/>
  <c r="S19" i="15"/>
  <c r="Q19" i="15"/>
  <c r="P19" i="15"/>
  <c r="Q51" i="15"/>
  <c r="R51" i="15"/>
  <c r="P51" i="15"/>
  <c r="S51" i="15"/>
  <c r="R16" i="15"/>
  <c r="P16" i="15"/>
  <c r="S16" i="15"/>
  <c r="Q16" i="15"/>
  <c r="Q75" i="15"/>
  <c r="R75" i="15"/>
  <c r="S75" i="15"/>
  <c r="P75" i="15"/>
  <c r="P50" i="15"/>
  <c r="R50" i="15"/>
  <c r="S50" i="15"/>
  <c r="Q50" i="15"/>
  <c r="R13" i="15"/>
  <c r="S13" i="15"/>
  <c r="P13" i="15"/>
  <c r="Q13" i="15"/>
  <c r="Q59" i="15"/>
  <c r="R59" i="15"/>
  <c r="P59" i="15"/>
  <c r="S59" i="15"/>
  <c r="S53" i="15"/>
  <c r="P53" i="15"/>
  <c r="Q53" i="15"/>
  <c r="R53" i="15"/>
  <c r="R68" i="15"/>
  <c r="P68" i="15"/>
  <c r="Q68" i="15"/>
  <c r="S68" i="15"/>
  <c r="S37" i="15"/>
  <c r="P37" i="15"/>
  <c r="Q37" i="15"/>
  <c r="R37" i="15"/>
  <c r="P46" i="15"/>
  <c r="R46" i="15"/>
  <c r="S46" i="15"/>
  <c r="Q46" i="15"/>
  <c r="R70" i="15"/>
  <c r="P70" i="15"/>
  <c r="S70" i="15"/>
  <c r="Q70" i="15"/>
  <c r="R10" i="15"/>
  <c r="S10" i="15"/>
  <c r="Q10" i="15"/>
  <c r="P10" i="15"/>
  <c r="R42" i="15"/>
  <c r="Q42" i="15"/>
  <c r="S42" i="15"/>
  <c r="P42" i="15"/>
  <c r="P31" i="15"/>
  <c r="S31" i="15"/>
  <c r="Q31" i="15"/>
  <c r="R31" i="15"/>
  <c r="P63" i="15"/>
  <c r="S63" i="15"/>
  <c r="Q63" i="15"/>
  <c r="R63" i="15"/>
  <c r="Q69" i="15"/>
  <c r="P69" i="15"/>
  <c r="R69" i="15"/>
  <c r="S69" i="15"/>
  <c r="P24" i="15"/>
  <c r="R24" i="15"/>
  <c r="Q24" i="15"/>
  <c r="S24" i="15"/>
  <c r="S58" i="15"/>
  <c r="Q58" i="15"/>
  <c r="P58" i="15"/>
  <c r="R58" i="15"/>
  <c r="R38" i="15"/>
  <c r="S38" i="15"/>
  <c r="Q38" i="15"/>
  <c r="P38" i="15"/>
  <c r="R26" i="15"/>
  <c r="Q26" i="15"/>
  <c r="S26" i="15"/>
  <c r="P26" i="15"/>
  <c r="Q27" i="15"/>
  <c r="R27" i="15"/>
  <c r="P27" i="15"/>
  <c r="S27" i="15"/>
  <c r="P40" i="15"/>
  <c r="Q40" i="15"/>
  <c r="S40" i="15"/>
  <c r="R40" i="15"/>
  <c r="S72" i="15"/>
  <c r="R72" i="15"/>
  <c r="Q72" i="15"/>
  <c r="P72" i="15"/>
  <c r="S61" i="15"/>
  <c r="P61" i="15"/>
  <c r="Q61" i="15"/>
  <c r="R61" i="15"/>
  <c r="S66" i="15"/>
  <c r="P66" i="15"/>
  <c r="Q66" i="15"/>
  <c r="R66" i="15"/>
  <c r="R32" i="15"/>
  <c r="P32" i="15"/>
  <c r="Q32" i="15"/>
  <c r="S32" i="15"/>
  <c r="P47" i="15"/>
  <c r="S47" i="15"/>
  <c r="Q47" i="15"/>
  <c r="R47" i="15"/>
  <c r="P15" i="15"/>
  <c r="S15" i="15"/>
  <c r="R15" i="15"/>
  <c r="Q15" i="15"/>
  <c r="R30" i="15"/>
  <c r="S30" i="15"/>
  <c r="Q30" i="15"/>
  <c r="P30" i="15"/>
  <c r="Q12" i="15"/>
  <c r="S12" i="15"/>
  <c r="R12" i="15"/>
  <c r="P12" i="15"/>
  <c r="R18" i="15"/>
  <c r="P18" i="15"/>
  <c r="S18" i="15"/>
  <c r="Q18" i="15"/>
  <c r="R29" i="15"/>
  <c r="S29" i="15"/>
  <c r="P29" i="15"/>
  <c r="Q29" i="15"/>
  <c r="R39" i="15"/>
  <c r="Q39" i="15"/>
  <c r="P39" i="15"/>
  <c r="S39" i="15"/>
  <c r="P55" i="15"/>
  <c r="Q55" i="15"/>
  <c r="R55" i="15"/>
  <c r="S55" i="15"/>
  <c r="R52" i="15"/>
  <c r="P52" i="15"/>
  <c r="Q52" i="15"/>
  <c r="S52" i="15"/>
  <c r="R14" i="15"/>
  <c r="S14" i="15"/>
  <c r="Q14" i="15"/>
  <c r="P14" i="15"/>
  <c r="Q34" i="15"/>
  <c r="P34" i="15"/>
  <c r="R34" i="15"/>
  <c r="S34" i="15"/>
  <c r="S33" i="15"/>
  <c r="R33" i="15"/>
  <c r="Q33" i="15"/>
  <c r="P33" i="15"/>
  <c r="P62" i="15"/>
  <c r="R62" i="15"/>
  <c r="S62" i="15"/>
  <c r="Q62" i="15"/>
  <c r="Q65" i="15"/>
  <c r="P65" i="15"/>
  <c r="S65" i="15"/>
  <c r="R65" i="15"/>
  <c r="S21" i="15"/>
  <c r="P21" i="15"/>
  <c r="Q21" i="15"/>
  <c r="R21" i="15"/>
  <c r="J20" i="15"/>
  <c r="J8" i="15"/>
  <c r="G509" i="22" l="1"/>
  <c r="A537" i="22"/>
  <c r="G477" i="22"/>
  <c r="G476" i="22"/>
  <c r="G479" i="22"/>
  <c r="G480" i="22"/>
  <c r="G478" i="22"/>
  <c r="B473" i="22"/>
  <c r="K56" i="15"/>
  <c r="K20" i="15"/>
  <c r="Q20" i="15" s="1"/>
  <c r="R8" i="15"/>
  <c r="Q8" i="15"/>
  <c r="S8" i="15"/>
  <c r="P8" i="15"/>
  <c r="G542" i="22" l="1"/>
  <c r="A571" i="22"/>
  <c r="G513" i="22"/>
  <c r="G511" i="22"/>
  <c r="G510" i="22"/>
  <c r="G512" i="22"/>
  <c r="G514" i="22"/>
  <c r="B507" i="22"/>
  <c r="P20" i="15"/>
  <c r="S56" i="15"/>
  <c r="P56" i="15"/>
  <c r="Q56" i="15"/>
  <c r="R56" i="15"/>
  <c r="S20" i="15"/>
  <c r="R20" i="15"/>
  <c r="G576" i="22" l="1"/>
  <c r="A604" i="22"/>
  <c r="G544" i="22"/>
  <c r="G547" i="22"/>
  <c r="G545" i="22"/>
  <c r="G546" i="22"/>
  <c r="G543" i="22"/>
  <c r="B540" i="22"/>
  <c r="A638" i="22" l="1"/>
  <c r="G609" i="22"/>
  <c r="G580" i="22"/>
  <c r="G578" i="22"/>
  <c r="G581" i="22"/>
  <c r="G577" i="22"/>
  <c r="G579" i="22"/>
  <c r="B574" i="22"/>
  <c r="G611" i="22" l="1"/>
  <c r="G610" i="22"/>
  <c r="G613" i="22"/>
  <c r="G614" i="22"/>
  <c r="G612" i="22"/>
  <c r="B607" i="22"/>
  <c r="G643" i="22"/>
  <c r="A671" i="22"/>
  <c r="G676" i="22" l="1"/>
  <c r="A705" i="22"/>
  <c r="G645" i="22"/>
  <c r="G648" i="22"/>
  <c r="G644" i="22"/>
  <c r="G647" i="22"/>
  <c r="G646" i="22"/>
  <c r="B641" i="22"/>
  <c r="G710" i="22" l="1"/>
  <c r="A738" i="22"/>
  <c r="G680" i="22"/>
  <c r="G679" i="22"/>
  <c r="G678" i="22"/>
  <c r="G677" i="22"/>
  <c r="G681" i="22"/>
  <c r="B674" i="22"/>
  <c r="G743" i="22" l="1"/>
  <c r="A772" i="22"/>
  <c r="G712" i="22"/>
  <c r="G715" i="22"/>
  <c r="G711" i="22"/>
  <c r="G713" i="22"/>
  <c r="G714" i="22"/>
  <c r="B708" i="22"/>
  <c r="G777" i="22" l="1"/>
  <c r="A805" i="22"/>
  <c r="G747" i="22"/>
  <c r="G745" i="22"/>
  <c r="G746" i="22"/>
  <c r="G748" i="22"/>
  <c r="G744" i="22"/>
  <c r="B741" i="22"/>
  <c r="G810" i="22" l="1"/>
  <c r="A839" i="22"/>
  <c r="G779" i="22"/>
  <c r="G782" i="22"/>
  <c r="G781" i="22"/>
  <c r="G780" i="22"/>
  <c r="G778" i="22"/>
  <c r="B775" i="22"/>
  <c r="G844" i="22" l="1"/>
  <c r="A872" i="22"/>
  <c r="G812" i="22"/>
  <c r="G811" i="22"/>
  <c r="G814" i="22"/>
  <c r="G815" i="22"/>
  <c r="G813" i="22"/>
  <c r="B808" i="22"/>
  <c r="G877" i="22" l="1"/>
  <c r="A906" i="22"/>
  <c r="G846" i="22"/>
  <c r="G845" i="22"/>
  <c r="G849" i="22"/>
  <c r="G848" i="22"/>
  <c r="G847" i="22"/>
  <c r="B842" i="22"/>
  <c r="G911" i="22" l="1"/>
  <c r="A939" i="22"/>
  <c r="G881" i="22"/>
  <c r="G879" i="22"/>
  <c r="G878" i="22"/>
  <c r="G882" i="22"/>
  <c r="G880" i="22"/>
  <c r="B875" i="22"/>
  <c r="G944" i="22" l="1"/>
  <c r="A973" i="22"/>
  <c r="G913" i="22"/>
  <c r="G916" i="22"/>
  <c r="G914" i="22"/>
  <c r="G912" i="22"/>
  <c r="G915" i="22"/>
  <c r="B909" i="22"/>
  <c r="G978" i="22" l="1"/>
  <c r="A1006" i="22"/>
  <c r="G948" i="22"/>
  <c r="G946" i="22"/>
  <c r="G949" i="22"/>
  <c r="G947" i="22"/>
  <c r="G945" i="22"/>
  <c r="B942" i="22"/>
  <c r="G1011" i="22" l="1"/>
  <c r="A1040" i="22"/>
  <c r="G980" i="22"/>
  <c r="G982" i="22"/>
  <c r="G979" i="22"/>
  <c r="G983" i="22"/>
  <c r="G981" i="22"/>
  <c r="B976" i="22"/>
  <c r="G1045" i="22" l="1"/>
  <c r="A1073" i="22"/>
  <c r="G1015" i="22"/>
  <c r="G1013" i="22"/>
  <c r="G1014" i="22"/>
  <c r="G1012" i="22"/>
  <c r="G1016" i="22"/>
  <c r="B1009" i="22"/>
  <c r="G1078" i="22" l="1"/>
  <c r="A1107" i="22"/>
  <c r="G1047" i="22"/>
  <c r="G1048" i="22"/>
  <c r="G1046" i="22"/>
  <c r="G1049" i="22"/>
  <c r="G1050" i="22"/>
  <c r="B1043" i="22"/>
  <c r="G1112" i="22" l="1"/>
  <c r="A1140" i="22"/>
  <c r="G1082" i="22"/>
  <c r="G1080" i="22"/>
  <c r="G1083" i="22"/>
  <c r="G1079" i="22"/>
  <c r="G1081" i="22"/>
  <c r="B1076" i="22"/>
  <c r="A1174" i="22" l="1"/>
  <c r="G1145" i="22"/>
  <c r="G1114" i="22"/>
  <c r="G1113" i="22"/>
  <c r="G1117" i="22"/>
  <c r="G1116" i="22"/>
  <c r="G1115" i="22"/>
  <c r="B1110" i="22"/>
  <c r="G1149" i="22" l="1"/>
  <c r="G1147" i="22"/>
  <c r="G1146" i="22"/>
  <c r="G1148" i="22"/>
  <c r="G1150" i="22"/>
  <c r="B1143" i="22"/>
  <c r="G1179" i="22"/>
  <c r="A1207" i="22"/>
  <c r="G1181" i="22" l="1"/>
  <c r="G1184" i="22"/>
  <c r="G1182" i="22"/>
  <c r="G1180" i="22"/>
  <c r="G1183" i="22"/>
  <c r="B1177" i="22"/>
  <c r="G1212" i="22"/>
  <c r="A1241" i="22"/>
  <c r="G1216" i="22" l="1"/>
  <c r="G1214" i="22"/>
  <c r="G1217" i="22"/>
  <c r="G1215" i="22"/>
  <c r="G1213" i="22"/>
  <c r="B1210" i="22"/>
  <c r="G1246" i="22"/>
  <c r="A1274" i="22"/>
  <c r="G1248" i="22" l="1"/>
  <c r="G1250" i="22"/>
  <c r="G1247" i="22"/>
  <c r="G1251" i="22"/>
  <c r="G1249" i="22"/>
  <c r="B1244" i="22"/>
  <c r="G1279" i="22"/>
  <c r="A1308" i="22"/>
  <c r="G1313" i="22" l="1"/>
  <c r="A1341" i="22"/>
  <c r="G1283" i="22"/>
  <c r="G1281" i="22"/>
  <c r="G1282" i="22"/>
  <c r="G1280" i="22"/>
  <c r="G1284" i="22"/>
  <c r="B1277" i="22"/>
  <c r="G1346" i="22" l="1"/>
  <c r="A1375" i="22"/>
  <c r="G1315" i="22"/>
  <c r="G1316" i="22"/>
  <c r="G1314" i="22"/>
  <c r="G1317" i="22"/>
  <c r="G1318" i="22"/>
  <c r="B1311" i="22"/>
  <c r="G1380" i="22" l="1"/>
  <c r="A1408" i="22"/>
  <c r="G1350" i="22"/>
  <c r="G1348" i="22"/>
  <c r="G1351" i="22"/>
  <c r="G1349" i="22"/>
  <c r="G1347" i="22"/>
  <c r="B1344" i="22"/>
  <c r="G1413" i="22" l="1"/>
  <c r="A1442" i="22"/>
  <c r="G1382" i="22"/>
  <c r="G1381" i="22"/>
  <c r="G1385" i="22"/>
  <c r="G1384" i="22"/>
  <c r="G1383" i="22"/>
  <c r="B1378" i="22"/>
  <c r="G1447" i="22" l="1"/>
  <c r="A1475" i="22"/>
  <c r="G1415" i="22"/>
  <c r="G1414" i="22"/>
  <c r="G1418" i="22"/>
  <c r="G1417" i="22"/>
  <c r="G1416" i="22"/>
  <c r="B1411" i="22"/>
  <c r="G1480" i="22" l="1"/>
  <c r="A1509" i="22"/>
  <c r="G1451" i="22"/>
  <c r="G1449" i="22"/>
  <c r="G1448" i="22"/>
  <c r="G1452" i="22"/>
  <c r="G1450" i="22"/>
  <c r="B1445" i="22"/>
  <c r="G1514" i="22" l="1"/>
  <c r="A1542" i="22"/>
  <c r="G1482" i="22"/>
  <c r="G1485" i="22"/>
  <c r="G1483" i="22"/>
  <c r="G1484" i="22"/>
  <c r="G1481" i="22"/>
  <c r="B1478" i="22"/>
  <c r="G1547" i="22" l="1"/>
  <c r="A1576" i="22"/>
  <c r="G1518" i="22"/>
  <c r="G1516" i="22"/>
  <c r="G1519" i="22"/>
  <c r="G1517" i="22"/>
  <c r="G1515" i="22"/>
  <c r="B1512" i="22"/>
  <c r="G1581" i="22" l="1"/>
  <c r="A1609" i="22"/>
  <c r="G1549" i="22"/>
  <c r="G1551" i="22"/>
  <c r="G1550" i="22"/>
  <c r="G1548" i="22"/>
  <c r="G1552" i="22"/>
  <c r="B1545" i="22"/>
  <c r="G1614" i="22" l="1"/>
  <c r="A1643" i="22"/>
  <c r="G1585" i="22"/>
  <c r="G1583" i="22"/>
  <c r="G1584" i="22"/>
  <c r="G1582" i="22"/>
  <c r="G1586" i="22"/>
  <c r="B1579" i="22"/>
  <c r="G1648" i="22" l="1"/>
  <c r="A1676" i="22"/>
  <c r="G1616" i="22"/>
  <c r="G1617" i="22"/>
  <c r="G1615" i="22"/>
  <c r="G1618" i="22"/>
  <c r="G1619" i="22"/>
  <c r="B1612" i="22"/>
  <c r="G1681" i="22" l="1"/>
  <c r="A1710" i="22"/>
  <c r="G1652" i="22"/>
  <c r="G1650" i="22"/>
  <c r="G1649" i="22"/>
  <c r="G1653" i="22"/>
  <c r="G1651" i="22"/>
  <c r="B1646" i="22"/>
  <c r="G1715" i="22" l="1"/>
  <c r="A1743" i="22"/>
  <c r="G1683" i="22"/>
  <c r="G1682" i="22"/>
  <c r="G1686" i="22"/>
  <c r="G1685" i="22"/>
  <c r="G1684" i="22"/>
  <c r="B1679" i="22"/>
  <c r="G1748" i="22" l="1"/>
  <c r="A1777" i="22"/>
  <c r="G1719" i="22"/>
  <c r="G1718" i="22"/>
  <c r="G1717" i="22"/>
  <c r="G1716" i="22"/>
  <c r="G1720" i="22"/>
  <c r="B1713" i="22"/>
  <c r="G1782" i="22" l="1"/>
  <c r="A1810" i="22"/>
  <c r="G1750" i="22"/>
  <c r="G1753" i="22"/>
  <c r="G1749" i="22"/>
  <c r="G1752" i="22"/>
  <c r="G1751" i="22"/>
  <c r="B1746" i="22"/>
  <c r="G1815" i="22" l="1"/>
  <c r="A1844" i="22"/>
  <c r="G1786" i="22"/>
  <c r="G1785" i="22"/>
  <c r="G1784" i="22"/>
  <c r="G1783" i="22"/>
  <c r="G1787" i="22"/>
  <c r="B1780" i="22"/>
  <c r="G1849" i="22" l="1"/>
  <c r="A1877" i="22"/>
  <c r="G1817" i="22"/>
  <c r="G1816" i="22"/>
  <c r="G1820" i="22"/>
  <c r="G1819" i="22"/>
  <c r="G1818" i="22"/>
  <c r="B1813" i="22"/>
  <c r="G1882" i="22" l="1"/>
  <c r="A1911" i="22"/>
  <c r="G1853" i="22"/>
  <c r="G1852" i="22"/>
  <c r="G1851" i="22"/>
  <c r="G1850" i="22"/>
  <c r="G1854" i="22"/>
  <c r="B1847" i="22"/>
  <c r="G1916" i="22" l="1"/>
  <c r="A1944" i="22"/>
  <c r="G1884" i="22"/>
  <c r="G1887" i="22"/>
  <c r="G1883" i="22"/>
  <c r="G1886" i="22"/>
  <c r="G1885" i="22"/>
  <c r="B1880" i="22"/>
  <c r="G1949" i="22" l="1"/>
  <c r="A1978" i="22"/>
  <c r="G1920" i="22"/>
  <c r="G1919" i="22"/>
  <c r="G1918" i="22"/>
  <c r="G1921" i="22"/>
  <c r="G1917" i="22"/>
  <c r="B1914" i="22"/>
  <c r="G1983" i="22" l="1"/>
  <c r="A2011" i="22"/>
  <c r="G1951" i="22"/>
  <c r="G1950" i="22"/>
  <c r="G1954" i="22"/>
  <c r="G1952" i="22"/>
  <c r="G1953" i="22"/>
  <c r="B1947" i="22"/>
  <c r="G2016" i="22" l="1"/>
  <c r="A2045" i="22"/>
  <c r="G1987" i="22"/>
  <c r="G1986" i="22"/>
  <c r="G1985" i="22"/>
  <c r="G1984" i="22"/>
  <c r="G1988" i="22"/>
  <c r="B1981" i="22"/>
  <c r="G2050" i="22" l="1"/>
  <c r="A2078" i="22"/>
  <c r="G2018" i="22"/>
  <c r="G2021" i="22"/>
  <c r="G2017" i="22"/>
  <c r="G2020" i="22"/>
  <c r="G2019" i="22"/>
  <c r="B2014" i="22"/>
  <c r="G2083" i="22" l="1"/>
  <c r="A2112" i="22"/>
  <c r="G2054" i="22"/>
  <c r="G2053" i="22"/>
  <c r="G2052" i="22"/>
  <c r="G2051" i="22"/>
  <c r="G2055" i="22"/>
  <c r="B2048" i="22"/>
  <c r="G2117" i="22" l="1"/>
  <c r="A2145" i="22"/>
  <c r="G2085" i="22"/>
  <c r="G2084" i="22"/>
  <c r="G2088" i="22"/>
  <c r="G2087" i="22"/>
  <c r="G2086" i="22"/>
  <c r="B2081" i="22"/>
  <c r="G2150" i="22" l="1"/>
  <c r="A2179" i="22"/>
  <c r="G2121" i="22"/>
  <c r="G2119" i="22"/>
  <c r="G2120" i="22"/>
  <c r="G2118" i="22"/>
  <c r="G2122" i="22"/>
  <c r="B2115" i="22"/>
  <c r="A2212" i="22" l="1"/>
  <c r="G2184" i="22"/>
  <c r="G2152" i="22"/>
  <c r="G2154" i="22"/>
  <c r="G2151" i="22"/>
  <c r="G2155" i="22"/>
  <c r="G2153" i="22"/>
  <c r="B2148" i="22"/>
  <c r="G2188" i="22" l="1"/>
  <c r="G2186" i="22"/>
  <c r="G2187" i="22"/>
  <c r="G2185" i="22"/>
  <c r="G2189" i="22"/>
  <c r="B2182" i="22"/>
  <c r="A2246" i="22"/>
  <c r="G2217" i="22"/>
  <c r="G2219" i="22" l="1"/>
  <c r="G2218" i="22"/>
  <c r="G2222" i="22"/>
  <c r="G2221" i="22"/>
  <c r="G2220" i="22"/>
  <c r="B2215" i="22"/>
  <c r="G2251" i="22"/>
  <c r="A2279" i="22"/>
  <c r="G2255" i="22" l="1"/>
  <c r="G2253" i="22"/>
  <c r="G2254" i="22"/>
  <c r="G2252" i="22"/>
  <c r="G2256" i="22"/>
  <c r="B2249" i="22"/>
  <c r="G2284" i="22"/>
  <c r="A2313" i="22"/>
  <c r="G2286" i="22" l="1"/>
  <c r="G2285" i="22"/>
  <c r="G2289" i="22"/>
  <c r="G2287" i="22"/>
  <c r="G2288" i="22"/>
  <c r="B2282" i="22"/>
  <c r="G2318" i="22"/>
  <c r="A2346" i="22"/>
  <c r="G2351" i="22" l="1"/>
  <c r="A2380" i="22"/>
  <c r="G2322" i="22"/>
  <c r="G2320" i="22"/>
  <c r="G2321" i="22"/>
  <c r="G2319" i="22"/>
  <c r="G2323" i="22"/>
  <c r="B2316" i="22"/>
  <c r="G2385" i="22" l="1"/>
  <c r="A2413" i="22"/>
  <c r="G2353" i="22"/>
  <c r="G2356" i="22"/>
  <c r="G2355" i="22"/>
  <c r="G2352" i="22"/>
  <c r="G2354" i="22"/>
  <c r="B2349" i="22"/>
  <c r="G2418" i="22" l="1"/>
  <c r="A2447" i="22"/>
  <c r="G2389" i="22"/>
  <c r="G2387" i="22"/>
  <c r="G2388" i="22"/>
  <c r="G2386" i="22"/>
  <c r="G2390" i="22"/>
  <c r="B2383" i="22"/>
  <c r="G2452" i="22" l="1"/>
  <c r="A2480" i="22"/>
  <c r="G2420" i="22"/>
  <c r="G2422" i="22"/>
  <c r="G2419" i="22"/>
  <c r="G2423" i="22"/>
  <c r="G2421" i="22"/>
  <c r="B2416" i="22"/>
  <c r="G2485" i="22" l="1"/>
  <c r="A2514" i="22"/>
  <c r="G2456" i="22"/>
  <c r="G2454" i="22"/>
  <c r="G2455" i="22"/>
  <c r="G2457" i="22"/>
  <c r="G2453" i="22"/>
  <c r="B2450" i="22"/>
  <c r="G2519" i="22" l="1"/>
  <c r="A2547" i="22"/>
  <c r="G2487" i="22"/>
  <c r="G2486" i="22"/>
  <c r="G2490" i="22"/>
  <c r="G2489" i="22"/>
  <c r="G2488" i="22"/>
  <c r="B2483" i="22"/>
  <c r="G2552" i="22" l="1"/>
  <c r="A2581" i="22"/>
  <c r="G2523" i="22"/>
  <c r="G2521" i="22"/>
  <c r="G2522" i="22"/>
  <c r="G2520" i="22"/>
  <c r="G2524" i="22"/>
  <c r="B2517" i="22"/>
  <c r="G2586" i="22" l="1"/>
  <c r="A2614" i="22"/>
  <c r="G2554" i="22"/>
  <c r="G2553" i="22"/>
  <c r="G2557" i="22"/>
  <c r="G2555" i="22"/>
  <c r="G2556" i="22"/>
  <c r="B2550" i="22"/>
  <c r="G2619" i="22" l="1"/>
  <c r="A2648" i="22"/>
  <c r="G2590" i="22"/>
  <c r="G2588" i="22"/>
  <c r="G2589" i="22"/>
  <c r="G2587" i="22"/>
  <c r="G2591" i="22"/>
  <c r="B2584" i="22"/>
  <c r="G2653" i="22" l="1"/>
  <c r="A2681" i="22"/>
  <c r="G2621" i="22"/>
  <c r="G2624" i="22"/>
  <c r="G2623" i="22"/>
  <c r="G2620" i="22"/>
  <c r="G2622" i="22"/>
  <c r="B2617" i="22"/>
  <c r="G2686" i="22" l="1"/>
  <c r="A2715" i="22"/>
  <c r="G2657" i="22"/>
  <c r="G2655" i="22"/>
  <c r="G2656" i="22"/>
  <c r="G2654" i="22"/>
  <c r="G2658" i="22"/>
  <c r="B2651" i="22"/>
  <c r="G2720" i="22" l="1"/>
  <c r="A2748" i="22"/>
  <c r="G2688" i="22"/>
  <c r="G2690" i="22"/>
  <c r="G2687" i="22"/>
  <c r="G2691" i="22"/>
  <c r="G2689" i="22"/>
  <c r="B2684" i="22"/>
  <c r="G2753" i="22" l="1"/>
  <c r="A2782" i="22"/>
  <c r="G2724" i="22"/>
  <c r="G2722" i="22"/>
  <c r="G2723" i="22"/>
  <c r="G2725" i="22"/>
  <c r="G2721" i="22"/>
  <c r="B2718" i="22"/>
  <c r="G2787" i="22" l="1"/>
  <c r="A2815" i="22"/>
  <c r="G2755" i="22"/>
  <c r="G2754" i="22"/>
  <c r="G2758" i="22"/>
  <c r="G2757" i="22"/>
  <c r="G2756" i="22"/>
  <c r="B2751" i="22"/>
  <c r="G2820" i="22" l="1"/>
  <c r="A2849" i="22"/>
  <c r="G2791" i="22"/>
  <c r="G2789" i="22"/>
  <c r="G2790" i="22"/>
  <c r="G2788" i="22"/>
  <c r="G2792" i="22"/>
  <c r="B2785" i="22"/>
  <c r="G2854" i="22" l="1"/>
  <c r="A2882" i="22"/>
  <c r="G2822" i="22"/>
  <c r="G2821" i="22"/>
  <c r="G2825" i="22"/>
  <c r="G2823" i="22"/>
  <c r="G2824" i="22"/>
  <c r="B2818" i="22"/>
  <c r="G2887" i="22" l="1"/>
  <c r="A2916" i="22"/>
  <c r="G2858" i="22"/>
  <c r="G2856" i="22"/>
  <c r="G2857" i="22"/>
  <c r="G2855" i="22"/>
  <c r="G2859" i="22"/>
  <c r="B2852" i="22"/>
  <c r="G2921" i="22" l="1"/>
  <c r="A2949" i="22"/>
  <c r="G2889" i="22"/>
  <c r="G2892" i="22"/>
  <c r="G2891" i="22"/>
  <c r="G2888" i="22"/>
  <c r="G2890" i="22"/>
  <c r="B2885" i="22"/>
  <c r="G2954" i="22" l="1"/>
  <c r="A2983" i="22"/>
  <c r="G2923" i="22"/>
  <c r="G2926" i="22"/>
  <c r="G2924" i="22"/>
  <c r="G2922" i="22"/>
  <c r="G2925" i="22"/>
  <c r="B2919" i="22"/>
  <c r="G2988" i="22" l="1"/>
  <c r="A3016" i="22"/>
  <c r="G2958" i="22"/>
  <c r="G2956" i="22"/>
  <c r="G2959" i="22"/>
  <c r="G2957" i="22"/>
  <c r="G2955" i="22"/>
  <c r="B2952" i="22"/>
  <c r="G3021" i="22" l="1"/>
  <c r="A3050" i="22"/>
  <c r="G2990" i="22"/>
  <c r="G2992" i="22"/>
  <c r="G2991" i="22"/>
  <c r="G2989" i="22"/>
  <c r="G2993" i="22"/>
  <c r="B2986" i="22"/>
  <c r="G3055" i="22" l="1"/>
  <c r="A3083" i="22"/>
  <c r="G3025" i="22"/>
  <c r="G3023" i="22"/>
  <c r="G3024" i="22"/>
  <c r="G3022" i="22"/>
  <c r="G3026" i="22"/>
  <c r="B3019" i="22"/>
  <c r="G3088" i="22" l="1"/>
  <c r="A3117" i="22"/>
  <c r="G3057" i="22"/>
  <c r="G3058" i="22"/>
  <c r="G3056" i="22"/>
  <c r="G3059" i="22"/>
  <c r="G3060" i="22"/>
  <c r="B3053" i="22"/>
  <c r="G3122" i="22" l="1"/>
  <c r="A3150" i="22"/>
  <c r="G3092" i="22"/>
  <c r="G3090" i="22"/>
  <c r="G3089" i="22"/>
  <c r="G3093" i="22"/>
  <c r="G3091" i="22"/>
  <c r="B3086" i="22"/>
  <c r="G3155" i="22" l="1"/>
  <c r="A3184" i="22"/>
  <c r="G3124" i="22"/>
  <c r="G3123" i="22"/>
  <c r="G3127" i="22"/>
  <c r="G3126" i="22"/>
  <c r="G3125" i="22"/>
  <c r="B3120" i="22"/>
  <c r="G3189" i="22" l="1"/>
  <c r="A3217" i="22"/>
  <c r="G3159" i="22"/>
  <c r="G3157" i="22"/>
  <c r="G3156" i="22"/>
  <c r="G3160" i="22"/>
  <c r="G3158" i="22"/>
  <c r="B3153" i="22"/>
  <c r="G3222" i="22" l="1"/>
  <c r="A3251" i="22"/>
  <c r="G3191" i="22"/>
  <c r="G3194" i="22"/>
  <c r="G3192" i="22"/>
  <c r="G3190" i="22"/>
  <c r="G3193" i="22"/>
  <c r="B3187" i="22"/>
  <c r="G3256" i="22" l="1"/>
  <c r="A3284" i="22"/>
  <c r="G3226" i="22"/>
  <c r="G3224" i="22"/>
  <c r="G3227" i="22"/>
  <c r="G3225" i="22"/>
  <c r="G3223" i="22"/>
  <c r="B3220" i="22"/>
  <c r="G3289" i="22" l="1"/>
  <c r="A3318" i="22"/>
  <c r="G3323" i="22" s="1"/>
  <c r="G3258" i="22"/>
  <c r="G3260" i="22"/>
  <c r="G3259" i="22"/>
  <c r="G3257" i="22"/>
  <c r="G3261" i="22"/>
  <c r="B3254" i="22"/>
  <c r="G3325" i="22" l="1"/>
  <c r="G3326" i="22"/>
  <c r="G3324" i="22"/>
  <c r="G3327" i="22"/>
  <c r="G3328" i="22"/>
  <c r="B3321" i="22"/>
  <c r="G3293" i="22"/>
  <c r="G3291" i="22"/>
  <c r="G3292" i="22"/>
  <c r="G3290" i="22"/>
  <c r="G3294" i="22"/>
  <c r="B3287" i="22"/>
</calcChain>
</file>

<file path=xl/sharedStrings.xml><?xml version="1.0" encoding="utf-8"?>
<sst xmlns="http://schemas.openxmlformats.org/spreadsheetml/2006/main" count="3407" uniqueCount="92">
  <si>
    <t>SESSION</t>
  </si>
  <si>
    <t>2019-20</t>
  </si>
  <si>
    <t>2019-21</t>
  </si>
  <si>
    <t>2019-22</t>
  </si>
  <si>
    <t>2019-23</t>
  </si>
  <si>
    <t>2019-24</t>
  </si>
  <si>
    <t>2019-25</t>
  </si>
  <si>
    <t>2019-26</t>
  </si>
  <si>
    <t>oUns ekrje~</t>
  </si>
  <si>
    <t>t; fgUn</t>
  </si>
  <si>
    <t>U-DISE CODE</t>
  </si>
  <si>
    <t>NAME OF PRINCIPAL</t>
  </si>
  <si>
    <t>SCHOOL TYPE</t>
  </si>
  <si>
    <t>PRIMARY</t>
  </si>
  <si>
    <t>UPPER PRIMARY</t>
  </si>
  <si>
    <t>SECONDARY</t>
  </si>
  <si>
    <t>SR. SECONDARY</t>
  </si>
  <si>
    <t>SCHOOL'S FULL NAME</t>
  </si>
  <si>
    <t>ADDRESS</t>
  </si>
  <si>
    <r>
      <rPr>
        <b/>
        <sz val="18"/>
        <color rgb="FFFFFF00"/>
        <rFont val="Baskerville Old Face"/>
        <family val="1"/>
      </rPr>
      <t>DEVOPED BY:-</t>
    </r>
    <r>
      <rPr>
        <b/>
        <sz val="20"/>
        <color theme="0"/>
        <rFont val="Baskerville Old Face"/>
        <family val="1"/>
      </rPr>
      <t>UMMED TARAD</t>
    </r>
  </si>
  <si>
    <t>Roll Number</t>
  </si>
  <si>
    <t>Student's Name</t>
  </si>
  <si>
    <t>Father's Name</t>
  </si>
  <si>
    <t>Mother's Name</t>
  </si>
  <si>
    <t>Date Of Birth</t>
  </si>
  <si>
    <t>Class</t>
  </si>
  <si>
    <t>Student Related Basic Details</t>
  </si>
  <si>
    <t>Hindi</t>
  </si>
  <si>
    <t>Sr. No.</t>
  </si>
  <si>
    <t>School U-Dise Code :-</t>
  </si>
  <si>
    <t>Session :-</t>
  </si>
  <si>
    <t>Saction :-</t>
  </si>
  <si>
    <t xml:space="preserve">Mother's Name </t>
  </si>
  <si>
    <t>Class &amp; Section</t>
  </si>
  <si>
    <t>Subject</t>
  </si>
  <si>
    <t>English</t>
  </si>
  <si>
    <t>Class -</t>
  </si>
  <si>
    <t>Sr. Secondary</t>
  </si>
  <si>
    <t>(GSSS RAIMALWADA)</t>
  </si>
  <si>
    <t>Subject Wise Result</t>
  </si>
  <si>
    <t>Sanskrit</t>
  </si>
  <si>
    <t>Math</t>
  </si>
  <si>
    <t>Science</t>
  </si>
  <si>
    <t>social Science</t>
  </si>
  <si>
    <t>Subject Which Failed</t>
  </si>
  <si>
    <t>Subject Which supplymentry</t>
  </si>
  <si>
    <t>Subject Which 1 Grace</t>
  </si>
  <si>
    <t>Subject Which 2 Grace</t>
  </si>
  <si>
    <t>Subject Which Re-Exam</t>
  </si>
  <si>
    <t>:-</t>
  </si>
  <si>
    <t>P.S.-Bapini (Jodhpur)</t>
  </si>
  <si>
    <t>08151106901</t>
  </si>
  <si>
    <t>●→</t>
  </si>
  <si>
    <t>Govt. Sr. Secondary School Raimalwada</t>
  </si>
  <si>
    <t xml:space="preserve"> </t>
  </si>
  <si>
    <t>/</t>
  </si>
  <si>
    <t>ADMIT CARD GENERATOR PROGRAM</t>
  </si>
  <si>
    <t>Roll No.</t>
  </si>
  <si>
    <t>(</t>
  </si>
  <si>
    <t>)</t>
  </si>
  <si>
    <t>Subjects</t>
  </si>
  <si>
    <t>Date (Day) ↓</t>
  </si>
  <si>
    <t>Mathematics</t>
  </si>
  <si>
    <t>Social Study</t>
  </si>
  <si>
    <t>ADMIT CARD</t>
  </si>
  <si>
    <t>Seal and Signature of Head of Institution</t>
  </si>
  <si>
    <t>09:00 AM to 11:45 AM</t>
  </si>
  <si>
    <t>Time Table</t>
  </si>
  <si>
    <t>Date (Day)</t>
  </si>
  <si>
    <t>Time</t>
  </si>
  <si>
    <t>Instructions</t>
  </si>
  <si>
    <t>Check the exam time table carefully.</t>
  </si>
  <si>
    <r>
      <rPr>
        <sz val="16"/>
        <color rgb="FF002060"/>
        <rFont val="Cambria"/>
        <family val="1"/>
        <scheme val="major"/>
      </rPr>
      <t>Students must bring the</t>
    </r>
    <r>
      <rPr>
        <b/>
        <sz val="16"/>
        <color rgb="FF002060"/>
        <rFont val="Cambria"/>
        <family val="1"/>
        <scheme val="major"/>
      </rPr>
      <t xml:space="preserve"> 'Admit Card' </t>
    </r>
    <r>
      <rPr>
        <sz val="16"/>
        <color rgb="FF002060"/>
        <rFont val="Cambria"/>
        <family val="1"/>
        <scheme val="major"/>
      </rPr>
      <t>and show it to the invigilator(s) on duty and should preserve it for future requirements.</t>
    </r>
  </si>
  <si>
    <r>
      <rPr>
        <sz val="16"/>
        <color rgb="FF002060"/>
        <rFont val="Cambria"/>
        <family val="1"/>
        <scheme val="major"/>
      </rPr>
      <t>Mobile Phone, Calculator, Digital Watch or any Electronic Device is</t>
    </r>
    <r>
      <rPr>
        <b/>
        <sz val="16"/>
        <color rgb="FF002060"/>
        <rFont val="Cambria"/>
        <family val="1"/>
        <scheme val="major"/>
      </rPr>
      <t xml:space="preserve"> NOT ALLOWED.</t>
    </r>
  </si>
  <si>
    <t>Arrive at the School at least 15 minutes before the start examination.</t>
  </si>
  <si>
    <t>Student is barred from entering the examination hall 15 minutes after the written examination starts.</t>
  </si>
  <si>
    <t>Ensure that you use the washroom before arriving for your exam as you will not be permitted to leave during the first hour.</t>
  </si>
  <si>
    <t>Normally, you are required to answer questionsusing blue or black in . Make sure you bring some spare pens with you.</t>
  </si>
  <si>
    <t>Keep your eyes on your own paper. Remember, copying is cheating!</t>
  </si>
  <si>
    <t>You must remain silent until after you have exited the school building.</t>
  </si>
  <si>
    <t>Akshya</t>
  </si>
  <si>
    <t>Ram</t>
  </si>
  <si>
    <t>Seeta</t>
  </si>
  <si>
    <t>Print Admit Card</t>
  </si>
  <si>
    <t>GoTo Time Table</t>
  </si>
  <si>
    <t>Exam Type</t>
  </si>
  <si>
    <t>TIME TABLE</t>
  </si>
  <si>
    <t>A</t>
  </si>
  <si>
    <t>Exam Paper</t>
  </si>
  <si>
    <t>UPDATED ON :-05-12-2023</t>
  </si>
  <si>
    <t>2023-24</t>
  </si>
  <si>
    <t>HALF YEARLY EXAM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</si>
</sst>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d/mmm/yyyy;@"/>
    <numFmt numFmtId="165" formatCode="[$-409]d/mmm/yy;@"/>
    <numFmt numFmtId="166" formatCode="[$-409]dd/mmm/yy;@"/>
  </numFmts>
  <fonts count="59">
    <font>
      <sz val="11"/>
      <color theme="1"/>
      <name val="Calibri"/>
      <family val="2"/>
      <scheme val="minor"/>
    </font>
    <font>
      <sz val="11"/>
      <color theme="1"/>
      <name val="Cambria"/>
      <family val="1"/>
      <scheme val="major"/>
    </font>
    <font>
      <b/>
      <sz val="16"/>
      <color rgb="FF002060"/>
      <name val="DevLys 010"/>
    </font>
    <font>
      <b/>
      <sz val="16"/>
      <color theme="0"/>
      <name val="Cambria"/>
      <family val="1"/>
      <scheme val="major"/>
    </font>
    <font>
      <b/>
      <sz val="16"/>
      <color theme="1"/>
      <name val="Cambria"/>
      <family val="1"/>
      <scheme val="major"/>
    </font>
    <font>
      <b/>
      <sz val="24"/>
      <color theme="1"/>
      <name val="Cambria"/>
      <family val="1"/>
      <scheme val="major"/>
    </font>
    <font>
      <b/>
      <sz val="24"/>
      <color rgb="FF002060"/>
      <name val="Segoe UI Symbol"/>
      <family val="2"/>
    </font>
    <font>
      <b/>
      <sz val="22"/>
      <color theme="0"/>
      <name val="Cambria"/>
      <family val="1"/>
      <scheme val="major"/>
    </font>
    <font>
      <b/>
      <sz val="20"/>
      <color theme="0"/>
      <name val="Cambria"/>
      <family val="1"/>
      <scheme val="major"/>
    </font>
    <font>
      <b/>
      <sz val="18"/>
      <color theme="0"/>
      <name val="Cambria"/>
      <family val="1"/>
      <scheme val="major"/>
    </font>
    <font>
      <b/>
      <sz val="16"/>
      <color rgb="FFFFFF00"/>
      <name val="DevLys 010"/>
    </font>
    <font>
      <b/>
      <sz val="16"/>
      <color rgb="FFFFFF00"/>
      <name val="Baskerville Old Face"/>
      <family val="1"/>
    </font>
    <font>
      <b/>
      <sz val="18"/>
      <color rgb="FFFFFF00"/>
      <name val="Baskerville Old Face"/>
      <family val="1"/>
    </font>
    <font>
      <b/>
      <sz val="20"/>
      <color theme="0"/>
      <name val="Baskerville Old Face"/>
      <family val="1"/>
    </font>
    <font>
      <b/>
      <sz val="14"/>
      <color theme="0"/>
      <name val="Baskerville Old Face"/>
      <family val="1"/>
    </font>
    <font>
      <sz val="34"/>
      <color rgb="FF7030A0"/>
      <name val="Cooper Std Black"/>
      <family val="1"/>
    </font>
    <font>
      <sz val="18"/>
      <color theme="1"/>
      <name val="Calibri"/>
      <family val="2"/>
      <scheme val="minor"/>
    </font>
    <font>
      <b/>
      <sz val="18"/>
      <name val="Cambria"/>
      <family val="1"/>
      <scheme val="major"/>
    </font>
    <font>
      <b/>
      <sz val="11"/>
      <color rgb="FFFF0000"/>
      <name val="Cambria"/>
      <family val="1"/>
      <scheme val="major"/>
    </font>
    <font>
      <b/>
      <sz val="26"/>
      <color rgb="FF002060"/>
      <name val="Cambria"/>
      <family val="1"/>
      <scheme val="major"/>
    </font>
    <font>
      <b/>
      <sz val="18"/>
      <color theme="1"/>
      <name val="Cambria"/>
      <family val="1"/>
      <scheme val="major"/>
    </font>
    <font>
      <b/>
      <sz val="20"/>
      <color theme="1"/>
      <name val="Cambria"/>
      <family val="1"/>
      <scheme val="major"/>
    </font>
    <font>
      <b/>
      <sz val="12"/>
      <color theme="1"/>
      <name val="Cambria"/>
      <family val="1"/>
      <scheme val="major"/>
    </font>
    <font>
      <sz val="18"/>
      <color theme="1"/>
      <name val="Cambria"/>
      <family val="1"/>
      <scheme val="major"/>
    </font>
    <font>
      <u/>
      <sz val="7.7"/>
      <color theme="10"/>
      <name val="Calibri"/>
      <family val="2"/>
    </font>
    <font>
      <sz val="12"/>
      <color theme="1"/>
      <name val="Cambria"/>
      <family val="1"/>
      <scheme val="major"/>
    </font>
    <font>
      <sz val="8"/>
      <color theme="1"/>
      <name val="Calibri"/>
      <family val="2"/>
      <scheme val="minor"/>
    </font>
    <font>
      <b/>
      <sz val="20"/>
      <name val="Cambria"/>
      <family val="1"/>
      <scheme val="major"/>
    </font>
    <font>
      <b/>
      <sz val="11"/>
      <color theme="0"/>
      <name val="Cambria"/>
      <family val="1"/>
      <scheme val="major"/>
    </font>
    <font>
      <b/>
      <sz val="14"/>
      <color theme="0"/>
      <name val="Cambria"/>
      <family val="1"/>
      <scheme val="major"/>
    </font>
    <font>
      <sz val="14"/>
      <color theme="0"/>
      <name val="Cambria"/>
      <family val="1"/>
      <scheme val="major"/>
    </font>
    <font>
      <b/>
      <sz val="16"/>
      <color rgb="FF002060"/>
      <name val="Segoe UI Symbol"/>
      <family val="2"/>
    </font>
    <font>
      <b/>
      <sz val="8"/>
      <color theme="0" tint="-4.9989318521683403E-2"/>
      <name val="Cambria"/>
      <family val="1"/>
      <scheme val="major"/>
    </font>
    <font>
      <sz val="11"/>
      <name val="Calibri"/>
      <family val="2"/>
      <scheme val="minor"/>
    </font>
    <font>
      <b/>
      <sz val="36"/>
      <color theme="1"/>
      <name val="Alaska"/>
      <family val="2"/>
    </font>
    <font>
      <b/>
      <sz val="26"/>
      <color theme="0"/>
      <name val="Cambria"/>
      <family val="1"/>
      <scheme val="major"/>
    </font>
    <font>
      <b/>
      <sz val="20"/>
      <color theme="1"/>
      <name val="Alaska"/>
      <family val="2"/>
    </font>
    <font>
      <sz val="16"/>
      <color theme="1"/>
      <name val="Cambria"/>
      <family val="1"/>
      <scheme val="major"/>
    </font>
    <font>
      <b/>
      <sz val="28"/>
      <color theme="0"/>
      <name val="Cambria"/>
      <family val="1"/>
      <scheme val="major"/>
    </font>
    <font>
      <b/>
      <sz val="28"/>
      <color rgb="FFC00000"/>
      <name val="Imprint MT Shadow"/>
      <family val="5"/>
    </font>
    <font>
      <b/>
      <sz val="28"/>
      <color rgb="FF002060"/>
      <name val="Algerian"/>
      <family val="5"/>
    </font>
    <font>
      <b/>
      <sz val="28"/>
      <color theme="0"/>
      <name val="CopprplGoth BdCn BT"/>
      <family val="2"/>
    </font>
    <font>
      <b/>
      <sz val="24"/>
      <name val="Cambria"/>
      <family val="1"/>
      <scheme val="major"/>
    </font>
    <font>
      <b/>
      <sz val="18"/>
      <color rgb="FFFF0000"/>
      <name val="Cambria"/>
      <family val="1"/>
      <scheme val="major"/>
    </font>
    <font>
      <b/>
      <sz val="14"/>
      <color rgb="FFFF0000"/>
      <name val="Cambria"/>
      <family val="1"/>
    </font>
    <font>
      <b/>
      <sz val="16"/>
      <color rgb="FF002060"/>
      <name val="Cambria"/>
      <family val="1"/>
      <scheme val="major"/>
    </font>
    <font>
      <sz val="16"/>
      <color rgb="FF002060"/>
      <name val="Cambria"/>
      <family val="1"/>
      <scheme val="major"/>
    </font>
    <font>
      <b/>
      <sz val="18"/>
      <name val="Cambria"/>
      <family val="1"/>
    </font>
    <font>
      <sz val="20"/>
      <color rgb="FFFF0000"/>
      <name val="Cambria"/>
      <family val="1"/>
    </font>
    <font>
      <b/>
      <sz val="18"/>
      <color rgb="FF002060"/>
      <name val="Caslon Bd BT"/>
      <family val="1"/>
    </font>
    <font>
      <b/>
      <sz val="26"/>
      <color theme="1"/>
      <name val="Imprint MT Shadow"/>
      <family val="5"/>
    </font>
    <font>
      <b/>
      <sz val="36"/>
      <color theme="0"/>
      <name val="BlacklightD"/>
      <family val="4"/>
    </font>
    <font>
      <b/>
      <sz val="48"/>
      <color theme="0"/>
      <name val="BookmanITC Lt BT"/>
      <family val="1"/>
    </font>
    <font>
      <b/>
      <sz val="36"/>
      <color theme="0"/>
      <name val="Algerian"/>
      <family val="5"/>
    </font>
    <font>
      <b/>
      <sz val="14"/>
      <name val="Cambria"/>
      <family val="1"/>
      <scheme val="major"/>
    </font>
    <font>
      <b/>
      <sz val="14"/>
      <color rgb="FF002060"/>
      <name val="Cambria"/>
      <family val="1"/>
      <scheme val="major"/>
    </font>
    <font>
      <sz val="14"/>
      <color theme="1"/>
      <name val="Calibri"/>
      <family val="2"/>
      <scheme val="minor"/>
    </font>
    <font>
      <b/>
      <sz val="22"/>
      <color rgb="FFFF0000"/>
      <name val="Calibri"/>
      <family val="2"/>
      <scheme val="minor"/>
    </font>
    <font>
      <b/>
      <sz val="24"/>
      <color theme="0"/>
      <name val="Constantia"/>
      <family val="1"/>
    </font>
  </fonts>
  <fills count="17">
    <fill>
      <patternFill patternType="none"/>
    </fill>
    <fill>
      <patternFill patternType="gray125"/>
    </fill>
    <fill>
      <patternFill patternType="solid">
        <fgColor rgb="FFFFFF00"/>
        <bgColor indexed="64"/>
      </patternFill>
    </fill>
    <fill>
      <patternFill patternType="solid">
        <fgColor rgb="FF002060"/>
        <bgColor indexed="64"/>
      </patternFill>
    </fill>
    <fill>
      <patternFill patternType="solid">
        <fgColor theme="8" tint="0.39997558519241921"/>
        <bgColor indexed="64"/>
      </patternFill>
    </fill>
    <fill>
      <patternFill patternType="solid">
        <fgColor rgb="FF00B050"/>
        <bgColor indexed="64"/>
      </patternFill>
    </fill>
    <fill>
      <patternFill patternType="solid">
        <fgColor theme="9"/>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
      <patternFill patternType="solid">
        <fgColor rgb="FF0070C0"/>
        <bgColor indexed="64"/>
      </patternFill>
    </fill>
    <fill>
      <patternFill patternType="solid">
        <fgColor theme="5" tint="0.79998168889431442"/>
        <bgColor indexed="64"/>
      </patternFill>
    </fill>
    <fill>
      <patternFill patternType="solid">
        <fgColor theme="9" tint="-0.499984740745262"/>
        <bgColor indexed="64"/>
      </patternFill>
    </fill>
    <fill>
      <gradientFill type="path" left="0.5" right="0.5" top="0.5" bottom="0.5">
        <stop position="0">
          <color theme="1"/>
        </stop>
        <stop position="1">
          <color rgb="FFC00000"/>
        </stop>
      </gradientFill>
    </fill>
    <fill>
      <gradientFill degree="90">
        <stop position="0">
          <color rgb="FF002060"/>
        </stop>
        <stop position="1">
          <color theme="1" tint="5.0965910824915313E-2"/>
        </stop>
      </gradientFill>
    </fill>
  </fills>
  <borders count="122">
    <border>
      <left/>
      <right/>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top/>
      <bottom style="medium">
        <color rgb="FFFF0000"/>
      </bottom>
      <diagonal/>
    </border>
    <border>
      <left style="slantDashDot">
        <color rgb="FFFFFF00"/>
      </left>
      <right/>
      <top style="slantDashDot">
        <color rgb="FFFFFF00"/>
      </top>
      <bottom/>
      <diagonal/>
    </border>
    <border>
      <left/>
      <right/>
      <top style="slantDashDot">
        <color rgb="FFFFFF00"/>
      </top>
      <bottom/>
      <diagonal/>
    </border>
    <border>
      <left/>
      <right style="slantDashDot">
        <color rgb="FFFFFF00"/>
      </right>
      <top style="slantDashDot">
        <color rgb="FFFFFF00"/>
      </top>
      <bottom/>
      <diagonal/>
    </border>
    <border>
      <left style="slantDashDot">
        <color rgb="FFFFFF00"/>
      </left>
      <right/>
      <top/>
      <bottom/>
      <diagonal/>
    </border>
    <border>
      <left/>
      <right style="slantDashDot">
        <color rgb="FFFFFF00"/>
      </right>
      <top/>
      <bottom/>
      <diagonal/>
    </border>
    <border>
      <left style="thin">
        <color rgb="FF7030A0"/>
      </left>
      <right style="thin">
        <color rgb="FF7030A0"/>
      </right>
      <top style="thin">
        <color rgb="FF7030A0"/>
      </top>
      <bottom style="thin">
        <color rgb="FF7030A0"/>
      </bottom>
      <diagonal/>
    </border>
    <border>
      <left style="thin">
        <color rgb="FF7030A0"/>
      </left>
      <right style="thin">
        <color rgb="FF7030A0"/>
      </right>
      <top/>
      <bottom style="thin">
        <color rgb="FF7030A0"/>
      </bottom>
      <diagonal/>
    </border>
    <border>
      <left style="thin">
        <color rgb="FF7030A0"/>
      </left>
      <right style="thin">
        <color rgb="FF7030A0"/>
      </right>
      <top/>
      <bottom/>
      <diagonal/>
    </border>
    <border>
      <left style="thin">
        <color rgb="FF7030A0"/>
      </left>
      <right style="thin">
        <color rgb="FF7030A0"/>
      </right>
      <top style="medium">
        <color rgb="FFFF0000"/>
      </top>
      <bottom style="medium">
        <color rgb="FFFF0000"/>
      </bottom>
      <diagonal/>
    </border>
    <border>
      <left style="thin">
        <color rgb="FF7030A0"/>
      </left>
      <right/>
      <top style="thin">
        <color rgb="FF7030A0"/>
      </top>
      <bottom style="thin">
        <color rgb="FF7030A0"/>
      </bottom>
      <diagonal/>
    </border>
    <border>
      <left/>
      <right style="thin">
        <color rgb="FF7030A0"/>
      </right>
      <top style="medium">
        <color rgb="FFFF0000"/>
      </top>
      <bottom style="medium">
        <color rgb="FFFF0000"/>
      </bottom>
      <diagonal/>
    </border>
    <border>
      <left style="thin">
        <color rgb="FF7030A0"/>
      </left>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thin">
        <color rgb="FF7030A0"/>
      </left>
      <right style="thin">
        <color rgb="FF7030A0"/>
      </right>
      <top style="medium">
        <color rgb="FFFF0000"/>
      </top>
      <bottom/>
      <diagonal/>
    </border>
    <border>
      <left style="medium">
        <color rgb="FFFF0000"/>
      </left>
      <right/>
      <top/>
      <bottom style="medium">
        <color rgb="FFFF0000"/>
      </bottom>
      <diagonal/>
    </border>
    <border>
      <left style="medium">
        <color rgb="FFFF0000"/>
      </left>
      <right style="thin">
        <color rgb="FF7030A0"/>
      </right>
      <top style="medium">
        <color rgb="FFFF0000"/>
      </top>
      <bottom/>
      <diagonal/>
    </border>
    <border>
      <left style="thin">
        <color rgb="FF7030A0"/>
      </left>
      <right/>
      <top style="medium">
        <color rgb="FFFF0000"/>
      </top>
      <bottom style="medium">
        <color rgb="FFFF0000"/>
      </bottom>
      <diagonal/>
    </border>
    <border>
      <left style="thin">
        <color rgb="FF7030A0"/>
      </left>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right/>
      <top style="medium">
        <color rgb="FFFF0000"/>
      </top>
      <bottom style="thin">
        <color rgb="FF002060"/>
      </bottom>
      <diagonal/>
    </border>
    <border>
      <left style="medium">
        <color rgb="FFFF0000"/>
      </left>
      <right/>
      <top style="medium">
        <color rgb="FFFF0000"/>
      </top>
      <bottom style="thin">
        <color rgb="FF002060"/>
      </bottom>
      <diagonal/>
    </border>
    <border>
      <left/>
      <right/>
      <top style="thin">
        <color rgb="FF002060"/>
      </top>
      <bottom style="thin">
        <color rgb="FF002060"/>
      </bottom>
      <diagonal/>
    </border>
    <border>
      <left style="medium">
        <color rgb="FFFF0000"/>
      </left>
      <right/>
      <top style="thin">
        <color rgb="FF002060"/>
      </top>
      <bottom style="thin">
        <color rgb="FF002060"/>
      </bottom>
      <diagonal/>
    </border>
    <border>
      <left style="thin">
        <color indexed="46"/>
      </left>
      <right style="thin">
        <color rgb="FF002060"/>
      </right>
      <top style="medium">
        <color rgb="FFFF0000"/>
      </top>
      <bottom style="thin">
        <color rgb="FF002060"/>
      </bottom>
      <diagonal/>
    </border>
    <border>
      <left/>
      <right style="thin">
        <color rgb="FF002060"/>
      </right>
      <top style="thin">
        <color rgb="FF002060"/>
      </top>
      <bottom style="medium">
        <color rgb="FFFF0000"/>
      </bottom>
      <diagonal/>
    </border>
    <border>
      <left style="thin">
        <color indexed="46"/>
      </left>
      <right style="thin">
        <color rgb="FF002060"/>
      </right>
      <top style="thin">
        <color rgb="FF002060"/>
      </top>
      <bottom style="thin">
        <color rgb="FF002060"/>
      </bottom>
      <diagonal/>
    </border>
    <border>
      <left/>
      <right style="medium">
        <color rgb="FFFF0000"/>
      </right>
      <top style="thin">
        <color rgb="FF002060"/>
      </top>
      <bottom style="thin">
        <color rgb="FF002060"/>
      </bottom>
      <diagonal/>
    </border>
    <border>
      <left style="medium">
        <color rgb="FFFF0000"/>
      </left>
      <right/>
      <top style="thin">
        <color rgb="FF002060"/>
      </top>
      <bottom style="medium">
        <color rgb="FFFF0000"/>
      </bottom>
      <diagonal/>
    </border>
    <border>
      <left style="medium">
        <color rgb="FFFF0000"/>
      </left>
      <right/>
      <top/>
      <bottom style="thin">
        <color rgb="FF002060"/>
      </bottom>
      <diagonal/>
    </border>
    <border>
      <left style="thin">
        <color rgb="FF002060"/>
      </left>
      <right/>
      <top style="thin">
        <color rgb="FF002060"/>
      </top>
      <bottom style="thin">
        <color rgb="FF002060"/>
      </bottom>
      <diagonal/>
    </border>
    <border>
      <left style="medium">
        <color rgb="FFFF0000"/>
      </left>
      <right style="thin">
        <color rgb="FF002060"/>
      </right>
      <top/>
      <bottom/>
      <diagonal/>
    </border>
    <border>
      <left/>
      <right style="thin">
        <color rgb="FF7030A0"/>
      </right>
      <top/>
      <bottom/>
      <diagonal/>
    </border>
    <border>
      <left style="thin">
        <color rgb="FF7030A0"/>
      </left>
      <right/>
      <top/>
      <bottom style="thin">
        <color rgb="FF7030A0"/>
      </bottom>
      <diagonal/>
    </border>
    <border>
      <left/>
      <right style="medium">
        <color rgb="FFFF0000"/>
      </right>
      <top/>
      <bottom style="medium">
        <color rgb="FFFF0000"/>
      </bottom>
      <diagonal/>
    </border>
    <border>
      <left style="thin">
        <color rgb="FF002060"/>
      </left>
      <right/>
      <top style="medium">
        <color rgb="FFFF0000"/>
      </top>
      <bottom style="thin">
        <color rgb="FF002060"/>
      </bottom>
      <diagonal/>
    </border>
    <border>
      <left/>
      <right/>
      <top style="medium">
        <color rgb="FF002060"/>
      </top>
      <bottom/>
      <diagonal/>
    </border>
    <border>
      <left style="thin">
        <color rgb="FF002060"/>
      </left>
      <right style="thin">
        <color rgb="FF002060"/>
      </right>
      <top style="thin">
        <color rgb="FF002060"/>
      </top>
      <bottom/>
      <diagonal/>
    </border>
    <border>
      <left style="thin">
        <color rgb="FF002060"/>
      </left>
      <right/>
      <top style="thin">
        <color rgb="FF002060"/>
      </top>
      <bottom style="medium">
        <color rgb="FFFF0000"/>
      </bottom>
      <diagonal/>
    </border>
    <border>
      <left/>
      <right/>
      <top style="thin">
        <color rgb="FF002060"/>
      </top>
      <bottom style="medium">
        <color rgb="FFFF0000"/>
      </bottom>
      <diagonal/>
    </border>
    <border>
      <left style="thin">
        <color rgb="FF002060"/>
      </left>
      <right style="thin">
        <color rgb="FF002060"/>
      </right>
      <top/>
      <bottom/>
      <diagonal/>
    </border>
    <border>
      <left style="medium">
        <color rgb="FFFF0000"/>
      </left>
      <right style="thin">
        <color rgb="FF002060"/>
      </right>
      <top style="thin">
        <color rgb="FF002060"/>
      </top>
      <bottom/>
      <diagonal/>
    </border>
    <border>
      <left style="thin">
        <color rgb="FFFF0000"/>
      </left>
      <right style="thin">
        <color rgb="FFFF0000"/>
      </right>
      <top style="thin">
        <color rgb="FFFF0000"/>
      </top>
      <bottom style="thin">
        <color rgb="FFFF0000"/>
      </bottom>
      <diagonal/>
    </border>
    <border>
      <left style="medium">
        <color rgb="FFFF0000"/>
      </left>
      <right style="thin">
        <color rgb="FFFF0000"/>
      </right>
      <top style="thin">
        <color rgb="FFFF0000"/>
      </top>
      <bottom style="thin">
        <color rgb="FFFF0000"/>
      </bottom>
      <diagonal/>
    </border>
    <border>
      <left/>
      <right style="medium">
        <color rgb="FFFF0000"/>
      </right>
      <top style="thin">
        <color rgb="FF002060"/>
      </top>
      <bottom/>
      <diagonal/>
    </border>
    <border>
      <left style="medium">
        <color rgb="FFFF0000"/>
      </left>
      <right style="thin">
        <color rgb="FFFF0000"/>
      </right>
      <top style="medium">
        <color rgb="FFFF0000"/>
      </top>
      <bottom style="thin">
        <color rgb="FFFF0000"/>
      </bottom>
      <diagonal/>
    </border>
    <border>
      <left style="thin">
        <color rgb="FFFF0000"/>
      </left>
      <right style="thin">
        <color rgb="FFFF0000"/>
      </right>
      <top style="medium">
        <color rgb="FFFF0000"/>
      </top>
      <bottom style="thin">
        <color rgb="FFFF0000"/>
      </bottom>
      <diagonal/>
    </border>
    <border>
      <left style="thin">
        <color rgb="FFFF0000"/>
      </left>
      <right style="medium">
        <color rgb="FFFF0000"/>
      </right>
      <top style="medium">
        <color rgb="FFFF0000"/>
      </top>
      <bottom style="thin">
        <color rgb="FFFF0000"/>
      </bottom>
      <diagonal/>
    </border>
    <border>
      <left style="thin">
        <color rgb="FFFF0000"/>
      </left>
      <right style="medium">
        <color rgb="FFFF0000"/>
      </right>
      <top style="thin">
        <color rgb="FFFF0000"/>
      </top>
      <bottom style="thin">
        <color rgb="FFFF0000"/>
      </bottom>
      <diagonal/>
    </border>
    <border>
      <left style="medium">
        <color rgb="FFFF0000"/>
      </left>
      <right style="thin">
        <color rgb="FFFF0000"/>
      </right>
      <top style="thin">
        <color rgb="FFFF0000"/>
      </top>
      <bottom style="medium">
        <color rgb="FFFF0000"/>
      </bottom>
      <diagonal/>
    </border>
    <border>
      <left style="thin">
        <color rgb="FFFF0000"/>
      </left>
      <right style="thin">
        <color rgb="FFFF0000"/>
      </right>
      <top style="thin">
        <color rgb="FFFF0000"/>
      </top>
      <bottom style="medium">
        <color rgb="FFFF0000"/>
      </bottom>
      <diagonal/>
    </border>
    <border>
      <left style="thin">
        <color rgb="FFFF0000"/>
      </left>
      <right style="medium">
        <color rgb="FFFF0000"/>
      </right>
      <top style="thin">
        <color rgb="FFFF0000"/>
      </top>
      <bottom style="medium">
        <color rgb="FFFF0000"/>
      </bottom>
      <diagonal/>
    </border>
    <border>
      <left/>
      <right style="medium">
        <color rgb="FFFF0000"/>
      </right>
      <top style="thin">
        <color rgb="FF002060"/>
      </top>
      <bottom style="medium">
        <color rgb="FFFF0000"/>
      </bottom>
      <diagonal/>
    </border>
    <border>
      <left style="thin">
        <color indexed="46"/>
      </left>
      <right style="thin">
        <color rgb="FF002060"/>
      </right>
      <top/>
      <bottom/>
      <diagonal/>
    </border>
    <border>
      <left style="medium">
        <color rgb="FF002060"/>
      </left>
      <right/>
      <top style="medium">
        <color rgb="FF002060"/>
      </top>
      <bottom/>
      <diagonal/>
    </border>
    <border>
      <left style="medium">
        <color rgb="FFFF0000"/>
      </left>
      <right style="thin">
        <color rgb="FFFF0000"/>
      </right>
      <top/>
      <bottom style="thin">
        <color rgb="FFFF0000"/>
      </bottom>
      <diagonal/>
    </border>
    <border>
      <left style="thin">
        <color rgb="FFFF0000"/>
      </left>
      <right style="thin">
        <color rgb="FFFF0000"/>
      </right>
      <top/>
      <bottom style="thin">
        <color rgb="FFFF0000"/>
      </bottom>
      <diagonal/>
    </border>
    <border>
      <left style="thin">
        <color rgb="FFFF0000"/>
      </left>
      <right style="medium">
        <color rgb="FFFF0000"/>
      </right>
      <top/>
      <bottom style="thin">
        <color rgb="FFFF0000"/>
      </bottom>
      <diagonal/>
    </border>
    <border>
      <left style="medium">
        <color rgb="FFFF0000"/>
      </left>
      <right style="thin">
        <color rgb="FFFF0000"/>
      </right>
      <top/>
      <bottom/>
      <diagonal/>
    </border>
    <border>
      <left style="thin">
        <color rgb="FFFF0000"/>
      </left>
      <right style="thin">
        <color rgb="FFFF0000"/>
      </right>
      <top/>
      <bottom/>
      <diagonal/>
    </border>
    <border>
      <left/>
      <right style="medium">
        <color rgb="FFFF0000"/>
      </right>
      <top style="medium">
        <color rgb="FFFF0000"/>
      </top>
      <bottom style="thin">
        <color rgb="FF002060"/>
      </bottom>
      <diagonal/>
    </border>
    <border>
      <left style="medium">
        <color rgb="FF002060"/>
      </left>
      <right/>
      <top style="medium">
        <color rgb="FF002060"/>
      </top>
      <bottom style="medium">
        <color rgb="FF002060"/>
      </bottom>
      <diagonal/>
    </border>
    <border>
      <left/>
      <right/>
      <top style="medium">
        <color rgb="FF002060"/>
      </top>
      <bottom style="medium">
        <color rgb="FF002060"/>
      </bottom>
      <diagonal/>
    </border>
    <border>
      <left/>
      <right style="medium">
        <color rgb="FF002060"/>
      </right>
      <top style="medium">
        <color rgb="FF002060"/>
      </top>
      <bottom style="medium">
        <color rgb="FF002060"/>
      </bottom>
      <diagonal/>
    </border>
    <border>
      <left/>
      <right style="medium">
        <color rgb="FF002060"/>
      </right>
      <top style="medium">
        <color rgb="FF002060"/>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rgb="FF002060"/>
      </left>
      <right/>
      <top style="medium">
        <color rgb="FF002060"/>
      </top>
      <bottom style="medium">
        <color indexed="64"/>
      </bottom>
      <diagonal/>
    </border>
    <border>
      <left/>
      <right/>
      <top style="medium">
        <color rgb="FF002060"/>
      </top>
      <bottom style="medium">
        <color indexed="64"/>
      </bottom>
      <diagonal/>
    </border>
    <border>
      <left/>
      <right style="medium">
        <color rgb="FF002060"/>
      </right>
      <top style="medium">
        <color rgb="FF002060"/>
      </top>
      <bottom style="medium">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medium">
        <color rgb="FFFF0000"/>
      </left>
      <right style="thin">
        <color theme="0"/>
      </right>
      <top style="thin">
        <color theme="0"/>
      </top>
      <bottom style="thin">
        <color theme="0"/>
      </bottom>
      <diagonal/>
    </border>
    <border>
      <left style="medium">
        <color rgb="FFFF0000"/>
      </left>
      <right style="thin">
        <color theme="0"/>
      </right>
      <top style="thin">
        <color theme="0"/>
      </top>
      <bottom style="medium">
        <color rgb="FFFF0000"/>
      </bottom>
      <diagonal/>
    </border>
    <border>
      <left style="thin">
        <color theme="0"/>
      </left>
      <right/>
      <top style="thin">
        <color theme="0"/>
      </top>
      <bottom style="medium">
        <color rgb="FFFF0000"/>
      </bottom>
      <diagonal/>
    </border>
    <border>
      <left/>
      <right/>
      <top style="thin">
        <color theme="0"/>
      </top>
      <bottom style="medium">
        <color rgb="FFFF0000"/>
      </bottom>
      <diagonal/>
    </border>
    <border>
      <left/>
      <right style="thin">
        <color theme="0"/>
      </right>
      <top style="thin">
        <color theme="0"/>
      </top>
      <bottom style="medium">
        <color rgb="FFFF0000"/>
      </bottom>
      <diagonal/>
    </border>
    <border>
      <left/>
      <right style="thin">
        <color rgb="FF002060"/>
      </right>
      <top style="medium">
        <color rgb="FFFF0000"/>
      </top>
      <bottom style="thin">
        <color rgb="FFFF0000"/>
      </bottom>
      <diagonal/>
    </border>
    <border>
      <left style="medium">
        <color rgb="FFFF0000"/>
      </left>
      <right/>
      <top style="medium">
        <color rgb="FFFF0000"/>
      </top>
      <bottom style="thin">
        <color rgb="FFFF0000"/>
      </bottom>
      <diagonal/>
    </border>
    <border>
      <left style="thin">
        <color rgb="FF002060"/>
      </left>
      <right/>
      <top style="medium">
        <color rgb="FFFF0000"/>
      </top>
      <bottom style="thin">
        <color rgb="FFFF0000"/>
      </bottom>
      <diagonal/>
    </border>
    <border>
      <left style="thin">
        <color rgb="FF002060"/>
      </left>
      <right/>
      <top style="thin">
        <color rgb="FFFF0000"/>
      </top>
      <bottom style="thin">
        <color rgb="FFFF0000"/>
      </bottom>
      <diagonal/>
    </border>
    <border>
      <left/>
      <right style="thin">
        <color rgb="FF002060"/>
      </right>
      <top style="thin">
        <color rgb="FFFF0000"/>
      </top>
      <bottom style="thin">
        <color rgb="FFFF0000"/>
      </bottom>
      <diagonal/>
    </border>
    <border>
      <left/>
      <right style="medium">
        <color rgb="FFFF0000"/>
      </right>
      <top style="medium">
        <color rgb="FFFF0000"/>
      </top>
      <bottom style="thin">
        <color rgb="FFFF0000"/>
      </bottom>
      <diagonal/>
    </border>
    <border>
      <left/>
      <right style="medium">
        <color rgb="FFFF0000"/>
      </right>
      <top style="thin">
        <color rgb="FFFF0000"/>
      </top>
      <bottom style="thin">
        <color rgb="FFFF0000"/>
      </bottom>
      <diagonal/>
    </border>
    <border>
      <left/>
      <right/>
      <top style="medium">
        <color rgb="FFFF0000"/>
      </top>
      <bottom style="thin">
        <color rgb="FFFF0000"/>
      </bottom>
      <diagonal/>
    </border>
    <border>
      <left/>
      <right/>
      <top/>
      <bottom style="dashDotDot">
        <color indexed="64"/>
      </bottom>
      <diagonal/>
    </border>
    <border>
      <left/>
      <right style="thin">
        <color rgb="FF7030A0"/>
      </right>
      <top/>
      <bottom style="medium">
        <color rgb="FFFF0000"/>
      </bottom>
      <diagonal/>
    </border>
    <border>
      <left style="thin">
        <color rgb="FF7030A0"/>
      </left>
      <right style="thin">
        <color rgb="FF7030A0"/>
      </right>
      <top/>
      <bottom style="medium">
        <color rgb="FFFF0000"/>
      </bottom>
      <diagonal/>
    </border>
    <border>
      <left style="thin">
        <color rgb="FF7030A0"/>
      </left>
      <right/>
      <top/>
      <bottom style="medium">
        <color rgb="FFFF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FF0000"/>
      </left>
      <right style="thin">
        <color theme="0"/>
      </right>
      <top style="medium">
        <color rgb="FFFF0000"/>
      </top>
      <bottom style="thin">
        <color theme="0"/>
      </bottom>
      <diagonal/>
    </border>
    <border>
      <left style="thin">
        <color theme="0"/>
      </left>
      <right/>
      <top style="medium">
        <color rgb="FFFF0000"/>
      </top>
      <bottom style="thin">
        <color theme="0"/>
      </bottom>
      <diagonal/>
    </border>
    <border>
      <left/>
      <right/>
      <top style="medium">
        <color rgb="FFFF0000"/>
      </top>
      <bottom style="thin">
        <color theme="0"/>
      </bottom>
      <diagonal/>
    </border>
    <border>
      <left/>
      <right style="thin">
        <color theme="0"/>
      </right>
      <top style="medium">
        <color rgb="FFFF0000"/>
      </top>
      <bottom style="thin">
        <color theme="0"/>
      </bottom>
      <diagonal/>
    </border>
    <border>
      <left/>
      <right style="thin">
        <color indexed="46"/>
      </right>
      <top style="thin">
        <color rgb="FF002060"/>
      </top>
      <bottom style="medium">
        <color rgb="FFFF0000"/>
      </bottom>
      <diagonal/>
    </border>
    <border>
      <left/>
      <right style="thin">
        <color indexed="46"/>
      </right>
      <top style="thin">
        <color rgb="FF002060"/>
      </top>
      <bottom style="thin">
        <color rgb="FF002060"/>
      </bottom>
      <diagonal/>
    </border>
    <border>
      <left style="medium">
        <color rgb="FFFF0000"/>
      </left>
      <right/>
      <top style="thin">
        <color rgb="FFFF0000"/>
      </top>
      <bottom style="thin">
        <color rgb="FFFF0000"/>
      </bottom>
      <diagonal/>
    </border>
    <border>
      <left/>
      <right/>
      <top style="thin">
        <color rgb="FFFF0000"/>
      </top>
      <bottom style="thin">
        <color rgb="FFFF0000"/>
      </bottom>
      <diagonal/>
    </border>
    <border>
      <left style="medium">
        <color rgb="FFFF0000"/>
      </left>
      <right/>
      <top style="thin">
        <color rgb="FFFF0000"/>
      </top>
      <bottom style="medium">
        <color rgb="FFFF0000"/>
      </bottom>
      <diagonal/>
    </border>
    <border>
      <left/>
      <right/>
      <top style="thin">
        <color rgb="FFFF0000"/>
      </top>
      <bottom style="medium">
        <color rgb="FFFF0000"/>
      </bottom>
      <diagonal/>
    </border>
    <border>
      <left/>
      <right style="thin">
        <color rgb="FF002060"/>
      </right>
      <top style="thin">
        <color rgb="FFFF0000"/>
      </top>
      <bottom style="medium">
        <color rgb="FFFF0000"/>
      </bottom>
      <diagonal/>
    </border>
    <border>
      <left/>
      <right style="thin">
        <color indexed="46"/>
      </right>
      <top style="medium">
        <color rgb="FFFF0000"/>
      </top>
      <bottom style="thin">
        <color rgb="FF002060"/>
      </bottom>
      <diagonal/>
    </border>
    <border>
      <left/>
      <right/>
      <top style="dashDotDot">
        <color indexed="64"/>
      </top>
      <bottom style="medium">
        <color rgb="FFFF0000"/>
      </bottom>
      <diagonal/>
    </border>
    <border>
      <left style="medium">
        <color rgb="FF002060"/>
      </left>
      <right/>
      <top style="medium">
        <color indexed="64"/>
      </top>
      <bottom style="medium">
        <color rgb="FFFF0000"/>
      </bottom>
      <diagonal/>
    </border>
    <border>
      <left/>
      <right/>
      <top style="medium">
        <color indexed="64"/>
      </top>
      <bottom style="medium">
        <color rgb="FFFF0000"/>
      </bottom>
      <diagonal/>
    </border>
    <border>
      <left/>
      <right style="medium">
        <color rgb="FF002060"/>
      </right>
      <top style="medium">
        <color indexed="64"/>
      </top>
      <bottom style="medium">
        <color rgb="FFFF0000"/>
      </bottom>
      <diagonal/>
    </border>
    <border>
      <left/>
      <right/>
      <top style="medium">
        <color rgb="FFFF0000"/>
      </top>
      <bottom style="medium">
        <color rgb="FF002060"/>
      </bottom>
      <diagonal/>
    </border>
    <border>
      <left/>
      <right style="medium">
        <color rgb="FFFF0000"/>
      </right>
      <top style="thin">
        <color theme="0"/>
      </top>
      <bottom style="thin">
        <color theme="0"/>
      </bottom>
      <diagonal/>
    </border>
    <border>
      <left/>
      <right style="medium">
        <color rgb="FFFF0000"/>
      </right>
      <top style="medium">
        <color rgb="FFFF0000"/>
      </top>
      <bottom style="thin">
        <color theme="0"/>
      </bottom>
      <diagonal/>
    </border>
  </borders>
  <cellStyleXfs count="2">
    <xf numFmtId="0" fontId="0" fillId="0" borderId="0"/>
    <xf numFmtId="0" fontId="24" fillId="0" borderId="0" applyNumberFormat="0" applyFill="0" applyBorder="0" applyAlignment="0" applyProtection="0">
      <alignment vertical="top"/>
      <protection locked="0"/>
    </xf>
  </cellStyleXfs>
  <cellXfs count="289">
    <xf numFmtId="0" fontId="0" fillId="0" borderId="0" xfId="0"/>
    <xf numFmtId="0" fontId="9" fillId="3" borderId="12" xfId="0" applyFont="1" applyFill="1" applyBorder="1" applyAlignment="1" applyProtection="1">
      <alignment horizontal="right" vertical="center" wrapText="1"/>
      <protection hidden="1"/>
    </xf>
    <xf numFmtId="0" fontId="1" fillId="0" borderId="0" xfId="0" applyFont="1" applyAlignment="1" applyProtection="1">
      <alignment horizontal="center" vertical="center" wrapText="1"/>
      <protection hidden="1"/>
    </xf>
    <xf numFmtId="0" fontId="25" fillId="7" borderId="51" xfId="0" applyFont="1" applyFill="1" applyBorder="1" applyAlignment="1" applyProtection="1">
      <alignment horizontal="center" vertical="center" wrapText="1"/>
      <protection hidden="1"/>
    </xf>
    <xf numFmtId="0" fontId="25" fillId="7" borderId="52" xfId="0" applyFont="1" applyFill="1" applyBorder="1" applyAlignment="1" applyProtection="1">
      <alignment horizontal="center" vertical="center" wrapText="1"/>
      <protection hidden="1"/>
    </xf>
    <xf numFmtId="0" fontId="25" fillId="7" borderId="57" xfId="0" applyFont="1" applyFill="1" applyBorder="1" applyAlignment="1" applyProtection="1">
      <alignment horizontal="center" vertical="center" wrapText="1"/>
      <protection hidden="1"/>
    </xf>
    <xf numFmtId="0" fontId="25" fillId="7" borderId="58" xfId="0" applyFont="1" applyFill="1" applyBorder="1" applyAlignment="1" applyProtection="1">
      <alignment horizontal="center" vertical="center" wrapText="1"/>
      <protection hidden="1"/>
    </xf>
    <xf numFmtId="0" fontId="25" fillId="7" borderId="59" xfId="0" applyFont="1" applyFill="1" applyBorder="1" applyAlignment="1" applyProtection="1">
      <alignment horizontal="center" vertical="center" wrapText="1"/>
      <protection hidden="1"/>
    </xf>
    <xf numFmtId="0" fontId="25" fillId="7" borderId="60" xfId="0" applyFont="1" applyFill="1" applyBorder="1" applyAlignment="1" applyProtection="1">
      <alignment horizontal="center" vertical="center" wrapText="1"/>
      <protection hidden="1"/>
    </xf>
    <xf numFmtId="0" fontId="25" fillId="7" borderId="64" xfId="0" applyFont="1" applyFill="1" applyBorder="1" applyAlignment="1" applyProtection="1">
      <alignment horizontal="center" vertical="center" wrapText="1"/>
      <protection hidden="1"/>
    </xf>
    <xf numFmtId="0" fontId="25" fillId="7" borderId="65" xfId="0" applyFont="1" applyFill="1" applyBorder="1" applyAlignment="1" applyProtection="1">
      <alignment horizontal="center" vertical="center" wrapText="1"/>
      <protection hidden="1"/>
    </xf>
    <xf numFmtId="0" fontId="25" fillId="7" borderId="66" xfId="0" applyFont="1" applyFill="1" applyBorder="1" applyAlignment="1" applyProtection="1">
      <alignment horizontal="center" vertical="center" wrapText="1"/>
      <protection hidden="1"/>
    </xf>
    <xf numFmtId="0" fontId="25" fillId="7" borderId="67" xfId="0" applyFont="1" applyFill="1" applyBorder="1" applyAlignment="1" applyProtection="1">
      <alignment horizontal="center" vertical="center" wrapText="1"/>
      <protection hidden="1"/>
    </xf>
    <xf numFmtId="0" fontId="25" fillId="7" borderId="68" xfId="0" applyFont="1" applyFill="1" applyBorder="1" applyAlignment="1" applyProtection="1">
      <alignment horizontal="center" vertical="center" wrapText="1"/>
      <protection hidden="1"/>
    </xf>
    <xf numFmtId="0" fontId="0" fillId="0" borderId="0" xfId="0" applyProtection="1">
      <protection hidden="1"/>
    </xf>
    <xf numFmtId="0" fontId="0" fillId="0" borderId="0" xfId="0" applyAlignment="1" applyProtection="1">
      <alignment horizontal="center" vertical="center"/>
      <protection hidden="1"/>
    </xf>
    <xf numFmtId="0" fontId="26" fillId="0" borderId="0" xfId="0" applyFont="1" applyProtection="1">
      <protection hidden="1"/>
    </xf>
    <xf numFmtId="0" fontId="1" fillId="0" borderId="0" xfId="0" applyFont="1" applyAlignment="1" applyProtection="1">
      <alignment horizontal="center" vertical="center"/>
      <protection hidden="1"/>
    </xf>
    <xf numFmtId="0" fontId="0" fillId="0" borderId="0" xfId="0" applyAlignment="1" applyProtection="1">
      <alignment horizontal="center"/>
      <protection hidden="1"/>
    </xf>
    <xf numFmtId="0" fontId="33" fillId="0" borderId="0" xfId="0" applyFont="1" applyProtection="1">
      <protection hidden="1"/>
    </xf>
    <xf numFmtId="0" fontId="0" fillId="4" borderId="0" xfId="0" applyFill="1" applyAlignment="1" applyProtection="1">
      <protection hidden="1"/>
    </xf>
    <xf numFmtId="0" fontId="11" fillId="9" borderId="7" xfId="0" applyFont="1" applyFill="1" applyBorder="1" applyAlignment="1" applyProtection="1">
      <alignment horizontal="center" vertical="center"/>
      <protection hidden="1"/>
    </xf>
    <xf numFmtId="0" fontId="11" fillId="9" borderId="0" xfId="0" applyFont="1" applyFill="1" applyBorder="1" applyAlignment="1" applyProtection="1">
      <alignment horizontal="center" vertical="center"/>
      <protection hidden="1"/>
    </xf>
    <xf numFmtId="0" fontId="11" fillId="9" borderId="8" xfId="0" applyFont="1" applyFill="1" applyBorder="1" applyAlignment="1" applyProtection="1">
      <alignment horizontal="center" vertical="center"/>
      <protection hidden="1"/>
    </xf>
    <xf numFmtId="0" fontId="16" fillId="0" borderId="0" xfId="0" applyFont="1" applyAlignment="1" applyProtection="1">
      <alignment vertical="top"/>
      <protection hidden="1"/>
    </xf>
    <xf numFmtId="0" fontId="16" fillId="0" borderId="0" xfId="0" applyFont="1" applyAlignment="1" applyProtection="1">
      <alignment horizontal="center" vertical="top"/>
      <protection hidden="1"/>
    </xf>
    <xf numFmtId="0" fontId="0" fillId="0" borderId="0" xfId="0" applyAlignment="1" applyProtection="1">
      <protection hidden="1"/>
    </xf>
    <xf numFmtId="0" fontId="0" fillId="0" borderId="0" xfId="0" applyFont="1" applyAlignment="1" applyProtection="1">
      <alignment horizontal="center" vertical="center"/>
      <protection hidden="1"/>
    </xf>
    <xf numFmtId="0" fontId="0" fillId="0" borderId="0" xfId="0" applyBorder="1" applyProtection="1">
      <protection hidden="1"/>
    </xf>
    <xf numFmtId="0" fontId="1" fillId="10" borderId="0" xfId="0" applyFont="1" applyFill="1" applyBorder="1" applyAlignment="1" applyProtection="1">
      <alignment vertical="center" wrapText="1"/>
      <protection hidden="1"/>
    </xf>
    <xf numFmtId="0" fontId="6" fillId="0" borderId="71" xfId="0" applyFont="1" applyBorder="1" applyAlignment="1" applyProtection="1">
      <alignment horizontal="center" vertical="center"/>
      <protection hidden="1"/>
    </xf>
    <xf numFmtId="0" fontId="31" fillId="0" borderId="71" xfId="0" applyFont="1" applyBorder="1" applyAlignment="1" applyProtection="1">
      <alignment horizontal="center" vertical="center"/>
      <protection hidden="1"/>
    </xf>
    <xf numFmtId="0" fontId="22" fillId="7" borderId="19" xfId="0" applyFont="1" applyFill="1" applyBorder="1" applyAlignment="1" applyProtection="1">
      <alignment horizontal="center" vertical="center" wrapText="1"/>
      <protection hidden="1"/>
    </xf>
    <xf numFmtId="0" fontId="4" fillId="7" borderId="21" xfId="0" applyFont="1" applyFill="1" applyBorder="1" applyAlignment="1" applyProtection="1">
      <alignment horizontal="center" vertical="center" wrapText="1"/>
      <protection hidden="1"/>
    </xf>
    <xf numFmtId="0" fontId="4" fillId="7" borderId="19" xfId="0" applyFont="1" applyFill="1" applyBorder="1" applyAlignment="1" applyProtection="1">
      <alignment horizontal="center" vertical="center" wrapText="1"/>
      <protection hidden="1"/>
    </xf>
    <xf numFmtId="0" fontId="4" fillId="7" borderId="23" xfId="0" applyFont="1" applyFill="1" applyBorder="1" applyAlignment="1" applyProtection="1">
      <alignment horizontal="center" vertical="center" wrapText="1"/>
      <protection hidden="1"/>
    </xf>
    <xf numFmtId="0" fontId="4" fillId="7" borderId="41" xfId="0" applyFont="1" applyFill="1" applyBorder="1" applyAlignment="1" applyProtection="1">
      <alignment horizontal="center" vertical="center" wrapText="1"/>
      <protection hidden="1"/>
    </xf>
    <xf numFmtId="0" fontId="4" fillId="7" borderId="11" xfId="0" applyFont="1" applyFill="1" applyBorder="1" applyAlignment="1" applyProtection="1">
      <alignment horizontal="center" vertical="center" wrapText="1"/>
      <protection hidden="1"/>
    </xf>
    <xf numFmtId="0" fontId="4" fillId="7" borderId="15" xfId="0" applyFont="1" applyFill="1" applyBorder="1" applyAlignment="1" applyProtection="1">
      <alignment horizontal="center" vertical="center" wrapText="1"/>
      <protection hidden="1"/>
    </xf>
    <xf numFmtId="0" fontId="4" fillId="7" borderId="10" xfId="0" applyFont="1" applyFill="1" applyBorder="1" applyAlignment="1" applyProtection="1">
      <alignment horizontal="center" vertical="center" wrapText="1"/>
      <protection hidden="1"/>
    </xf>
    <xf numFmtId="0" fontId="37" fillId="7" borderId="10" xfId="0" applyFont="1" applyFill="1" applyBorder="1" applyAlignment="1" applyProtection="1">
      <alignment horizontal="center" vertical="center" wrapText="1"/>
      <protection hidden="1"/>
    </xf>
    <xf numFmtId="0" fontId="37" fillId="7" borderId="10" xfId="0" applyFont="1" applyFill="1" applyBorder="1" applyAlignment="1" applyProtection="1">
      <alignment horizontal="center" vertical="center" wrapText="1"/>
      <protection locked="0"/>
    </xf>
    <xf numFmtId="164" fontId="37" fillId="7" borderId="42" xfId="0" applyNumberFormat="1" applyFont="1" applyFill="1" applyBorder="1" applyAlignment="1" applyProtection="1">
      <alignment horizontal="center" vertical="center" wrapText="1"/>
      <protection locked="0"/>
    </xf>
    <xf numFmtId="0" fontId="4" fillId="7" borderId="9" xfId="0" applyFont="1" applyFill="1" applyBorder="1" applyAlignment="1" applyProtection="1">
      <alignment horizontal="center" vertical="center" wrapText="1"/>
      <protection hidden="1"/>
    </xf>
    <xf numFmtId="0" fontId="37" fillId="7" borderId="9" xfId="0" applyFont="1" applyFill="1" applyBorder="1" applyAlignment="1" applyProtection="1">
      <alignment horizontal="center" vertical="center" wrapText="1"/>
      <protection locked="0"/>
    </xf>
    <xf numFmtId="164" fontId="37" fillId="7" borderId="13" xfId="0" applyNumberFormat="1" applyFont="1" applyFill="1" applyBorder="1" applyAlignment="1" applyProtection="1">
      <alignment horizontal="center" vertical="center" wrapText="1"/>
      <protection locked="0"/>
    </xf>
    <xf numFmtId="164" fontId="28" fillId="9" borderId="83" xfId="0" applyNumberFormat="1" applyFont="1" applyFill="1" applyBorder="1" applyAlignment="1" applyProtection="1">
      <alignment horizontal="center" vertical="center" wrapText="1"/>
      <protection locked="0"/>
    </xf>
    <xf numFmtId="164" fontId="28" fillId="9" borderId="84" xfId="0" applyNumberFormat="1" applyFont="1" applyFill="1" applyBorder="1" applyAlignment="1" applyProtection="1">
      <alignment horizontal="center" vertical="center" wrapText="1"/>
      <protection locked="0"/>
    </xf>
    <xf numFmtId="0" fontId="0" fillId="0" borderId="0" xfId="0" applyAlignment="1" applyProtection="1">
      <alignment vertical="center"/>
      <protection hidden="1"/>
    </xf>
    <xf numFmtId="0" fontId="30" fillId="9" borderId="80" xfId="0" applyFont="1" applyFill="1" applyBorder="1" applyAlignment="1" applyProtection="1">
      <alignment horizontal="right" vertical="center" wrapText="1"/>
      <protection hidden="1"/>
    </xf>
    <xf numFmtId="0" fontId="28" fillId="9" borderId="81" xfId="0" applyFont="1" applyFill="1" applyBorder="1" applyAlignment="1" applyProtection="1">
      <alignment horizontal="center" vertical="center" wrapText="1"/>
      <protection hidden="1"/>
    </xf>
    <xf numFmtId="0" fontId="30" fillId="9" borderId="82" xfId="0" applyFont="1" applyFill="1" applyBorder="1" applyAlignment="1" applyProtection="1">
      <alignment horizontal="left" vertical="center" wrapText="1"/>
      <protection hidden="1"/>
    </xf>
    <xf numFmtId="0" fontId="30" fillId="9" borderId="85" xfId="0" applyFont="1" applyFill="1" applyBorder="1" applyAlignment="1" applyProtection="1">
      <alignment horizontal="right" vertical="center" wrapText="1"/>
      <protection hidden="1"/>
    </xf>
    <xf numFmtId="0" fontId="28" fillId="9" borderId="86" xfId="0" applyFont="1" applyFill="1" applyBorder="1" applyAlignment="1" applyProtection="1">
      <alignment horizontal="center" vertical="center" wrapText="1"/>
      <protection hidden="1"/>
    </xf>
    <xf numFmtId="0" fontId="30" fillId="9" borderId="87" xfId="0" applyFont="1" applyFill="1" applyBorder="1" applyAlignment="1" applyProtection="1">
      <alignment horizontal="left" vertical="center" wrapText="1"/>
      <protection hidden="1"/>
    </xf>
    <xf numFmtId="0" fontId="41" fillId="14" borderId="26" xfId="0" applyFont="1" applyFill="1" applyBorder="1" applyAlignment="1" applyProtection="1">
      <alignment horizontal="center" wrapText="1"/>
      <protection hidden="1"/>
    </xf>
    <xf numFmtId="164" fontId="0" fillId="0" borderId="0" xfId="0" applyNumberFormat="1" applyAlignment="1" applyProtection="1">
      <alignment vertical="center"/>
      <protection hidden="1"/>
    </xf>
    <xf numFmtId="0" fontId="9" fillId="3" borderId="98" xfId="0" applyFont="1" applyFill="1" applyBorder="1" applyAlignment="1" applyProtection="1">
      <alignment horizontal="right" vertical="center" wrapText="1"/>
      <protection hidden="1"/>
    </xf>
    <xf numFmtId="0" fontId="53" fillId="14" borderId="28" xfId="0" applyFont="1" applyFill="1" applyBorder="1" applyAlignment="1" applyProtection="1">
      <alignment horizontal="center" wrapText="1"/>
      <protection hidden="1"/>
    </xf>
    <xf numFmtId="164" fontId="28" fillId="9" borderId="103" xfId="0" applyNumberFormat="1" applyFont="1" applyFill="1" applyBorder="1" applyAlignment="1" applyProtection="1">
      <alignment horizontal="center" vertical="center" wrapText="1"/>
      <protection locked="0"/>
    </xf>
    <xf numFmtId="0" fontId="30" fillId="9" borderId="104" xfId="0" applyFont="1" applyFill="1" applyBorder="1" applyAlignment="1" applyProtection="1">
      <alignment horizontal="right" vertical="center" wrapText="1"/>
      <protection hidden="1"/>
    </xf>
    <xf numFmtId="0" fontId="28" fillId="9" borderId="105" xfId="0" applyFont="1" applyFill="1" applyBorder="1" applyAlignment="1" applyProtection="1">
      <alignment horizontal="center" vertical="center" wrapText="1"/>
      <protection hidden="1"/>
    </xf>
    <xf numFmtId="0" fontId="30" fillId="9" borderId="106" xfId="0" applyFont="1" applyFill="1" applyBorder="1" applyAlignment="1" applyProtection="1">
      <alignment horizontal="left" vertical="center" wrapText="1"/>
      <protection hidden="1"/>
    </xf>
    <xf numFmtId="0" fontId="20" fillId="13" borderId="118" xfId="0" applyFont="1" applyFill="1" applyBorder="1" applyAlignment="1" applyProtection="1">
      <alignment wrapText="1"/>
      <protection locked="0"/>
    </xf>
    <xf numFmtId="0" fontId="20" fillId="13" borderId="117" xfId="0" applyFont="1" applyFill="1" applyBorder="1" applyAlignment="1" applyProtection="1">
      <alignment horizontal="center" wrapText="1"/>
      <protection locked="0"/>
    </xf>
    <xf numFmtId="0" fontId="29" fillId="9" borderId="121" xfId="0" applyFont="1" applyFill="1" applyBorder="1" applyAlignment="1" applyProtection="1">
      <alignment horizontal="center" vertical="center" wrapText="1"/>
      <protection locked="0"/>
    </xf>
    <xf numFmtId="0" fontId="29" fillId="9" borderId="120" xfId="0" applyFont="1" applyFill="1" applyBorder="1" applyAlignment="1" applyProtection="1">
      <alignment horizontal="center" vertical="center" wrapText="1"/>
      <protection locked="0"/>
    </xf>
    <xf numFmtId="0" fontId="0" fillId="4" borderId="0" xfId="0" applyFill="1" applyAlignment="1" applyProtection="1">
      <alignment horizontal="center"/>
      <protection hidden="1"/>
    </xf>
    <xf numFmtId="0" fontId="11" fillId="9" borderId="7" xfId="0" applyFont="1" applyFill="1" applyBorder="1" applyAlignment="1" applyProtection="1">
      <alignment horizontal="center" wrapText="1"/>
      <protection hidden="1"/>
    </xf>
    <xf numFmtId="0" fontId="11" fillId="9" borderId="0" xfId="0" applyFont="1" applyFill="1" applyBorder="1" applyAlignment="1" applyProtection="1">
      <alignment horizontal="center" wrapText="1"/>
      <protection hidden="1"/>
    </xf>
    <xf numFmtId="0" fontId="11" fillId="9" borderId="8" xfId="0" applyFont="1" applyFill="1" applyBorder="1" applyAlignment="1" applyProtection="1">
      <alignment horizontal="center" wrapText="1"/>
      <protection hidden="1"/>
    </xf>
    <xf numFmtId="0" fontId="3" fillId="6" borderId="70" xfId="0" applyFont="1" applyFill="1" applyBorder="1" applyAlignment="1" applyProtection="1">
      <alignment horizontal="center" vertical="center"/>
      <protection hidden="1"/>
    </xf>
    <xf numFmtId="0" fontId="3" fillId="6" borderId="71" xfId="0" applyFont="1" applyFill="1" applyBorder="1" applyAlignment="1" applyProtection="1">
      <alignment horizontal="center" vertical="center"/>
      <protection hidden="1"/>
    </xf>
    <xf numFmtId="0" fontId="8" fillId="5" borderId="71" xfId="0" quotePrefix="1" applyFont="1" applyFill="1" applyBorder="1" applyAlignment="1" applyProtection="1">
      <alignment horizontal="center" vertical="center"/>
      <protection locked="0"/>
    </xf>
    <xf numFmtId="0" fontId="8" fillId="5" borderId="72" xfId="0" quotePrefix="1" applyFont="1" applyFill="1" applyBorder="1" applyAlignment="1" applyProtection="1">
      <alignment horizontal="center" vertical="center"/>
      <protection locked="0"/>
    </xf>
    <xf numFmtId="0" fontId="9" fillId="5" borderId="71" xfId="0" applyFont="1" applyFill="1" applyBorder="1" applyAlignment="1" applyProtection="1">
      <alignment horizontal="center" vertical="center"/>
      <protection locked="0"/>
    </xf>
    <xf numFmtId="0" fontId="9" fillId="5" borderId="72"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7" fillId="6" borderId="63" xfId="0" applyFont="1" applyFill="1" applyBorder="1" applyAlignment="1" applyProtection="1">
      <alignment horizontal="center" vertical="center"/>
      <protection hidden="1"/>
    </xf>
    <xf numFmtId="0" fontId="7" fillId="6" borderId="45" xfId="0" applyFont="1" applyFill="1" applyBorder="1" applyAlignment="1" applyProtection="1">
      <alignment horizontal="center" vertical="center"/>
      <protection hidden="1"/>
    </xf>
    <xf numFmtId="0" fontId="7" fillId="6" borderId="74" xfId="0" applyFont="1" applyFill="1" applyBorder="1" applyAlignment="1" applyProtection="1">
      <alignment horizontal="center" vertical="center"/>
      <protection hidden="1"/>
    </xf>
    <xf numFmtId="0" fontId="7" fillId="6" borderId="75" xfId="0" applyFont="1" applyFill="1" applyBorder="1" applyAlignment="1" applyProtection="1">
      <alignment horizontal="center" vertical="center"/>
      <protection hidden="1"/>
    </xf>
    <xf numFmtId="0" fontId="6" fillId="0" borderId="45" xfId="0" applyFont="1" applyBorder="1" applyAlignment="1" applyProtection="1">
      <alignment horizontal="center" vertical="center"/>
      <protection hidden="1"/>
    </xf>
    <xf numFmtId="0" fontId="6" fillId="0" borderId="75" xfId="0" applyFont="1" applyBorder="1" applyAlignment="1" applyProtection="1">
      <alignment horizontal="center" vertical="center"/>
      <protection hidden="1"/>
    </xf>
    <xf numFmtId="0" fontId="3" fillId="5" borderId="45" xfId="0" applyFont="1" applyFill="1" applyBorder="1" applyAlignment="1" applyProtection="1">
      <alignment horizontal="center" vertical="center" wrapText="1"/>
      <protection locked="0"/>
    </xf>
    <xf numFmtId="0" fontId="3" fillId="5" borderId="73" xfId="0" applyFont="1" applyFill="1" applyBorder="1" applyAlignment="1" applyProtection="1">
      <alignment horizontal="center" vertical="center" wrapText="1"/>
      <protection locked="0"/>
    </xf>
    <xf numFmtId="0" fontId="3" fillId="5" borderId="75" xfId="0" applyFont="1" applyFill="1" applyBorder="1" applyAlignment="1" applyProtection="1">
      <alignment horizontal="center" vertical="center" wrapText="1"/>
      <protection locked="0"/>
    </xf>
    <xf numFmtId="0" fontId="3" fillId="5" borderId="76" xfId="0" applyFont="1" applyFill="1" applyBorder="1" applyAlignment="1" applyProtection="1">
      <alignment horizontal="center" vertical="center" wrapText="1"/>
      <protection locked="0"/>
    </xf>
    <xf numFmtId="0" fontId="13" fillId="9" borderId="7" xfId="0" applyFont="1" applyFill="1" applyBorder="1" applyAlignment="1" applyProtection="1">
      <alignment horizontal="center" vertical="top" wrapText="1"/>
      <protection hidden="1"/>
    </xf>
    <xf numFmtId="0" fontId="13" fillId="9" borderId="0" xfId="0" applyFont="1" applyFill="1" applyBorder="1" applyAlignment="1" applyProtection="1">
      <alignment horizontal="center" vertical="top" wrapText="1"/>
      <protection hidden="1"/>
    </xf>
    <xf numFmtId="0" fontId="13" fillId="9" borderId="8" xfId="0" applyFont="1" applyFill="1" applyBorder="1" applyAlignment="1" applyProtection="1">
      <alignment horizontal="center" vertical="top" wrapText="1"/>
      <protection hidden="1"/>
    </xf>
    <xf numFmtId="0" fontId="11" fillId="9" borderId="7" xfId="0" applyFont="1" applyFill="1" applyBorder="1" applyAlignment="1" applyProtection="1">
      <alignment horizontal="center" vertical="center"/>
      <protection hidden="1"/>
    </xf>
    <xf numFmtId="0" fontId="11" fillId="9" borderId="0" xfId="0" applyFont="1" applyFill="1" applyBorder="1" applyAlignment="1" applyProtection="1">
      <alignment horizontal="center" vertical="center"/>
      <protection hidden="1"/>
    </xf>
    <xf numFmtId="0" fontId="11" fillId="9" borderId="8" xfId="0" applyFont="1" applyFill="1" applyBorder="1" applyAlignment="1" applyProtection="1">
      <alignment horizontal="center" vertical="center"/>
      <protection hidden="1"/>
    </xf>
    <xf numFmtId="0" fontId="10" fillId="6" borderId="70" xfId="0" applyFont="1" applyFill="1" applyBorder="1" applyAlignment="1" applyProtection="1">
      <alignment horizontal="left" vertical="center"/>
      <protection hidden="1"/>
    </xf>
    <xf numFmtId="0" fontId="10" fillId="6" borderId="71" xfId="0" applyFont="1" applyFill="1" applyBorder="1" applyAlignment="1" applyProtection="1">
      <alignment horizontal="left" vertical="center"/>
      <protection hidden="1"/>
    </xf>
    <xf numFmtId="0" fontId="7" fillId="5" borderId="71" xfId="0" applyFont="1" applyFill="1" applyBorder="1" applyAlignment="1" applyProtection="1">
      <alignment horizontal="center" vertical="center"/>
      <protection locked="0"/>
    </xf>
    <xf numFmtId="0" fontId="7" fillId="5" borderId="72" xfId="0" applyFont="1" applyFill="1" applyBorder="1" applyAlignment="1" applyProtection="1">
      <alignment horizontal="center" vertical="center"/>
      <protection locked="0"/>
    </xf>
    <xf numFmtId="0" fontId="57" fillId="4" borderId="0" xfId="0" applyFont="1" applyFill="1" applyAlignment="1" applyProtection="1">
      <alignment horizontal="center"/>
      <protection hidden="1"/>
    </xf>
    <xf numFmtId="0" fontId="1" fillId="4" borderId="0" xfId="0" applyFont="1" applyFill="1" applyBorder="1" applyAlignment="1" applyProtection="1">
      <alignment horizontal="center" vertical="center"/>
      <protection hidden="1"/>
    </xf>
    <xf numFmtId="0" fontId="15" fillId="2" borderId="1" xfId="0" applyFont="1" applyFill="1" applyBorder="1" applyAlignment="1" applyProtection="1">
      <alignment horizontal="center" vertical="center"/>
      <protection hidden="1"/>
    </xf>
    <xf numFmtId="0" fontId="15" fillId="2" borderId="2" xfId="0" applyFont="1" applyFill="1" applyBorder="1" applyAlignment="1" applyProtection="1">
      <alignment horizontal="center" vertical="center"/>
      <protection hidden="1"/>
    </xf>
    <xf numFmtId="0" fontId="7" fillId="6" borderId="70" xfId="0" applyFont="1" applyFill="1" applyBorder="1" applyAlignment="1" applyProtection="1">
      <alignment horizontal="center" vertical="center"/>
      <protection hidden="1"/>
    </xf>
    <xf numFmtId="0" fontId="7" fillId="6" borderId="71" xfId="0" applyFont="1" applyFill="1" applyBorder="1" applyAlignment="1" applyProtection="1">
      <alignment horizontal="center" vertical="center"/>
      <protection hidden="1"/>
    </xf>
    <xf numFmtId="0" fontId="29" fillId="6" borderId="63" xfId="0" applyFont="1" applyFill="1" applyBorder="1" applyAlignment="1" applyProtection="1">
      <alignment horizontal="center" vertical="center"/>
      <protection hidden="1"/>
    </xf>
    <xf numFmtId="0" fontId="29" fillId="6" borderId="45" xfId="0" applyFont="1" applyFill="1" applyBorder="1" applyAlignment="1" applyProtection="1">
      <alignment horizontal="center" vertical="center"/>
      <protection hidden="1"/>
    </xf>
    <xf numFmtId="0" fontId="29" fillId="6" borderId="74" xfId="0" applyFont="1" applyFill="1" applyBorder="1" applyAlignment="1" applyProtection="1">
      <alignment horizontal="center" vertical="center"/>
      <protection hidden="1"/>
    </xf>
    <xf numFmtId="0" fontId="29" fillId="6" borderId="75" xfId="0" applyFont="1" applyFill="1" applyBorder="1" applyAlignment="1" applyProtection="1">
      <alignment horizontal="center" vertical="center"/>
      <protection hidden="1"/>
    </xf>
    <xf numFmtId="0" fontId="8" fillId="6" borderId="70" xfId="0" applyFont="1" applyFill="1" applyBorder="1" applyAlignment="1" applyProtection="1">
      <alignment horizontal="center" vertical="center"/>
      <protection hidden="1"/>
    </xf>
    <xf numFmtId="0" fontId="8" fillId="6" borderId="71" xfId="0" applyFont="1" applyFill="1" applyBorder="1" applyAlignment="1" applyProtection="1">
      <alignment horizontal="center" vertical="center"/>
      <protection hidden="1"/>
    </xf>
    <xf numFmtId="0" fontId="14" fillId="9" borderId="7" xfId="0" applyFont="1" applyFill="1" applyBorder="1" applyAlignment="1" applyProtection="1">
      <alignment horizontal="center" vertical="top" wrapText="1"/>
      <protection hidden="1"/>
    </xf>
    <xf numFmtId="0" fontId="14" fillId="9" borderId="0" xfId="0" applyFont="1" applyFill="1" applyBorder="1" applyAlignment="1" applyProtection="1">
      <alignment horizontal="center" vertical="top" wrapText="1"/>
      <protection hidden="1"/>
    </xf>
    <xf numFmtId="0" fontId="14" fillId="9" borderId="8" xfId="0" applyFont="1" applyFill="1" applyBorder="1" applyAlignment="1" applyProtection="1">
      <alignment horizontal="center" vertical="top" wrapText="1"/>
      <protection hidden="1"/>
    </xf>
    <xf numFmtId="0" fontId="29" fillId="6" borderId="70" xfId="0" applyFont="1" applyFill="1" applyBorder="1" applyAlignment="1" applyProtection="1">
      <alignment horizontal="center" vertical="center"/>
      <protection hidden="1"/>
    </xf>
    <xf numFmtId="0" fontId="29" fillId="6" borderId="71" xfId="0" applyFont="1" applyFill="1" applyBorder="1" applyAlignment="1" applyProtection="1">
      <alignment horizontal="center" vertical="center"/>
      <protection hidden="1"/>
    </xf>
    <xf numFmtId="0" fontId="30" fillId="5" borderId="45" xfId="0" applyFont="1" applyFill="1" applyBorder="1" applyAlignment="1" applyProtection="1">
      <alignment horizontal="center" vertical="center" wrapText="1"/>
      <protection locked="0"/>
    </xf>
    <xf numFmtId="0" fontId="30" fillId="5" borderId="73" xfId="0" applyFont="1" applyFill="1" applyBorder="1" applyAlignment="1" applyProtection="1">
      <alignment horizontal="center" vertical="center" wrapText="1"/>
      <protection locked="0"/>
    </xf>
    <xf numFmtId="0" fontId="30" fillId="5" borderId="75" xfId="0" applyFont="1" applyFill="1" applyBorder="1" applyAlignment="1" applyProtection="1">
      <alignment horizontal="center" vertical="center" wrapText="1"/>
      <protection locked="0"/>
    </xf>
    <xf numFmtId="0" fontId="30" fillId="5" borderId="76" xfId="0" applyFont="1" applyFill="1" applyBorder="1" applyAlignment="1" applyProtection="1">
      <alignment horizontal="center" vertical="center" wrapText="1"/>
      <protection locked="0"/>
    </xf>
    <xf numFmtId="0" fontId="28" fillId="5" borderId="45" xfId="0" applyFont="1" applyFill="1" applyBorder="1" applyAlignment="1" applyProtection="1">
      <alignment horizontal="center" vertical="center" wrapText="1"/>
      <protection locked="0"/>
    </xf>
    <xf numFmtId="0" fontId="28" fillId="5" borderId="73" xfId="0" applyFont="1" applyFill="1" applyBorder="1" applyAlignment="1" applyProtection="1">
      <alignment horizontal="center" vertical="center" wrapText="1"/>
      <protection locked="0"/>
    </xf>
    <xf numFmtId="0" fontId="28" fillId="5" borderId="75" xfId="0" applyFont="1" applyFill="1" applyBorder="1" applyAlignment="1" applyProtection="1">
      <alignment horizontal="center" vertical="center" wrapText="1"/>
      <protection locked="0"/>
    </xf>
    <xf numFmtId="0" fontId="28" fillId="5" borderId="76" xfId="0" applyFont="1" applyFill="1" applyBorder="1" applyAlignment="1" applyProtection="1">
      <alignment horizontal="center" vertical="center" wrapText="1"/>
      <protection locked="0"/>
    </xf>
    <xf numFmtId="0" fontId="2" fillId="0" borderId="71" xfId="0" applyFont="1" applyBorder="1" applyAlignment="1" applyProtection="1">
      <alignment horizontal="center" vertical="center"/>
      <protection hidden="1"/>
    </xf>
    <xf numFmtId="0" fontId="10" fillId="5" borderId="71" xfId="0" applyFont="1" applyFill="1" applyBorder="1" applyAlignment="1" applyProtection="1">
      <alignment horizontal="right" vertical="center"/>
      <protection hidden="1"/>
    </xf>
    <xf numFmtId="0" fontId="10" fillId="5" borderId="72" xfId="0" applyFont="1" applyFill="1" applyBorder="1" applyAlignment="1" applyProtection="1">
      <alignment horizontal="right" vertical="center"/>
      <protection hidden="1"/>
    </xf>
    <xf numFmtId="0" fontId="11" fillId="9" borderId="4" xfId="0" applyFont="1" applyFill="1" applyBorder="1" applyAlignment="1" applyProtection="1">
      <alignment horizontal="center" vertical="center"/>
      <protection hidden="1"/>
    </xf>
    <xf numFmtId="0" fontId="11" fillId="9" borderId="5" xfId="0" applyFont="1" applyFill="1" applyBorder="1" applyAlignment="1" applyProtection="1">
      <alignment horizontal="center" vertical="center"/>
      <protection hidden="1"/>
    </xf>
    <xf numFmtId="0" fontId="11" fillId="9" borderId="6" xfId="0" applyFont="1" applyFill="1" applyBorder="1" applyAlignment="1" applyProtection="1">
      <alignment horizontal="center" vertical="center"/>
      <protection hidden="1"/>
    </xf>
    <xf numFmtId="0" fontId="5" fillId="4" borderId="71" xfId="0" applyFont="1" applyFill="1" applyBorder="1" applyAlignment="1" applyProtection="1">
      <alignment horizontal="center" vertical="center"/>
      <protection hidden="1"/>
    </xf>
    <xf numFmtId="0" fontId="5" fillId="4" borderId="45" xfId="0" applyFont="1" applyFill="1" applyBorder="1" applyAlignment="1" applyProtection="1">
      <alignment horizontal="center" vertical="center"/>
      <protection hidden="1"/>
    </xf>
    <xf numFmtId="0" fontId="1" fillId="4" borderId="119" xfId="0" applyFont="1" applyFill="1" applyBorder="1" applyAlignment="1" applyProtection="1">
      <alignment horizontal="center" vertical="center"/>
      <protection hidden="1"/>
    </xf>
    <xf numFmtId="0" fontId="1" fillId="4" borderId="71" xfId="0" applyFont="1" applyFill="1" applyBorder="1" applyAlignment="1" applyProtection="1">
      <alignment horizontal="center" vertical="center"/>
      <protection hidden="1"/>
    </xf>
    <xf numFmtId="0" fontId="36" fillId="2" borderId="1" xfId="0" applyFont="1" applyFill="1" applyBorder="1" applyAlignment="1" applyProtection="1">
      <alignment horizontal="center" vertical="center" wrapText="1"/>
      <protection hidden="1"/>
    </xf>
    <xf numFmtId="0" fontId="36" fillId="2" borderId="2" xfId="0" applyFont="1" applyFill="1" applyBorder="1" applyAlignment="1" applyProtection="1">
      <alignment horizontal="center" vertical="center" wrapText="1"/>
      <protection hidden="1"/>
    </xf>
    <xf numFmtId="0" fontId="22" fillId="7" borderId="56" xfId="0" applyFont="1" applyFill="1" applyBorder="1" applyAlignment="1" applyProtection="1">
      <alignment horizontal="center" vertical="center" textRotation="90" wrapText="1"/>
      <protection hidden="1"/>
    </xf>
    <xf numFmtId="0" fontId="22" fillId="7" borderId="57" xfId="0" applyFont="1" applyFill="1" applyBorder="1" applyAlignment="1" applyProtection="1">
      <alignment horizontal="center" vertical="center" textRotation="90" wrapText="1"/>
      <protection hidden="1"/>
    </xf>
    <xf numFmtId="0" fontId="20" fillId="7" borderId="16" xfId="0" applyFont="1" applyFill="1" applyBorder="1" applyAlignment="1" applyProtection="1">
      <alignment horizontal="center" vertical="center" wrapText="1"/>
      <protection hidden="1"/>
    </xf>
    <xf numFmtId="0" fontId="20" fillId="7" borderId="17" xfId="0" applyFont="1" applyFill="1" applyBorder="1" applyAlignment="1" applyProtection="1">
      <alignment horizontal="center" vertical="center" wrapText="1"/>
      <protection hidden="1"/>
    </xf>
    <xf numFmtId="0" fontId="20" fillId="7" borderId="18" xfId="0" applyFont="1" applyFill="1" applyBorder="1" applyAlignment="1" applyProtection="1">
      <alignment horizontal="center" vertical="center" wrapText="1"/>
      <protection hidden="1"/>
    </xf>
    <xf numFmtId="0" fontId="20" fillId="7" borderId="24" xfId="0" applyFont="1" applyFill="1" applyBorder="1" applyAlignment="1" applyProtection="1">
      <alignment horizontal="center" vertical="center" wrapText="1"/>
      <protection hidden="1"/>
    </xf>
    <xf numFmtId="0" fontId="20" fillId="7" borderId="0" xfId="0" applyFont="1" applyFill="1" applyBorder="1" applyAlignment="1" applyProtection="1">
      <alignment horizontal="center" vertical="center" wrapText="1"/>
      <protection hidden="1"/>
    </xf>
    <xf numFmtId="0" fontId="20" fillId="7" borderId="25" xfId="0" applyFont="1" applyFill="1" applyBorder="1" applyAlignment="1" applyProtection="1">
      <alignment horizontal="center" vertical="center" wrapText="1"/>
      <protection hidden="1"/>
    </xf>
    <xf numFmtId="0" fontId="23" fillId="7" borderId="50" xfId="0" applyFont="1" applyFill="1" applyBorder="1" applyAlignment="1" applyProtection="1">
      <alignment vertical="center" textRotation="90" wrapText="1"/>
      <protection hidden="1"/>
    </xf>
    <xf numFmtId="0" fontId="23" fillId="7" borderId="40" xfId="0" applyFont="1" applyFill="1" applyBorder="1" applyAlignment="1" applyProtection="1">
      <alignment vertical="center" textRotation="90" wrapText="1"/>
      <protection hidden="1"/>
    </xf>
    <xf numFmtId="0" fontId="23" fillId="7" borderId="46" xfId="0" applyFont="1" applyFill="1" applyBorder="1" applyAlignment="1" applyProtection="1">
      <alignment vertical="center" textRotation="90" wrapText="1"/>
      <protection hidden="1"/>
    </xf>
    <xf numFmtId="0" fontId="23" fillId="7" borderId="49" xfId="0" applyFont="1" applyFill="1" applyBorder="1" applyAlignment="1" applyProtection="1">
      <alignment vertical="center" textRotation="90" wrapText="1"/>
      <protection hidden="1"/>
    </xf>
    <xf numFmtId="0" fontId="25" fillId="7" borderId="53" xfId="0" applyFont="1" applyFill="1" applyBorder="1" applyAlignment="1" applyProtection="1">
      <alignment vertical="center" textRotation="90" wrapText="1"/>
      <protection hidden="1"/>
    </xf>
    <xf numFmtId="0" fontId="25" fillId="7" borderId="25" xfId="0" applyFont="1" applyFill="1" applyBorder="1" applyAlignment="1" applyProtection="1">
      <alignment vertical="center" textRotation="90" wrapText="1"/>
      <protection hidden="1"/>
    </xf>
    <xf numFmtId="0" fontId="35" fillId="3" borderId="0" xfId="0" applyFont="1" applyFill="1" applyBorder="1" applyAlignment="1" applyProtection="1">
      <alignment horizontal="center" vertical="center" wrapText="1"/>
      <protection hidden="1"/>
    </xf>
    <xf numFmtId="0" fontId="1" fillId="8" borderId="24" xfId="0" applyFont="1" applyFill="1" applyBorder="1" applyAlignment="1" applyProtection="1">
      <alignment horizontal="center" vertical="center" wrapText="1"/>
      <protection hidden="1"/>
    </xf>
    <xf numFmtId="0" fontId="1" fillId="8" borderId="0" xfId="0" applyFont="1" applyFill="1" applyBorder="1" applyAlignment="1" applyProtection="1">
      <alignment horizontal="center" vertical="center" wrapText="1"/>
      <protection hidden="1"/>
    </xf>
    <xf numFmtId="0" fontId="9" fillId="3" borderId="1" xfId="0" applyFont="1" applyFill="1" applyBorder="1" applyAlignment="1" applyProtection="1">
      <alignment horizontal="center" vertical="center" wrapText="1"/>
      <protection hidden="1"/>
    </xf>
    <xf numFmtId="0" fontId="9" fillId="3" borderId="2" xfId="0" applyFont="1" applyFill="1" applyBorder="1" applyAlignment="1" applyProtection="1">
      <alignment horizontal="center" vertical="center" wrapText="1"/>
      <protection hidden="1"/>
    </xf>
    <xf numFmtId="0" fontId="9" fillId="3" borderId="22" xfId="0" applyFont="1" applyFill="1" applyBorder="1" applyAlignment="1" applyProtection="1">
      <alignment horizontal="center" vertical="center" wrapText="1"/>
      <protection locked="0"/>
    </xf>
    <xf numFmtId="0" fontId="9" fillId="3" borderId="14" xfId="0" applyFont="1" applyFill="1" applyBorder="1" applyAlignment="1" applyProtection="1">
      <alignment horizontal="center" vertical="center" wrapText="1"/>
      <protection locked="0"/>
    </xf>
    <xf numFmtId="0" fontId="9" fillId="3" borderId="22" xfId="0" applyNumberFormat="1" applyFont="1" applyFill="1" applyBorder="1" applyAlignment="1" applyProtection="1">
      <alignment horizontal="center" vertical="top" wrapText="1"/>
      <protection locked="0"/>
    </xf>
    <xf numFmtId="0" fontId="9" fillId="3" borderId="2" xfId="0" applyNumberFormat="1" applyFont="1" applyFill="1" applyBorder="1" applyAlignment="1" applyProtection="1">
      <alignment horizontal="center" vertical="top" wrapText="1"/>
      <protection locked="0"/>
    </xf>
    <xf numFmtId="0" fontId="3" fillId="3" borderId="20" xfId="0" applyFont="1" applyFill="1" applyBorder="1" applyAlignment="1" applyProtection="1">
      <alignment horizontal="center" vertical="center" wrapText="1"/>
      <protection hidden="1"/>
    </xf>
    <xf numFmtId="0" fontId="3" fillId="3" borderId="3" xfId="0" applyFont="1" applyFill="1" applyBorder="1" applyAlignment="1" applyProtection="1">
      <alignment horizontal="center" vertical="center" wrapText="1"/>
      <protection hidden="1"/>
    </xf>
    <xf numFmtId="0" fontId="3" fillId="3" borderId="97" xfId="0" applyFont="1" applyFill="1" applyBorder="1" applyAlignment="1" applyProtection="1">
      <alignment horizontal="center" vertical="center" wrapText="1"/>
      <protection hidden="1"/>
    </xf>
    <xf numFmtId="0" fontId="9" fillId="3" borderId="99" xfId="0" applyFont="1" applyFill="1" applyBorder="1" applyAlignment="1" applyProtection="1">
      <alignment horizontal="center" vertical="center" wrapText="1"/>
      <protection hidden="1"/>
    </xf>
    <xf numFmtId="0" fontId="9" fillId="3" borderId="3" xfId="0" applyFont="1" applyFill="1" applyBorder="1" applyAlignment="1" applyProtection="1">
      <alignment horizontal="center" vertical="center" wrapText="1"/>
      <protection hidden="1"/>
    </xf>
    <xf numFmtId="0" fontId="3" fillId="3" borderId="0" xfId="0" applyFont="1" applyFill="1" applyBorder="1" applyAlignment="1" applyProtection="1">
      <alignment horizontal="center" vertical="center" wrapText="1"/>
      <protection hidden="1"/>
    </xf>
    <xf numFmtId="0" fontId="3" fillId="3" borderId="25" xfId="0" applyFont="1" applyFill="1" applyBorder="1" applyAlignment="1" applyProtection="1">
      <alignment horizontal="center" vertical="center" wrapText="1"/>
      <protection hidden="1"/>
    </xf>
    <xf numFmtId="0" fontId="34" fillId="2" borderId="3" xfId="0" applyFont="1" applyFill="1" applyBorder="1" applyAlignment="1" applyProtection="1">
      <alignment horizontal="left" vertical="top" wrapText="1"/>
      <protection hidden="1"/>
    </xf>
    <xf numFmtId="0" fontId="34" fillId="2" borderId="43" xfId="0" applyFont="1" applyFill="1" applyBorder="1" applyAlignment="1" applyProtection="1">
      <alignment horizontal="left" vertical="top" wrapText="1"/>
      <protection hidden="1"/>
    </xf>
    <xf numFmtId="0" fontId="22" fillId="7" borderId="54" xfId="0" applyFont="1" applyFill="1" applyBorder="1" applyAlignment="1" applyProtection="1">
      <alignment horizontal="center" vertical="center" textRotation="90" wrapText="1"/>
      <protection hidden="1"/>
    </xf>
    <xf numFmtId="0" fontId="22" fillId="7" borderId="52" xfId="0" applyFont="1" applyFill="1" applyBorder="1" applyAlignment="1" applyProtection="1">
      <alignment horizontal="center" vertical="center" textRotation="90" wrapText="1"/>
      <protection hidden="1"/>
    </xf>
    <xf numFmtId="0" fontId="22" fillId="7" borderId="55" xfId="0" applyFont="1" applyFill="1" applyBorder="1" applyAlignment="1" applyProtection="1">
      <alignment horizontal="center" vertical="center" textRotation="90" wrapText="1"/>
      <protection hidden="1"/>
    </xf>
    <xf numFmtId="0" fontId="22" fillId="7" borderId="51" xfId="0" applyFont="1" applyFill="1" applyBorder="1" applyAlignment="1" applyProtection="1">
      <alignment horizontal="center" vertical="center" textRotation="90" wrapText="1"/>
      <protection hidden="1"/>
    </xf>
    <xf numFmtId="0" fontId="52" fillId="15" borderId="100" xfId="1" applyFont="1" applyFill="1" applyBorder="1" applyAlignment="1" applyProtection="1">
      <alignment horizontal="center" vertical="center"/>
      <protection locked="0"/>
    </xf>
    <xf numFmtId="0" fontId="52" fillId="15" borderId="101" xfId="1" applyFont="1" applyFill="1" applyBorder="1" applyAlignment="1" applyProtection="1">
      <alignment horizontal="center" vertical="center"/>
      <protection locked="0"/>
    </xf>
    <xf numFmtId="0" fontId="51" fillId="16" borderId="101" xfId="1" applyFont="1" applyFill="1" applyBorder="1" applyAlignment="1" applyProtection="1">
      <alignment horizontal="center" vertical="center"/>
    </xf>
    <xf numFmtId="0" fontId="51" fillId="16" borderId="102" xfId="1" applyFont="1" applyFill="1" applyBorder="1" applyAlignment="1" applyProtection="1">
      <alignment horizontal="center" vertical="center"/>
    </xf>
    <xf numFmtId="0" fontId="3" fillId="9" borderId="80" xfId="0" applyFont="1" applyFill="1" applyBorder="1" applyAlignment="1" applyProtection="1">
      <alignment horizontal="center" vertical="center" wrapText="1"/>
      <protection locked="0"/>
    </xf>
    <xf numFmtId="0" fontId="3" fillId="9" borderId="82" xfId="0" applyFont="1" applyFill="1" applyBorder="1" applyAlignment="1" applyProtection="1">
      <alignment horizontal="center" vertical="center" wrapText="1"/>
      <protection locked="0"/>
    </xf>
    <xf numFmtId="0" fontId="0" fillId="12" borderId="0" xfId="0" applyFill="1" applyAlignment="1" applyProtection="1">
      <alignment horizontal="center"/>
      <protection hidden="1"/>
    </xf>
    <xf numFmtId="0" fontId="21" fillId="2" borderId="77" xfId="0" applyFont="1" applyFill="1" applyBorder="1" applyAlignment="1" applyProtection="1">
      <alignment horizontal="center" vertical="center" wrapText="1"/>
      <protection hidden="1"/>
    </xf>
    <xf numFmtId="0" fontId="21" fillId="2" borderId="78" xfId="0" applyFont="1" applyFill="1" applyBorder="1" applyAlignment="1" applyProtection="1">
      <alignment horizontal="center" vertical="center" wrapText="1"/>
      <protection hidden="1"/>
    </xf>
    <xf numFmtId="0" fontId="21" fillId="2" borderId="79" xfId="0" applyFont="1" applyFill="1" applyBorder="1" applyAlignment="1" applyProtection="1">
      <alignment horizontal="center" vertical="center" wrapText="1"/>
      <protection hidden="1"/>
    </xf>
    <xf numFmtId="0" fontId="58" fillId="14" borderId="26" xfId="0" applyFont="1" applyFill="1" applyBorder="1" applyAlignment="1" applyProtection="1">
      <alignment horizontal="center" vertical="center" wrapText="1"/>
      <protection hidden="1"/>
    </xf>
    <xf numFmtId="0" fontId="58" fillId="14" borderId="28" xfId="0" applyFont="1" applyFill="1" applyBorder="1" applyAlignment="1" applyProtection="1">
      <alignment horizontal="center" vertical="center" wrapText="1"/>
      <protection hidden="1"/>
    </xf>
    <xf numFmtId="0" fontId="20" fillId="13" borderId="116" xfId="0" applyFont="1" applyFill="1" applyBorder="1" applyAlignment="1" applyProtection="1">
      <alignment horizontal="center" wrapText="1"/>
      <protection locked="0"/>
    </xf>
    <xf numFmtId="0" fontId="20" fillId="13" borderId="117" xfId="0" applyFont="1" applyFill="1" applyBorder="1" applyAlignment="1" applyProtection="1">
      <alignment horizontal="center" wrapText="1"/>
      <protection locked="0"/>
    </xf>
    <xf numFmtId="0" fontId="41" fillId="14" borderId="26" xfId="0" applyFont="1" applyFill="1" applyBorder="1" applyAlignment="1" applyProtection="1">
      <alignment horizontal="center" vertical="center" wrapText="1"/>
      <protection hidden="1"/>
    </xf>
    <xf numFmtId="0" fontId="41" fillId="14" borderId="28" xfId="0" applyFont="1" applyFill="1" applyBorder="1" applyAlignment="1" applyProtection="1">
      <alignment horizontal="center" vertical="center" wrapText="1"/>
      <protection hidden="1"/>
    </xf>
    <xf numFmtId="0" fontId="38" fillId="14" borderId="16" xfId="0" applyFont="1" applyFill="1" applyBorder="1" applyAlignment="1" applyProtection="1">
      <alignment horizontal="center" vertical="center" wrapText="1"/>
      <protection hidden="1"/>
    </xf>
    <xf numFmtId="0" fontId="38" fillId="14" borderId="17" xfId="0" applyFont="1" applyFill="1" applyBorder="1" applyAlignment="1" applyProtection="1">
      <alignment horizontal="center" vertical="center" wrapText="1"/>
      <protection hidden="1"/>
    </xf>
    <xf numFmtId="0" fontId="38" fillId="14" borderId="18" xfId="0" applyFont="1" applyFill="1" applyBorder="1" applyAlignment="1" applyProtection="1">
      <alignment horizontal="center" vertical="center" wrapText="1"/>
      <protection hidden="1"/>
    </xf>
    <xf numFmtId="0" fontId="38" fillId="14" borderId="20" xfId="0" applyFont="1" applyFill="1" applyBorder="1" applyAlignment="1" applyProtection="1">
      <alignment horizontal="center" vertical="center" wrapText="1"/>
      <protection hidden="1"/>
    </xf>
    <xf numFmtId="0" fontId="38" fillId="14" borderId="3" xfId="0" applyFont="1" applyFill="1" applyBorder="1" applyAlignment="1" applyProtection="1">
      <alignment horizontal="center" vertical="center" wrapText="1"/>
      <protection hidden="1"/>
    </xf>
    <xf numFmtId="0" fontId="38" fillId="14" borderId="43" xfId="0" applyFont="1" applyFill="1" applyBorder="1" applyAlignment="1" applyProtection="1">
      <alignment horizontal="center" vertical="center" wrapText="1"/>
      <protection hidden="1"/>
    </xf>
    <xf numFmtId="0" fontId="3" fillId="9" borderId="104" xfId="0" applyFont="1" applyFill="1" applyBorder="1" applyAlignment="1" applyProtection="1">
      <alignment horizontal="center" vertical="center" wrapText="1"/>
      <protection locked="0"/>
    </xf>
    <xf numFmtId="0" fontId="3" fillId="9" borderId="106" xfId="0" applyFont="1" applyFill="1" applyBorder="1" applyAlignment="1" applyProtection="1">
      <alignment horizontal="center" vertical="center" wrapText="1"/>
      <protection locked="0"/>
    </xf>
    <xf numFmtId="0" fontId="32" fillId="0" borderId="0" xfId="0" applyFont="1" applyFill="1" applyBorder="1" applyAlignment="1" applyProtection="1">
      <alignment horizontal="center" vertical="center" wrapText="1"/>
      <protection locked="0" hidden="1"/>
    </xf>
    <xf numFmtId="0" fontId="18" fillId="0" borderId="3" xfId="0" applyFont="1" applyFill="1" applyBorder="1" applyAlignment="1" applyProtection="1">
      <alignment horizontal="center" vertical="center" wrapText="1"/>
      <protection locked="0" hidden="1"/>
    </xf>
    <xf numFmtId="0" fontId="0" fillId="0" borderId="0" xfId="0" applyProtection="1">
      <protection locked="0" hidden="1"/>
    </xf>
    <xf numFmtId="0" fontId="1" fillId="10" borderId="25" xfId="0" applyFont="1" applyFill="1" applyBorder="1" applyAlignment="1" applyProtection="1">
      <alignment horizontal="center" vertical="center" wrapText="1"/>
      <protection locked="0" hidden="1"/>
    </xf>
    <xf numFmtId="0" fontId="19" fillId="11" borderId="16" xfId="0" applyFont="1" applyFill="1" applyBorder="1" applyAlignment="1" applyProtection="1">
      <alignment horizontal="center" vertical="center" wrapText="1"/>
      <protection locked="0" hidden="1"/>
    </xf>
    <xf numFmtId="0" fontId="19" fillId="11" borderId="17" xfId="0" applyFont="1" applyFill="1" applyBorder="1" applyAlignment="1" applyProtection="1">
      <alignment horizontal="center" vertical="center" wrapText="1"/>
      <protection locked="0" hidden="1"/>
    </xf>
    <xf numFmtId="0" fontId="19" fillId="11" borderId="18" xfId="0" applyFont="1" applyFill="1" applyBorder="1" applyAlignment="1" applyProtection="1">
      <alignment horizontal="center" vertical="center" wrapText="1"/>
      <protection locked="0" hidden="1"/>
    </xf>
    <xf numFmtId="0" fontId="40" fillId="11" borderId="16" xfId="0" applyFont="1" applyFill="1" applyBorder="1" applyAlignment="1" applyProtection="1">
      <alignment horizontal="center" vertical="center" wrapText="1"/>
      <protection locked="0" hidden="1"/>
    </xf>
    <xf numFmtId="0" fontId="40" fillId="11" borderId="17" xfId="0" applyFont="1" applyFill="1" applyBorder="1" applyAlignment="1" applyProtection="1">
      <alignment horizontal="center" vertical="center" wrapText="1"/>
      <protection locked="0" hidden="1"/>
    </xf>
    <xf numFmtId="0" fontId="40" fillId="11" borderId="18" xfId="0" applyFont="1" applyFill="1" applyBorder="1" applyAlignment="1" applyProtection="1">
      <alignment horizontal="center" vertical="center" wrapText="1"/>
      <protection locked="0" hidden="1"/>
    </xf>
    <xf numFmtId="0" fontId="19" fillId="11" borderId="20" xfId="0" applyFont="1" applyFill="1" applyBorder="1" applyAlignment="1" applyProtection="1">
      <alignment horizontal="center" vertical="center" wrapText="1"/>
      <protection locked="0" hidden="1"/>
    </xf>
    <xf numFmtId="0" fontId="19" fillId="11" borderId="3" xfId="0" applyFont="1" applyFill="1" applyBorder="1" applyAlignment="1" applyProtection="1">
      <alignment horizontal="center" vertical="center" wrapText="1"/>
      <protection locked="0" hidden="1"/>
    </xf>
    <xf numFmtId="0" fontId="19" fillId="11" borderId="43" xfId="0" applyFont="1" applyFill="1" applyBorder="1" applyAlignment="1" applyProtection="1">
      <alignment horizontal="center" vertical="center" wrapText="1"/>
      <protection locked="0" hidden="1"/>
    </xf>
    <xf numFmtId="0" fontId="27" fillId="11" borderId="20" xfId="0" applyFont="1" applyFill="1" applyBorder="1" applyAlignment="1" applyProtection="1">
      <alignment horizontal="center" vertical="top" wrapText="1"/>
      <protection locked="0" hidden="1"/>
    </xf>
    <xf numFmtId="0" fontId="27" fillId="11" borderId="3" xfId="0" applyFont="1" applyFill="1" applyBorder="1" applyAlignment="1" applyProtection="1">
      <alignment horizontal="center" vertical="top" wrapText="1"/>
      <protection locked="0" hidden="1"/>
    </xf>
    <xf numFmtId="0" fontId="27" fillId="11" borderId="43" xfId="0" applyFont="1" applyFill="1" applyBorder="1" applyAlignment="1" applyProtection="1">
      <alignment horizontal="center" vertical="top" wrapText="1"/>
      <protection locked="0" hidden="1"/>
    </xf>
    <xf numFmtId="0" fontId="48" fillId="11" borderId="26" xfId="0" applyFont="1" applyFill="1" applyBorder="1" applyAlignment="1" applyProtection="1">
      <alignment horizontal="center" vertical="center" textRotation="90"/>
      <protection locked="0" hidden="1"/>
    </xf>
    <xf numFmtId="0" fontId="50" fillId="0" borderId="16" xfId="0" applyFont="1" applyFill="1" applyBorder="1" applyAlignment="1" applyProtection="1">
      <alignment horizontal="center" vertical="center" wrapText="1"/>
      <protection locked="0" hidden="1"/>
    </xf>
    <xf numFmtId="0" fontId="50" fillId="0" borderId="17" xfId="0" applyFont="1" applyFill="1" applyBorder="1" applyAlignment="1" applyProtection="1">
      <alignment horizontal="center" vertical="center" wrapText="1"/>
      <protection locked="0" hidden="1"/>
    </xf>
    <xf numFmtId="0" fontId="50" fillId="0" borderId="18" xfId="0" applyFont="1" applyFill="1" applyBorder="1" applyAlignment="1" applyProtection="1">
      <alignment horizontal="center" vertical="center" wrapText="1"/>
      <protection locked="0" hidden="1"/>
    </xf>
    <xf numFmtId="0" fontId="48" fillId="11" borderId="27" xfId="0" applyFont="1" applyFill="1" applyBorder="1" applyAlignment="1" applyProtection="1">
      <alignment horizontal="center" vertical="center" textRotation="90"/>
      <protection locked="0" hidden="1"/>
    </xf>
    <xf numFmtId="0" fontId="39" fillId="0" borderId="20" xfId="0" applyFont="1" applyFill="1" applyBorder="1" applyAlignment="1" applyProtection="1">
      <alignment horizontal="center" vertical="center" wrapText="1"/>
      <protection locked="0" hidden="1"/>
    </xf>
    <xf numFmtId="0" fontId="39" fillId="0" borderId="3" xfId="0" applyFont="1" applyFill="1" applyBorder="1" applyAlignment="1" applyProtection="1">
      <alignment horizontal="center" vertical="center" wrapText="1"/>
      <protection locked="0" hidden="1"/>
    </xf>
    <xf numFmtId="0" fontId="39" fillId="0" borderId="43" xfId="0" applyFont="1" applyFill="1" applyBorder="1" applyAlignment="1" applyProtection="1">
      <alignment horizontal="center" vertical="center" wrapText="1"/>
      <protection locked="0" hidden="1"/>
    </xf>
    <xf numFmtId="0" fontId="17" fillId="0" borderId="30" xfId="0" applyFont="1" applyFill="1" applyBorder="1" applyAlignment="1" applyProtection="1">
      <alignment horizontal="center" vertical="center"/>
      <protection locked="0" hidden="1"/>
    </xf>
    <xf numFmtId="0" fontId="17" fillId="0" borderId="29" xfId="0" applyFont="1" applyFill="1" applyBorder="1" applyAlignment="1" applyProtection="1">
      <alignment horizontal="center" vertical="center"/>
      <protection locked="0" hidden="1"/>
    </xf>
    <xf numFmtId="0" fontId="17" fillId="0" borderId="114" xfId="0" applyFont="1" applyFill="1" applyBorder="1" applyAlignment="1" applyProtection="1">
      <alignment horizontal="center" vertical="center"/>
      <protection locked="0" hidden="1"/>
    </xf>
    <xf numFmtId="0" fontId="47" fillId="0" borderId="33" xfId="0" applyFont="1" applyFill="1" applyBorder="1" applyAlignment="1" applyProtection="1">
      <alignment horizontal="center" vertical="center"/>
      <protection locked="0" hidden="1"/>
    </xf>
    <xf numFmtId="0" fontId="47" fillId="0" borderId="44" xfId="0" applyFont="1" applyFill="1" applyBorder="1" applyAlignment="1" applyProtection="1">
      <alignment horizontal="center" vertical="center"/>
      <protection locked="0" hidden="1"/>
    </xf>
    <xf numFmtId="0" fontId="47" fillId="0" borderId="69" xfId="0" applyFont="1" applyFill="1" applyBorder="1" applyAlignment="1" applyProtection="1">
      <alignment horizontal="center" vertical="center"/>
      <protection locked="0" hidden="1"/>
    </xf>
    <xf numFmtId="0" fontId="44" fillId="0" borderId="26" xfId="0" applyFont="1" applyFill="1" applyBorder="1" applyAlignment="1" applyProtection="1">
      <alignment horizontal="center" wrapText="1"/>
      <protection locked="0" hidden="1"/>
    </xf>
    <xf numFmtId="0" fontId="17" fillId="0" borderId="32" xfId="0" applyFont="1" applyFill="1" applyBorder="1" applyAlignment="1" applyProtection="1">
      <alignment horizontal="center" vertical="center"/>
      <protection locked="0" hidden="1"/>
    </xf>
    <xf numFmtId="0" fontId="17" fillId="0" borderId="31" xfId="0" applyFont="1" applyFill="1" applyBorder="1" applyAlignment="1" applyProtection="1">
      <alignment horizontal="center" vertical="center"/>
      <protection locked="0" hidden="1"/>
    </xf>
    <xf numFmtId="0" fontId="17" fillId="0" borderId="108" xfId="0" applyFont="1" applyFill="1" applyBorder="1" applyAlignment="1" applyProtection="1">
      <alignment horizontal="center" vertical="center"/>
      <protection locked="0" hidden="1"/>
    </xf>
    <xf numFmtId="0" fontId="47" fillId="0" borderId="35" xfId="0" applyFont="1" applyFill="1" applyBorder="1" applyAlignment="1" applyProtection="1">
      <alignment horizontal="center" vertical="center"/>
      <protection locked="0" hidden="1"/>
    </xf>
    <xf numFmtId="0" fontId="47" fillId="0" borderId="39" xfId="0" applyFont="1" applyFill="1" applyBorder="1" applyAlignment="1" applyProtection="1">
      <alignment horizontal="center" vertical="center"/>
      <protection locked="0" hidden="1"/>
    </xf>
    <xf numFmtId="0" fontId="47" fillId="0" borderId="36" xfId="0" applyFont="1" applyFill="1" applyBorder="1" applyAlignment="1" applyProtection="1">
      <alignment horizontal="center" vertical="center"/>
      <protection locked="0" hidden="1"/>
    </xf>
    <xf numFmtId="0" fontId="44" fillId="0" borderId="27" xfId="0" applyFont="1" applyFill="1" applyBorder="1" applyAlignment="1" applyProtection="1">
      <alignment horizontal="center" wrapText="1"/>
      <protection locked="0" hidden="1"/>
    </xf>
    <xf numFmtId="0" fontId="17" fillId="0" borderId="37" xfId="0" applyFont="1" applyFill="1" applyBorder="1" applyAlignment="1" applyProtection="1">
      <alignment horizontal="center" vertical="center"/>
      <protection locked="0" hidden="1"/>
    </xf>
    <xf numFmtId="0" fontId="17" fillId="0" borderId="48" xfId="0" applyFont="1" applyFill="1" applyBorder="1" applyAlignment="1" applyProtection="1">
      <alignment horizontal="center" vertical="center"/>
      <protection locked="0" hidden="1"/>
    </xf>
    <xf numFmtId="0" fontId="17" fillId="0" borderId="107" xfId="0" applyFont="1" applyFill="1" applyBorder="1" applyAlignment="1" applyProtection="1">
      <alignment horizontal="center" vertical="center"/>
      <protection locked="0" hidden="1"/>
    </xf>
    <xf numFmtId="0" fontId="47" fillId="0" borderId="62" xfId="0" applyFont="1" applyFill="1" applyBorder="1" applyAlignment="1" applyProtection="1">
      <alignment horizontal="center" vertical="center"/>
      <protection locked="0" hidden="1"/>
    </xf>
    <xf numFmtId="164" fontId="47" fillId="0" borderId="47" xfId="0" applyNumberFormat="1" applyFont="1" applyFill="1" applyBorder="1" applyAlignment="1" applyProtection="1">
      <alignment horizontal="center" vertical="center"/>
      <protection locked="0" hidden="1"/>
    </xf>
    <xf numFmtId="164" fontId="47" fillId="0" borderId="61" xfId="0" applyNumberFormat="1" applyFont="1" applyFill="1" applyBorder="1" applyAlignment="1" applyProtection="1">
      <alignment horizontal="center" vertical="center"/>
      <protection locked="0" hidden="1"/>
    </xf>
    <xf numFmtId="0" fontId="44" fillId="0" borderId="28" xfId="0" applyFont="1" applyFill="1" applyBorder="1" applyAlignment="1" applyProtection="1">
      <alignment horizontal="center" wrapText="1"/>
      <protection locked="0" hidden="1"/>
    </xf>
    <xf numFmtId="0" fontId="42" fillId="11" borderId="30" xfId="0" applyFont="1" applyFill="1" applyBorder="1" applyAlignment="1" applyProtection="1">
      <alignment horizontal="center" vertical="center"/>
      <protection locked="0" hidden="1"/>
    </xf>
    <xf numFmtId="0" fontId="42" fillId="11" borderId="29" xfId="0" applyFont="1" applyFill="1" applyBorder="1" applyAlignment="1" applyProtection="1">
      <alignment horizontal="center" vertical="center"/>
      <protection locked="0" hidden="1"/>
    </xf>
    <xf numFmtId="0" fontId="42" fillId="11" borderId="69" xfId="0" applyFont="1" applyFill="1" applyBorder="1" applyAlignment="1" applyProtection="1">
      <alignment horizontal="center" vertical="center"/>
      <protection locked="0" hidden="1"/>
    </xf>
    <xf numFmtId="0" fontId="49" fillId="10" borderId="37" xfId="0" applyFont="1" applyFill="1" applyBorder="1" applyAlignment="1" applyProtection="1">
      <alignment horizontal="center" vertical="center"/>
      <protection locked="0" hidden="1"/>
    </xf>
    <xf numFmtId="0" fontId="49" fillId="10" borderId="48" xfId="0" applyFont="1" applyFill="1" applyBorder="1" applyAlignment="1" applyProtection="1">
      <alignment horizontal="center" vertical="center"/>
      <protection locked="0" hidden="1"/>
    </xf>
    <xf numFmtId="0" fontId="49" fillId="10" borderId="34" xfId="0" applyFont="1" applyFill="1" applyBorder="1" applyAlignment="1" applyProtection="1">
      <alignment horizontal="center" vertical="center"/>
      <protection locked="0" hidden="1"/>
    </xf>
    <xf numFmtId="0" fontId="49" fillId="10" borderId="47" xfId="0" applyFont="1" applyFill="1" applyBorder="1" applyAlignment="1" applyProtection="1">
      <alignment horizontal="center" vertical="center"/>
      <protection locked="0" hidden="1"/>
    </xf>
    <xf numFmtId="0" fontId="49" fillId="10" borderId="61" xfId="0" applyFont="1" applyFill="1" applyBorder="1" applyAlignment="1" applyProtection="1">
      <alignment horizontal="center" vertical="center"/>
      <protection locked="0" hidden="1"/>
    </xf>
    <xf numFmtId="165" fontId="54" fillId="0" borderId="89" xfId="0" applyNumberFormat="1" applyFont="1" applyFill="1" applyBorder="1" applyAlignment="1" applyProtection="1">
      <alignment horizontal="center" vertical="center"/>
      <protection locked="0" hidden="1"/>
    </xf>
    <xf numFmtId="165" fontId="54" fillId="0" borderId="95" xfId="0" applyNumberFormat="1" applyFont="1" applyFill="1" applyBorder="1" applyAlignment="1" applyProtection="1">
      <alignment horizontal="center" vertical="center"/>
      <protection locked="0" hidden="1"/>
    </xf>
    <xf numFmtId="165" fontId="54" fillId="0" borderId="88" xfId="0" applyNumberFormat="1" applyFont="1" applyFill="1" applyBorder="1" applyAlignment="1" applyProtection="1">
      <alignment horizontal="center" vertical="center"/>
      <protection locked="0" hidden="1"/>
    </xf>
    <xf numFmtId="164" fontId="54" fillId="0" borderId="90" xfId="0" applyNumberFormat="1" applyFont="1" applyFill="1" applyBorder="1" applyAlignment="1" applyProtection="1">
      <alignment vertical="center"/>
      <protection locked="0" hidden="1"/>
    </xf>
    <xf numFmtId="0" fontId="54" fillId="0" borderId="92" xfId="0" applyFont="1" applyFill="1" applyBorder="1" applyAlignment="1" applyProtection="1">
      <alignment horizontal="left" vertical="center"/>
      <protection locked="0" hidden="1"/>
    </xf>
    <xf numFmtId="0" fontId="55" fillId="0" borderId="90" xfId="0" applyFont="1" applyFill="1" applyBorder="1" applyAlignment="1" applyProtection="1">
      <alignment horizontal="center" vertical="center"/>
      <protection locked="0" hidden="1"/>
    </xf>
    <xf numFmtId="0" fontId="55" fillId="0" borderId="93" xfId="0" applyFont="1" applyFill="1" applyBorder="1" applyAlignment="1" applyProtection="1">
      <alignment horizontal="center" vertical="center"/>
      <protection locked="0" hidden="1"/>
    </xf>
    <xf numFmtId="0" fontId="56" fillId="0" borderId="0" xfId="0" applyFont="1" applyProtection="1">
      <protection locked="0" hidden="1"/>
    </xf>
    <xf numFmtId="166" fontId="54" fillId="0" borderId="109" xfId="0" applyNumberFormat="1" applyFont="1" applyFill="1" applyBorder="1" applyAlignment="1" applyProtection="1">
      <alignment horizontal="center" vertical="center"/>
      <protection locked="0" hidden="1"/>
    </xf>
    <xf numFmtId="166" fontId="54" fillId="0" borderId="110" xfId="0" applyNumberFormat="1" applyFont="1" applyFill="1" applyBorder="1" applyAlignment="1" applyProtection="1">
      <alignment horizontal="center" vertical="center"/>
      <protection locked="0" hidden="1"/>
    </xf>
    <xf numFmtId="166" fontId="54" fillId="0" borderId="92" xfId="0" applyNumberFormat="1" applyFont="1" applyFill="1" applyBorder="1" applyAlignment="1" applyProtection="1">
      <alignment horizontal="center" vertical="center"/>
      <protection locked="0" hidden="1"/>
    </xf>
    <xf numFmtId="164" fontId="54" fillId="0" borderId="91" xfId="0" applyNumberFormat="1" applyFont="1" applyFill="1" applyBorder="1" applyAlignment="1" applyProtection="1">
      <alignment vertical="center"/>
      <protection locked="0" hidden="1"/>
    </xf>
    <xf numFmtId="0" fontId="55" fillId="0" borderId="91" xfId="0" applyFont="1" applyFill="1" applyBorder="1" applyAlignment="1" applyProtection="1">
      <alignment horizontal="center" vertical="center"/>
      <protection locked="0" hidden="1"/>
    </xf>
    <xf numFmtId="0" fontId="55" fillId="0" borderId="94" xfId="0" applyFont="1" applyFill="1" applyBorder="1" applyAlignment="1" applyProtection="1">
      <alignment horizontal="center" vertical="center"/>
      <protection locked="0" hidden="1"/>
    </xf>
    <xf numFmtId="0" fontId="54" fillId="0" borderId="109" xfId="0" applyFont="1" applyFill="1" applyBorder="1" applyAlignment="1" applyProtection="1">
      <alignment horizontal="center" vertical="center"/>
      <protection locked="0" hidden="1"/>
    </xf>
    <xf numFmtId="0" fontId="54" fillId="0" borderId="110" xfId="0" applyFont="1" applyFill="1" applyBorder="1" applyAlignment="1" applyProtection="1">
      <alignment horizontal="center" vertical="center"/>
      <protection locked="0" hidden="1"/>
    </xf>
    <xf numFmtId="0" fontId="54" fillId="0" borderId="92" xfId="0" applyFont="1" applyFill="1" applyBorder="1" applyAlignment="1" applyProtection="1">
      <alignment horizontal="center" vertical="center"/>
      <protection locked="0" hidden="1"/>
    </xf>
    <xf numFmtId="0" fontId="54" fillId="0" borderId="111" xfId="0" applyFont="1" applyFill="1" applyBorder="1" applyAlignment="1" applyProtection="1">
      <alignment horizontal="center" vertical="center"/>
      <protection locked="0" hidden="1"/>
    </xf>
    <xf numFmtId="0" fontId="54" fillId="0" borderId="112" xfId="0" applyFont="1" applyFill="1" applyBorder="1" applyAlignment="1" applyProtection="1">
      <alignment horizontal="center" vertical="center"/>
      <protection locked="0" hidden="1"/>
    </xf>
    <xf numFmtId="0" fontId="54" fillId="0" borderId="113" xfId="0" applyFont="1" applyFill="1" applyBorder="1" applyAlignment="1" applyProtection="1">
      <alignment horizontal="center" vertical="center"/>
      <protection locked="0" hidden="1"/>
    </xf>
    <xf numFmtId="0" fontId="43" fillId="11" borderId="30" xfId="0" applyFont="1" applyFill="1" applyBorder="1" applyAlignment="1" applyProtection="1">
      <alignment horizontal="center" wrapText="1"/>
      <protection locked="0" hidden="1"/>
    </xf>
    <xf numFmtId="0" fontId="43" fillId="11" borderId="29" xfId="0" applyFont="1" applyFill="1" applyBorder="1" applyAlignment="1" applyProtection="1">
      <alignment horizontal="center" wrapText="1"/>
      <protection locked="0" hidden="1"/>
    </xf>
    <xf numFmtId="0" fontId="43" fillId="11" borderId="69" xfId="0" applyFont="1" applyFill="1" applyBorder="1" applyAlignment="1" applyProtection="1">
      <alignment horizontal="center" wrapText="1"/>
      <protection locked="0" hidden="1"/>
    </xf>
    <xf numFmtId="0" fontId="45" fillId="10" borderId="38" xfId="0" applyFont="1" applyFill="1" applyBorder="1" applyAlignment="1" applyProtection="1">
      <alignment horizontal="center" vertical="center"/>
      <protection locked="0" hidden="1"/>
    </xf>
    <xf numFmtId="0" fontId="46" fillId="10" borderId="31" xfId="0" applyFont="1" applyFill="1" applyBorder="1" applyAlignment="1" applyProtection="1">
      <alignment horizontal="left" vertical="center"/>
      <protection locked="0" hidden="1"/>
    </xf>
    <xf numFmtId="0" fontId="46" fillId="10" borderId="36" xfId="0" applyFont="1" applyFill="1" applyBorder="1" applyAlignment="1" applyProtection="1">
      <alignment horizontal="left" vertical="center"/>
      <protection locked="0" hidden="1"/>
    </xf>
    <xf numFmtId="0" fontId="45" fillId="10" borderId="32" xfId="0" applyFont="1" applyFill="1" applyBorder="1" applyAlignment="1" applyProtection="1">
      <alignment horizontal="center" vertical="center"/>
      <protection locked="0" hidden="1"/>
    </xf>
    <xf numFmtId="0" fontId="45" fillId="10" borderId="31" xfId="0" applyFont="1" applyFill="1" applyBorder="1" applyAlignment="1" applyProtection="1">
      <alignment horizontal="left" vertical="center"/>
      <protection locked="0" hidden="1"/>
    </xf>
    <xf numFmtId="0" fontId="45" fillId="10" borderId="36" xfId="0" applyFont="1" applyFill="1" applyBorder="1" applyAlignment="1" applyProtection="1">
      <alignment horizontal="left" vertical="center"/>
      <protection locked="0" hidden="1"/>
    </xf>
    <xf numFmtId="0" fontId="48" fillId="11" borderId="28" xfId="0" applyFont="1" applyFill="1" applyBorder="1" applyAlignment="1" applyProtection="1">
      <alignment horizontal="center" vertical="center" textRotation="90"/>
      <protection locked="0" hidden="1"/>
    </xf>
    <xf numFmtId="0" fontId="45" fillId="10" borderId="37" xfId="0" applyFont="1" applyFill="1" applyBorder="1" applyAlignment="1" applyProtection="1">
      <alignment horizontal="center" vertical="center"/>
      <protection locked="0" hidden="1"/>
    </xf>
    <xf numFmtId="0" fontId="46" fillId="10" borderId="48" xfId="0" applyFont="1" applyFill="1" applyBorder="1" applyAlignment="1" applyProtection="1">
      <alignment horizontal="left" vertical="center"/>
      <protection locked="0" hidden="1"/>
    </xf>
    <xf numFmtId="0" fontId="46" fillId="10" borderId="61" xfId="0" applyFont="1" applyFill="1" applyBorder="1" applyAlignment="1" applyProtection="1">
      <alignment horizontal="left" vertical="center"/>
      <protection locked="0" hidden="1"/>
    </xf>
    <xf numFmtId="0" fontId="1" fillId="10" borderId="96" xfId="0" applyFont="1" applyFill="1" applyBorder="1" applyAlignment="1" applyProtection="1">
      <alignment horizontal="center" vertical="center" wrapText="1"/>
      <protection locked="0" hidden="1"/>
    </xf>
    <xf numFmtId="0" fontId="0" fillId="10" borderId="0" xfId="0" applyFill="1" applyProtection="1">
      <protection locked="0" hidden="1"/>
    </xf>
    <xf numFmtId="0" fontId="18" fillId="0" borderId="115" xfId="0" applyFont="1" applyFill="1" applyBorder="1" applyAlignment="1" applyProtection="1">
      <alignment horizontal="center" vertical="center" wrapText="1"/>
      <protection locked="0" hidden="1"/>
    </xf>
    <xf numFmtId="0" fontId="1" fillId="10" borderId="0" xfId="0" applyFont="1" applyFill="1" applyBorder="1" applyAlignment="1" applyProtection="1">
      <alignment vertical="center" wrapText="1"/>
      <protection locked="0" hidden="1"/>
    </xf>
    <xf numFmtId="0" fontId="1" fillId="10" borderId="0" xfId="0" applyFont="1" applyFill="1" applyBorder="1" applyAlignment="1" applyProtection="1">
      <alignment horizontal="center" vertical="center" wrapText="1"/>
      <protection locked="0" hidden="1"/>
    </xf>
    <xf numFmtId="0" fontId="1" fillId="10" borderId="0" xfId="0" applyFont="1" applyFill="1" applyAlignment="1" applyProtection="1">
      <alignment horizontal="center" wrapText="1"/>
      <protection locked="0" hidden="1"/>
    </xf>
    <xf numFmtId="0" fontId="1" fillId="10" borderId="0" xfId="0" applyFont="1" applyFill="1" applyAlignment="1" applyProtection="1">
      <alignment horizontal="center" vertical="center" wrapText="1"/>
      <protection locked="0" hidden="1"/>
    </xf>
  </cellXfs>
  <cellStyles count="2">
    <cellStyle name="Hyperlink" xfId="1" builtinId="8"/>
    <cellStyle name="Normal" xfId="0" builtinId="0"/>
  </cellStyles>
  <dxfs count="314">
    <dxf>
      <font>
        <color rgb="FF0000FF"/>
      </font>
    </dxf>
    <dxf>
      <font>
        <color rgb="FFFF0000"/>
      </font>
    </dxf>
    <dxf>
      <font>
        <color rgb="FF008000"/>
      </font>
    </dxf>
    <dxf>
      <font>
        <color rgb="FF0000FF"/>
      </font>
    </dxf>
    <dxf>
      <font>
        <color rgb="FFFF0000"/>
      </font>
    </dxf>
    <dxf>
      <font>
        <color rgb="FF008000"/>
      </font>
    </dxf>
    <dxf>
      <font>
        <color rgb="FF0000FF"/>
      </font>
    </dxf>
    <dxf>
      <font>
        <color rgb="FFFF0000"/>
      </font>
    </dxf>
    <dxf>
      <font>
        <color rgb="FF008000"/>
      </font>
    </dxf>
    <dxf>
      <font>
        <color rgb="FF0000FF"/>
      </font>
    </dxf>
    <dxf>
      <font>
        <color rgb="FFFF0000"/>
      </font>
    </dxf>
    <dxf>
      <font>
        <color rgb="FF008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0000FF"/>
      </font>
    </dxf>
    <dxf>
      <font>
        <color rgb="FFFF0000"/>
      </font>
    </dxf>
    <dxf>
      <font>
        <color rgb="FF008000"/>
      </font>
    </dxf>
    <dxf>
      <font>
        <color theme="0"/>
      </font>
    </dxf>
    <dxf>
      <font>
        <color theme="0"/>
      </font>
    </dxf>
    <dxf>
      <font>
        <color rgb="FF0000FF"/>
      </font>
    </dxf>
    <dxf>
      <font>
        <color rgb="FFFF0000"/>
      </font>
    </dxf>
    <dxf>
      <font>
        <color rgb="FF008000"/>
      </font>
    </dxf>
    <dxf>
      <font>
        <color theme="0"/>
      </font>
    </dxf>
    <dxf>
      <font>
        <color theme="0"/>
      </font>
    </dxf>
    <dxf>
      <font>
        <color rgb="FF0000FF"/>
      </font>
    </dxf>
    <dxf>
      <font>
        <color rgb="FFFF0000"/>
      </font>
    </dxf>
    <dxf>
      <font>
        <color rgb="FF008000"/>
      </font>
    </dxf>
    <dxf>
      <font>
        <color theme="0"/>
      </font>
    </dxf>
    <dxf>
      <font>
        <color theme="0"/>
      </font>
    </dxf>
    <dxf>
      <font>
        <color rgb="FF0000FF"/>
      </font>
    </dxf>
    <dxf>
      <font>
        <color rgb="FFFF0000"/>
      </font>
    </dxf>
    <dxf>
      <font>
        <color rgb="FF008000"/>
      </font>
    </dxf>
    <dxf>
      <font>
        <color theme="0"/>
      </font>
    </dxf>
    <dxf>
      <font>
        <color theme="0"/>
      </font>
    </dxf>
    <dxf>
      <font>
        <color rgb="FF0000FF"/>
      </font>
    </dxf>
    <dxf>
      <font>
        <color rgb="FFFF0000"/>
      </font>
    </dxf>
    <dxf>
      <font>
        <color rgb="FF008000"/>
      </font>
    </dxf>
    <dxf>
      <font>
        <color theme="0"/>
      </font>
    </dxf>
    <dxf>
      <font>
        <color theme="0"/>
      </font>
    </dxf>
    <dxf>
      <font>
        <color rgb="FF0000FF"/>
      </font>
    </dxf>
    <dxf>
      <font>
        <color rgb="FFFF0000"/>
      </font>
    </dxf>
    <dxf>
      <font>
        <color rgb="FF008000"/>
      </font>
    </dxf>
    <dxf>
      <font>
        <color theme="0"/>
      </font>
    </dxf>
    <dxf>
      <font>
        <color theme="0"/>
      </font>
    </dxf>
    <dxf>
      <font>
        <color rgb="FF0000FF"/>
      </font>
    </dxf>
    <dxf>
      <font>
        <color rgb="FFFF0000"/>
      </font>
    </dxf>
    <dxf>
      <font>
        <color rgb="FF008000"/>
      </font>
    </dxf>
    <dxf>
      <font>
        <color theme="0"/>
      </font>
    </dxf>
    <dxf>
      <font>
        <color theme="0"/>
      </font>
    </dxf>
    <dxf>
      <font>
        <color rgb="FF0000FF"/>
      </font>
    </dxf>
    <dxf>
      <font>
        <color rgb="FFFF0000"/>
      </font>
    </dxf>
    <dxf>
      <font>
        <color rgb="FF008000"/>
      </font>
    </dxf>
    <dxf>
      <font>
        <color theme="0"/>
      </font>
    </dxf>
    <dxf>
      <font>
        <color theme="0"/>
      </font>
    </dxf>
    <dxf>
      <font>
        <color rgb="FF0000FF"/>
      </font>
    </dxf>
    <dxf>
      <font>
        <color rgb="FFFF0000"/>
      </font>
    </dxf>
    <dxf>
      <font>
        <color rgb="FF008000"/>
      </font>
    </dxf>
    <dxf>
      <font>
        <color theme="0"/>
      </font>
    </dxf>
    <dxf>
      <font>
        <color theme="0"/>
      </font>
    </dxf>
    <dxf>
      <font>
        <color rgb="FF0000FF"/>
      </font>
    </dxf>
    <dxf>
      <font>
        <color rgb="FFFF0000"/>
      </font>
    </dxf>
    <dxf>
      <font>
        <color rgb="FF008000"/>
      </font>
    </dxf>
    <dxf>
      <font>
        <color theme="0"/>
      </font>
    </dxf>
    <dxf>
      <font>
        <color theme="0"/>
      </font>
    </dxf>
    <dxf>
      <font>
        <color rgb="FF0000FF"/>
      </font>
    </dxf>
    <dxf>
      <font>
        <color rgb="FFFF0000"/>
      </font>
    </dxf>
    <dxf>
      <font>
        <color rgb="FF008000"/>
      </font>
    </dxf>
    <dxf>
      <font>
        <color theme="0"/>
      </font>
    </dxf>
    <dxf>
      <font>
        <color theme="0"/>
      </font>
    </dxf>
    <dxf>
      <font>
        <color rgb="FF0000FF"/>
      </font>
    </dxf>
    <dxf>
      <font>
        <color rgb="FFFF0000"/>
      </font>
    </dxf>
    <dxf>
      <font>
        <color rgb="FF008000"/>
      </font>
    </dxf>
    <dxf>
      <font>
        <color theme="0"/>
      </font>
    </dxf>
    <dxf>
      <font>
        <color theme="0"/>
      </font>
    </dxf>
    <dxf>
      <font>
        <color rgb="FF0000FF"/>
      </font>
    </dxf>
    <dxf>
      <font>
        <color rgb="FFFF0000"/>
      </font>
    </dxf>
    <dxf>
      <font>
        <color rgb="FF008000"/>
      </font>
    </dxf>
    <dxf>
      <font>
        <color theme="0"/>
      </font>
    </dxf>
    <dxf>
      <font>
        <color theme="0"/>
      </font>
    </dxf>
    <dxf>
      <font>
        <color rgb="FF0000FF"/>
      </font>
    </dxf>
    <dxf>
      <font>
        <color rgb="FFFF0000"/>
      </font>
    </dxf>
    <dxf>
      <font>
        <color rgb="FF008000"/>
      </font>
    </dxf>
    <dxf>
      <font>
        <color theme="0"/>
      </font>
    </dxf>
    <dxf>
      <font>
        <color theme="0"/>
      </font>
    </dxf>
    <dxf>
      <font>
        <color rgb="FF0000FF"/>
      </font>
    </dxf>
    <dxf>
      <font>
        <color rgb="FFFF0000"/>
      </font>
    </dxf>
    <dxf>
      <font>
        <color rgb="FF008000"/>
      </font>
    </dxf>
    <dxf>
      <font>
        <color theme="0"/>
      </font>
    </dxf>
    <dxf>
      <font>
        <color theme="0"/>
      </font>
    </dxf>
    <dxf>
      <font>
        <color rgb="FF0000FF"/>
      </font>
    </dxf>
    <dxf>
      <font>
        <color rgb="FFFF0000"/>
      </font>
    </dxf>
    <dxf>
      <font>
        <color rgb="FF008000"/>
      </font>
    </dxf>
    <dxf>
      <font>
        <color theme="0"/>
      </font>
    </dxf>
    <dxf>
      <font>
        <color theme="0"/>
      </font>
    </dxf>
    <dxf>
      <font>
        <color rgb="FF0000FF"/>
      </font>
    </dxf>
    <dxf>
      <font>
        <color rgb="FFFF0000"/>
      </font>
    </dxf>
    <dxf>
      <font>
        <color rgb="FF008000"/>
      </font>
    </dxf>
    <dxf>
      <font>
        <color theme="0"/>
      </font>
    </dxf>
    <dxf>
      <font>
        <color theme="0"/>
      </font>
    </dxf>
    <dxf>
      <font>
        <color rgb="FF0000FF"/>
      </font>
    </dxf>
    <dxf>
      <font>
        <color rgb="FFFF0000"/>
      </font>
    </dxf>
    <dxf>
      <font>
        <color rgb="FF008000"/>
      </font>
    </dxf>
    <dxf>
      <font>
        <color theme="0"/>
      </font>
    </dxf>
    <dxf>
      <font>
        <color theme="0"/>
      </font>
    </dxf>
    <dxf>
      <font>
        <color rgb="FF0000FF"/>
      </font>
    </dxf>
    <dxf>
      <font>
        <color rgb="FFFF0000"/>
      </font>
    </dxf>
    <dxf>
      <font>
        <color rgb="FF008000"/>
      </font>
    </dxf>
    <dxf>
      <font>
        <color theme="0"/>
      </font>
    </dxf>
    <dxf>
      <font>
        <color theme="0"/>
      </font>
    </dxf>
    <dxf>
      <font>
        <color rgb="FF0000FF"/>
      </font>
    </dxf>
    <dxf>
      <font>
        <color rgb="FFFF0000"/>
      </font>
    </dxf>
    <dxf>
      <font>
        <color rgb="FF008000"/>
      </font>
    </dxf>
    <dxf>
      <font>
        <color theme="0"/>
      </font>
    </dxf>
    <dxf>
      <font>
        <color theme="0"/>
      </font>
    </dxf>
    <dxf>
      <font>
        <color rgb="FF0000FF"/>
      </font>
    </dxf>
    <dxf>
      <font>
        <color rgb="FFFF0000"/>
      </font>
    </dxf>
    <dxf>
      <font>
        <color rgb="FF008000"/>
      </font>
    </dxf>
    <dxf>
      <font>
        <color theme="0"/>
      </font>
    </dxf>
    <dxf>
      <font>
        <color theme="0"/>
      </font>
    </dxf>
    <dxf>
      <font>
        <color rgb="FF0000FF"/>
      </font>
    </dxf>
    <dxf>
      <font>
        <color rgb="FFFF0000"/>
      </font>
    </dxf>
    <dxf>
      <font>
        <color rgb="FF008000"/>
      </font>
    </dxf>
    <dxf>
      <font>
        <color theme="0"/>
      </font>
    </dxf>
    <dxf>
      <font>
        <color theme="0"/>
      </font>
    </dxf>
    <dxf>
      <font>
        <color rgb="FF0000FF"/>
      </font>
    </dxf>
    <dxf>
      <font>
        <color rgb="FFFF0000"/>
      </font>
    </dxf>
    <dxf>
      <font>
        <color rgb="FF008000"/>
      </font>
    </dxf>
    <dxf>
      <font>
        <color theme="0"/>
      </font>
    </dxf>
    <dxf>
      <font>
        <color theme="0"/>
      </font>
    </dxf>
    <dxf>
      <font>
        <color rgb="FF0000FF"/>
      </font>
    </dxf>
    <dxf>
      <font>
        <color rgb="FFFF0000"/>
      </font>
    </dxf>
    <dxf>
      <font>
        <color rgb="FF008000"/>
      </font>
    </dxf>
    <dxf>
      <font>
        <color theme="0"/>
      </font>
    </dxf>
    <dxf>
      <font>
        <color theme="0"/>
      </font>
    </dxf>
    <dxf>
      <font>
        <color rgb="FF0000FF"/>
      </font>
    </dxf>
    <dxf>
      <font>
        <color rgb="FFFF0000"/>
      </font>
    </dxf>
    <dxf>
      <font>
        <color rgb="FF008000"/>
      </font>
    </dxf>
    <dxf>
      <font>
        <color theme="0"/>
      </font>
    </dxf>
    <dxf>
      <font>
        <color theme="0"/>
      </font>
    </dxf>
    <dxf>
      <font>
        <color rgb="FF0000FF"/>
      </font>
    </dxf>
    <dxf>
      <font>
        <color rgb="FFFF0000"/>
      </font>
    </dxf>
    <dxf>
      <font>
        <color rgb="FF008000"/>
      </font>
    </dxf>
    <dxf>
      <font>
        <color theme="0"/>
      </font>
    </dxf>
    <dxf>
      <font>
        <color theme="0"/>
      </font>
    </dxf>
    <dxf>
      <font>
        <color rgb="FF0000FF"/>
      </font>
    </dxf>
    <dxf>
      <font>
        <color rgb="FFFF0000"/>
      </font>
    </dxf>
    <dxf>
      <font>
        <color rgb="FF008000"/>
      </font>
    </dxf>
    <dxf>
      <font>
        <color theme="0"/>
      </font>
    </dxf>
    <dxf>
      <font>
        <color theme="0"/>
      </font>
    </dxf>
    <dxf>
      <font>
        <color rgb="FF0000FF"/>
      </font>
    </dxf>
    <dxf>
      <font>
        <color rgb="FFFF0000"/>
      </font>
    </dxf>
    <dxf>
      <font>
        <color rgb="FF008000"/>
      </font>
    </dxf>
    <dxf>
      <font>
        <color theme="0"/>
      </font>
    </dxf>
    <dxf>
      <font>
        <color theme="0"/>
      </font>
    </dxf>
    <dxf>
      <font>
        <color rgb="FF0000FF"/>
      </font>
    </dxf>
    <dxf>
      <font>
        <color rgb="FFFF0000"/>
      </font>
    </dxf>
    <dxf>
      <font>
        <color rgb="FF008000"/>
      </font>
    </dxf>
    <dxf>
      <font>
        <color theme="0"/>
      </font>
    </dxf>
    <dxf>
      <font>
        <color theme="0"/>
      </font>
    </dxf>
    <dxf>
      <font>
        <color rgb="FF0000FF"/>
      </font>
    </dxf>
    <dxf>
      <font>
        <color rgb="FFFF0000"/>
      </font>
    </dxf>
    <dxf>
      <font>
        <color rgb="FF008000"/>
      </font>
    </dxf>
    <dxf>
      <font>
        <color theme="0"/>
      </font>
    </dxf>
    <dxf>
      <font>
        <color theme="0"/>
      </font>
    </dxf>
    <dxf>
      <font>
        <color rgb="FF0000FF"/>
      </font>
    </dxf>
    <dxf>
      <font>
        <color rgb="FFFF0000"/>
      </font>
    </dxf>
    <dxf>
      <font>
        <color rgb="FF008000"/>
      </font>
    </dxf>
    <dxf>
      <font>
        <color theme="0"/>
      </font>
    </dxf>
    <dxf>
      <font>
        <color theme="0"/>
      </font>
    </dxf>
    <dxf>
      <font>
        <color rgb="FF0000FF"/>
      </font>
    </dxf>
    <dxf>
      <font>
        <color rgb="FFFF0000"/>
      </font>
    </dxf>
    <dxf>
      <font>
        <color rgb="FF008000"/>
      </font>
    </dxf>
    <dxf>
      <font>
        <color theme="0"/>
      </font>
    </dxf>
    <dxf>
      <font>
        <color theme="0"/>
      </font>
    </dxf>
    <dxf>
      <font>
        <color rgb="FF0000FF"/>
      </font>
    </dxf>
    <dxf>
      <font>
        <color rgb="FFFF0000"/>
      </font>
    </dxf>
    <dxf>
      <font>
        <color rgb="FF008000"/>
      </font>
    </dxf>
    <dxf>
      <font>
        <color theme="0"/>
      </font>
    </dxf>
    <dxf>
      <font>
        <color theme="0"/>
      </font>
    </dxf>
    <dxf>
      <font>
        <color rgb="FF0000FF"/>
      </font>
    </dxf>
    <dxf>
      <font>
        <color rgb="FFFF0000"/>
      </font>
    </dxf>
    <dxf>
      <font>
        <color rgb="FF008000"/>
      </font>
    </dxf>
    <dxf>
      <font>
        <color theme="0"/>
      </font>
    </dxf>
    <dxf>
      <font>
        <color theme="0"/>
      </font>
    </dxf>
    <dxf>
      <font>
        <color rgb="FF0000FF"/>
      </font>
    </dxf>
    <dxf>
      <font>
        <color rgb="FFFF0000"/>
      </font>
    </dxf>
    <dxf>
      <font>
        <color rgb="FF008000"/>
      </font>
    </dxf>
    <dxf>
      <font>
        <color theme="0"/>
      </font>
    </dxf>
    <dxf>
      <font>
        <color theme="0"/>
      </font>
    </dxf>
    <dxf>
      <font>
        <color rgb="FF0000FF"/>
      </font>
    </dxf>
    <dxf>
      <font>
        <color rgb="FFFF0000"/>
      </font>
    </dxf>
    <dxf>
      <font>
        <color rgb="FF008000"/>
      </font>
    </dxf>
    <dxf>
      <font>
        <color theme="0"/>
      </font>
    </dxf>
    <dxf>
      <font>
        <color theme="0"/>
      </font>
    </dxf>
    <dxf>
      <font>
        <color rgb="FF0000FF"/>
      </font>
    </dxf>
    <dxf>
      <font>
        <color rgb="FFFF0000"/>
      </font>
    </dxf>
    <dxf>
      <font>
        <color rgb="FF008000"/>
      </font>
    </dxf>
    <dxf>
      <font>
        <color theme="0"/>
      </font>
    </dxf>
    <dxf>
      <font>
        <color theme="0"/>
      </font>
    </dxf>
    <dxf>
      <font>
        <color rgb="FF0000FF"/>
      </font>
    </dxf>
    <dxf>
      <font>
        <color rgb="FFFF0000"/>
      </font>
    </dxf>
    <dxf>
      <font>
        <color rgb="FF008000"/>
      </font>
    </dxf>
    <dxf>
      <font>
        <color theme="0"/>
      </font>
    </dxf>
    <dxf>
      <font>
        <color theme="0"/>
      </font>
    </dxf>
    <dxf>
      <font>
        <color rgb="FF0000FF"/>
      </font>
    </dxf>
    <dxf>
      <font>
        <color rgb="FFFF0000"/>
      </font>
    </dxf>
    <dxf>
      <font>
        <color rgb="FF008000"/>
      </font>
    </dxf>
    <dxf>
      <font>
        <color theme="0"/>
      </font>
    </dxf>
    <dxf>
      <font>
        <color theme="0"/>
      </font>
    </dxf>
    <dxf>
      <font>
        <color rgb="FF0000FF"/>
      </font>
    </dxf>
    <dxf>
      <font>
        <color rgb="FFFF0000"/>
      </font>
    </dxf>
    <dxf>
      <font>
        <color rgb="FF008000"/>
      </font>
    </dxf>
    <dxf>
      <font>
        <color theme="0"/>
      </font>
    </dxf>
    <dxf>
      <font>
        <color theme="0"/>
      </font>
    </dxf>
    <dxf>
      <font>
        <color rgb="FF0000FF"/>
      </font>
    </dxf>
    <dxf>
      <font>
        <color rgb="FFFF0000"/>
      </font>
    </dxf>
    <dxf>
      <font>
        <color rgb="FF008000"/>
      </font>
    </dxf>
    <dxf>
      <font>
        <color theme="0"/>
      </font>
    </dxf>
    <dxf>
      <font>
        <color theme="0"/>
      </font>
    </dxf>
    <dxf>
      <font>
        <color rgb="FF0000FF"/>
      </font>
    </dxf>
    <dxf>
      <font>
        <color rgb="FFFF0000"/>
      </font>
    </dxf>
    <dxf>
      <font>
        <color rgb="FF008000"/>
      </font>
    </dxf>
    <dxf>
      <font>
        <color theme="0"/>
      </font>
    </dxf>
    <dxf>
      <font>
        <color theme="0"/>
      </font>
    </dxf>
    <dxf>
      <font>
        <color rgb="FF0000FF"/>
      </font>
    </dxf>
    <dxf>
      <font>
        <color rgb="FFFF0000"/>
      </font>
    </dxf>
    <dxf>
      <font>
        <color rgb="FF008000"/>
      </font>
    </dxf>
    <dxf>
      <font>
        <color theme="0"/>
      </font>
    </dxf>
    <dxf>
      <font>
        <color theme="0"/>
      </font>
    </dxf>
    <dxf>
      <font>
        <color rgb="FF0000FF"/>
      </font>
    </dxf>
    <dxf>
      <font>
        <color rgb="FFFF0000"/>
      </font>
    </dxf>
    <dxf>
      <font>
        <color rgb="FF008000"/>
      </font>
    </dxf>
    <dxf>
      <font>
        <color theme="0"/>
      </font>
    </dxf>
    <dxf>
      <font>
        <color theme="0"/>
      </font>
    </dxf>
    <dxf>
      <font>
        <color rgb="FF0000FF"/>
      </font>
    </dxf>
    <dxf>
      <font>
        <color rgb="FFFF0000"/>
      </font>
    </dxf>
    <dxf>
      <font>
        <color rgb="FF008000"/>
      </font>
    </dxf>
    <dxf>
      <font>
        <color theme="0"/>
      </font>
    </dxf>
    <dxf>
      <font>
        <color theme="0"/>
      </font>
    </dxf>
    <dxf>
      <font>
        <color rgb="FF0000FF"/>
      </font>
    </dxf>
    <dxf>
      <font>
        <color rgb="FFFF0000"/>
      </font>
    </dxf>
    <dxf>
      <font>
        <color rgb="FF008000"/>
      </font>
    </dxf>
    <dxf>
      <font>
        <color theme="0"/>
      </font>
    </dxf>
    <dxf>
      <font>
        <color theme="0"/>
      </font>
    </dxf>
    <dxf>
      <font>
        <color rgb="FF0000FF"/>
      </font>
    </dxf>
    <dxf>
      <font>
        <color rgb="FFFF0000"/>
      </font>
    </dxf>
    <dxf>
      <font>
        <color rgb="FF008000"/>
      </font>
    </dxf>
    <dxf>
      <font>
        <color theme="0"/>
      </font>
    </dxf>
    <dxf>
      <font>
        <color theme="0"/>
      </font>
    </dxf>
    <dxf>
      <font>
        <color rgb="FF0000FF"/>
      </font>
    </dxf>
    <dxf>
      <font>
        <color rgb="FFFF0000"/>
      </font>
    </dxf>
    <dxf>
      <font>
        <color rgb="FF008000"/>
      </font>
    </dxf>
    <dxf>
      <font>
        <color theme="0"/>
      </font>
    </dxf>
    <dxf>
      <font>
        <color theme="0"/>
      </font>
    </dxf>
    <dxf>
      <font>
        <color rgb="FF0000FF"/>
      </font>
    </dxf>
    <dxf>
      <font>
        <color rgb="FFFF0000"/>
      </font>
    </dxf>
    <dxf>
      <font>
        <color rgb="FF008000"/>
      </font>
    </dxf>
    <dxf>
      <font>
        <color theme="0"/>
      </font>
    </dxf>
    <dxf>
      <font>
        <color rgb="FF0000FF"/>
      </font>
    </dxf>
    <dxf>
      <font>
        <color rgb="FFFF0000"/>
      </font>
    </dxf>
    <dxf>
      <font>
        <color rgb="FF008000"/>
      </font>
    </dxf>
    <dxf>
      <font>
        <color theme="0"/>
      </font>
    </dxf>
    <dxf>
      <font>
        <color rgb="FF0000FF"/>
      </font>
    </dxf>
    <dxf>
      <font>
        <color rgb="FFFF0000"/>
      </font>
    </dxf>
    <dxf>
      <font>
        <color rgb="FF008000"/>
      </font>
    </dxf>
    <dxf>
      <font>
        <color theme="0"/>
      </font>
    </dxf>
    <dxf>
      <font>
        <color theme="1"/>
      </font>
    </dxf>
    <dxf>
      <fill>
        <patternFill>
          <bgColor theme="9" tint="0.39994506668294322"/>
        </patternFill>
      </fill>
    </dxf>
    <dxf>
      <fill>
        <patternFill>
          <bgColor rgb="FFFF0000"/>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ill>
        <patternFill>
          <bgColor theme="0"/>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rgb="FF002060"/>
      </font>
      <fill>
        <patternFill>
          <bgColor theme="0"/>
        </patternFill>
      </fill>
    </dxf>
    <dxf>
      <font>
        <color theme="0"/>
      </font>
    </dxf>
  </dxfs>
  <tableStyles count="0" defaultTableStyle="TableStyleMedium9" defaultPivotStyle="PivotStyleLight16"/>
  <colors>
    <mruColors>
      <color rgb="FF4B10E0"/>
      <color rgb="FFDE725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11</xdr:col>
      <xdr:colOff>19050</xdr:colOff>
      <xdr:row>1</xdr:row>
      <xdr:rowOff>19051</xdr:rowOff>
    </xdr:from>
    <xdr:to>
      <xdr:col>13</xdr:col>
      <xdr:colOff>733425</xdr:colOff>
      <xdr:row>13</xdr:row>
      <xdr:rowOff>209551</xdr:rowOff>
    </xdr:to>
    <xdr:sp macro="" textlink="">
      <xdr:nvSpPr>
        <xdr:cNvPr id="2" name="Rectangle 1"/>
        <xdr:cNvSpPr/>
      </xdr:nvSpPr>
      <xdr:spPr>
        <a:xfrm>
          <a:off x="10039350" y="314326"/>
          <a:ext cx="2238375" cy="2552700"/>
        </a:xfrm>
        <a:prstGeom prst="rect">
          <a:avLst/>
        </a:prstGeom>
        <a:blipFill>
          <a:blip xmlns:r="http://schemas.openxmlformats.org/officeDocument/2006/relationships" r:embed="rId1" cstate="print"/>
          <a:stretch>
            <a:fillRect/>
          </a:stretch>
        </a:blip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25"/>
  <sheetViews>
    <sheetView showGridLines="0" showRowColHeaders="0" tabSelected="1" workbookViewId="0">
      <selection activeCell="E14" sqref="E14:J15"/>
    </sheetView>
  </sheetViews>
  <sheetFormatPr defaultColWidth="0" defaultRowHeight="15" zeroHeight="1"/>
  <cols>
    <col min="1" max="1" width="2.5703125" style="14" customWidth="1"/>
    <col min="2" max="10" width="15.7109375" style="17" customWidth="1"/>
    <col min="11" max="11" width="1.28515625" style="14" customWidth="1"/>
    <col min="12" max="14" width="11.42578125" style="14" customWidth="1"/>
    <col min="15" max="15" width="2.42578125" style="14" customWidth="1"/>
    <col min="16" max="34" width="0" style="14" hidden="1" customWidth="1"/>
    <col min="35" max="16384" width="9.140625" style="14" hidden="1"/>
  </cols>
  <sheetData>
    <row r="1" spans="1:20" ht="23.25" customHeight="1" thickBot="1">
      <c r="A1" s="99" t="s">
        <v>89</v>
      </c>
      <c r="B1" s="99"/>
      <c r="C1" s="99"/>
      <c r="D1" s="99"/>
      <c r="E1" s="99"/>
      <c r="F1" s="99"/>
      <c r="G1" s="99"/>
      <c r="H1" s="99"/>
      <c r="I1" s="99"/>
      <c r="J1" s="99"/>
      <c r="K1" s="99"/>
      <c r="L1" s="99"/>
      <c r="M1" s="99"/>
      <c r="N1" s="99"/>
      <c r="O1" s="99"/>
    </row>
    <row r="2" spans="1:20" ht="23.25" customHeight="1" thickBot="1">
      <c r="A2" s="20"/>
      <c r="B2" s="95" t="s">
        <v>9</v>
      </c>
      <c r="C2" s="96"/>
      <c r="D2" s="96"/>
      <c r="E2" s="124" t="s">
        <v>8</v>
      </c>
      <c r="F2" s="124"/>
      <c r="G2" s="124"/>
      <c r="H2" s="125" t="s">
        <v>9</v>
      </c>
      <c r="I2" s="125"/>
      <c r="J2" s="126"/>
      <c r="K2" s="67"/>
      <c r="L2" s="127"/>
      <c r="M2" s="128"/>
      <c r="N2" s="129"/>
      <c r="O2" s="67"/>
    </row>
    <row r="3" spans="1:20" ht="11.25" customHeight="1" thickBot="1">
      <c r="A3" s="67"/>
      <c r="B3" s="100"/>
      <c r="C3" s="100"/>
      <c r="D3" s="100"/>
      <c r="E3" s="100"/>
      <c r="F3" s="100"/>
      <c r="G3" s="100"/>
      <c r="H3" s="100"/>
      <c r="I3" s="100"/>
      <c r="J3" s="100"/>
      <c r="K3" s="67"/>
      <c r="L3" s="89"/>
      <c r="M3" s="90"/>
      <c r="N3" s="91"/>
      <c r="O3" s="67"/>
    </row>
    <row r="4" spans="1:20" ht="34.5" customHeight="1" thickBot="1">
      <c r="A4" s="67"/>
      <c r="B4" s="101" t="s">
        <v>56</v>
      </c>
      <c r="C4" s="102"/>
      <c r="D4" s="102"/>
      <c r="E4" s="102"/>
      <c r="F4" s="102"/>
      <c r="G4" s="102"/>
      <c r="H4" s="102"/>
      <c r="I4" s="102"/>
      <c r="J4" s="102"/>
      <c r="K4" s="67"/>
      <c r="L4" s="89"/>
      <c r="M4" s="90"/>
      <c r="N4" s="91"/>
      <c r="O4" s="67"/>
      <c r="S4" s="14" t="s">
        <v>1</v>
      </c>
      <c r="T4" s="14" t="s">
        <v>13</v>
      </c>
    </row>
    <row r="5" spans="1:20" ht="17.25" customHeight="1" thickBot="1">
      <c r="A5" s="67"/>
      <c r="B5" s="132"/>
      <c r="C5" s="132"/>
      <c r="D5" s="132"/>
      <c r="E5" s="132"/>
      <c r="F5" s="132"/>
      <c r="G5" s="132"/>
      <c r="H5" s="132"/>
      <c r="I5" s="132"/>
      <c r="J5" s="132"/>
      <c r="K5" s="67"/>
      <c r="L5" s="92"/>
      <c r="M5" s="93"/>
      <c r="N5" s="94"/>
      <c r="O5" s="67"/>
      <c r="S5" s="14" t="s">
        <v>2</v>
      </c>
      <c r="T5" s="14" t="s">
        <v>14</v>
      </c>
    </row>
    <row r="6" spans="1:20" ht="23.25" customHeight="1" thickBot="1">
      <c r="A6" s="67"/>
      <c r="B6" s="103" t="s">
        <v>0</v>
      </c>
      <c r="C6" s="104"/>
      <c r="D6" s="30" t="s">
        <v>49</v>
      </c>
      <c r="E6" s="97" t="s">
        <v>90</v>
      </c>
      <c r="F6" s="97"/>
      <c r="G6" s="97"/>
      <c r="H6" s="97"/>
      <c r="I6" s="97"/>
      <c r="J6" s="98"/>
      <c r="K6" s="67"/>
      <c r="L6" s="92"/>
      <c r="M6" s="93"/>
      <c r="N6" s="94"/>
      <c r="O6" s="67"/>
      <c r="S6" s="14" t="s">
        <v>3</v>
      </c>
      <c r="T6" s="14" t="s">
        <v>15</v>
      </c>
    </row>
    <row r="7" spans="1:20" ht="17.25" customHeight="1" thickBot="1">
      <c r="A7" s="67"/>
      <c r="B7" s="133"/>
      <c r="C7" s="133"/>
      <c r="D7" s="133"/>
      <c r="E7" s="133"/>
      <c r="F7" s="133"/>
      <c r="G7" s="133"/>
      <c r="H7" s="133"/>
      <c r="I7" s="133"/>
      <c r="J7" s="133"/>
      <c r="K7" s="67"/>
      <c r="L7" s="92"/>
      <c r="M7" s="93"/>
      <c r="N7" s="94"/>
      <c r="O7" s="67"/>
      <c r="S7" s="14" t="s">
        <v>2</v>
      </c>
      <c r="T7" s="14" t="s">
        <v>14</v>
      </c>
    </row>
    <row r="8" spans="1:20" ht="14.25" customHeight="1">
      <c r="A8" s="67"/>
      <c r="B8" s="79" t="s">
        <v>85</v>
      </c>
      <c r="C8" s="80"/>
      <c r="D8" s="83" t="s">
        <v>49</v>
      </c>
      <c r="E8" s="85" t="s">
        <v>91</v>
      </c>
      <c r="F8" s="85"/>
      <c r="G8" s="85"/>
      <c r="H8" s="85"/>
      <c r="I8" s="85"/>
      <c r="J8" s="86"/>
      <c r="K8" s="67"/>
      <c r="L8" s="92"/>
      <c r="M8" s="93"/>
      <c r="N8" s="94"/>
      <c r="O8" s="67"/>
    </row>
    <row r="9" spans="1:20" ht="14.25" customHeight="1" thickBot="1">
      <c r="A9" s="67"/>
      <c r="B9" s="81"/>
      <c r="C9" s="82"/>
      <c r="D9" s="84"/>
      <c r="E9" s="87"/>
      <c r="F9" s="87"/>
      <c r="G9" s="87"/>
      <c r="H9" s="87"/>
      <c r="I9" s="87"/>
      <c r="J9" s="88"/>
      <c r="K9" s="67"/>
      <c r="L9" s="92"/>
      <c r="M9" s="93"/>
      <c r="N9" s="94"/>
      <c r="O9" s="67"/>
      <c r="S9" s="14" t="s">
        <v>5</v>
      </c>
    </row>
    <row r="10" spans="1:20" ht="14.25" customHeight="1" thickBot="1">
      <c r="A10" s="67"/>
      <c r="B10" s="132"/>
      <c r="C10" s="132"/>
      <c r="D10" s="132"/>
      <c r="E10" s="132"/>
      <c r="F10" s="132"/>
      <c r="G10" s="132"/>
      <c r="H10" s="132"/>
      <c r="I10" s="132"/>
      <c r="J10" s="132"/>
      <c r="K10" s="67"/>
      <c r="L10" s="92"/>
      <c r="M10" s="93"/>
      <c r="N10" s="94"/>
      <c r="O10" s="67"/>
    </row>
    <row r="11" spans="1:20" ht="14.25" customHeight="1">
      <c r="A11" s="67"/>
      <c r="B11" s="105" t="s">
        <v>17</v>
      </c>
      <c r="C11" s="106"/>
      <c r="D11" s="83" t="s">
        <v>49</v>
      </c>
      <c r="E11" s="116" t="s">
        <v>53</v>
      </c>
      <c r="F11" s="116"/>
      <c r="G11" s="116"/>
      <c r="H11" s="116"/>
      <c r="I11" s="116"/>
      <c r="J11" s="117"/>
      <c r="K11" s="67"/>
      <c r="L11" s="92"/>
      <c r="M11" s="93"/>
      <c r="N11" s="94"/>
      <c r="O11" s="67"/>
    </row>
    <row r="12" spans="1:20" ht="14.25" customHeight="1" thickBot="1">
      <c r="A12" s="67"/>
      <c r="B12" s="107"/>
      <c r="C12" s="108"/>
      <c r="D12" s="84"/>
      <c r="E12" s="118"/>
      <c r="F12" s="118"/>
      <c r="G12" s="118"/>
      <c r="H12" s="118"/>
      <c r="I12" s="118"/>
      <c r="J12" s="119"/>
      <c r="K12" s="67"/>
      <c r="L12" s="92"/>
      <c r="M12" s="93"/>
      <c r="N12" s="94"/>
      <c r="O12" s="67"/>
      <c r="S12" s="14" t="s">
        <v>3</v>
      </c>
      <c r="T12" s="14" t="s">
        <v>15</v>
      </c>
    </row>
    <row r="13" spans="1:20" ht="17.25" customHeight="1" thickBot="1">
      <c r="A13" s="67"/>
      <c r="B13" s="130"/>
      <c r="C13" s="130"/>
      <c r="D13" s="130"/>
      <c r="E13" s="130"/>
      <c r="F13" s="130"/>
      <c r="G13" s="130"/>
      <c r="H13" s="130"/>
      <c r="I13" s="130"/>
      <c r="J13" s="130"/>
      <c r="K13" s="67"/>
      <c r="L13" s="92"/>
      <c r="M13" s="93"/>
      <c r="N13" s="94"/>
      <c r="O13" s="67"/>
      <c r="S13" s="14" t="s">
        <v>4</v>
      </c>
      <c r="T13" s="14" t="s">
        <v>16</v>
      </c>
    </row>
    <row r="14" spans="1:20" ht="14.25" customHeight="1">
      <c r="A14" s="67"/>
      <c r="B14" s="79" t="s">
        <v>18</v>
      </c>
      <c r="C14" s="80"/>
      <c r="D14" s="83" t="s">
        <v>49</v>
      </c>
      <c r="E14" s="120" t="s">
        <v>50</v>
      </c>
      <c r="F14" s="120"/>
      <c r="G14" s="120"/>
      <c r="H14" s="120"/>
      <c r="I14" s="120"/>
      <c r="J14" s="121"/>
      <c r="K14" s="67"/>
      <c r="L14" s="21"/>
      <c r="M14" s="22"/>
      <c r="N14" s="23"/>
      <c r="O14" s="67"/>
    </row>
    <row r="15" spans="1:20" ht="14.25" customHeight="1" thickBot="1">
      <c r="A15" s="67"/>
      <c r="B15" s="81"/>
      <c r="C15" s="82"/>
      <c r="D15" s="84"/>
      <c r="E15" s="122"/>
      <c r="F15" s="122"/>
      <c r="G15" s="122"/>
      <c r="H15" s="122"/>
      <c r="I15" s="122"/>
      <c r="J15" s="123"/>
      <c r="K15" s="67"/>
      <c r="L15" s="68" t="s">
        <v>19</v>
      </c>
      <c r="M15" s="69"/>
      <c r="N15" s="70"/>
      <c r="O15" s="67"/>
      <c r="S15" s="14" t="s">
        <v>5</v>
      </c>
    </row>
    <row r="16" spans="1:20" ht="14.25" customHeight="1" thickBot="1">
      <c r="A16" s="67"/>
      <c r="B16" s="130"/>
      <c r="C16" s="130"/>
      <c r="D16" s="130"/>
      <c r="E16" s="130"/>
      <c r="F16" s="130"/>
      <c r="G16" s="130"/>
      <c r="H16" s="130"/>
      <c r="I16" s="130"/>
      <c r="J16" s="130"/>
      <c r="K16" s="67"/>
      <c r="L16" s="68"/>
      <c r="M16" s="69"/>
      <c r="N16" s="70"/>
      <c r="O16" s="67"/>
      <c r="S16" s="14" t="s">
        <v>4</v>
      </c>
      <c r="T16" s="14" t="s">
        <v>16</v>
      </c>
    </row>
    <row r="17" spans="1:19" ht="23.25" customHeight="1" thickBot="1">
      <c r="A17" s="67"/>
      <c r="B17" s="109" t="s">
        <v>10</v>
      </c>
      <c r="C17" s="110"/>
      <c r="D17" s="30" t="s">
        <v>49</v>
      </c>
      <c r="E17" s="73" t="s">
        <v>51</v>
      </c>
      <c r="F17" s="73"/>
      <c r="G17" s="73"/>
      <c r="H17" s="73"/>
      <c r="I17" s="73"/>
      <c r="J17" s="74"/>
      <c r="K17" s="67"/>
      <c r="L17" s="68"/>
      <c r="M17" s="69"/>
      <c r="N17" s="70"/>
      <c r="O17" s="67"/>
      <c r="S17" s="14" t="s">
        <v>5</v>
      </c>
    </row>
    <row r="18" spans="1:19" ht="14.25" customHeight="1" thickBot="1">
      <c r="A18" s="67"/>
      <c r="B18" s="130"/>
      <c r="C18" s="130"/>
      <c r="D18" s="130"/>
      <c r="E18" s="130"/>
      <c r="F18" s="130"/>
      <c r="G18" s="130"/>
      <c r="H18" s="130"/>
      <c r="I18" s="130"/>
      <c r="J18" s="130"/>
      <c r="K18" s="67"/>
      <c r="L18" s="111" t="s">
        <v>38</v>
      </c>
      <c r="M18" s="112"/>
      <c r="N18" s="113"/>
      <c r="O18" s="67"/>
      <c r="S18" s="14" t="s">
        <v>6</v>
      </c>
    </row>
    <row r="19" spans="1:19" ht="23.25" customHeight="1" thickBot="1">
      <c r="A19" s="67"/>
      <c r="B19" s="114" t="s">
        <v>11</v>
      </c>
      <c r="C19" s="115"/>
      <c r="D19" s="30" t="s">
        <v>49</v>
      </c>
      <c r="E19" s="75"/>
      <c r="F19" s="75"/>
      <c r="G19" s="75"/>
      <c r="H19" s="75"/>
      <c r="I19" s="75"/>
      <c r="J19" s="76"/>
      <c r="K19" s="67"/>
      <c r="L19" s="111"/>
      <c r="M19" s="112"/>
      <c r="N19" s="113"/>
      <c r="O19" s="67"/>
      <c r="S19" s="14" t="s">
        <v>7</v>
      </c>
    </row>
    <row r="20" spans="1:19" ht="14.25" customHeight="1" thickBot="1">
      <c r="A20" s="67"/>
      <c r="B20" s="130"/>
      <c r="C20" s="130"/>
      <c r="D20" s="130"/>
      <c r="E20" s="130"/>
      <c r="F20" s="130"/>
      <c r="G20" s="130"/>
      <c r="H20" s="130"/>
      <c r="I20" s="130"/>
      <c r="J20" s="130"/>
      <c r="K20" s="67"/>
      <c r="L20" s="111"/>
      <c r="M20" s="112"/>
      <c r="N20" s="113"/>
      <c r="O20" s="67"/>
    </row>
    <row r="21" spans="1:19" ht="23.25" customHeight="1" thickBot="1">
      <c r="A21" s="67"/>
      <c r="B21" s="71" t="s">
        <v>12</v>
      </c>
      <c r="C21" s="72"/>
      <c r="D21" s="31" t="s">
        <v>49</v>
      </c>
      <c r="E21" s="77" t="s">
        <v>37</v>
      </c>
      <c r="F21" s="77"/>
      <c r="G21" s="77"/>
      <c r="H21" s="77"/>
      <c r="I21" s="77"/>
      <c r="J21" s="78"/>
      <c r="K21" s="67"/>
      <c r="L21" s="111"/>
      <c r="M21" s="112"/>
      <c r="N21" s="113"/>
      <c r="O21" s="67"/>
    </row>
    <row r="22" spans="1:19" ht="14.25" customHeight="1">
      <c r="A22" s="67"/>
      <c r="B22" s="131"/>
      <c r="C22" s="131"/>
      <c r="D22" s="131"/>
      <c r="E22" s="131"/>
      <c r="F22" s="131"/>
      <c r="G22" s="131"/>
      <c r="H22" s="131"/>
      <c r="I22" s="131"/>
      <c r="J22" s="131"/>
      <c r="K22" s="67"/>
      <c r="L22" s="111"/>
      <c r="M22" s="112"/>
      <c r="N22" s="113"/>
      <c r="O22" s="67"/>
      <c r="S22" s="14" t="s">
        <v>6</v>
      </c>
    </row>
    <row r="23" spans="1:19" hidden="1"/>
    <row r="24" spans="1:19" hidden="1"/>
    <row r="25" spans="1:19"/>
  </sheetData>
  <sheetProtection password="E8FA" sheet="1" objects="1" scenarios="1" formatCells="0" formatColumns="0" formatRows="0" selectLockedCells="1"/>
  <mergeCells count="39">
    <mergeCell ref="L18:N22"/>
    <mergeCell ref="B20:J20"/>
    <mergeCell ref="B22:J22"/>
    <mergeCell ref="B10:J10"/>
    <mergeCell ref="B5:J5"/>
    <mergeCell ref="B7:J7"/>
    <mergeCell ref="B13:J13"/>
    <mergeCell ref="B16:J16"/>
    <mergeCell ref="B18:J18"/>
    <mergeCell ref="A1:O1"/>
    <mergeCell ref="A3:A22"/>
    <mergeCell ref="B14:C15"/>
    <mergeCell ref="B3:J3"/>
    <mergeCell ref="B4:J4"/>
    <mergeCell ref="B6:C6"/>
    <mergeCell ref="B11:C12"/>
    <mergeCell ref="B17:C17"/>
    <mergeCell ref="B19:C19"/>
    <mergeCell ref="E11:J12"/>
    <mergeCell ref="E14:J15"/>
    <mergeCell ref="E2:G2"/>
    <mergeCell ref="H2:J2"/>
    <mergeCell ref="L2:N2"/>
    <mergeCell ref="O2:O22"/>
    <mergeCell ref="L15:N17"/>
    <mergeCell ref="B21:C21"/>
    <mergeCell ref="E17:J17"/>
    <mergeCell ref="E19:J19"/>
    <mergeCell ref="E21:J21"/>
    <mergeCell ref="B8:C9"/>
    <mergeCell ref="D8:D9"/>
    <mergeCell ref="E8:J9"/>
    <mergeCell ref="L3:N4"/>
    <mergeCell ref="L5:N13"/>
    <mergeCell ref="K2:K22"/>
    <mergeCell ref="D14:D15"/>
    <mergeCell ref="D11:D12"/>
    <mergeCell ref="B2:D2"/>
    <mergeCell ref="E6:J6"/>
  </mergeCells>
  <dataValidations count="1">
    <dataValidation type="list" allowBlank="1" showInputMessage="1" showErrorMessage="1" sqref="E21">
      <formula1>"Primary,Upper Primary,Secondary,Sr. Secondary"</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O132"/>
  <sheetViews>
    <sheetView zoomScale="70" zoomScaleNormal="70" zoomScalePageLayoutView="85" workbookViewId="0">
      <pane xSplit="6" ySplit="7" topLeftCell="G8" activePane="bottomRight" state="frozen"/>
      <selection activeCell="B1" sqref="B1"/>
      <selection pane="topRight" activeCell="H1" sqref="H1"/>
      <selection pane="bottomLeft" activeCell="B9" sqref="B9"/>
      <selection pane="bottomRight" activeCell="E4" sqref="E4:F4"/>
    </sheetView>
  </sheetViews>
  <sheetFormatPr defaultColWidth="0" defaultRowHeight="0" customHeight="1" zeroHeight="1"/>
  <cols>
    <col min="1" max="1" width="0" style="14" hidden="1" customWidth="1"/>
    <col min="2" max="2" width="6.28515625" style="14" hidden="1" customWidth="1"/>
    <col min="3" max="3" width="8.140625" style="2" customWidth="1"/>
    <col min="4" max="4" width="14.42578125" style="2" customWidth="1"/>
    <col min="5" max="5" width="8.85546875" style="2" customWidth="1"/>
    <col min="6" max="8" width="33.28515625" style="2" customWidth="1"/>
    <col min="9" max="9" width="23.42578125" style="2" customWidth="1"/>
    <col min="10" max="18" width="4.85546875" style="2" hidden="1" customWidth="1"/>
    <col min="19" max="19" width="10.5703125" style="2" hidden="1" customWidth="1"/>
    <col min="20" max="20" width="10" style="2" hidden="1" customWidth="1"/>
    <col min="21" max="21" width="11.7109375" style="29" hidden="1" customWidth="1"/>
    <col min="22" max="22" width="10.42578125" style="29" hidden="1" customWidth="1"/>
    <col min="23" max="39" width="9.140625" style="14" hidden="1" customWidth="1"/>
    <col min="40" max="40" width="18.28515625" style="18" hidden="1" customWidth="1"/>
    <col min="41" max="63" width="9.140625" style="14" hidden="1" customWidth="1"/>
    <col min="64" max="64" width="18.28515625" style="14" hidden="1" customWidth="1"/>
    <col min="65" max="67" width="0" style="14" hidden="1" customWidth="1"/>
    <col min="68" max="68" width="5.5703125" style="14" hidden="1" customWidth="1"/>
    <col min="69" max="70" width="0" style="14" hidden="1" customWidth="1"/>
    <col min="71" max="71" width="5.7109375" style="14" hidden="1" customWidth="1"/>
    <col min="72" max="73" width="0" style="14" hidden="1" customWidth="1"/>
    <col min="74" max="74" width="9.7109375" style="14" hidden="1" customWidth="1"/>
    <col min="75" max="75" width="0" style="14" hidden="1" customWidth="1"/>
    <col min="76" max="78" width="7" style="14" hidden="1" customWidth="1"/>
    <col min="79" max="81" width="0" style="14" hidden="1" customWidth="1"/>
    <col min="82" max="82" width="6.85546875" style="14" hidden="1" customWidth="1"/>
    <col min="83" max="84" width="0" style="14" hidden="1" customWidth="1"/>
    <col min="85" max="85" width="6.85546875" style="14" hidden="1" customWidth="1"/>
    <col min="86" max="87" width="0" style="14" hidden="1" customWidth="1"/>
    <col min="88" max="88" width="6.85546875" style="14" hidden="1" customWidth="1"/>
    <col min="89" max="89" width="0" style="14" hidden="1" customWidth="1"/>
    <col min="90" max="90" width="6" style="14" hidden="1" customWidth="1"/>
    <col min="91" max="92" width="7" style="14" hidden="1" customWidth="1"/>
    <col min="93" max="95" width="0" style="14" hidden="1" customWidth="1"/>
    <col min="96" max="96" width="5.5703125" style="14" hidden="1" customWidth="1"/>
    <col min="97" max="98" width="0" style="14" hidden="1" customWidth="1"/>
    <col min="99" max="99" width="5.5703125" style="14" hidden="1" customWidth="1"/>
    <col min="100" max="101" width="0" style="14" hidden="1" customWidth="1"/>
    <col min="102" max="102" width="5.5703125" style="14" hidden="1" customWidth="1"/>
    <col min="103" max="103" width="0" style="14" hidden="1" customWidth="1"/>
    <col min="104" max="104" width="7.42578125" style="14" hidden="1" customWidth="1"/>
    <col min="105" max="107" width="0" style="14" hidden="1" customWidth="1"/>
    <col min="108" max="108" width="5.5703125" style="14" hidden="1" customWidth="1"/>
    <col min="109" max="110" width="0" style="14" hidden="1" customWidth="1"/>
    <col min="111" max="111" width="5.5703125" style="14" hidden="1" customWidth="1"/>
    <col min="112" max="113" width="0" style="14" hidden="1" customWidth="1"/>
    <col min="114" max="114" width="5.5703125" style="14" hidden="1" customWidth="1"/>
    <col min="115" max="115" width="0" style="14" hidden="1" customWidth="1"/>
    <col min="116" max="116" width="5.5703125" style="14" hidden="1" customWidth="1"/>
    <col min="117" max="121" width="0" style="14" hidden="1" customWidth="1"/>
    <col min="122" max="122" width="5" style="14" hidden="1" customWidth="1"/>
    <col min="123" max="127" width="0" style="14" hidden="1" customWidth="1"/>
    <col min="128" max="128" width="5" style="14" hidden="1" customWidth="1"/>
    <col min="129" max="137" width="0" style="14" hidden="1" customWidth="1"/>
    <col min="138" max="138" width="8.7109375" style="14" hidden="1" customWidth="1"/>
    <col min="139" max="140" width="0" style="14" hidden="1" customWidth="1"/>
    <col min="141" max="149" width="4.85546875" style="14" hidden="1" customWidth="1"/>
    <col min="150" max="150" width="10.5703125" style="14" hidden="1" customWidth="1"/>
    <col min="151" max="151" width="10" style="14" hidden="1" customWidth="1"/>
    <col min="152" max="152" width="11.7109375" style="14" hidden="1" customWidth="1"/>
    <col min="153" max="153" width="10.42578125" style="14" hidden="1" customWidth="1"/>
    <col min="154" max="170" width="9.140625" style="14" hidden="1" customWidth="1"/>
    <col min="171" max="171" width="18.28515625" style="14" hidden="1" customWidth="1"/>
    <col min="172" max="194" width="9.140625" style="14" hidden="1" customWidth="1"/>
    <col min="195" max="197" width="18.28515625" style="14" hidden="1" customWidth="1"/>
    <col min="198" max="16384" width="9.140625" style="14" hidden="1"/>
  </cols>
  <sheetData>
    <row r="1" spans="1:40" ht="37.5" customHeight="1" thickBot="1">
      <c r="C1" s="150" t="str">
        <f>MASTER!E11</f>
        <v>Govt. Sr. Secondary School Raimalwada</v>
      </c>
      <c r="D1" s="150"/>
      <c r="E1" s="150"/>
      <c r="F1" s="150"/>
      <c r="G1" s="150"/>
      <c r="H1" s="150"/>
      <c r="I1" s="150"/>
      <c r="J1" s="164"/>
      <c r="K1" s="164"/>
      <c r="L1" s="164"/>
      <c r="M1" s="164"/>
      <c r="N1" s="164"/>
      <c r="O1" s="164"/>
      <c r="P1" s="164"/>
      <c r="Q1" s="164"/>
      <c r="R1" s="164"/>
      <c r="S1" s="164"/>
      <c r="T1" s="165"/>
      <c r="U1" s="151"/>
      <c r="V1" s="152"/>
    </row>
    <row r="2" spans="1:40" s="24" customFormat="1" ht="48" customHeight="1" thickBot="1">
      <c r="C2" s="172" t="s">
        <v>83</v>
      </c>
      <c r="D2" s="173"/>
      <c r="E2" s="173"/>
      <c r="F2" s="173"/>
      <c r="G2" s="173"/>
      <c r="H2" s="174" t="s">
        <v>84</v>
      </c>
      <c r="I2" s="175"/>
      <c r="J2" s="166"/>
      <c r="K2" s="166"/>
      <c r="L2" s="166"/>
      <c r="M2" s="166"/>
      <c r="N2" s="166"/>
      <c r="O2" s="166"/>
      <c r="P2" s="166"/>
      <c r="Q2" s="166"/>
      <c r="R2" s="166"/>
      <c r="S2" s="166"/>
      <c r="T2" s="167"/>
      <c r="U2" s="151"/>
      <c r="V2" s="152"/>
      <c r="AN2" s="25"/>
    </row>
    <row r="3" spans="1:40" s="26" customFormat="1" ht="27.75" customHeight="1" thickBot="1">
      <c r="C3" s="159" t="s">
        <v>29</v>
      </c>
      <c r="D3" s="160"/>
      <c r="E3" s="160" t="str">
        <f>MASTER!E17</f>
        <v>08151106901</v>
      </c>
      <c r="F3" s="161"/>
      <c r="G3" s="57" t="s">
        <v>30</v>
      </c>
      <c r="H3" s="162" t="str">
        <f>MASTER!E6</f>
        <v>2023-24</v>
      </c>
      <c r="I3" s="163"/>
      <c r="J3" s="138" t="s">
        <v>39</v>
      </c>
      <c r="K3" s="139"/>
      <c r="L3" s="139"/>
      <c r="M3" s="139"/>
      <c r="N3" s="139"/>
      <c r="O3" s="140"/>
      <c r="P3" s="168" t="s">
        <v>44</v>
      </c>
      <c r="Q3" s="170" t="s">
        <v>45</v>
      </c>
      <c r="R3" s="170" t="s">
        <v>46</v>
      </c>
      <c r="S3" s="170" t="s">
        <v>47</v>
      </c>
      <c r="T3" s="136" t="s">
        <v>48</v>
      </c>
      <c r="U3" s="152"/>
      <c r="V3" s="152"/>
      <c r="AN3" s="18"/>
    </row>
    <row r="4" spans="1:40" s="26" customFormat="1" ht="27.75" customHeight="1" thickBot="1">
      <c r="C4" s="153" t="s">
        <v>36</v>
      </c>
      <c r="D4" s="154"/>
      <c r="E4" s="155">
        <v>4</v>
      </c>
      <c r="F4" s="156"/>
      <c r="G4" s="1" t="s">
        <v>31</v>
      </c>
      <c r="H4" s="157" t="s">
        <v>87</v>
      </c>
      <c r="I4" s="158"/>
      <c r="J4" s="141"/>
      <c r="K4" s="142"/>
      <c r="L4" s="142"/>
      <c r="M4" s="142"/>
      <c r="N4" s="142"/>
      <c r="O4" s="143"/>
      <c r="P4" s="169"/>
      <c r="Q4" s="171"/>
      <c r="R4" s="171"/>
      <c r="S4" s="171"/>
      <c r="T4" s="137"/>
      <c r="U4" s="152"/>
      <c r="V4" s="152"/>
    </row>
    <row r="5" spans="1:40" ht="31.5" customHeight="1" thickBot="1">
      <c r="C5" s="134" t="s">
        <v>26</v>
      </c>
      <c r="D5" s="135"/>
      <c r="E5" s="135"/>
      <c r="F5" s="135"/>
      <c r="G5" s="135"/>
      <c r="H5" s="135"/>
      <c r="I5" s="135"/>
      <c r="J5" s="144" t="s">
        <v>27</v>
      </c>
      <c r="K5" s="146" t="s">
        <v>35</v>
      </c>
      <c r="L5" s="146" t="s">
        <v>40</v>
      </c>
      <c r="M5" s="146" t="s">
        <v>41</v>
      </c>
      <c r="N5" s="146" t="s">
        <v>42</v>
      </c>
      <c r="O5" s="148" t="s">
        <v>43</v>
      </c>
      <c r="P5" s="169"/>
      <c r="Q5" s="171"/>
      <c r="R5" s="171"/>
      <c r="S5" s="171"/>
      <c r="T5" s="137"/>
      <c r="U5" s="152"/>
      <c r="V5" s="152"/>
    </row>
    <row r="6" spans="1:40" ht="54.75" customHeight="1">
      <c r="C6" s="33" t="s">
        <v>28</v>
      </c>
      <c r="D6" s="34" t="s">
        <v>25</v>
      </c>
      <c r="E6" s="32" t="s">
        <v>57</v>
      </c>
      <c r="F6" s="34" t="s">
        <v>21</v>
      </c>
      <c r="G6" s="34" t="s">
        <v>22</v>
      </c>
      <c r="H6" s="34" t="s">
        <v>23</v>
      </c>
      <c r="I6" s="35" t="s">
        <v>24</v>
      </c>
      <c r="J6" s="145"/>
      <c r="K6" s="147"/>
      <c r="L6" s="147"/>
      <c r="M6" s="147"/>
      <c r="N6" s="147"/>
      <c r="O6" s="149"/>
      <c r="P6" s="169"/>
      <c r="Q6" s="171"/>
      <c r="R6" s="171"/>
      <c r="S6" s="171"/>
      <c r="T6" s="137"/>
      <c r="U6" s="152"/>
      <c r="V6" s="152"/>
    </row>
    <row r="7" spans="1:40" ht="27.75" hidden="1" customHeight="1">
      <c r="C7" s="36">
        <v>0</v>
      </c>
      <c r="D7" s="37">
        <v>0</v>
      </c>
      <c r="E7" s="37"/>
      <c r="F7" s="37">
        <v>0</v>
      </c>
      <c r="G7" s="37">
        <v>0</v>
      </c>
      <c r="H7" s="37">
        <v>0</v>
      </c>
      <c r="I7" s="38">
        <v>0</v>
      </c>
      <c r="J7" s="9" t="e">
        <f>#REF!</f>
        <v>#REF!</v>
      </c>
      <c r="K7" s="10" t="e">
        <f>#REF!</f>
        <v>#REF!</v>
      </c>
      <c r="L7" s="10" t="e">
        <f>#REF!</f>
        <v>#REF!</v>
      </c>
      <c r="M7" s="10" t="e">
        <f>#REF!</f>
        <v>#REF!</v>
      </c>
      <c r="N7" s="10" t="e">
        <f>#REF!</f>
        <v>#REF!</v>
      </c>
      <c r="O7" s="11" t="e">
        <f>#REF!</f>
        <v>#REF!</v>
      </c>
      <c r="P7" s="12">
        <f>COUNTIF(J7:O7,"F")+COUNTIF(J7:O7,"AB")</f>
        <v>0</v>
      </c>
      <c r="Q7" s="13">
        <f>COUNTIF(J7:O7,"S")</f>
        <v>0</v>
      </c>
      <c r="R7" s="13">
        <f>COUNTIF(J7:O7,"G1")</f>
        <v>0</v>
      </c>
      <c r="S7" s="13">
        <f>COUNTIF(J7:O7,"G2")</f>
        <v>0</v>
      </c>
      <c r="T7" s="11"/>
      <c r="U7" s="152"/>
      <c r="V7" s="152"/>
    </row>
    <row r="8" spans="1:40" ht="38.25" customHeight="1">
      <c r="A8" s="14">
        <f>E8</f>
        <v>901</v>
      </c>
      <c r="B8" s="27">
        <v>1</v>
      </c>
      <c r="C8" s="39">
        <v>1</v>
      </c>
      <c r="D8" s="40">
        <f>IF(E8&gt;0,$E$4,0)</f>
        <v>4</v>
      </c>
      <c r="E8" s="41">
        <v>901</v>
      </c>
      <c r="F8" s="41" t="s">
        <v>80</v>
      </c>
      <c r="G8" s="41" t="s">
        <v>81</v>
      </c>
      <c r="H8" s="41" t="s">
        <v>82</v>
      </c>
      <c r="I8" s="42">
        <v>36561</v>
      </c>
      <c r="J8" s="4" t="e">
        <f>#REF!</f>
        <v>#REF!</v>
      </c>
      <c r="K8" s="3" t="e">
        <f>#REF!</f>
        <v>#REF!</v>
      </c>
      <c r="L8" s="3" t="e">
        <f>#REF!</f>
        <v>#REF!</v>
      </c>
      <c r="M8" s="3" t="e">
        <f>#REF!</f>
        <v>#REF!</v>
      </c>
      <c r="N8" s="3" t="e">
        <f>#REF!</f>
        <v>#REF!</v>
      </c>
      <c r="O8" s="5" t="e">
        <f>#REF!</f>
        <v>#REF!</v>
      </c>
      <c r="P8" s="4">
        <f>COUNTIF(J8:O8,"F")+COUNTIF(J8:O8,"AB")</f>
        <v>0</v>
      </c>
      <c r="Q8" s="3">
        <f>COUNTIF(J8:O8,"S")</f>
        <v>0</v>
      </c>
      <c r="R8" s="3">
        <f>COUNTIF(J8:O8,"G1")</f>
        <v>0</v>
      </c>
      <c r="S8" s="3">
        <f>COUNTIF(J8:O8,"G2")</f>
        <v>0</v>
      </c>
      <c r="T8" s="5"/>
      <c r="U8" s="152"/>
      <c r="V8" s="152"/>
      <c r="W8" s="15" t="e">
        <f>#REF!</f>
        <v>#REF!</v>
      </c>
      <c r="X8" s="15" t="s">
        <v>55</v>
      </c>
      <c r="Y8" s="15" t="e">
        <f>#REF!</f>
        <v>#REF!</v>
      </c>
      <c r="Z8" s="15" t="e">
        <f t="shared" ref="Z8" si="0">CONCATENATE(W8,X8,Y8)</f>
        <v>#REF!</v>
      </c>
      <c r="AA8" s="15" t="e">
        <f>#REF!</f>
        <v>#REF!</v>
      </c>
      <c r="AB8" s="15" t="s">
        <v>55</v>
      </c>
      <c r="AC8" s="15" t="e">
        <f>#REF!</f>
        <v>#REF!</v>
      </c>
      <c r="AD8" s="15" t="e">
        <f t="shared" ref="AD8" si="1">CONCATENATE(AA8,AB8,AC8)</f>
        <v>#REF!</v>
      </c>
      <c r="AE8" s="15" t="e">
        <f>#REF!</f>
        <v>#REF!</v>
      </c>
      <c r="AF8" s="15" t="s">
        <v>55</v>
      </c>
      <c r="AG8" s="15" t="e">
        <f>#REF!</f>
        <v>#REF!</v>
      </c>
      <c r="AH8" s="15" t="e">
        <f t="shared" ref="AH8" si="2">CONCATENATE(AE8,AF8,AG8)</f>
        <v>#REF!</v>
      </c>
      <c r="AI8" s="15" t="e">
        <f>#REF!</f>
        <v>#REF!</v>
      </c>
      <c r="AJ8" s="15" t="s">
        <v>55</v>
      </c>
      <c r="AK8" s="15" t="e">
        <f>#REF!</f>
        <v>#REF!</v>
      </c>
      <c r="AL8" s="15" t="e">
        <f t="shared" ref="AL8" si="3">CONCATENATE(AI8,AJ8,AK8)</f>
        <v>#REF!</v>
      </c>
    </row>
    <row r="9" spans="1:40" ht="38.25" customHeight="1">
      <c r="A9" s="14">
        <f t="shared" ref="A9:A72" si="4">E9</f>
        <v>0</v>
      </c>
      <c r="B9" s="27">
        <v>2</v>
      </c>
      <c r="C9" s="43">
        <v>2</v>
      </c>
      <c r="D9" s="40">
        <f t="shared" ref="D9:D72" si="5">IF(E9&gt;0,$E$4,0)</f>
        <v>0</v>
      </c>
      <c r="E9" s="44"/>
      <c r="F9" s="44"/>
      <c r="G9" s="44"/>
      <c r="H9" s="44"/>
      <c r="I9" s="45"/>
      <c r="J9" s="4" t="e">
        <f>#REF!</f>
        <v>#REF!</v>
      </c>
      <c r="K9" s="3" t="e">
        <f>#REF!</f>
        <v>#REF!</v>
      </c>
      <c r="L9" s="3" t="e">
        <f>#REF!</f>
        <v>#REF!</v>
      </c>
      <c r="M9" s="3" t="e">
        <f>#REF!</f>
        <v>#REF!</v>
      </c>
      <c r="N9" s="3" t="e">
        <f>#REF!</f>
        <v>#REF!</v>
      </c>
      <c r="O9" s="5" t="e">
        <f>#REF!</f>
        <v>#REF!</v>
      </c>
      <c r="P9" s="4">
        <f t="shared" ref="P9:P72" si="6">COUNTIF(J9:O9,"F")+COUNTIF(J9:O9,"AB")</f>
        <v>0</v>
      </c>
      <c r="Q9" s="3">
        <f t="shared" ref="Q9:Q72" si="7">COUNTIF(J9:O9,"S")</f>
        <v>0</v>
      </c>
      <c r="R9" s="3">
        <f t="shared" ref="R9:R72" si="8">COUNTIF(J9:O9,"G1")</f>
        <v>0</v>
      </c>
      <c r="S9" s="3">
        <f t="shared" ref="S9:S72" si="9">COUNTIF(J9:O9,"G2")</f>
        <v>0</v>
      </c>
      <c r="T9" s="5"/>
      <c r="U9" s="152"/>
      <c r="V9" s="152"/>
      <c r="W9" s="15" t="e">
        <f>#REF!</f>
        <v>#REF!</v>
      </c>
      <c r="X9" s="15" t="s">
        <v>55</v>
      </c>
      <c r="Y9" s="15" t="e">
        <f>#REF!</f>
        <v>#REF!</v>
      </c>
      <c r="Z9" s="15" t="e">
        <f t="shared" ref="Z9:Z72" si="10">CONCATENATE(W9,X9,Y9)</f>
        <v>#REF!</v>
      </c>
      <c r="AA9" s="15" t="e">
        <f>#REF!</f>
        <v>#REF!</v>
      </c>
      <c r="AB9" s="15" t="s">
        <v>55</v>
      </c>
      <c r="AC9" s="15" t="e">
        <f>#REF!</f>
        <v>#REF!</v>
      </c>
      <c r="AD9" s="15" t="e">
        <f t="shared" ref="AD9:AD72" si="11">CONCATENATE(AA9,AB9,AC9)</f>
        <v>#REF!</v>
      </c>
      <c r="AE9" s="15" t="e">
        <f>#REF!</f>
        <v>#REF!</v>
      </c>
      <c r="AF9" s="15" t="s">
        <v>55</v>
      </c>
      <c r="AG9" s="15" t="e">
        <f>#REF!</f>
        <v>#REF!</v>
      </c>
      <c r="AH9" s="15" t="e">
        <f t="shared" ref="AH9:AH72" si="12">CONCATENATE(AE9,AF9,AG9)</f>
        <v>#REF!</v>
      </c>
      <c r="AI9" s="15" t="e">
        <f>#REF!</f>
        <v>#REF!</v>
      </c>
      <c r="AJ9" s="15" t="s">
        <v>55</v>
      </c>
      <c r="AK9" s="15" t="e">
        <f>#REF!</f>
        <v>#REF!</v>
      </c>
      <c r="AL9" s="15" t="e">
        <f t="shared" ref="AL9:AL72" si="13">CONCATENATE(AI9,AJ9,AK9)</f>
        <v>#REF!</v>
      </c>
    </row>
    <row r="10" spans="1:40" ht="38.25" customHeight="1">
      <c r="A10" s="14">
        <f t="shared" si="4"/>
        <v>0</v>
      </c>
      <c r="B10" s="27">
        <v>3</v>
      </c>
      <c r="C10" s="39">
        <v>3</v>
      </c>
      <c r="D10" s="40">
        <f t="shared" si="5"/>
        <v>0</v>
      </c>
      <c r="E10" s="41"/>
      <c r="F10" s="44"/>
      <c r="G10" s="44"/>
      <c r="H10" s="44"/>
      <c r="I10" s="45"/>
      <c r="J10" s="4" t="e">
        <f>#REF!</f>
        <v>#REF!</v>
      </c>
      <c r="K10" s="3" t="e">
        <f>#REF!</f>
        <v>#REF!</v>
      </c>
      <c r="L10" s="3" t="e">
        <f>#REF!</f>
        <v>#REF!</v>
      </c>
      <c r="M10" s="3" t="e">
        <f>#REF!</f>
        <v>#REF!</v>
      </c>
      <c r="N10" s="3" t="e">
        <f>#REF!</f>
        <v>#REF!</v>
      </c>
      <c r="O10" s="5" t="e">
        <f>#REF!</f>
        <v>#REF!</v>
      </c>
      <c r="P10" s="4">
        <f t="shared" si="6"/>
        <v>0</v>
      </c>
      <c r="Q10" s="3">
        <f t="shared" si="7"/>
        <v>0</v>
      </c>
      <c r="R10" s="3">
        <f t="shared" si="8"/>
        <v>0</v>
      </c>
      <c r="S10" s="3">
        <f t="shared" si="9"/>
        <v>0</v>
      </c>
      <c r="T10" s="5"/>
      <c r="U10" s="152"/>
      <c r="V10" s="152"/>
      <c r="W10" s="15" t="e">
        <f>#REF!</f>
        <v>#REF!</v>
      </c>
      <c r="X10" s="15" t="s">
        <v>55</v>
      </c>
      <c r="Y10" s="15" t="e">
        <f>#REF!</f>
        <v>#REF!</v>
      </c>
      <c r="Z10" s="15" t="e">
        <f t="shared" si="10"/>
        <v>#REF!</v>
      </c>
      <c r="AA10" s="15" t="e">
        <f>#REF!</f>
        <v>#REF!</v>
      </c>
      <c r="AB10" s="15" t="s">
        <v>55</v>
      </c>
      <c r="AC10" s="15" t="e">
        <f>#REF!</f>
        <v>#REF!</v>
      </c>
      <c r="AD10" s="15" t="e">
        <f t="shared" si="11"/>
        <v>#REF!</v>
      </c>
      <c r="AE10" s="15" t="e">
        <f>#REF!</f>
        <v>#REF!</v>
      </c>
      <c r="AF10" s="15" t="s">
        <v>55</v>
      </c>
      <c r="AG10" s="15" t="e">
        <f>#REF!</f>
        <v>#REF!</v>
      </c>
      <c r="AH10" s="15" t="e">
        <f t="shared" si="12"/>
        <v>#REF!</v>
      </c>
      <c r="AI10" s="15" t="e">
        <f>#REF!</f>
        <v>#REF!</v>
      </c>
      <c r="AJ10" s="15" t="s">
        <v>55</v>
      </c>
      <c r="AK10" s="15" t="e">
        <f>#REF!</f>
        <v>#REF!</v>
      </c>
      <c r="AL10" s="15" t="e">
        <f t="shared" si="13"/>
        <v>#REF!</v>
      </c>
    </row>
    <row r="11" spans="1:40" ht="38.25" customHeight="1">
      <c r="A11" s="14">
        <f t="shared" si="4"/>
        <v>0</v>
      </c>
      <c r="B11" s="27">
        <v>4</v>
      </c>
      <c r="C11" s="43">
        <v>4</v>
      </c>
      <c r="D11" s="40">
        <f t="shared" si="5"/>
        <v>0</v>
      </c>
      <c r="E11" s="44"/>
      <c r="F11" s="44"/>
      <c r="G11" s="44"/>
      <c r="H11" s="44"/>
      <c r="I11" s="45"/>
      <c r="J11" s="4" t="e">
        <f>#REF!</f>
        <v>#REF!</v>
      </c>
      <c r="K11" s="3" t="e">
        <f>#REF!</f>
        <v>#REF!</v>
      </c>
      <c r="L11" s="3" t="e">
        <f>#REF!</f>
        <v>#REF!</v>
      </c>
      <c r="M11" s="3" t="e">
        <f>#REF!</f>
        <v>#REF!</v>
      </c>
      <c r="N11" s="3" t="e">
        <f>#REF!</f>
        <v>#REF!</v>
      </c>
      <c r="O11" s="5" t="e">
        <f>#REF!</f>
        <v>#REF!</v>
      </c>
      <c r="P11" s="4">
        <f t="shared" si="6"/>
        <v>0</v>
      </c>
      <c r="Q11" s="3">
        <f t="shared" si="7"/>
        <v>0</v>
      </c>
      <c r="R11" s="3">
        <f t="shared" si="8"/>
        <v>0</v>
      </c>
      <c r="S11" s="3">
        <f t="shared" si="9"/>
        <v>0</v>
      </c>
      <c r="T11" s="5"/>
      <c r="U11" s="152"/>
      <c r="V11" s="152"/>
      <c r="W11" s="15" t="e">
        <f>#REF!</f>
        <v>#REF!</v>
      </c>
      <c r="X11" s="15" t="s">
        <v>55</v>
      </c>
      <c r="Y11" s="15" t="e">
        <f>#REF!</f>
        <v>#REF!</v>
      </c>
      <c r="Z11" s="15" t="e">
        <f t="shared" si="10"/>
        <v>#REF!</v>
      </c>
      <c r="AA11" s="15" t="e">
        <f>#REF!</f>
        <v>#REF!</v>
      </c>
      <c r="AB11" s="15" t="s">
        <v>55</v>
      </c>
      <c r="AC11" s="15" t="e">
        <f>#REF!</f>
        <v>#REF!</v>
      </c>
      <c r="AD11" s="15" t="e">
        <f t="shared" si="11"/>
        <v>#REF!</v>
      </c>
      <c r="AE11" s="15" t="e">
        <f>#REF!</f>
        <v>#REF!</v>
      </c>
      <c r="AF11" s="15" t="s">
        <v>55</v>
      </c>
      <c r="AG11" s="15" t="e">
        <f>#REF!</f>
        <v>#REF!</v>
      </c>
      <c r="AH11" s="15" t="e">
        <f t="shared" si="12"/>
        <v>#REF!</v>
      </c>
      <c r="AI11" s="15" t="e">
        <f>#REF!</f>
        <v>#REF!</v>
      </c>
      <c r="AJ11" s="15" t="s">
        <v>55</v>
      </c>
      <c r="AK11" s="15" t="e">
        <f>#REF!</f>
        <v>#REF!</v>
      </c>
      <c r="AL11" s="15" t="e">
        <f t="shared" si="13"/>
        <v>#REF!</v>
      </c>
    </row>
    <row r="12" spans="1:40" ht="38.25" customHeight="1">
      <c r="A12" s="14">
        <f t="shared" si="4"/>
        <v>0</v>
      </c>
      <c r="B12" s="27">
        <v>5</v>
      </c>
      <c r="C12" s="39">
        <v>5</v>
      </c>
      <c r="D12" s="40">
        <f t="shared" si="5"/>
        <v>0</v>
      </c>
      <c r="E12" s="41"/>
      <c r="F12" s="44"/>
      <c r="G12" s="44"/>
      <c r="H12" s="44"/>
      <c r="I12" s="45"/>
      <c r="J12" s="4" t="e">
        <f>#REF!</f>
        <v>#REF!</v>
      </c>
      <c r="K12" s="3" t="e">
        <f>#REF!</f>
        <v>#REF!</v>
      </c>
      <c r="L12" s="3" t="e">
        <f>#REF!</f>
        <v>#REF!</v>
      </c>
      <c r="M12" s="3" t="e">
        <f>#REF!</f>
        <v>#REF!</v>
      </c>
      <c r="N12" s="3" t="e">
        <f>#REF!</f>
        <v>#REF!</v>
      </c>
      <c r="O12" s="5" t="e">
        <f>#REF!</f>
        <v>#REF!</v>
      </c>
      <c r="P12" s="4">
        <f t="shared" si="6"/>
        <v>0</v>
      </c>
      <c r="Q12" s="3">
        <f t="shared" si="7"/>
        <v>0</v>
      </c>
      <c r="R12" s="3">
        <f t="shared" si="8"/>
        <v>0</v>
      </c>
      <c r="S12" s="3">
        <f t="shared" si="9"/>
        <v>0</v>
      </c>
      <c r="T12" s="5"/>
      <c r="U12" s="152"/>
      <c r="V12" s="152"/>
      <c r="W12" s="15" t="e">
        <f>#REF!</f>
        <v>#REF!</v>
      </c>
      <c r="X12" s="15" t="s">
        <v>55</v>
      </c>
      <c r="Y12" s="15" t="e">
        <f>#REF!</f>
        <v>#REF!</v>
      </c>
      <c r="Z12" s="15" t="e">
        <f t="shared" si="10"/>
        <v>#REF!</v>
      </c>
      <c r="AA12" s="15" t="e">
        <f>#REF!</f>
        <v>#REF!</v>
      </c>
      <c r="AB12" s="15" t="s">
        <v>55</v>
      </c>
      <c r="AC12" s="15" t="e">
        <f>#REF!</f>
        <v>#REF!</v>
      </c>
      <c r="AD12" s="15" t="e">
        <f t="shared" si="11"/>
        <v>#REF!</v>
      </c>
      <c r="AE12" s="15" t="e">
        <f>#REF!</f>
        <v>#REF!</v>
      </c>
      <c r="AF12" s="15" t="s">
        <v>55</v>
      </c>
      <c r="AG12" s="15" t="e">
        <f>#REF!</f>
        <v>#REF!</v>
      </c>
      <c r="AH12" s="15" t="e">
        <f t="shared" si="12"/>
        <v>#REF!</v>
      </c>
      <c r="AI12" s="15" t="e">
        <f>#REF!</f>
        <v>#REF!</v>
      </c>
      <c r="AJ12" s="15" t="s">
        <v>55</v>
      </c>
      <c r="AK12" s="15" t="e">
        <f>#REF!</f>
        <v>#REF!</v>
      </c>
      <c r="AL12" s="15" t="e">
        <f t="shared" si="13"/>
        <v>#REF!</v>
      </c>
    </row>
    <row r="13" spans="1:40" ht="38.25" customHeight="1">
      <c r="A13" s="14">
        <f t="shared" si="4"/>
        <v>0</v>
      </c>
      <c r="B13" s="27">
        <v>6</v>
      </c>
      <c r="C13" s="43">
        <v>6</v>
      </c>
      <c r="D13" s="40">
        <f t="shared" si="5"/>
        <v>0</v>
      </c>
      <c r="E13" s="44"/>
      <c r="F13" s="44"/>
      <c r="G13" s="44"/>
      <c r="H13" s="44"/>
      <c r="I13" s="45"/>
      <c r="J13" s="4" t="e">
        <f>#REF!</f>
        <v>#REF!</v>
      </c>
      <c r="K13" s="3" t="e">
        <f>#REF!</f>
        <v>#REF!</v>
      </c>
      <c r="L13" s="3" t="e">
        <f>#REF!</f>
        <v>#REF!</v>
      </c>
      <c r="M13" s="3" t="e">
        <f>#REF!</f>
        <v>#REF!</v>
      </c>
      <c r="N13" s="3" t="e">
        <f>#REF!</f>
        <v>#REF!</v>
      </c>
      <c r="O13" s="5" t="e">
        <f>#REF!</f>
        <v>#REF!</v>
      </c>
      <c r="P13" s="4">
        <f t="shared" si="6"/>
        <v>0</v>
      </c>
      <c r="Q13" s="3">
        <f t="shared" si="7"/>
        <v>0</v>
      </c>
      <c r="R13" s="3">
        <f t="shared" si="8"/>
        <v>0</v>
      </c>
      <c r="S13" s="3">
        <f t="shared" si="9"/>
        <v>0</v>
      </c>
      <c r="T13" s="5"/>
      <c r="U13" s="152"/>
      <c r="V13" s="152"/>
      <c r="W13" s="15" t="e">
        <f>#REF!</f>
        <v>#REF!</v>
      </c>
      <c r="X13" s="15" t="s">
        <v>55</v>
      </c>
      <c r="Y13" s="15" t="e">
        <f>#REF!</f>
        <v>#REF!</v>
      </c>
      <c r="Z13" s="15" t="e">
        <f t="shared" si="10"/>
        <v>#REF!</v>
      </c>
      <c r="AA13" s="15" t="e">
        <f>#REF!</f>
        <v>#REF!</v>
      </c>
      <c r="AB13" s="15" t="s">
        <v>55</v>
      </c>
      <c r="AC13" s="15" t="e">
        <f>#REF!</f>
        <v>#REF!</v>
      </c>
      <c r="AD13" s="15" t="e">
        <f t="shared" si="11"/>
        <v>#REF!</v>
      </c>
      <c r="AE13" s="15" t="e">
        <f>#REF!</f>
        <v>#REF!</v>
      </c>
      <c r="AF13" s="15" t="s">
        <v>55</v>
      </c>
      <c r="AG13" s="15" t="e">
        <f>#REF!</f>
        <v>#REF!</v>
      </c>
      <c r="AH13" s="15" t="e">
        <f t="shared" si="12"/>
        <v>#REF!</v>
      </c>
      <c r="AI13" s="15" t="e">
        <f>#REF!</f>
        <v>#REF!</v>
      </c>
      <c r="AJ13" s="15" t="s">
        <v>55</v>
      </c>
      <c r="AK13" s="15" t="e">
        <f>#REF!</f>
        <v>#REF!</v>
      </c>
      <c r="AL13" s="15" t="e">
        <f t="shared" si="13"/>
        <v>#REF!</v>
      </c>
    </row>
    <row r="14" spans="1:40" ht="38.25" customHeight="1">
      <c r="A14" s="14">
        <f t="shared" si="4"/>
        <v>0</v>
      </c>
      <c r="B14" s="27">
        <v>7</v>
      </c>
      <c r="C14" s="39">
        <v>7</v>
      </c>
      <c r="D14" s="40">
        <f t="shared" si="5"/>
        <v>0</v>
      </c>
      <c r="E14" s="41"/>
      <c r="F14" s="44"/>
      <c r="G14" s="44"/>
      <c r="H14" s="44"/>
      <c r="I14" s="45"/>
      <c r="J14" s="4" t="e">
        <f>#REF!</f>
        <v>#REF!</v>
      </c>
      <c r="K14" s="3" t="e">
        <f>#REF!</f>
        <v>#REF!</v>
      </c>
      <c r="L14" s="3" t="e">
        <f>#REF!</f>
        <v>#REF!</v>
      </c>
      <c r="M14" s="3" t="e">
        <f>#REF!</f>
        <v>#REF!</v>
      </c>
      <c r="N14" s="3" t="e">
        <f>#REF!</f>
        <v>#REF!</v>
      </c>
      <c r="O14" s="5" t="e">
        <f>#REF!</f>
        <v>#REF!</v>
      </c>
      <c r="P14" s="4">
        <f t="shared" si="6"/>
        <v>0</v>
      </c>
      <c r="Q14" s="3">
        <f t="shared" si="7"/>
        <v>0</v>
      </c>
      <c r="R14" s="3">
        <f t="shared" si="8"/>
        <v>0</v>
      </c>
      <c r="S14" s="3">
        <f t="shared" si="9"/>
        <v>0</v>
      </c>
      <c r="T14" s="5"/>
      <c r="U14" s="152"/>
      <c r="V14" s="152"/>
      <c r="W14" s="15" t="e">
        <f>#REF!</f>
        <v>#REF!</v>
      </c>
      <c r="X14" s="15" t="s">
        <v>55</v>
      </c>
      <c r="Y14" s="15" t="e">
        <f>#REF!</f>
        <v>#REF!</v>
      </c>
      <c r="Z14" s="15" t="e">
        <f t="shared" si="10"/>
        <v>#REF!</v>
      </c>
      <c r="AA14" s="15" t="e">
        <f>#REF!</f>
        <v>#REF!</v>
      </c>
      <c r="AB14" s="15" t="s">
        <v>55</v>
      </c>
      <c r="AC14" s="15" t="e">
        <f>#REF!</f>
        <v>#REF!</v>
      </c>
      <c r="AD14" s="15" t="e">
        <f t="shared" si="11"/>
        <v>#REF!</v>
      </c>
      <c r="AE14" s="15" t="e">
        <f>#REF!</f>
        <v>#REF!</v>
      </c>
      <c r="AF14" s="15" t="s">
        <v>55</v>
      </c>
      <c r="AG14" s="15" t="e">
        <f>#REF!</f>
        <v>#REF!</v>
      </c>
      <c r="AH14" s="15" t="e">
        <f t="shared" si="12"/>
        <v>#REF!</v>
      </c>
      <c r="AI14" s="15" t="e">
        <f>#REF!</f>
        <v>#REF!</v>
      </c>
      <c r="AJ14" s="15" t="s">
        <v>55</v>
      </c>
      <c r="AK14" s="15" t="e">
        <f>#REF!</f>
        <v>#REF!</v>
      </c>
      <c r="AL14" s="15" t="e">
        <f t="shared" si="13"/>
        <v>#REF!</v>
      </c>
    </row>
    <row r="15" spans="1:40" ht="38.25" customHeight="1">
      <c r="A15" s="14">
        <f t="shared" si="4"/>
        <v>0</v>
      </c>
      <c r="B15" s="27">
        <v>8</v>
      </c>
      <c r="C15" s="43">
        <v>8</v>
      </c>
      <c r="D15" s="40">
        <f t="shared" si="5"/>
        <v>0</v>
      </c>
      <c r="E15" s="44"/>
      <c r="F15" s="44"/>
      <c r="G15" s="44"/>
      <c r="H15" s="44"/>
      <c r="I15" s="45"/>
      <c r="J15" s="4" t="e">
        <f>#REF!</f>
        <v>#REF!</v>
      </c>
      <c r="K15" s="3" t="e">
        <f>#REF!</f>
        <v>#REF!</v>
      </c>
      <c r="L15" s="3" t="e">
        <f>#REF!</f>
        <v>#REF!</v>
      </c>
      <c r="M15" s="3" t="e">
        <f>#REF!</f>
        <v>#REF!</v>
      </c>
      <c r="N15" s="3" t="e">
        <f>#REF!</f>
        <v>#REF!</v>
      </c>
      <c r="O15" s="5" t="e">
        <f>#REF!</f>
        <v>#REF!</v>
      </c>
      <c r="P15" s="4">
        <f t="shared" si="6"/>
        <v>0</v>
      </c>
      <c r="Q15" s="3">
        <f t="shared" si="7"/>
        <v>0</v>
      </c>
      <c r="R15" s="3">
        <f t="shared" si="8"/>
        <v>0</v>
      </c>
      <c r="S15" s="3">
        <f t="shared" si="9"/>
        <v>0</v>
      </c>
      <c r="T15" s="5"/>
      <c r="U15" s="152"/>
      <c r="V15" s="152"/>
      <c r="W15" s="15" t="e">
        <f>#REF!</f>
        <v>#REF!</v>
      </c>
      <c r="X15" s="15" t="s">
        <v>55</v>
      </c>
      <c r="Y15" s="15" t="e">
        <f>#REF!</f>
        <v>#REF!</v>
      </c>
      <c r="Z15" s="15" t="e">
        <f t="shared" si="10"/>
        <v>#REF!</v>
      </c>
      <c r="AA15" s="15" t="e">
        <f>#REF!</f>
        <v>#REF!</v>
      </c>
      <c r="AB15" s="15" t="s">
        <v>55</v>
      </c>
      <c r="AC15" s="15" t="e">
        <f>#REF!</f>
        <v>#REF!</v>
      </c>
      <c r="AD15" s="15" t="e">
        <f t="shared" si="11"/>
        <v>#REF!</v>
      </c>
      <c r="AE15" s="15" t="e">
        <f>#REF!</f>
        <v>#REF!</v>
      </c>
      <c r="AF15" s="15" t="s">
        <v>55</v>
      </c>
      <c r="AG15" s="15" t="e">
        <f>#REF!</f>
        <v>#REF!</v>
      </c>
      <c r="AH15" s="15" t="e">
        <f t="shared" si="12"/>
        <v>#REF!</v>
      </c>
      <c r="AI15" s="15" t="e">
        <f>#REF!</f>
        <v>#REF!</v>
      </c>
      <c r="AJ15" s="15" t="s">
        <v>55</v>
      </c>
      <c r="AK15" s="15" t="e">
        <f>#REF!</f>
        <v>#REF!</v>
      </c>
      <c r="AL15" s="15" t="e">
        <f t="shared" si="13"/>
        <v>#REF!</v>
      </c>
    </row>
    <row r="16" spans="1:40" ht="38.25" customHeight="1">
      <c r="A16" s="14">
        <f t="shared" si="4"/>
        <v>0</v>
      </c>
      <c r="B16" s="27">
        <v>9</v>
      </c>
      <c r="C16" s="39">
        <v>9</v>
      </c>
      <c r="D16" s="40">
        <f t="shared" si="5"/>
        <v>0</v>
      </c>
      <c r="E16" s="41"/>
      <c r="F16" s="44"/>
      <c r="G16" s="44"/>
      <c r="H16" s="44"/>
      <c r="I16" s="45"/>
      <c r="J16" s="4" t="e">
        <f>#REF!</f>
        <v>#REF!</v>
      </c>
      <c r="K16" s="3" t="e">
        <f>#REF!</f>
        <v>#REF!</v>
      </c>
      <c r="L16" s="3" t="e">
        <f>#REF!</f>
        <v>#REF!</v>
      </c>
      <c r="M16" s="3" t="e">
        <f>#REF!</f>
        <v>#REF!</v>
      </c>
      <c r="N16" s="3" t="e">
        <f>#REF!</f>
        <v>#REF!</v>
      </c>
      <c r="O16" s="5" t="e">
        <f>#REF!</f>
        <v>#REF!</v>
      </c>
      <c r="P16" s="4">
        <f t="shared" si="6"/>
        <v>0</v>
      </c>
      <c r="Q16" s="3">
        <f t="shared" si="7"/>
        <v>0</v>
      </c>
      <c r="R16" s="3">
        <f t="shared" si="8"/>
        <v>0</v>
      </c>
      <c r="S16" s="3">
        <f t="shared" si="9"/>
        <v>0</v>
      </c>
      <c r="T16" s="5"/>
      <c r="U16" s="152"/>
      <c r="V16" s="152"/>
      <c r="W16" s="15" t="e">
        <f>#REF!</f>
        <v>#REF!</v>
      </c>
      <c r="X16" s="15" t="s">
        <v>55</v>
      </c>
      <c r="Y16" s="15" t="e">
        <f>#REF!</f>
        <v>#REF!</v>
      </c>
      <c r="Z16" s="15" t="e">
        <f t="shared" si="10"/>
        <v>#REF!</v>
      </c>
      <c r="AA16" s="15" t="e">
        <f>#REF!</f>
        <v>#REF!</v>
      </c>
      <c r="AB16" s="15" t="s">
        <v>55</v>
      </c>
      <c r="AC16" s="15" t="e">
        <f>#REF!</f>
        <v>#REF!</v>
      </c>
      <c r="AD16" s="15" t="e">
        <f t="shared" si="11"/>
        <v>#REF!</v>
      </c>
      <c r="AE16" s="15" t="e">
        <f>#REF!</f>
        <v>#REF!</v>
      </c>
      <c r="AF16" s="15" t="s">
        <v>55</v>
      </c>
      <c r="AG16" s="15" t="e">
        <f>#REF!</f>
        <v>#REF!</v>
      </c>
      <c r="AH16" s="15" t="e">
        <f t="shared" si="12"/>
        <v>#REF!</v>
      </c>
      <c r="AI16" s="15" t="e">
        <f>#REF!</f>
        <v>#REF!</v>
      </c>
      <c r="AJ16" s="15" t="s">
        <v>55</v>
      </c>
      <c r="AK16" s="15" t="e">
        <f>#REF!</f>
        <v>#REF!</v>
      </c>
      <c r="AL16" s="15" t="e">
        <f t="shared" si="13"/>
        <v>#REF!</v>
      </c>
    </row>
    <row r="17" spans="1:38" ht="38.25" customHeight="1">
      <c r="A17" s="14">
        <f t="shared" si="4"/>
        <v>0</v>
      </c>
      <c r="B17" s="27">
        <v>10</v>
      </c>
      <c r="C17" s="43">
        <v>10</v>
      </c>
      <c r="D17" s="40">
        <f t="shared" si="5"/>
        <v>0</v>
      </c>
      <c r="E17" s="44"/>
      <c r="F17" s="44"/>
      <c r="G17" s="44"/>
      <c r="H17" s="44"/>
      <c r="I17" s="45"/>
      <c r="J17" s="4" t="e">
        <f>#REF!</f>
        <v>#REF!</v>
      </c>
      <c r="K17" s="3" t="e">
        <f>#REF!</f>
        <v>#REF!</v>
      </c>
      <c r="L17" s="3" t="e">
        <f>#REF!</f>
        <v>#REF!</v>
      </c>
      <c r="M17" s="3" t="e">
        <f>#REF!</f>
        <v>#REF!</v>
      </c>
      <c r="N17" s="3" t="e">
        <f>#REF!</f>
        <v>#REF!</v>
      </c>
      <c r="O17" s="5" t="e">
        <f>#REF!</f>
        <v>#REF!</v>
      </c>
      <c r="P17" s="4">
        <f t="shared" si="6"/>
        <v>0</v>
      </c>
      <c r="Q17" s="3">
        <f t="shared" si="7"/>
        <v>0</v>
      </c>
      <c r="R17" s="3">
        <f t="shared" si="8"/>
        <v>0</v>
      </c>
      <c r="S17" s="3">
        <f t="shared" si="9"/>
        <v>0</v>
      </c>
      <c r="T17" s="5"/>
      <c r="U17" s="152"/>
      <c r="V17" s="152"/>
      <c r="W17" s="15" t="e">
        <f>#REF!</f>
        <v>#REF!</v>
      </c>
      <c r="X17" s="15" t="s">
        <v>55</v>
      </c>
      <c r="Y17" s="15" t="e">
        <f>#REF!</f>
        <v>#REF!</v>
      </c>
      <c r="Z17" s="15" t="e">
        <f t="shared" si="10"/>
        <v>#REF!</v>
      </c>
      <c r="AA17" s="15" t="e">
        <f>#REF!</f>
        <v>#REF!</v>
      </c>
      <c r="AB17" s="15" t="s">
        <v>55</v>
      </c>
      <c r="AC17" s="15" t="e">
        <f>#REF!</f>
        <v>#REF!</v>
      </c>
      <c r="AD17" s="15" t="e">
        <f t="shared" si="11"/>
        <v>#REF!</v>
      </c>
      <c r="AE17" s="15" t="e">
        <f>#REF!</f>
        <v>#REF!</v>
      </c>
      <c r="AF17" s="15" t="s">
        <v>55</v>
      </c>
      <c r="AG17" s="15" t="e">
        <f>#REF!</f>
        <v>#REF!</v>
      </c>
      <c r="AH17" s="15" t="e">
        <f t="shared" si="12"/>
        <v>#REF!</v>
      </c>
      <c r="AI17" s="15" t="e">
        <f>#REF!</f>
        <v>#REF!</v>
      </c>
      <c r="AJ17" s="15" t="s">
        <v>55</v>
      </c>
      <c r="AK17" s="15" t="e">
        <f>#REF!</f>
        <v>#REF!</v>
      </c>
      <c r="AL17" s="15" t="e">
        <f t="shared" si="13"/>
        <v>#REF!</v>
      </c>
    </row>
    <row r="18" spans="1:38" ht="38.25" customHeight="1">
      <c r="A18" s="14">
        <f t="shared" si="4"/>
        <v>0</v>
      </c>
      <c r="B18" s="27">
        <v>11</v>
      </c>
      <c r="C18" s="39">
        <v>11</v>
      </c>
      <c r="D18" s="40">
        <f t="shared" si="5"/>
        <v>0</v>
      </c>
      <c r="E18" s="41"/>
      <c r="F18" s="44"/>
      <c r="G18" s="44"/>
      <c r="H18" s="44"/>
      <c r="I18" s="45"/>
      <c r="J18" s="4" t="e">
        <f>#REF!</f>
        <v>#REF!</v>
      </c>
      <c r="K18" s="3" t="e">
        <f>#REF!</f>
        <v>#REF!</v>
      </c>
      <c r="L18" s="3" t="e">
        <f>#REF!</f>
        <v>#REF!</v>
      </c>
      <c r="M18" s="3" t="e">
        <f>#REF!</f>
        <v>#REF!</v>
      </c>
      <c r="N18" s="3" t="e">
        <f>#REF!</f>
        <v>#REF!</v>
      </c>
      <c r="O18" s="5" t="e">
        <f>#REF!</f>
        <v>#REF!</v>
      </c>
      <c r="P18" s="4">
        <f t="shared" si="6"/>
        <v>0</v>
      </c>
      <c r="Q18" s="3">
        <f t="shared" si="7"/>
        <v>0</v>
      </c>
      <c r="R18" s="3">
        <f t="shared" si="8"/>
        <v>0</v>
      </c>
      <c r="S18" s="3">
        <f t="shared" si="9"/>
        <v>0</v>
      </c>
      <c r="T18" s="5"/>
      <c r="U18" s="152"/>
      <c r="V18" s="152"/>
      <c r="W18" s="15" t="e">
        <f>#REF!</f>
        <v>#REF!</v>
      </c>
      <c r="X18" s="15" t="s">
        <v>55</v>
      </c>
      <c r="Y18" s="15" t="e">
        <f>#REF!</f>
        <v>#REF!</v>
      </c>
      <c r="Z18" s="15" t="e">
        <f t="shared" si="10"/>
        <v>#REF!</v>
      </c>
      <c r="AA18" s="15" t="e">
        <f>#REF!</f>
        <v>#REF!</v>
      </c>
      <c r="AB18" s="15" t="s">
        <v>55</v>
      </c>
      <c r="AC18" s="15" t="e">
        <f>#REF!</f>
        <v>#REF!</v>
      </c>
      <c r="AD18" s="15" t="e">
        <f t="shared" si="11"/>
        <v>#REF!</v>
      </c>
      <c r="AE18" s="15" t="e">
        <f>#REF!</f>
        <v>#REF!</v>
      </c>
      <c r="AF18" s="15" t="s">
        <v>55</v>
      </c>
      <c r="AG18" s="15" t="e">
        <f>#REF!</f>
        <v>#REF!</v>
      </c>
      <c r="AH18" s="15" t="e">
        <f t="shared" si="12"/>
        <v>#REF!</v>
      </c>
      <c r="AI18" s="15" t="e">
        <f>#REF!</f>
        <v>#REF!</v>
      </c>
      <c r="AJ18" s="15" t="s">
        <v>55</v>
      </c>
      <c r="AK18" s="15" t="e">
        <f>#REF!</f>
        <v>#REF!</v>
      </c>
      <c r="AL18" s="15" t="e">
        <f t="shared" si="13"/>
        <v>#REF!</v>
      </c>
    </row>
    <row r="19" spans="1:38" ht="38.25" customHeight="1">
      <c r="A19" s="14">
        <f t="shared" si="4"/>
        <v>0</v>
      </c>
      <c r="B19" s="27">
        <v>12</v>
      </c>
      <c r="C19" s="43">
        <v>12</v>
      </c>
      <c r="D19" s="40">
        <f t="shared" si="5"/>
        <v>0</v>
      </c>
      <c r="E19" s="44"/>
      <c r="F19" s="44"/>
      <c r="G19" s="44"/>
      <c r="H19" s="44"/>
      <c r="I19" s="45"/>
      <c r="J19" s="4" t="e">
        <f>#REF!</f>
        <v>#REF!</v>
      </c>
      <c r="K19" s="3" t="e">
        <f>#REF!</f>
        <v>#REF!</v>
      </c>
      <c r="L19" s="3" t="e">
        <f>#REF!</f>
        <v>#REF!</v>
      </c>
      <c r="M19" s="3" t="e">
        <f>#REF!</f>
        <v>#REF!</v>
      </c>
      <c r="N19" s="3" t="e">
        <f>#REF!</f>
        <v>#REF!</v>
      </c>
      <c r="O19" s="5" t="e">
        <f>#REF!</f>
        <v>#REF!</v>
      </c>
      <c r="P19" s="4">
        <f t="shared" si="6"/>
        <v>0</v>
      </c>
      <c r="Q19" s="3">
        <f t="shared" si="7"/>
        <v>0</v>
      </c>
      <c r="R19" s="3">
        <f t="shared" si="8"/>
        <v>0</v>
      </c>
      <c r="S19" s="3">
        <f t="shared" si="9"/>
        <v>0</v>
      </c>
      <c r="T19" s="5"/>
      <c r="U19" s="152"/>
      <c r="V19" s="152"/>
      <c r="W19" s="15" t="e">
        <f>#REF!</f>
        <v>#REF!</v>
      </c>
      <c r="X19" s="15" t="s">
        <v>55</v>
      </c>
      <c r="Y19" s="15" t="e">
        <f>#REF!</f>
        <v>#REF!</v>
      </c>
      <c r="Z19" s="15" t="e">
        <f t="shared" si="10"/>
        <v>#REF!</v>
      </c>
      <c r="AA19" s="15" t="e">
        <f>#REF!</f>
        <v>#REF!</v>
      </c>
      <c r="AB19" s="15" t="s">
        <v>55</v>
      </c>
      <c r="AC19" s="15" t="e">
        <f>#REF!</f>
        <v>#REF!</v>
      </c>
      <c r="AD19" s="15" t="e">
        <f t="shared" si="11"/>
        <v>#REF!</v>
      </c>
      <c r="AE19" s="15" t="e">
        <f>#REF!</f>
        <v>#REF!</v>
      </c>
      <c r="AF19" s="15" t="s">
        <v>55</v>
      </c>
      <c r="AG19" s="15" t="e">
        <f>#REF!</f>
        <v>#REF!</v>
      </c>
      <c r="AH19" s="15" t="e">
        <f t="shared" si="12"/>
        <v>#REF!</v>
      </c>
      <c r="AI19" s="15" t="e">
        <f>#REF!</f>
        <v>#REF!</v>
      </c>
      <c r="AJ19" s="15" t="s">
        <v>55</v>
      </c>
      <c r="AK19" s="15" t="e">
        <f>#REF!</f>
        <v>#REF!</v>
      </c>
      <c r="AL19" s="15" t="e">
        <f t="shared" si="13"/>
        <v>#REF!</v>
      </c>
    </row>
    <row r="20" spans="1:38" ht="38.25" customHeight="1">
      <c r="A20" s="14">
        <f t="shared" si="4"/>
        <v>0</v>
      </c>
      <c r="B20" s="27">
        <v>13</v>
      </c>
      <c r="C20" s="39">
        <v>13</v>
      </c>
      <c r="D20" s="40">
        <f t="shared" si="5"/>
        <v>0</v>
      </c>
      <c r="E20" s="41"/>
      <c r="F20" s="44"/>
      <c r="G20" s="44"/>
      <c r="H20" s="44"/>
      <c r="I20" s="45"/>
      <c r="J20" s="4" t="e">
        <f>#REF!</f>
        <v>#REF!</v>
      </c>
      <c r="K20" s="3" t="e">
        <f>#REF!</f>
        <v>#REF!</v>
      </c>
      <c r="L20" s="3" t="e">
        <f>#REF!</f>
        <v>#REF!</v>
      </c>
      <c r="M20" s="3" t="e">
        <f>#REF!</f>
        <v>#REF!</v>
      </c>
      <c r="N20" s="3" t="e">
        <f>#REF!</f>
        <v>#REF!</v>
      </c>
      <c r="O20" s="5" t="e">
        <f>#REF!</f>
        <v>#REF!</v>
      </c>
      <c r="P20" s="4">
        <f t="shared" si="6"/>
        <v>0</v>
      </c>
      <c r="Q20" s="3">
        <f t="shared" si="7"/>
        <v>0</v>
      </c>
      <c r="R20" s="3">
        <f t="shared" si="8"/>
        <v>0</v>
      </c>
      <c r="S20" s="3">
        <f t="shared" si="9"/>
        <v>0</v>
      </c>
      <c r="T20" s="5"/>
      <c r="U20" s="152"/>
      <c r="V20" s="152"/>
      <c r="W20" s="15" t="e">
        <f>#REF!</f>
        <v>#REF!</v>
      </c>
      <c r="X20" s="15" t="s">
        <v>55</v>
      </c>
      <c r="Y20" s="15" t="e">
        <f>#REF!</f>
        <v>#REF!</v>
      </c>
      <c r="Z20" s="15" t="e">
        <f t="shared" si="10"/>
        <v>#REF!</v>
      </c>
      <c r="AA20" s="15" t="e">
        <f>#REF!</f>
        <v>#REF!</v>
      </c>
      <c r="AB20" s="15" t="s">
        <v>55</v>
      </c>
      <c r="AC20" s="15" t="e">
        <f>#REF!</f>
        <v>#REF!</v>
      </c>
      <c r="AD20" s="15" t="e">
        <f t="shared" si="11"/>
        <v>#REF!</v>
      </c>
      <c r="AE20" s="15" t="e">
        <f>#REF!</f>
        <v>#REF!</v>
      </c>
      <c r="AF20" s="15" t="s">
        <v>55</v>
      </c>
      <c r="AG20" s="15" t="e">
        <f>#REF!</f>
        <v>#REF!</v>
      </c>
      <c r="AH20" s="15" t="e">
        <f t="shared" si="12"/>
        <v>#REF!</v>
      </c>
      <c r="AI20" s="15" t="e">
        <f>#REF!</f>
        <v>#REF!</v>
      </c>
      <c r="AJ20" s="15" t="s">
        <v>55</v>
      </c>
      <c r="AK20" s="15" t="e">
        <f>#REF!</f>
        <v>#REF!</v>
      </c>
      <c r="AL20" s="15" t="e">
        <f t="shared" si="13"/>
        <v>#REF!</v>
      </c>
    </row>
    <row r="21" spans="1:38" ht="38.25" customHeight="1">
      <c r="A21" s="14">
        <f t="shared" si="4"/>
        <v>0</v>
      </c>
      <c r="B21" s="27">
        <v>14</v>
      </c>
      <c r="C21" s="43">
        <v>14</v>
      </c>
      <c r="D21" s="40">
        <f t="shared" si="5"/>
        <v>0</v>
      </c>
      <c r="E21" s="44"/>
      <c r="F21" s="44"/>
      <c r="G21" s="44"/>
      <c r="H21" s="44"/>
      <c r="I21" s="45"/>
      <c r="J21" s="4" t="e">
        <f>#REF!</f>
        <v>#REF!</v>
      </c>
      <c r="K21" s="3" t="e">
        <f>#REF!</f>
        <v>#REF!</v>
      </c>
      <c r="L21" s="3" t="e">
        <f>#REF!</f>
        <v>#REF!</v>
      </c>
      <c r="M21" s="3" t="e">
        <f>#REF!</f>
        <v>#REF!</v>
      </c>
      <c r="N21" s="3" t="e">
        <f>#REF!</f>
        <v>#REF!</v>
      </c>
      <c r="O21" s="5" t="e">
        <f>#REF!</f>
        <v>#REF!</v>
      </c>
      <c r="P21" s="4">
        <f t="shared" si="6"/>
        <v>0</v>
      </c>
      <c r="Q21" s="3">
        <f t="shared" si="7"/>
        <v>0</v>
      </c>
      <c r="R21" s="3">
        <f t="shared" si="8"/>
        <v>0</v>
      </c>
      <c r="S21" s="3">
        <f t="shared" si="9"/>
        <v>0</v>
      </c>
      <c r="T21" s="5"/>
      <c r="U21" s="152"/>
      <c r="V21" s="152"/>
      <c r="W21" s="15" t="e">
        <f>#REF!</f>
        <v>#REF!</v>
      </c>
      <c r="X21" s="15" t="s">
        <v>55</v>
      </c>
      <c r="Y21" s="15" t="e">
        <f>#REF!</f>
        <v>#REF!</v>
      </c>
      <c r="Z21" s="15" t="e">
        <f t="shared" si="10"/>
        <v>#REF!</v>
      </c>
      <c r="AA21" s="15" t="e">
        <f>#REF!</f>
        <v>#REF!</v>
      </c>
      <c r="AB21" s="15" t="s">
        <v>55</v>
      </c>
      <c r="AC21" s="15" t="e">
        <f>#REF!</f>
        <v>#REF!</v>
      </c>
      <c r="AD21" s="15" t="e">
        <f t="shared" si="11"/>
        <v>#REF!</v>
      </c>
      <c r="AE21" s="15" t="e">
        <f>#REF!</f>
        <v>#REF!</v>
      </c>
      <c r="AF21" s="15" t="s">
        <v>55</v>
      </c>
      <c r="AG21" s="15" t="e">
        <f>#REF!</f>
        <v>#REF!</v>
      </c>
      <c r="AH21" s="15" t="e">
        <f t="shared" si="12"/>
        <v>#REF!</v>
      </c>
      <c r="AI21" s="15" t="e">
        <f>#REF!</f>
        <v>#REF!</v>
      </c>
      <c r="AJ21" s="15" t="s">
        <v>55</v>
      </c>
      <c r="AK21" s="15" t="e">
        <f>#REF!</f>
        <v>#REF!</v>
      </c>
      <c r="AL21" s="15" t="e">
        <f t="shared" si="13"/>
        <v>#REF!</v>
      </c>
    </row>
    <row r="22" spans="1:38" ht="38.25" customHeight="1">
      <c r="A22" s="14">
        <f t="shared" si="4"/>
        <v>0</v>
      </c>
      <c r="B22" s="27">
        <v>15</v>
      </c>
      <c r="C22" s="39">
        <v>15</v>
      </c>
      <c r="D22" s="40">
        <f t="shared" si="5"/>
        <v>0</v>
      </c>
      <c r="E22" s="41"/>
      <c r="F22" s="44"/>
      <c r="G22" s="44"/>
      <c r="H22" s="44"/>
      <c r="I22" s="45"/>
      <c r="J22" s="4" t="e">
        <f>#REF!</f>
        <v>#REF!</v>
      </c>
      <c r="K22" s="3" t="e">
        <f>#REF!</f>
        <v>#REF!</v>
      </c>
      <c r="L22" s="3" t="e">
        <f>#REF!</f>
        <v>#REF!</v>
      </c>
      <c r="M22" s="3" t="e">
        <f>#REF!</f>
        <v>#REF!</v>
      </c>
      <c r="N22" s="3" t="e">
        <f>#REF!</f>
        <v>#REF!</v>
      </c>
      <c r="O22" s="5" t="e">
        <f>#REF!</f>
        <v>#REF!</v>
      </c>
      <c r="P22" s="4">
        <f t="shared" si="6"/>
        <v>0</v>
      </c>
      <c r="Q22" s="3">
        <f t="shared" si="7"/>
        <v>0</v>
      </c>
      <c r="R22" s="3">
        <f t="shared" si="8"/>
        <v>0</v>
      </c>
      <c r="S22" s="3">
        <f t="shared" si="9"/>
        <v>0</v>
      </c>
      <c r="T22" s="5"/>
      <c r="U22" s="152"/>
      <c r="V22" s="152"/>
      <c r="W22" s="15" t="e">
        <f>#REF!</f>
        <v>#REF!</v>
      </c>
      <c r="X22" s="15" t="s">
        <v>55</v>
      </c>
      <c r="Y22" s="15" t="e">
        <f>#REF!</f>
        <v>#REF!</v>
      </c>
      <c r="Z22" s="15" t="e">
        <f t="shared" si="10"/>
        <v>#REF!</v>
      </c>
      <c r="AA22" s="15" t="e">
        <f>#REF!</f>
        <v>#REF!</v>
      </c>
      <c r="AB22" s="15" t="s">
        <v>55</v>
      </c>
      <c r="AC22" s="15" t="e">
        <f>#REF!</f>
        <v>#REF!</v>
      </c>
      <c r="AD22" s="15" t="e">
        <f t="shared" si="11"/>
        <v>#REF!</v>
      </c>
      <c r="AE22" s="15" t="e">
        <f>#REF!</f>
        <v>#REF!</v>
      </c>
      <c r="AF22" s="15" t="s">
        <v>55</v>
      </c>
      <c r="AG22" s="15" t="e">
        <f>#REF!</f>
        <v>#REF!</v>
      </c>
      <c r="AH22" s="15" t="e">
        <f t="shared" si="12"/>
        <v>#REF!</v>
      </c>
      <c r="AI22" s="15" t="e">
        <f>#REF!</f>
        <v>#REF!</v>
      </c>
      <c r="AJ22" s="15" t="s">
        <v>55</v>
      </c>
      <c r="AK22" s="15" t="e">
        <f>#REF!</f>
        <v>#REF!</v>
      </c>
      <c r="AL22" s="15" t="e">
        <f t="shared" si="13"/>
        <v>#REF!</v>
      </c>
    </row>
    <row r="23" spans="1:38" ht="38.25" customHeight="1">
      <c r="A23" s="14">
        <f t="shared" si="4"/>
        <v>0</v>
      </c>
      <c r="B23" s="27">
        <v>16</v>
      </c>
      <c r="C23" s="43">
        <v>16</v>
      </c>
      <c r="D23" s="40">
        <f t="shared" si="5"/>
        <v>0</v>
      </c>
      <c r="E23" s="44"/>
      <c r="F23" s="44"/>
      <c r="G23" s="44"/>
      <c r="H23" s="44"/>
      <c r="I23" s="45"/>
      <c r="J23" s="4" t="e">
        <f>#REF!</f>
        <v>#REF!</v>
      </c>
      <c r="K23" s="3" t="e">
        <f>#REF!</f>
        <v>#REF!</v>
      </c>
      <c r="L23" s="3" t="e">
        <f>#REF!</f>
        <v>#REF!</v>
      </c>
      <c r="M23" s="3" t="e">
        <f>#REF!</f>
        <v>#REF!</v>
      </c>
      <c r="N23" s="3" t="e">
        <f>#REF!</f>
        <v>#REF!</v>
      </c>
      <c r="O23" s="5" t="e">
        <f>#REF!</f>
        <v>#REF!</v>
      </c>
      <c r="P23" s="4">
        <f t="shared" si="6"/>
        <v>0</v>
      </c>
      <c r="Q23" s="3">
        <f t="shared" si="7"/>
        <v>0</v>
      </c>
      <c r="R23" s="3">
        <f t="shared" si="8"/>
        <v>0</v>
      </c>
      <c r="S23" s="3">
        <f t="shared" si="9"/>
        <v>0</v>
      </c>
      <c r="T23" s="5"/>
      <c r="U23" s="152"/>
      <c r="V23" s="152"/>
      <c r="W23" s="15" t="e">
        <f>#REF!</f>
        <v>#REF!</v>
      </c>
      <c r="X23" s="15" t="s">
        <v>55</v>
      </c>
      <c r="Y23" s="15" t="e">
        <f>#REF!</f>
        <v>#REF!</v>
      </c>
      <c r="Z23" s="15" t="e">
        <f t="shared" si="10"/>
        <v>#REF!</v>
      </c>
      <c r="AA23" s="15" t="e">
        <f>#REF!</f>
        <v>#REF!</v>
      </c>
      <c r="AB23" s="15" t="s">
        <v>55</v>
      </c>
      <c r="AC23" s="15" t="e">
        <f>#REF!</f>
        <v>#REF!</v>
      </c>
      <c r="AD23" s="15" t="e">
        <f t="shared" si="11"/>
        <v>#REF!</v>
      </c>
      <c r="AE23" s="15" t="e">
        <f>#REF!</f>
        <v>#REF!</v>
      </c>
      <c r="AF23" s="15" t="s">
        <v>55</v>
      </c>
      <c r="AG23" s="15" t="e">
        <f>#REF!</f>
        <v>#REF!</v>
      </c>
      <c r="AH23" s="15" t="e">
        <f t="shared" si="12"/>
        <v>#REF!</v>
      </c>
      <c r="AI23" s="15" t="e">
        <f>#REF!</f>
        <v>#REF!</v>
      </c>
      <c r="AJ23" s="15" t="s">
        <v>55</v>
      </c>
      <c r="AK23" s="15" t="e">
        <f>#REF!</f>
        <v>#REF!</v>
      </c>
      <c r="AL23" s="15" t="e">
        <f t="shared" si="13"/>
        <v>#REF!</v>
      </c>
    </row>
    <row r="24" spans="1:38" ht="38.25" customHeight="1">
      <c r="A24" s="14">
        <f t="shared" si="4"/>
        <v>0</v>
      </c>
      <c r="B24" s="27">
        <v>17</v>
      </c>
      <c r="C24" s="39">
        <v>17</v>
      </c>
      <c r="D24" s="40">
        <f t="shared" si="5"/>
        <v>0</v>
      </c>
      <c r="E24" s="41"/>
      <c r="F24" s="44"/>
      <c r="G24" s="44"/>
      <c r="H24" s="44"/>
      <c r="I24" s="45"/>
      <c r="J24" s="4" t="e">
        <f>#REF!</f>
        <v>#REF!</v>
      </c>
      <c r="K24" s="3" t="e">
        <f>#REF!</f>
        <v>#REF!</v>
      </c>
      <c r="L24" s="3" t="e">
        <f>#REF!</f>
        <v>#REF!</v>
      </c>
      <c r="M24" s="3" t="e">
        <f>#REF!</f>
        <v>#REF!</v>
      </c>
      <c r="N24" s="3" t="e">
        <f>#REF!</f>
        <v>#REF!</v>
      </c>
      <c r="O24" s="5" t="e">
        <f>#REF!</f>
        <v>#REF!</v>
      </c>
      <c r="P24" s="4">
        <f t="shared" si="6"/>
        <v>0</v>
      </c>
      <c r="Q24" s="3">
        <f t="shared" si="7"/>
        <v>0</v>
      </c>
      <c r="R24" s="3">
        <f t="shared" si="8"/>
        <v>0</v>
      </c>
      <c r="S24" s="3">
        <f t="shared" si="9"/>
        <v>0</v>
      </c>
      <c r="T24" s="5"/>
      <c r="U24" s="152"/>
      <c r="V24" s="152"/>
      <c r="W24" s="15" t="e">
        <f>#REF!</f>
        <v>#REF!</v>
      </c>
      <c r="X24" s="15" t="s">
        <v>55</v>
      </c>
      <c r="Y24" s="15" t="e">
        <f>#REF!</f>
        <v>#REF!</v>
      </c>
      <c r="Z24" s="15" t="e">
        <f t="shared" si="10"/>
        <v>#REF!</v>
      </c>
      <c r="AA24" s="15" t="e">
        <f>#REF!</f>
        <v>#REF!</v>
      </c>
      <c r="AB24" s="15" t="s">
        <v>55</v>
      </c>
      <c r="AC24" s="15" t="e">
        <f>#REF!</f>
        <v>#REF!</v>
      </c>
      <c r="AD24" s="15" t="e">
        <f t="shared" si="11"/>
        <v>#REF!</v>
      </c>
      <c r="AE24" s="15" t="e">
        <f>#REF!</f>
        <v>#REF!</v>
      </c>
      <c r="AF24" s="15" t="s">
        <v>55</v>
      </c>
      <c r="AG24" s="15" t="e">
        <f>#REF!</f>
        <v>#REF!</v>
      </c>
      <c r="AH24" s="15" t="e">
        <f t="shared" si="12"/>
        <v>#REF!</v>
      </c>
      <c r="AI24" s="15" t="e">
        <f>#REF!</f>
        <v>#REF!</v>
      </c>
      <c r="AJ24" s="15" t="s">
        <v>55</v>
      </c>
      <c r="AK24" s="15" t="e">
        <f>#REF!</f>
        <v>#REF!</v>
      </c>
      <c r="AL24" s="15" t="e">
        <f t="shared" si="13"/>
        <v>#REF!</v>
      </c>
    </row>
    <row r="25" spans="1:38" ht="38.25" customHeight="1">
      <c r="A25" s="14">
        <f t="shared" si="4"/>
        <v>0</v>
      </c>
      <c r="B25" s="27">
        <v>18</v>
      </c>
      <c r="C25" s="43">
        <v>18</v>
      </c>
      <c r="D25" s="40">
        <f t="shared" si="5"/>
        <v>0</v>
      </c>
      <c r="E25" s="44"/>
      <c r="F25" s="44"/>
      <c r="G25" s="44"/>
      <c r="H25" s="44"/>
      <c r="I25" s="45"/>
      <c r="J25" s="4" t="e">
        <f>#REF!</f>
        <v>#REF!</v>
      </c>
      <c r="K25" s="3" t="e">
        <f>#REF!</f>
        <v>#REF!</v>
      </c>
      <c r="L25" s="3" t="e">
        <f>#REF!</f>
        <v>#REF!</v>
      </c>
      <c r="M25" s="3" t="e">
        <f>#REF!</f>
        <v>#REF!</v>
      </c>
      <c r="N25" s="3" t="e">
        <f>#REF!</f>
        <v>#REF!</v>
      </c>
      <c r="O25" s="5" t="e">
        <f>#REF!</f>
        <v>#REF!</v>
      </c>
      <c r="P25" s="4">
        <f t="shared" si="6"/>
        <v>0</v>
      </c>
      <c r="Q25" s="3">
        <f t="shared" si="7"/>
        <v>0</v>
      </c>
      <c r="R25" s="3">
        <f t="shared" si="8"/>
        <v>0</v>
      </c>
      <c r="S25" s="3">
        <f t="shared" si="9"/>
        <v>0</v>
      </c>
      <c r="T25" s="5"/>
      <c r="U25" s="152"/>
      <c r="V25" s="152"/>
      <c r="W25" s="15" t="e">
        <f>#REF!</f>
        <v>#REF!</v>
      </c>
      <c r="X25" s="15" t="s">
        <v>55</v>
      </c>
      <c r="Y25" s="15" t="e">
        <f>#REF!</f>
        <v>#REF!</v>
      </c>
      <c r="Z25" s="15" t="e">
        <f t="shared" si="10"/>
        <v>#REF!</v>
      </c>
      <c r="AA25" s="15" t="e">
        <f>#REF!</f>
        <v>#REF!</v>
      </c>
      <c r="AB25" s="15" t="s">
        <v>55</v>
      </c>
      <c r="AC25" s="15" t="e">
        <f>#REF!</f>
        <v>#REF!</v>
      </c>
      <c r="AD25" s="15" t="e">
        <f t="shared" si="11"/>
        <v>#REF!</v>
      </c>
      <c r="AE25" s="15" t="e">
        <f>#REF!</f>
        <v>#REF!</v>
      </c>
      <c r="AF25" s="15" t="s">
        <v>55</v>
      </c>
      <c r="AG25" s="15" t="e">
        <f>#REF!</f>
        <v>#REF!</v>
      </c>
      <c r="AH25" s="15" t="e">
        <f t="shared" si="12"/>
        <v>#REF!</v>
      </c>
      <c r="AI25" s="15" t="e">
        <f>#REF!</f>
        <v>#REF!</v>
      </c>
      <c r="AJ25" s="15" t="s">
        <v>55</v>
      </c>
      <c r="AK25" s="15" t="e">
        <f>#REF!</f>
        <v>#REF!</v>
      </c>
      <c r="AL25" s="15" t="e">
        <f t="shared" si="13"/>
        <v>#REF!</v>
      </c>
    </row>
    <row r="26" spans="1:38" ht="38.25" customHeight="1">
      <c r="A26" s="14">
        <f t="shared" si="4"/>
        <v>0</v>
      </c>
      <c r="B26" s="27">
        <v>19</v>
      </c>
      <c r="C26" s="39">
        <v>19</v>
      </c>
      <c r="D26" s="40">
        <f t="shared" si="5"/>
        <v>0</v>
      </c>
      <c r="E26" s="41"/>
      <c r="F26" s="44"/>
      <c r="G26" s="44"/>
      <c r="H26" s="44"/>
      <c r="I26" s="45"/>
      <c r="J26" s="4" t="e">
        <f>#REF!</f>
        <v>#REF!</v>
      </c>
      <c r="K26" s="3" t="e">
        <f>#REF!</f>
        <v>#REF!</v>
      </c>
      <c r="L26" s="3" t="e">
        <f>#REF!</f>
        <v>#REF!</v>
      </c>
      <c r="M26" s="3" t="e">
        <f>#REF!</f>
        <v>#REF!</v>
      </c>
      <c r="N26" s="3" t="e">
        <f>#REF!</f>
        <v>#REF!</v>
      </c>
      <c r="O26" s="5" t="e">
        <f>#REF!</f>
        <v>#REF!</v>
      </c>
      <c r="P26" s="4">
        <f t="shared" si="6"/>
        <v>0</v>
      </c>
      <c r="Q26" s="3">
        <f t="shared" si="7"/>
        <v>0</v>
      </c>
      <c r="R26" s="3">
        <f t="shared" si="8"/>
        <v>0</v>
      </c>
      <c r="S26" s="3">
        <f t="shared" si="9"/>
        <v>0</v>
      </c>
      <c r="T26" s="5"/>
      <c r="U26" s="152"/>
      <c r="V26" s="152"/>
      <c r="W26" s="15" t="e">
        <f>#REF!</f>
        <v>#REF!</v>
      </c>
      <c r="X26" s="15" t="s">
        <v>55</v>
      </c>
      <c r="Y26" s="15" t="e">
        <f>#REF!</f>
        <v>#REF!</v>
      </c>
      <c r="Z26" s="15" t="e">
        <f t="shared" si="10"/>
        <v>#REF!</v>
      </c>
      <c r="AA26" s="15" t="e">
        <f>#REF!</f>
        <v>#REF!</v>
      </c>
      <c r="AB26" s="15" t="s">
        <v>55</v>
      </c>
      <c r="AC26" s="15" t="e">
        <f>#REF!</f>
        <v>#REF!</v>
      </c>
      <c r="AD26" s="15" t="e">
        <f t="shared" si="11"/>
        <v>#REF!</v>
      </c>
      <c r="AE26" s="15" t="e">
        <f>#REF!</f>
        <v>#REF!</v>
      </c>
      <c r="AF26" s="15" t="s">
        <v>55</v>
      </c>
      <c r="AG26" s="15" t="e">
        <f>#REF!</f>
        <v>#REF!</v>
      </c>
      <c r="AH26" s="15" t="e">
        <f t="shared" si="12"/>
        <v>#REF!</v>
      </c>
      <c r="AI26" s="15" t="e">
        <f>#REF!</f>
        <v>#REF!</v>
      </c>
      <c r="AJ26" s="15" t="s">
        <v>55</v>
      </c>
      <c r="AK26" s="15" t="e">
        <f>#REF!</f>
        <v>#REF!</v>
      </c>
      <c r="AL26" s="15" t="e">
        <f t="shared" si="13"/>
        <v>#REF!</v>
      </c>
    </row>
    <row r="27" spans="1:38" ht="38.25" customHeight="1">
      <c r="A27" s="14">
        <f t="shared" si="4"/>
        <v>0</v>
      </c>
      <c r="B27" s="27">
        <v>20</v>
      </c>
      <c r="C27" s="43">
        <v>20</v>
      </c>
      <c r="D27" s="40">
        <f t="shared" si="5"/>
        <v>0</v>
      </c>
      <c r="E27" s="44"/>
      <c r="F27" s="44"/>
      <c r="G27" s="44"/>
      <c r="H27" s="44"/>
      <c r="I27" s="45"/>
      <c r="J27" s="4" t="e">
        <f>#REF!</f>
        <v>#REF!</v>
      </c>
      <c r="K27" s="3" t="e">
        <f>#REF!</f>
        <v>#REF!</v>
      </c>
      <c r="L27" s="3" t="e">
        <f>#REF!</f>
        <v>#REF!</v>
      </c>
      <c r="M27" s="3" t="e">
        <f>#REF!</f>
        <v>#REF!</v>
      </c>
      <c r="N27" s="3" t="e">
        <f>#REF!</f>
        <v>#REF!</v>
      </c>
      <c r="O27" s="5" t="e">
        <f>#REF!</f>
        <v>#REF!</v>
      </c>
      <c r="P27" s="4">
        <f t="shared" si="6"/>
        <v>0</v>
      </c>
      <c r="Q27" s="3">
        <f t="shared" si="7"/>
        <v>0</v>
      </c>
      <c r="R27" s="3">
        <f t="shared" si="8"/>
        <v>0</v>
      </c>
      <c r="S27" s="3">
        <f t="shared" si="9"/>
        <v>0</v>
      </c>
      <c r="T27" s="5"/>
      <c r="U27" s="152"/>
      <c r="V27" s="152"/>
      <c r="W27" s="15" t="e">
        <f>#REF!</f>
        <v>#REF!</v>
      </c>
      <c r="X27" s="15" t="s">
        <v>55</v>
      </c>
      <c r="Y27" s="15" t="e">
        <f>#REF!</f>
        <v>#REF!</v>
      </c>
      <c r="Z27" s="15" t="e">
        <f t="shared" si="10"/>
        <v>#REF!</v>
      </c>
      <c r="AA27" s="15" t="e">
        <f>#REF!</f>
        <v>#REF!</v>
      </c>
      <c r="AB27" s="15" t="s">
        <v>55</v>
      </c>
      <c r="AC27" s="15" t="e">
        <f>#REF!</f>
        <v>#REF!</v>
      </c>
      <c r="AD27" s="15" t="e">
        <f t="shared" si="11"/>
        <v>#REF!</v>
      </c>
      <c r="AE27" s="15" t="e">
        <f>#REF!</f>
        <v>#REF!</v>
      </c>
      <c r="AF27" s="15" t="s">
        <v>55</v>
      </c>
      <c r="AG27" s="15" t="e">
        <f>#REF!</f>
        <v>#REF!</v>
      </c>
      <c r="AH27" s="15" t="e">
        <f t="shared" si="12"/>
        <v>#REF!</v>
      </c>
      <c r="AI27" s="15" t="e">
        <f>#REF!</f>
        <v>#REF!</v>
      </c>
      <c r="AJ27" s="15" t="s">
        <v>55</v>
      </c>
      <c r="AK27" s="15" t="e">
        <f>#REF!</f>
        <v>#REF!</v>
      </c>
      <c r="AL27" s="15" t="e">
        <f t="shared" si="13"/>
        <v>#REF!</v>
      </c>
    </row>
    <row r="28" spans="1:38" ht="38.25" customHeight="1">
      <c r="A28" s="14">
        <f t="shared" si="4"/>
        <v>0</v>
      </c>
      <c r="B28" s="27">
        <v>21</v>
      </c>
      <c r="C28" s="39">
        <v>21</v>
      </c>
      <c r="D28" s="40">
        <f t="shared" si="5"/>
        <v>0</v>
      </c>
      <c r="E28" s="41"/>
      <c r="F28" s="44"/>
      <c r="G28" s="44"/>
      <c r="H28" s="44"/>
      <c r="I28" s="45"/>
      <c r="J28" s="4" t="e">
        <f>#REF!</f>
        <v>#REF!</v>
      </c>
      <c r="K28" s="3" t="e">
        <f>#REF!</f>
        <v>#REF!</v>
      </c>
      <c r="L28" s="3" t="e">
        <f>#REF!</f>
        <v>#REF!</v>
      </c>
      <c r="M28" s="3" t="e">
        <f>#REF!</f>
        <v>#REF!</v>
      </c>
      <c r="N28" s="3" t="e">
        <f>#REF!</f>
        <v>#REF!</v>
      </c>
      <c r="O28" s="5" t="e">
        <f>#REF!</f>
        <v>#REF!</v>
      </c>
      <c r="P28" s="4">
        <f t="shared" si="6"/>
        <v>0</v>
      </c>
      <c r="Q28" s="3">
        <f t="shared" si="7"/>
        <v>0</v>
      </c>
      <c r="R28" s="3">
        <f t="shared" si="8"/>
        <v>0</v>
      </c>
      <c r="S28" s="3">
        <f t="shared" si="9"/>
        <v>0</v>
      </c>
      <c r="T28" s="5"/>
      <c r="U28" s="152"/>
      <c r="V28" s="152"/>
      <c r="W28" s="15" t="e">
        <f>#REF!</f>
        <v>#REF!</v>
      </c>
      <c r="X28" s="15" t="s">
        <v>55</v>
      </c>
      <c r="Y28" s="15" t="e">
        <f>#REF!</f>
        <v>#REF!</v>
      </c>
      <c r="Z28" s="15" t="e">
        <f t="shared" si="10"/>
        <v>#REF!</v>
      </c>
      <c r="AA28" s="15" t="e">
        <f>#REF!</f>
        <v>#REF!</v>
      </c>
      <c r="AB28" s="15" t="s">
        <v>55</v>
      </c>
      <c r="AC28" s="15" t="e">
        <f>#REF!</f>
        <v>#REF!</v>
      </c>
      <c r="AD28" s="15" t="e">
        <f t="shared" si="11"/>
        <v>#REF!</v>
      </c>
      <c r="AE28" s="15" t="e">
        <f>#REF!</f>
        <v>#REF!</v>
      </c>
      <c r="AF28" s="15" t="s">
        <v>55</v>
      </c>
      <c r="AG28" s="15" t="e">
        <f>#REF!</f>
        <v>#REF!</v>
      </c>
      <c r="AH28" s="15" t="e">
        <f t="shared" si="12"/>
        <v>#REF!</v>
      </c>
      <c r="AI28" s="15" t="e">
        <f>#REF!</f>
        <v>#REF!</v>
      </c>
      <c r="AJ28" s="15" t="s">
        <v>55</v>
      </c>
      <c r="AK28" s="15" t="e">
        <f>#REF!</f>
        <v>#REF!</v>
      </c>
      <c r="AL28" s="15" t="e">
        <f t="shared" si="13"/>
        <v>#REF!</v>
      </c>
    </row>
    <row r="29" spans="1:38" ht="38.25" customHeight="1">
      <c r="A29" s="14">
        <f t="shared" si="4"/>
        <v>0</v>
      </c>
      <c r="B29" s="27">
        <v>22</v>
      </c>
      <c r="C29" s="43">
        <v>22</v>
      </c>
      <c r="D29" s="40">
        <f t="shared" si="5"/>
        <v>0</v>
      </c>
      <c r="E29" s="44"/>
      <c r="F29" s="44"/>
      <c r="G29" s="44"/>
      <c r="H29" s="44"/>
      <c r="I29" s="45"/>
      <c r="J29" s="4" t="e">
        <f>#REF!</f>
        <v>#REF!</v>
      </c>
      <c r="K29" s="3" t="e">
        <f>#REF!</f>
        <v>#REF!</v>
      </c>
      <c r="L29" s="3" t="e">
        <f>#REF!</f>
        <v>#REF!</v>
      </c>
      <c r="M29" s="3" t="e">
        <f>#REF!</f>
        <v>#REF!</v>
      </c>
      <c r="N29" s="3" t="e">
        <f>#REF!</f>
        <v>#REF!</v>
      </c>
      <c r="O29" s="5" t="e">
        <f>#REF!</f>
        <v>#REF!</v>
      </c>
      <c r="P29" s="4">
        <f t="shared" si="6"/>
        <v>0</v>
      </c>
      <c r="Q29" s="3">
        <f t="shared" si="7"/>
        <v>0</v>
      </c>
      <c r="R29" s="3">
        <f t="shared" si="8"/>
        <v>0</v>
      </c>
      <c r="S29" s="3">
        <f t="shared" si="9"/>
        <v>0</v>
      </c>
      <c r="T29" s="5"/>
      <c r="U29" s="152"/>
      <c r="V29" s="152"/>
      <c r="W29" s="15" t="e">
        <f>#REF!</f>
        <v>#REF!</v>
      </c>
      <c r="X29" s="15" t="s">
        <v>55</v>
      </c>
      <c r="Y29" s="15" t="e">
        <f>#REF!</f>
        <v>#REF!</v>
      </c>
      <c r="Z29" s="15" t="e">
        <f t="shared" si="10"/>
        <v>#REF!</v>
      </c>
      <c r="AA29" s="15" t="e">
        <f>#REF!</f>
        <v>#REF!</v>
      </c>
      <c r="AB29" s="15" t="s">
        <v>55</v>
      </c>
      <c r="AC29" s="15" t="e">
        <f>#REF!</f>
        <v>#REF!</v>
      </c>
      <c r="AD29" s="15" t="e">
        <f t="shared" si="11"/>
        <v>#REF!</v>
      </c>
      <c r="AE29" s="15" t="e">
        <f>#REF!</f>
        <v>#REF!</v>
      </c>
      <c r="AF29" s="15" t="s">
        <v>55</v>
      </c>
      <c r="AG29" s="15" t="e">
        <f>#REF!</f>
        <v>#REF!</v>
      </c>
      <c r="AH29" s="15" t="e">
        <f t="shared" si="12"/>
        <v>#REF!</v>
      </c>
      <c r="AI29" s="15" t="e">
        <f>#REF!</f>
        <v>#REF!</v>
      </c>
      <c r="AJ29" s="15" t="s">
        <v>55</v>
      </c>
      <c r="AK29" s="15" t="e">
        <f>#REF!</f>
        <v>#REF!</v>
      </c>
      <c r="AL29" s="15" t="e">
        <f t="shared" si="13"/>
        <v>#REF!</v>
      </c>
    </row>
    <row r="30" spans="1:38" ht="38.25" customHeight="1">
      <c r="A30" s="14">
        <f t="shared" si="4"/>
        <v>0</v>
      </c>
      <c r="B30" s="27">
        <v>23</v>
      </c>
      <c r="C30" s="39">
        <v>23</v>
      </c>
      <c r="D30" s="40">
        <f t="shared" si="5"/>
        <v>0</v>
      </c>
      <c r="E30" s="41"/>
      <c r="F30" s="44"/>
      <c r="G30" s="44"/>
      <c r="H30" s="44"/>
      <c r="I30" s="45"/>
      <c r="J30" s="4" t="e">
        <f>#REF!</f>
        <v>#REF!</v>
      </c>
      <c r="K30" s="3" t="e">
        <f>#REF!</f>
        <v>#REF!</v>
      </c>
      <c r="L30" s="3" t="e">
        <f>#REF!</f>
        <v>#REF!</v>
      </c>
      <c r="M30" s="3" t="e">
        <f>#REF!</f>
        <v>#REF!</v>
      </c>
      <c r="N30" s="3" t="e">
        <f>#REF!</f>
        <v>#REF!</v>
      </c>
      <c r="O30" s="5" t="e">
        <f>#REF!</f>
        <v>#REF!</v>
      </c>
      <c r="P30" s="4">
        <f t="shared" si="6"/>
        <v>0</v>
      </c>
      <c r="Q30" s="3">
        <f t="shared" si="7"/>
        <v>0</v>
      </c>
      <c r="R30" s="3">
        <f t="shared" si="8"/>
        <v>0</v>
      </c>
      <c r="S30" s="3">
        <f t="shared" si="9"/>
        <v>0</v>
      </c>
      <c r="T30" s="5"/>
      <c r="U30" s="152"/>
      <c r="V30" s="152"/>
      <c r="W30" s="15" t="e">
        <f>#REF!</f>
        <v>#REF!</v>
      </c>
      <c r="X30" s="15" t="s">
        <v>55</v>
      </c>
      <c r="Y30" s="15" t="e">
        <f>#REF!</f>
        <v>#REF!</v>
      </c>
      <c r="Z30" s="15" t="e">
        <f t="shared" si="10"/>
        <v>#REF!</v>
      </c>
      <c r="AA30" s="15" t="e">
        <f>#REF!</f>
        <v>#REF!</v>
      </c>
      <c r="AB30" s="15" t="s">
        <v>55</v>
      </c>
      <c r="AC30" s="15" t="e">
        <f>#REF!</f>
        <v>#REF!</v>
      </c>
      <c r="AD30" s="15" t="e">
        <f t="shared" si="11"/>
        <v>#REF!</v>
      </c>
      <c r="AE30" s="15" t="e">
        <f>#REF!</f>
        <v>#REF!</v>
      </c>
      <c r="AF30" s="15" t="s">
        <v>55</v>
      </c>
      <c r="AG30" s="15" t="e">
        <f>#REF!</f>
        <v>#REF!</v>
      </c>
      <c r="AH30" s="15" t="e">
        <f t="shared" si="12"/>
        <v>#REF!</v>
      </c>
      <c r="AI30" s="15" t="e">
        <f>#REF!</f>
        <v>#REF!</v>
      </c>
      <c r="AJ30" s="15" t="s">
        <v>55</v>
      </c>
      <c r="AK30" s="15" t="e">
        <f>#REF!</f>
        <v>#REF!</v>
      </c>
      <c r="AL30" s="15" t="e">
        <f t="shared" si="13"/>
        <v>#REF!</v>
      </c>
    </row>
    <row r="31" spans="1:38" ht="38.25" customHeight="1">
      <c r="A31" s="14">
        <f t="shared" si="4"/>
        <v>0</v>
      </c>
      <c r="B31" s="27">
        <v>24</v>
      </c>
      <c r="C31" s="43">
        <v>24</v>
      </c>
      <c r="D31" s="40">
        <f t="shared" si="5"/>
        <v>0</v>
      </c>
      <c r="E31" s="44"/>
      <c r="F31" s="44"/>
      <c r="G31" s="44"/>
      <c r="H31" s="44"/>
      <c r="I31" s="45"/>
      <c r="J31" s="4" t="e">
        <f>#REF!</f>
        <v>#REF!</v>
      </c>
      <c r="K31" s="3" t="e">
        <f>#REF!</f>
        <v>#REF!</v>
      </c>
      <c r="L31" s="3" t="e">
        <f>#REF!</f>
        <v>#REF!</v>
      </c>
      <c r="M31" s="3" t="e">
        <f>#REF!</f>
        <v>#REF!</v>
      </c>
      <c r="N31" s="3" t="e">
        <f>#REF!</f>
        <v>#REF!</v>
      </c>
      <c r="O31" s="5" t="e">
        <f>#REF!</f>
        <v>#REF!</v>
      </c>
      <c r="P31" s="4">
        <f t="shared" si="6"/>
        <v>0</v>
      </c>
      <c r="Q31" s="3">
        <f t="shared" si="7"/>
        <v>0</v>
      </c>
      <c r="R31" s="3">
        <f t="shared" si="8"/>
        <v>0</v>
      </c>
      <c r="S31" s="3">
        <f t="shared" si="9"/>
        <v>0</v>
      </c>
      <c r="T31" s="5"/>
      <c r="U31" s="152"/>
      <c r="V31" s="152"/>
      <c r="W31" s="15" t="e">
        <f>#REF!</f>
        <v>#REF!</v>
      </c>
      <c r="X31" s="15" t="s">
        <v>55</v>
      </c>
      <c r="Y31" s="15" t="e">
        <f>#REF!</f>
        <v>#REF!</v>
      </c>
      <c r="Z31" s="15" t="e">
        <f t="shared" si="10"/>
        <v>#REF!</v>
      </c>
      <c r="AA31" s="15" t="e">
        <f>#REF!</f>
        <v>#REF!</v>
      </c>
      <c r="AB31" s="15" t="s">
        <v>55</v>
      </c>
      <c r="AC31" s="15" t="e">
        <f>#REF!</f>
        <v>#REF!</v>
      </c>
      <c r="AD31" s="15" t="e">
        <f t="shared" si="11"/>
        <v>#REF!</v>
      </c>
      <c r="AE31" s="15" t="e">
        <f>#REF!</f>
        <v>#REF!</v>
      </c>
      <c r="AF31" s="15" t="s">
        <v>55</v>
      </c>
      <c r="AG31" s="15" t="e">
        <f>#REF!</f>
        <v>#REF!</v>
      </c>
      <c r="AH31" s="15" t="e">
        <f t="shared" si="12"/>
        <v>#REF!</v>
      </c>
      <c r="AI31" s="15" t="e">
        <f>#REF!</f>
        <v>#REF!</v>
      </c>
      <c r="AJ31" s="15" t="s">
        <v>55</v>
      </c>
      <c r="AK31" s="15" t="e">
        <f>#REF!</f>
        <v>#REF!</v>
      </c>
      <c r="AL31" s="15" t="e">
        <f t="shared" si="13"/>
        <v>#REF!</v>
      </c>
    </row>
    <row r="32" spans="1:38" ht="38.25" customHeight="1">
      <c r="A32" s="14">
        <f t="shared" si="4"/>
        <v>0</v>
      </c>
      <c r="B32" s="27">
        <v>25</v>
      </c>
      <c r="C32" s="39">
        <v>25</v>
      </c>
      <c r="D32" s="40">
        <f t="shared" si="5"/>
        <v>0</v>
      </c>
      <c r="E32" s="41"/>
      <c r="F32" s="44"/>
      <c r="G32" s="44"/>
      <c r="H32" s="44"/>
      <c r="I32" s="45"/>
      <c r="J32" s="4" t="e">
        <f>#REF!</f>
        <v>#REF!</v>
      </c>
      <c r="K32" s="3" t="e">
        <f>#REF!</f>
        <v>#REF!</v>
      </c>
      <c r="L32" s="3" t="e">
        <f>#REF!</f>
        <v>#REF!</v>
      </c>
      <c r="M32" s="3" t="e">
        <f>#REF!</f>
        <v>#REF!</v>
      </c>
      <c r="N32" s="3" t="e">
        <f>#REF!</f>
        <v>#REF!</v>
      </c>
      <c r="O32" s="5" t="e">
        <f>#REF!</f>
        <v>#REF!</v>
      </c>
      <c r="P32" s="4">
        <f t="shared" si="6"/>
        <v>0</v>
      </c>
      <c r="Q32" s="3">
        <f t="shared" si="7"/>
        <v>0</v>
      </c>
      <c r="R32" s="3">
        <f t="shared" si="8"/>
        <v>0</v>
      </c>
      <c r="S32" s="3">
        <f t="shared" si="9"/>
        <v>0</v>
      </c>
      <c r="T32" s="5"/>
      <c r="U32" s="152"/>
      <c r="V32" s="152"/>
      <c r="W32" s="15" t="e">
        <f>#REF!</f>
        <v>#REF!</v>
      </c>
      <c r="X32" s="15" t="s">
        <v>55</v>
      </c>
      <c r="Y32" s="15" t="e">
        <f>#REF!</f>
        <v>#REF!</v>
      </c>
      <c r="Z32" s="15" t="e">
        <f t="shared" si="10"/>
        <v>#REF!</v>
      </c>
      <c r="AA32" s="15" t="e">
        <f>#REF!</f>
        <v>#REF!</v>
      </c>
      <c r="AB32" s="15" t="s">
        <v>55</v>
      </c>
      <c r="AC32" s="15" t="e">
        <f>#REF!</f>
        <v>#REF!</v>
      </c>
      <c r="AD32" s="15" t="e">
        <f t="shared" si="11"/>
        <v>#REF!</v>
      </c>
      <c r="AE32" s="15" t="e">
        <f>#REF!</f>
        <v>#REF!</v>
      </c>
      <c r="AF32" s="15" t="s">
        <v>55</v>
      </c>
      <c r="AG32" s="15" t="e">
        <f>#REF!</f>
        <v>#REF!</v>
      </c>
      <c r="AH32" s="15" t="e">
        <f t="shared" si="12"/>
        <v>#REF!</v>
      </c>
      <c r="AI32" s="15" t="e">
        <f>#REF!</f>
        <v>#REF!</v>
      </c>
      <c r="AJ32" s="15" t="s">
        <v>55</v>
      </c>
      <c r="AK32" s="15" t="e">
        <f>#REF!</f>
        <v>#REF!</v>
      </c>
      <c r="AL32" s="15" t="e">
        <f t="shared" si="13"/>
        <v>#REF!</v>
      </c>
    </row>
    <row r="33" spans="1:38" ht="38.25" customHeight="1">
      <c r="A33" s="14">
        <f t="shared" si="4"/>
        <v>0</v>
      </c>
      <c r="B33" s="27">
        <v>26</v>
      </c>
      <c r="C33" s="43">
        <v>26</v>
      </c>
      <c r="D33" s="40">
        <f t="shared" si="5"/>
        <v>0</v>
      </c>
      <c r="E33" s="44"/>
      <c r="F33" s="44"/>
      <c r="G33" s="44"/>
      <c r="H33" s="44"/>
      <c r="I33" s="45"/>
      <c r="J33" s="4" t="e">
        <f>#REF!</f>
        <v>#REF!</v>
      </c>
      <c r="K33" s="3" t="e">
        <f>#REF!</f>
        <v>#REF!</v>
      </c>
      <c r="L33" s="3" t="e">
        <f>#REF!</f>
        <v>#REF!</v>
      </c>
      <c r="M33" s="3" t="e">
        <f>#REF!</f>
        <v>#REF!</v>
      </c>
      <c r="N33" s="3" t="e">
        <f>#REF!</f>
        <v>#REF!</v>
      </c>
      <c r="O33" s="5" t="e">
        <f>#REF!</f>
        <v>#REF!</v>
      </c>
      <c r="P33" s="4">
        <f t="shared" si="6"/>
        <v>0</v>
      </c>
      <c r="Q33" s="3">
        <f t="shared" si="7"/>
        <v>0</v>
      </c>
      <c r="R33" s="3">
        <f t="shared" si="8"/>
        <v>0</v>
      </c>
      <c r="S33" s="3">
        <f t="shared" si="9"/>
        <v>0</v>
      </c>
      <c r="T33" s="5"/>
      <c r="U33" s="152"/>
      <c r="V33" s="152"/>
      <c r="W33" s="15" t="e">
        <f>#REF!</f>
        <v>#REF!</v>
      </c>
      <c r="X33" s="15" t="s">
        <v>55</v>
      </c>
      <c r="Y33" s="15" t="e">
        <f>#REF!</f>
        <v>#REF!</v>
      </c>
      <c r="Z33" s="15" t="e">
        <f t="shared" si="10"/>
        <v>#REF!</v>
      </c>
      <c r="AA33" s="15" t="e">
        <f>#REF!</f>
        <v>#REF!</v>
      </c>
      <c r="AB33" s="15" t="s">
        <v>55</v>
      </c>
      <c r="AC33" s="15" t="e">
        <f>#REF!</f>
        <v>#REF!</v>
      </c>
      <c r="AD33" s="15" t="e">
        <f t="shared" si="11"/>
        <v>#REF!</v>
      </c>
      <c r="AE33" s="15" t="e">
        <f>#REF!</f>
        <v>#REF!</v>
      </c>
      <c r="AF33" s="15" t="s">
        <v>55</v>
      </c>
      <c r="AG33" s="15" t="e">
        <f>#REF!</f>
        <v>#REF!</v>
      </c>
      <c r="AH33" s="15" t="e">
        <f t="shared" si="12"/>
        <v>#REF!</v>
      </c>
      <c r="AI33" s="15" t="e">
        <f>#REF!</f>
        <v>#REF!</v>
      </c>
      <c r="AJ33" s="15" t="s">
        <v>55</v>
      </c>
      <c r="AK33" s="15" t="e">
        <f>#REF!</f>
        <v>#REF!</v>
      </c>
      <c r="AL33" s="15" t="e">
        <f t="shared" si="13"/>
        <v>#REF!</v>
      </c>
    </row>
    <row r="34" spans="1:38" ht="38.25" customHeight="1">
      <c r="A34" s="14">
        <f t="shared" si="4"/>
        <v>0</v>
      </c>
      <c r="B34" s="27">
        <v>27</v>
      </c>
      <c r="C34" s="39">
        <v>27</v>
      </c>
      <c r="D34" s="40">
        <f t="shared" si="5"/>
        <v>0</v>
      </c>
      <c r="E34" s="41"/>
      <c r="F34" s="44"/>
      <c r="G34" s="44"/>
      <c r="H34" s="44"/>
      <c r="I34" s="45"/>
      <c r="J34" s="4" t="e">
        <f>#REF!</f>
        <v>#REF!</v>
      </c>
      <c r="K34" s="3" t="e">
        <f>#REF!</f>
        <v>#REF!</v>
      </c>
      <c r="L34" s="3" t="e">
        <f>#REF!</f>
        <v>#REF!</v>
      </c>
      <c r="M34" s="3" t="e">
        <f>#REF!</f>
        <v>#REF!</v>
      </c>
      <c r="N34" s="3" t="e">
        <f>#REF!</f>
        <v>#REF!</v>
      </c>
      <c r="O34" s="5" t="e">
        <f>#REF!</f>
        <v>#REF!</v>
      </c>
      <c r="P34" s="4">
        <f t="shared" si="6"/>
        <v>0</v>
      </c>
      <c r="Q34" s="3">
        <f t="shared" si="7"/>
        <v>0</v>
      </c>
      <c r="R34" s="3">
        <f t="shared" si="8"/>
        <v>0</v>
      </c>
      <c r="S34" s="3">
        <f t="shared" si="9"/>
        <v>0</v>
      </c>
      <c r="T34" s="5"/>
      <c r="U34" s="152"/>
      <c r="V34" s="152"/>
      <c r="W34" s="15" t="e">
        <f>#REF!</f>
        <v>#REF!</v>
      </c>
      <c r="X34" s="15" t="s">
        <v>55</v>
      </c>
      <c r="Y34" s="15" t="e">
        <f>#REF!</f>
        <v>#REF!</v>
      </c>
      <c r="Z34" s="15" t="e">
        <f t="shared" si="10"/>
        <v>#REF!</v>
      </c>
      <c r="AA34" s="15" t="e">
        <f>#REF!</f>
        <v>#REF!</v>
      </c>
      <c r="AB34" s="15" t="s">
        <v>55</v>
      </c>
      <c r="AC34" s="15" t="e">
        <f>#REF!</f>
        <v>#REF!</v>
      </c>
      <c r="AD34" s="15" t="e">
        <f t="shared" si="11"/>
        <v>#REF!</v>
      </c>
      <c r="AE34" s="15" t="e">
        <f>#REF!</f>
        <v>#REF!</v>
      </c>
      <c r="AF34" s="15" t="s">
        <v>55</v>
      </c>
      <c r="AG34" s="15" t="e">
        <f>#REF!</f>
        <v>#REF!</v>
      </c>
      <c r="AH34" s="15" t="e">
        <f t="shared" si="12"/>
        <v>#REF!</v>
      </c>
      <c r="AI34" s="15" t="e">
        <f>#REF!</f>
        <v>#REF!</v>
      </c>
      <c r="AJ34" s="15" t="s">
        <v>55</v>
      </c>
      <c r="AK34" s="15" t="e">
        <f>#REF!</f>
        <v>#REF!</v>
      </c>
      <c r="AL34" s="15" t="e">
        <f t="shared" si="13"/>
        <v>#REF!</v>
      </c>
    </row>
    <row r="35" spans="1:38" ht="38.25" customHeight="1">
      <c r="A35" s="14">
        <f t="shared" si="4"/>
        <v>0</v>
      </c>
      <c r="B35" s="27">
        <v>28</v>
      </c>
      <c r="C35" s="43">
        <v>28</v>
      </c>
      <c r="D35" s="40">
        <f t="shared" si="5"/>
        <v>0</v>
      </c>
      <c r="E35" s="44"/>
      <c r="F35" s="44"/>
      <c r="G35" s="44"/>
      <c r="H35" s="44"/>
      <c r="I35" s="45"/>
      <c r="J35" s="4" t="e">
        <f>#REF!</f>
        <v>#REF!</v>
      </c>
      <c r="K35" s="3" t="e">
        <f>#REF!</f>
        <v>#REF!</v>
      </c>
      <c r="L35" s="3" t="e">
        <f>#REF!</f>
        <v>#REF!</v>
      </c>
      <c r="M35" s="3" t="e">
        <f>#REF!</f>
        <v>#REF!</v>
      </c>
      <c r="N35" s="3" t="e">
        <f>#REF!</f>
        <v>#REF!</v>
      </c>
      <c r="O35" s="5" t="e">
        <f>#REF!</f>
        <v>#REF!</v>
      </c>
      <c r="P35" s="4">
        <f t="shared" si="6"/>
        <v>0</v>
      </c>
      <c r="Q35" s="3">
        <f t="shared" si="7"/>
        <v>0</v>
      </c>
      <c r="R35" s="3">
        <f t="shared" si="8"/>
        <v>0</v>
      </c>
      <c r="S35" s="3">
        <f t="shared" si="9"/>
        <v>0</v>
      </c>
      <c r="T35" s="5"/>
      <c r="U35" s="152"/>
      <c r="V35" s="152"/>
      <c r="W35" s="15" t="e">
        <f>#REF!</f>
        <v>#REF!</v>
      </c>
      <c r="X35" s="15" t="s">
        <v>55</v>
      </c>
      <c r="Y35" s="15" t="e">
        <f>#REF!</f>
        <v>#REF!</v>
      </c>
      <c r="Z35" s="15" t="e">
        <f t="shared" si="10"/>
        <v>#REF!</v>
      </c>
      <c r="AA35" s="15" t="e">
        <f>#REF!</f>
        <v>#REF!</v>
      </c>
      <c r="AB35" s="15" t="s">
        <v>55</v>
      </c>
      <c r="AC35" s="15" t="e">
        <f>#REF!</f>
        <v>#REF!</v>
      </c>
      <c r="AD35" s="15" t="e">
        <f t="shared" si="11"/>
        <v>#REF!</v>
      </c>
      <c r="AE35" s="15" t="e">
        <f>#REF!</f>
        <v>#REF!</v>
      </c>
      <c r="AF35" s="15" t="s">
        <v>55</v>
      </c>
      <c r="AG35" s="15" t="e">
        <f>#REF!</f>
        <v>#REF!</v>
      </c>
      <c r="AH35" s="15" t="e">
        <f t="shared" si="12"/>
        <v>#REF!</v>
      </c>
      <c r="AI35" s="15" t="e">
        <f>#REF!</f>
        <v>#REF!</v>
      </c>
      <c r="AJ35" s="15" t="s">
        <v>55</v>
      </c>
      <c r="AK35" s="15" t="e">
        <f>#REF!</f>
        <v>#REF!</v>
      </c>
      <c r="AL35" s="15" t="e">
        <f t="shared" si="13"/>
        <v>#REF!</v>
      </c>
    </row>
    <row r="36" spans="1:38" ht="21.75" customHeight="1">
      <c r="A36" s="14">
        <f t="shared" si="4"/>
        <v>0</v>
      </c>
      <c r="B36" s="27">
        <v>29</v>
      </c>
      <c r="C36" s="39">
        <v>29</v>
      </c>
      <c r="D36" s="40">
        <f t="shared" si="5"/>
        <v>0</v>
      </c>
      <c r="E36" s="41"/>
      <c r="F36" s="44"/>
      <c r="G36" s="44"/>
      <c r="H36" s="44"/>
      <c r="I36" s="45"/>
      <c r="J36" s="4" t="e">
        <f>#REF!</f>
        <v>#REF!</v>
      </c>
      <c r="K36" s="3" t="e">
        <f>#REF!</f>
        <v>#REF!</v>
      </c>
      <c r="L36" s="3" t="e">
        <f>#REF!</f>
        <v>#REF!</v>
      </c>
      <c r="M36" s="3" t="e">
        <f>#REF!</f>
        <v>#REF!</v>
      </c>
      <c r="N36" s="3" t="e">
        <f>#REF!</f>
        <v>#REF!</v>
      </c>
      <c r="O36" s="5" t="e">
        <f>#REF!</f>
        <v>#REF!</v>
      </c>
      <c r="P36" s="4">
        <f t="shared" si="6"/>
        <v>0</v>
      </c>
      <c r="Q36" s="3">
        <f t="shared" si="7"/>
        <v>0</v>
      </c>
      <c r="R36" s="3">
        <f t="shared" si="8"/>
        <v>0</v>
      </c>
      <c r="S36" s="3">
        <f t="shared" si="9"/>
        <v>0</v>
      </c>
      <c r="T36" s="5"/>
      <c r="U36" s="152"/>
      <c r="V36" s="152"/>
      <c r="W36" s="15" t="e">
        <f>#REF!</f>
        <v>#REF!</v>
      </c>
      <c r="X36" s="15" t="s">
        <v>55</v>
      </c>
      <c r="Y36" s="15" t="e">
        <f>#REF!</f>
        <v>#REF!</v>
      </c>
      <c r="Z36" s="15" t="e">
        <f t="shared" si="10"/>
        <v>#REF!</v>
      </c>
      <c r="AA36" s="15" t="e">
        <f>#REF!</f>
        <v>#REF!</v>
      </c>
      <c r="AB36" s="15" t="s">
        <v>55</v>
      </c>
      <c r="AC36" s="15" t="e">
        <f>#REF!</f>
        <v>#REF!</v>
      </c>
      <c r="AD36" s="15" t="e">
        <f t="shared" si="11"/>
        <v>#REF!</v>
      </c>
      <c r="AE36" s="15" t="e">
        <f>#REF!</f>
        <v>#REF!</v>
      </c>
      <c r="AF36" s="15" t="s">
        <v>55</v>
      </c>
      <c r="AG36" s="15" t="e">
        <f>#REF!</f>
        <v>#REF!</v>
      </c>
      <c r="AH36" s="15" t="e">
        <f t="shared" si="12"/>
        <v>#REF!</v>
      </c>
      <c r="AI36" s="15" t="e">
        <f>#REF!</f>
        <v>#REF!</v>
      </c>
      <c r="AJ36" s="15" t="s">
        <v>55</v>
      </c>
      <c r="AK36" s="15" t="e">
        <f>#REF!</f>
        <v>#REF!</v>
      </c>
      <c r="AL36" s="15" t="e">
        <f t="shared" si="13"/>
        <v>#REF!</v>
      </c>
    </row>
    <row r="37" spans="1:38" ht="21.75" customHeight="1">
      <c r="A37" s="14">
        <f t="shared" si="4"/>
        <v>0</v>
      </c>
      <c r="B37" s="27">
        <v>30</v>
      </c>
      <c r="C37" s="43">
        <v>30</v>
      </c>
      <c r="D37" s="40">
        <f t="shared" si="5"/>
        <v>0</v>
      </c>
      <c r="E37" s="44"/>
      <c r="F37" s="44"/>
      <c r="G37" s="44"/>
      <c r="H37" s="44"/>
      <c r="I37" s="45"/>
      <c r="J37" s="4" t="e">
        <f>#REF!</f>
        <v>#REF!</v>
      </c>
      <c r="K37" s="3" t="e">
        <f>#REF!</f>
        <v>#REF!</v>
      </c>
      <c r="L37" s="3" t="e">
        <f>#REF!</f>
        <v>#REF!</v>
      </c>
      <c r="M37" s="3" t="e">
        <f>#REF!</f>
        <v>#REF!</v>
      </c>
      <c r="N37" s="3" t="e">
        <f>#REF!</f>
        <v>#REF!</v>
      </c>
      <c r="O37" s="5" t="e">
        <f>#REF!</f>
        <v>#REF!</v>
      </c>
      <c r="P37" s="4">
        <f t="shared" si="6"/>
        <v>0</v>
      </c>
      <c r="Q37" s="3">
        <f t="shared" si="7"/>
        <v>0</v>
      </c>
      <c r="R37" s="3">
        <f t="shared" si="8"/>
        <v>0</v>
      </c>
      <c r="S37" s="3">
        <f t="shared" si="9"/>
        <v>0</v>
      </c>
      <c r="T37" s="5"/>
      <c r="U37" s="152"/>
      <c r="V37" s="152"/>
      <c r="W37" s="15" t="e">
        <f>#REF!</f>
        <v>#REF!</v>
      </c>
      <c r="X37" s="15" t="s">
        <v>55</v>
      </c>
      <c r="Y37" s="15" t="e">
        <f>#REF!</f>
        <v>#REF!</v>
      </c>
      <c r="Z37" s="15" t="e">
        <f t="shared" si="10"/>
        <v>#REF!</v>
      </c>
      <c r="AA37" s="15" t="e">
        <f>#REF!</f>
        <v>#REF!</v>
      </c>
      <c r="AB37" s="15" t="s">
        <v>55</v>
      </c>
      <c r="AC37" s="15" t="e">
        <f>#REF!</f>
        <v>#REF!</v>
      </c>
      <c r="AD37" s="15" t="e">
        <f t="shared" si="11"/>
        <v>#REF!</v>
      </c>
      <c r="AE37" s="15" t="e">
        <f>#REF!</f>
        <v>#REF!</v>
      </c>
      <c r="AF37" s="15" t="s">
        <v>55</v>
      </c>
      <c r="AG37" s="15" t="e">
        <f>#REF!</f>
        <v>#REF!</v>
      </c>
      <c r="AH37" s="15" t="e">
        <f t="shared" si="12"/>
        <v>#REF!</v>
      </c>
      <c r="AI37" s="15" t="e">
        <f>#REF!</f>
        <v>#REF!</v>
      </c>
      <c r="AJ37" s="15" t="s">
        <v>55</v>
      </c>
      <c r="AK37" s="15" t="e">
        <f>#REF!</f>
        <v>#REF!</v>
      </c>
      <c r="AL37" s="15" t="e">
        <f t="shared" si="13"/>
        <v>#REF!</v>
      </c>
    </row>
    <row r="38" spans="1:38" ht="21.75" customHeight="1">
      <c r="A38" s="14">
        <f t="shared" si="4"/>
        <v>0</v>
      </c>
      <c r="B38" s="27">
        <v>31</v>
      </c>
      <c r="C38" s="39">
        <v>31</v>
      </c>
      <c r="D38" s="40">
        <f t="shared" si="5"/>
        <v>0</v>
      </c>
      <c r="E38" s="41"/>
      <c r="F38" s="44"/>
      <c r="G38" s="44"/>
      <c r="H38" s="44"/>
      <c r="I38" s="45"/>
      <c r="J38" s="4" t="e">
        <f>#REF!</f>
        <v>#REF!</v>
      </c>
      <c r="K38" s="3" t="e">
        <f>#REF!</f>
        <v>#REF!</v>
      </c>
      <c r="L38" s="3" t="e">
        <f>#REF!</f>
        <v>#REF!</v>
      </c>
      <c r="M38" s="3" t="e">
        <f>#REF!</f>
        <v>#REF!</v>
      </c>
      <c r="N38" s="3" t="e">
        <f>#REF!</f>
        <v>#REF!</v>
      </c>
      <c r="O38" s="5" t="e">
        <f>#REF!</f>
        <v>#REF!</v>
      </c>
      <c r="P38" s="4">
        <f t="shared" si="6"/>
        <v>0</v>
      </c>
      <c r="Q38" s="3">
        <f t="shared" si="7"/>
        <v>0</v>
      </c>
      <c r="R38" s="3">
        <f t="shared" si="8"/>
        <v>0</v>
      </c>
      <c r="S38" s="3">
        <f t="shared" si="9"/>
        <v>0</v>
      </c>
      <c r="T38" s="5"/>
      <c r="U38" s="152"/>
      <c r="V38" s="152"/>
      <c r="W38" s="15" t="e">
        <f>#REF!</f>
        <v>#REF!</v>
      </c>
      <c r="X38" s="15" t="s">
        <v>55</v>
      </c>
      <c r="Y38" s="15" t="e">
        <f>#REF!</f>
        <v>#REF!</v>
      </c>
      <c r="Z38" s="15" t="e">
        <f t="shared" si="10"/>
        <v>#REF!</v>
      </c>
      <c r="AA38" s="15" t="e">
        <f>#REF!</f>
        <v>#REF!</v>
      </c>
      <c r="AB38" s="15" t="s">
        <v>55</v>
      </c>
      <c r="AC38" s="15" t="e">
        <f>#REF!</f>
        <v>#REF!</v>
      </c>
      <c r="AD38" s="15" t="e">
        <f t="shared" si="11"/>
        <v>#REF!</v>
      </c>
      <c r="AE38" s="15" t="e">
        <f>#REF!</f>
        <v>#REF!</v>
      </c>
      <c r="AF38" s="15" t="s">
        <v>55</v>
      </c>
      <c r="AG38" s="15" t="e">
        <f>#REF!</f>
        <v>#REF!</v>
      </c>
      <c r="AH38" s="15" t="e">
        <f t="shared" si="12"/>
        <v>#REF!</v>
      </c>
      <c r="AI38" s="15" t="e">
        <f>#REF!</f>
        <v>#REF!</v>
      </c>
      <c r="AJ38" s="15" t="s">
        <v>55</v>
      </c>
      <c r="AK38" s="15" t="e">
        <f>#REF!</f>
        <v>#REF!</v>
      </c>
      <c r="AL38" s="15" t="e">
        <f t="shared" si="13"/>
        <v>#REF!</v>
      </c>
    </row>
    <row r="39" spans="1:38" ht="21.75" customHeight="1">
      <c r="A39" s="14">
        <f t="shared" si="4"/>
        <v>0</v>
      </c>
      <c r="B39" s="27">
        <v>32</v>
      </c>
      <c r="C39" s="43">
        <v>32</v>
      </c>
      <c r="D39" s="40">
        <f t="shared" si="5"/>
        <v>0</v>
      </c>
      <c r="E39" s="44"/>
      <c r="F39" s="44"/>
      <c r="G39" s="44"/>
      <c r="H39" s="44"/>
      <c r="I39" s="45"/>
      <c r="J39" s="4" t="e">
        <f>#REF!</f>
        <v>#REF!</v>
      </c>
      <c r="K39" s="3" t="e">
        <f>#REF!</f>
        <v>#REF!</v>
      </c>
      <c r="L39" s="3" t="e">
        <f>#REF!</f>
        <v>#REF!</v>
      </c>
      <c r="M39" s="3" t="e">
        <f>#REF!</f>
        <v>#REF!</v>
      </c>
      <c r="N39" s="3" t="e">
        <f>#REF!</f>
        <v>#REF!</v>
      </c>
      <c r="O39" s="5" t="e">
        <f>#REF!</f>
        <v>#REF!</v>
      </c>
      <c r="P39" s="4">
        <f t="shared" si="6"/>
        <v>0</v>
      </c>
      <c r="Q39" s="3">
        <f t="shared" si="7"/>
        <v>0</v>
      </c>
      <c r="R39" s="3">
        <f t="shared" si="8"/>
        <v>0</v>
      </c>
      <c r="S39" s="3">
        <f t="shared" si="9"/>
        <v>0</v>
      </c>
      <c r="T39" s="5"/>
      <c r="U39" s="152"/>
      <c r="V39" s="152"/>
      <c r="W39" s="15" t="e">
        <f>#REF!</f>
        <v>#REF!</v>
      </c>
      <c r="X39" s="15" t="s">
        <v>55</v>
      </c>
      <c r="Y39" s="15" t="e">
        <f>#REF!</f>
        <v>#REF!</v>
      </c>
      <c r="Z39" s="15" t="e">
        <f t="shared" si="10"/>
        <v>#REF!</v>
      </c>
      <c r="AA39" s="15" t="e">
        <f>#REF!</f>
        <v>#REF!</v>
      </c>
      <c r="AB39" s="15" t="s">
        <v>55</v>
      </c>
      <c r="AC39" s="15" t="e">
        <f>#REF!</f>
        <v>#REF!</v>
      </c>
      <c r="AD39" s="15" t="e">
        <f t="shared" si="11"/>
        <v>#REF!</v>
      </c>
      <c r="AE39" s="15" t="e">
        <f>#REF!</f>
        <v>#REF!</v>
      </c>
      <c r="AF39" s="15" t="s">
        <v>55</v>
      </c>
      <c r="AG39" s="15" t="e">
        <f>#REF!</f>
        <v>#REF!</v>
      </c>
      <c r="AH39" s="15" t="e">
        <f t="shared" si="12"/>
        <v>#REF!</v>
      </c>
      <c r="AI39" s="15" t="e">
        <f>#REF!</f>
        <v>#REF!</v>
      </c>
      <c r="AJ39" s="15" t="s">
        <v>55</v>
      </c>
      <c r="AK39" s="15" t="e">
        <f>#REF!</f>
        <v>#REF!</v>
      </c>
      <c r="AL39" s="15" t="e">
        <f t="shared" si="13"/>
        <v>#REF!</v>
      </c>
    </row>
    <row r="40" spans="1:38" ht="21.75" customHeight="1">
      <c r="A40" s="14">
        <f t="shared" si="4"/>
        <v>0</v>
      </c>
      <c r="B40" s="27">
        <v>33</v>
      </c>
      <c r="C40" s="39">
        <v>33</v>
      </c>
      <c r="D40" s="40">
        <f t="shared" si="5"/>
        <v>0</v>
      </c>
      <c r="E40" s="41"/>
      <c r="F40" s="44"/>
      <c r="G40" s="44"/>
      <c r="H40" s="44"/>
      <c r="I40" s="45"/>
      <c r="J40" s="4" t="e">
        <f>#REF!</f>
        <v>#REF!</v>
      </c>
      <c r="K40" s="3" t="e">
        <f>#REF!</f>
        <v>#REF!</v>
      </c>
      <c r="L40" s="3" t="e">
        <f>#REF!</f>
        <v>#REF!</v>
      </c>
      <c r="M40" s="3" t="e">
        <f>#REF!</f>
        <v>#REF!</v>
      </c>
      <c r="N40" s="3" t="e">
        <f>#REF!</f>
        <v>#REF!</v>
      </c>
      <c r="O40" s="5" t="e">
        <f>#REF!</f>
        <v>#REF!</v>
      </c>
      <c r="P40" s="4">
        <f t="shared" si="6"/>
        <v>0</v>
      </c>
      <c r="Q40" s="3">
        <f t="shared" si="7"/>
        <v>0</v>
      </c>
      <c r="R40" s="3">
        <f t="shared" si="8"/>
        <v>0</v>
      </c>
      <c r="S40" s="3">
        <f t="shared" si="9"/>
        <v>0</v>
      </c>
      <c r="T40" s="5"/>
      <c r="U40" s="152"/>
      <c r="V40" s="152"/>
      <c r="W40" s="15" t="e">
        <f>#REF!</f>
        <v>#REF!</v>
      </c>
      <c r="X40" s="15" t="s">
        <v>55</v>
      </c>
      <c r="Y40" s="15" t="e">
        <f>#REF!</f>
        <v>#REF!</v>
      </c>
      <c r="Z40" s="15" t="e">
        <f t="shared" si="10"/>
        <v>#REF!</v>
      </c>
      <c r="AA40" s="15" t="e">
        <f>#REF!</f>
        <v>#REF!</v>
      </c>
      <c r="AB40" s="15" t="s">
        <v>55</v>
      </c>
      <c r="AC40" s="15" t="e">
        <f>#REF!</f>
        <v>#REF!</v>
      </c>
      <c r="AD40" s="15" t="e">
        <f t="shared" si="11"/>
        <v>#REF!</v>
      </c>
      <c r="AE40" s="15" t="e">
        <f>#REF!</f>
        <v>#REF!</v>
      </c>
      <c r="AF40" s="15" t="s">
        <v>55</v>
      </c>
      <c r="AG40" s="15" t="e">
        <f>#REF!</f>
        <v>#REF!</v>
      </c>
      <c r="AH40" s="15" t="e">
        <f t="shared" si="12"/>
        <v>#REF!</v>
      </c>
      <c r="AI40" s="15" t="e">
        <f>#REF!</f>
        <v>#REF!</v>
      </c>
      <c r="AJ40" s="15" t="s">
        <v>55</v>
      </c>
      <c r="AK40" s="15" t="e">
        <f>#REF!</f>
        <v>#REF!</v>
      </c>
      <c r="AL40" s="15" t="e">
        <f t="shared" si="13"/>
        <v>#REF!</v>
      </c>
    </row>
    <row r="41" spans="1:38" ht="21.75" customHeight="1">
      <c r="A41" s="14">
        <f t="shared" si="4"/>
        <v>0</v>
      </c>
      <c r="B41" s="27">
        <v>34</v>
      </c>
      <c r="C41" s="43">
        <v>34</v>
      </c>
      <c r="D41" s="40">
        <f t="shared" si="5"/>
        <v>0</v>
      </c>
      <c r="E41" s="44"/>
      <c r="F41" s="44"/>
      <c r="G41" s="44"/>
      <c r="H41" s="44"/>
      <c r="I41" s="45"/>
      <c r="J41" s="4" t="e">
        <f>#REF!</f>
        <v>#REF!</v>
      </c>
      <c r="K41" s="3" t="e">
        <f>#REF!</f>
        <v>#REF!</v>
      </c>
      <c r="L41" s="3" t="e">
        <f>#REF!</f>
        <v>#REF!</v>
      </c>
      <c r="M41" s="3" t="e">
        <f>#REF!</f>
        <v>#REF!</v>
      </c>
      <c r="N41" s="3" t="e">
        <f>#REF!</f>
        <v>#REF!</v>
      </c>
      <c r="O41" s="5" t="e">
        <f>#REF!</f>
        <v>#REF!</v>
      </c>
      <c r="P41" s="4">
        <f t="shared" si="6"/>
        <v>0</v>
      </c>
      <c r="Q41" s="3">
        <f t="shared" si="7"/>
        <v>0</v>
      </c>
      <c r="R41" s="3">
        <f t="shared" si="8"/>
        <v>0</v>
      </c>
      <c r="S41" s="3">
        <f t="shared" si="9"/>
        <v>0</v>
      </c>
      <c r="T41" s="5"/>
      <c r="U41" s="152"/>
      <c r="V41" s="152"/>
      <c r="W41" s="15" t="e">
        <f>#REF!</f>
        <v>#REF!</v>
      </c>
      <c r="X41" s="15" t="s">
        <v>55</v>
      </c>
      <c r="Y41" s="15" t="e">
        <f>#REF!</f>
        <v>#REF!</v>
      </c>
      <c r="Z41" s="15" t="e">
        <f t="shared" si="10"/>
        <v>#REF!</v>
      </c>
      <c r="AA41" s="15" t="e">
        <f>#REF!</f>
        <v>#REF!</v>
      </c>
      <c r="AB41" s="15" t="s">
        <v>55</v>
      </c>
      <c r="AC41" s="15" t="e">
        <f>#REF!</f>
        <v>#REF!</v>
      </c>
      <c r="AD41" s="15" t="e">
        <f t="shared" si="11"/>
        <v>#REF!</v>
      </c>
      <c r="AE41" s="15" t="e">
        <f>#REF!</f>
        <v>#REF!</v>
      </c>
      <c r="AF41" s="15" t="s">
        <v>55</v>
      </c>
      <c r="AG41" s="15" t="e">
        <f>#REF!</f>
        <v>#REF!</v>
      </c>
      <c r="AH41" s="15" t="e">
        <f t="shared" si="12"/>
        <v>#REF!</v>
      </c>
      <c r="AI41" s="15" t="e">
        <f>#REF!</f>
        <v>#REF!</v>
      </c>
      <c r="AJ41" s="15" t="s">
        <v>55</v>
      </c>
      <c r="AK41" s="15" t="e">
        <f>#REF!</f>
        <v>#REF!</v>
      </c>
      <c r="AL41" s="15" t="e">
        <f t="shared" si="13"/>
        <v>#REF!</v>
      </c>
    </row>
    <row r="42" spans="1:38" ht="21.75" customHeight="1">
      <c r="A42" s="14">
        <f t="shared" si="4"/>
        <v>0</v>
      </c>
      <c r="B42" s="27">
        <v>35</v>
      </c>
      <c r="C42" s="39">
        <v>35</v>
      </c>
      <c r="D42" s="40">
        <f t="shared" si="5"/>
        <v>0</v>
      </c>
      <c r="E42" s="41"/>
      <c r="F42" s="44"/>
      <c r="G42" s="44"/>
      <c r="H42" s="44"/>
      <c r="I42" s="45"/>
      <c r="J42" s="4" t="e">
        <f>#REF!</f>
        <v>#REF!</v>
      </c>
      <c r="K42" s="3" t="e">
        <f>#REF!</f>
        <v>#REF!</v>
      </c>
      <c r="L42" s="3" t="e">
        <f>#REF!</f>
        <v>#REF!</v>
      </c>
      <c r="M42" s="3" t="e">
        <f>#REF!</f>
        <v>#REF!</v>
      </c>
      <c r="N42" s="3" t="e">
        <f>#REF!</f>
        <v>#REF!</v>
      </c>
      <c r="O42" s="5" t="e">
        <f>#REF!</f>
        <v>#REF!</v>
      </c>
      <c r="P42" s="4">
        <f t="shared" si="6"/>
        <v>0</v>
      </c>
      <c r="Q42" s="3">
        <f t="shared" si="7"/>
        <v>0</v>
      </c>
      <c r="R42" s="3">
        <f t="shared" si="8"/>
        <v>0</v>
      </c>
      <c r="S42" s="3">
        <f t="shared" si="9"/>
        <v>0</v>
      </c>
      <c r="T42" s="5"/>
      <c r="U42" s="152"/>
      <c r="V42" s="152"/>
      <c r="W42" s="15" t="e">
        <f>#REF!</f>
        <v>#REF!</v>
      </c>
      <c r="X42" s="15" t="s">
        <v>55</v>
      </c>
      <c r="Y42" s="15" t="e">
        <f>#REF!</f>
        <v>#REF!</v>
      </c>
      <c r="Z42" s="15" t="e">
        <f t="shared" si="10"/>
        <v>#REF!</v>
      </c>
      <c r="AA42" s="15" t="e">
        <f>#REF!</f>
        <v>#REF!</v>
      </c>
      <c r="AB42" s="15" t="s">
        <v>55</v>
      </c>
      <c r="AC42" s="15" t="e">
        <f>#REF!</f>
        <v>#REF!</v>
      </c>
      <c r="AD42" s="15" t="e">
        <f t="shared" si="11"/>
        <v>#REF!</v>
      </c>
      <c r="AE42" s="15" t="e">
        <f>#REF!</f>
        <v>#REF!</v>
      </c>
      <c r="AF42" s="15" t="s">
        <v>55</v>
      </c>
      <c r="AG42" s="15" t="e">
        <f>#REF!</f>
        <v>#REF!</v>
      </c>
      <c r="AH42" s="15" t="e">
        <f t="shared" si="12"/>
        <v>#REF!</v>
      </c>
      <c r="AI42" s="15" t="e">
        <f>#REF!</f>
        <v>#REF!</v>
      </c>
      <c r="AJ42" s="15" t="s">
        <v>55</v>
      </c>
      <c r="AK42" s="15" t="e">
        <f>#REF!</f>
        <v>#REF!</v>
      </c>
      <c r="AL42" s="15" t="e">
        <f t="shared" si="13"/>
        <v>#REF!</v>
      </c>
    </row>
    <row r="43" spans="1:38" ht="21.75" customHeight="1">
      <c r="A43" s="14">
        <f t="shared" si="4"/>
        <v>0</v>
      </c>
      <c r="B43" s="27">
        <v>36</v>
      </c>
      <c r="C43" s="43">
        <v>36</v>
      </c>
      <c r="D43" s="40">
        <f t="shared" si="5"/>
        <v>0</v>
      </c>
      <c r="E43" s="44"/>
      <c r="F43" s="44"/>
      <c r="G43" s="44"/>
      <c r="H43" s="44"/>
      <c r="I43" s="45"/>
      <c r="J43" s="4" t="e">
        <f>#REF!</f>
        <v>#REF!</v>
      </c>
      <c r="K43" s="3" t="e">
        <f>#REF!</f>
        <v>#REF!</v>
      </c>
      <c r="L43" s="3" t="e">
        <f>#REF!</f>
        <v>#REF!</v>
      </c>
      <c r="M43" s="3" t="e">
        <f>#REF!</f>
        <v>#REF!</v>
      </c>
      <c r="N43" s="3" t="e">
        <f>#REF!</f>
        <v>#REF!</v>
      </c>
      <c r="O43" s="5" t="e">
        <f>#REF!</f>
        <v>#REF!</v>
      </c>
      <c r="P43" s="4">
        <f t="shared" si="6"/>
        <v>0</v>
      </c>
      <c r="Q43" s="3">
        <f t="shared" si="7"/>
        <v>0</v>
      </c>
      <c r="R43" s="3">
        <f t="shared" si="8"/>
        <v>0</v>
      </c>
      <c r="S43" s="3">
        <f t="shared" si="9"/>
        <v>0</v>
      </c>
      <c r="T43" s="5"/>
      <c r="U43" s="152"/>
      <c r="V43" s="152"/>
      <c r="W43" s="15" t="e">
        <f>#REF!</f>
        <v>#REF!</v>
      </c>
      <c r="X43" s="15" t="s">
        <v>55</v>
      </c>
      <c r="Y43" s="15" t="e">
        <f>#REF!</f>
        <v>#REF!</v>
      </c>
      <c r="Z43" s="15" t="e">
        <f t="shared" si="10"/>
        <v>#REF!</v>
      </c>
      <c r="AA43" s="15" t="e">
        <f>#REF!</f>
        <v>#REF!</v>
      </c>
      <c r="AB43" s="15" t="s">
        <v>55</v>
      </c>
      <c r="AC43" s="15" t="e">
        <f>#REF!</f>
        <v>#REF!</v>
      </c>
      <c r="AD43" s="15" t="e">
        <f t="shared" si="11"/>
        <v>#REF!</v>
      </c>
      <c r="AE43" s="15" t="e">
        <f>#REF!</f>
        <v>#REF!</v>
      </c>
      <c r="AF43" s="15" t="s">
        <v>55</v>
      </c>
      <c r="AG43" s="15" t="e">
        <f>#REF!</f>
        <v>#REF!</v>
      </c>
      <c r="AH43" s="15" t="e">
        <f t="shared" si="12"/>
        <v>#REF!</v>
      </c>
      <c r="AI43" s="15" t="e">
        <f>#REF!</f>
        <v>#REF!</v>
      </c>
      <c r="AJ43" s="15" t="s">
        <v>55</v>
      </c>
      <c r="AK43" s="15" t="e">
        <f>#REF!</f>
        <v>#REF!</v>
      </c>
      <c r="AL43" s="15" t="e">
        <f t="shared" si="13"/>
        <v>#REF!</v>
      </c>
    </row>
    <row r="44" spans="1:38" ht="21.75" customHeight="1">
      <c r="A44" s="14">
        <f t="shared" si="4"/>
        <v>0</v>
      </c>
      <c r="B44" s="27">
        <v>37</v>
      </c>
      <c r="C44" s="39">
        <v>37</v>
      </c>
      <c r="D44" s="40">
        <f t="shared" si="5"/>
        <v>0</v>
      </c>
      <c r="E44" s="41"/>
      <c r="F44" s="44"/>
      <c r="G44" s="44"/>
      <c r="H44" s="44"/>
      <c r="I44" s="45"/>
      <c r="J44" s="4" t="e">
        <f>#REF!</f>
        <v>#REF!</v>
      </c>
      <c r="K44" s="3" t="e">
        <f>#REF!</f>
        <v>#REF!</v>
      </c>
      <c r="L44" s="3" t="e">
        <f>#REF!</f>
        <v>#REF!</v>
      </c>
      <c r="M44" s="3" t="e">
        <f>#REF!</f>
        <v>#REF!</v>
      </c>
      <c r="N44" s="3" t="e">
        <f>#REF!</f>
        <v>#REF!</v>
      </c>
      <c r="O44" s="5" t="e">
        <f>#REF!</f>
        <v>#REF!</v>
      </c>
      <c r="P44" s="4">
        <f t="shared" si="6"/>
        <v>0</v>
      </c>
      <c r="Q44" s="3">
        <f t="shared" si="7"/>
        <v>0</v>
      </c>
      <c r="R44" s="3">
        <f t="shared" si="8"/>
        <v>0</v>
      </c>
      <c r="S44" s="3">
        <f t="shared" si="9"/>
        <v>0</v>
      </c>
      <c r="T44" s="5"/>
      <c r="U44" s="152"/>
      <c r="V44" s="152"/>
      <c r="W44" s="15" t="e">
        <f>#REF!</f>
        <v>#REF!</v>
      </c>
      <c r="X44" s="15" t="s">
        <v>55</v>
      </c>
      <c r="Y44" s="15" t="e">
        <f>#REF!</f>
        <v>#REF!</v>
      </c>
      <c r="Z44" s="15" t="e">
        <f t="shared" si="10"/>
        <v>#REF!</v>
      </c>
      <c r="AA44" s="15" t="e">
        <f>#REF!</f>
        <v>#REF!</v>
      </c>
      <c r="AB44" s="15" t="s">
        <v>55</v>
      </c>
      <c r="AC44" s="15" t="e">
        <f>#REF!</f>
        <v>#REF!</v>
      </c>
      <c r="AD44" s="15" t="e">
        <f t="shared" si="11"/>
        <v>#REF!</v>
      </c>
      <c r="AE44" s="15" t="e">
        <f>#REF!</f>
        <v>#REF!</v>
      </c>
      <c r="AF44" s="15" t="s">
        <v>55</v>
      </c>
      <c r="AG44" s="15" t="e">
        <f>#REF!</f>
        <v>#REF!</v>
      </c>
      <c r="AH44" s="15" t="e">
        <f t="shared" si="12"/>
        <v>#REF!</v>
      </c>
      <c r="AI44" s="15" t="e">
        <f>#REF!</f>
        <v>#REF!</v>
      </c>
      <c r="AJ44" s="15" t="s">
        <v>55</v>
      </c>
      <c r="AK44" s="15" t="e">
        <f>#REF!</f>
        <v>#REF!</v>
      </c>
      <c r="AL44" s="15" t="e">
        <f t="shared" si="13"/>
        <v>#REF!</v>
      </c>
    </row>
    <row r="45" spans="1:38" ht="21.75" customHeight="1">
      <c r="A45" s="14">
        <f t="shared" si="4"/>
        <v>0</v>
      </c>
      <c r="B45" s="27">
        <v>38</v>
      </c>
      <c r="C45" s="43">
        <v>38</v>
      </c>
      <c r="D45" s="40">
        <f t="shared" si="5"/>
        <v>0</v>
      </c>
      <c r="E45" s="44"/>
      <c r="F45" s="44"/>
      <c r="G45" s="44"/>
      <c r="H45" s="44"/>
      <c r="I45" s="45"/>
      <c r="J45" s="4" t="e">
        <f>#REF!</f>
        <v>#REF!</v>
      </c>
      <c r="K45" s="3" t="e">
        <f>#REF!</f>
        <v>#REF!</v>
      </c>
      <c r="L45" s="3" t="e">
        <f>#REF!</f>
        <v>#REF!</v>
      </c>
      <c r="M45" s="3" t="e">
        <f>#REF!</f>
        <v>#REF!</v>
      </c>
      <c r="N45" s="3" t="e">
        <f>#REF!</f>
        <v>#REF!</v>
      </c>
      <c r="O45" s="5" t="e">
        <f>#REF!</f>
        <v>#REF!</v>
      </c>
      <c r="P45" s="4">
        <f t="shared" si="6"/>
        <v>0</v>
      </c>
      <c r="Q45" s="3">
        <f t="shared" si="7"/>
        <v>0</v>
      </c>
      <c r="R45" s="3">
        <f t="shared" si="8"/>
        <v>0</v>
      </c>
      <c r="S45" s="3">
        <f t="shared" si="9"/>
        <v>0</v>
      </c>
      <c r="T45" s="5"/>
      <c r="U45" s="152"/>
      <c r="V45" s="152"/>
      <c r="W45" s="15" t="e">
        <f>#REF!</f>
        <v>#REF!</v>
      </c>
      <c r="X45" s="15" t="s">
        <v>55</v>
      </c>
      <c r="Y45" s="15" t="e">
        <f>#REF!</f>
        <v>#REF!</v>
      </c>
      <c r="Z45" s="15" t="e">
        <f t="shared" si="10"/>
        <v>#REF!</v>
      </c>
      <c r="AA45" s="15" t="e">
        <f>#REF!</f>
        <v>#REF!</v>
      </c>
      <c r="AB45" s="15" t="s">
        <v>55</v>
      </c>
      <c r="AC45" s="15" t="e">
        <f>#REF!</f>
        <v>#REF!</v>
      </c>
      <c r="AD45" s="15" t="e">
        <f t="shared" si="11"/>
        <v>#REF!</v>
      </c>
      <c r="AE45" s="15" t="e">
        <f>#REF!</f>
        <v>#REF!</v>
      </c>
      <c r="AF45" s="15" t="s">
        <v>55</v>
      </c>
      <c r="AG45" s="15" t="e">
        <f>#REF!</f>
        <v>#REF!</v>
      </c>
      <c r="AH45" s="15" t="e">
        <f t="shared" si="12"/>
        <v>#REF!</v>
      </c>
      <c r="AI45" s="15" t="e">
        <f>#REF!</f>
        <v>#REF!</v>
      </c>
      <c r="AJ45" s="15" t="s">
        <v>55</v>
      </c>
      <c r="AK45" s="15" t="e">
        <f>#REF!</f>
        <v>#REF!</v>
      </c>
      <c r="AL45" s="15" t="e">
        <f t="shared" si="13"/>
        <v>#REF!</v>
      </c>
    </row>
    <row r="46" spans="1:38" ht="21.75" customHeight="1">
      <c r="A46" s="14">
        <f t="shared" si="4"/>
        <v>0</v>
      </c>
      <c r="B46" s="27">
        <v>39</v>
      </c>
      <c r="C46" s="39">
        <v>39</v>
      </c>
      <c r="D46" s="40">
        <f t="shared" si="5"/>
        <v>0</v>
      </c>
      <c r="E46" s="41"/>
      <c r="F46" s="44"/>
      <c r="G46" s="44"/>
      <c r="H46" s="44"/>
      <c r="I46" s="45"/>
      <c r="J46" s="4" t="e">
        <f>#REF!</f>
        <v>#REF!</v>
      </c>
      <c r="K46" s="3" t="e">
        <f>#REF!</f>
        <v>#REF!</v>
      </c>
      <c r="L46" s="3" t="e">
        <f>#REF!</f>
        <v>#REF!</v>
      </c>
      <c r="M46" s="3" t="e">
        <f>#REF!</f>
        <v>#REF!</v>
      </c>
      <c r="N46" s="3" t="e">
        <f>#REF!</f>
        <v>#REF!</v>
      </c>
      <c r="O46" s="5" t="e">
        <f>#REF!</f>
        <v>#REF!</v>
      </c>
      <c r="P46" s="4">
        <f t="shared" si="6"/>
        <v>0</v>
      </c>
      <c r="Q46" s="3">
        <f t="shared" si="7"/>
        <v>0</v>
      </c>
      <c r="R46" s="3">
        <f t="shared" si="8"/>
        <v>0</v>
      </c>
      <c r="S46" s="3">
        <f t="shared" si="9"/>
        <v>0</v>
      </c>
      <c r="T46" s="5"/>
      <c r="U46" s="152"/>
      <c r="V46" s="152"/>
      <c r="W46" s="15" t="e">
        <f>#REF!</f>
        <v>#REF!</v>
      </c>
      <c r="X46" s="15" t="s">
        <v>55</v>
      </c>
      <c r="Y46" s="15" t="e">
        <f>#REF!</f>
        <v>#REF!</v>
      </c>
      <c r="Z46" s="15" t="e">
        <f t="shared" si="10"/>
        <v>#REF!</v>
      </c>
      <c r="AA46" s="15" t="e">
        <f>#REF!</f>
        <v>#REF!</v>
      </c>
      <c r="AB46" s="15" t="s">
        <v>55</v>
      </c>
      <c r="AC46" s="15" t="e">
        <f>#REF!</f>
        <v>#REF!</v>
      </c>
      <c r="AD46" s="15" t="e">
        <f t="shared" si="11"/>
        <v>#REF!</v>
      </c>
      <c r="AE46" s="15" t="e">
        <f>#REF!</f>
        <v>#REF!</v>
      </c>
      <c r="AF46" s="15" t="s">
        <v>55</v>
      </c>
      <c r="AG46" s="15" t="e">
        <f>#REF!</f>
        <v>#REF!</v>
      </c>
      <c r="AH46" s="15" t="e">
        <f t="shared" si="12"/>
        <v>#REF!</v>
      </c>
      <c r="AI46" s="15" t="e">
        <f>#REF!</f>
        <v>#REF!</v>
      </c>
      <c r="AJ46" s="15" t="s">
        <v>55</v>
      </c>
      <c r="AK46" s="15" t="e">
        <f>#REF!</f>
        <v>#REF!</v>
      </c>
      <c r="AL46" s="15" t="e">
        <f t="shared" si="13"/>
        <v>#REF!</v>
      </c>
    </row>
    <row r="47" spans="1:38" ht="21.75" customHeight="1">
      <c r="A47" s="14">
        <f t="shared" si="4"/>
        <v>0</v>
      </c>
      <c r="B47" s="27">
        <v>40</v>
      </c>
      <c r="C47" s="43">
        <v>40</v>
      </c>
      <c r="D47" s="40">
        <f t="shared" si="5"/>
        <v>0</v>
      </c>
      <c r="E47" s="44"/>
      <c r="F47" s="44"/>
      <c r="G47" s="44"/>
      <c r="H47" s="44"/>
      <c r="I47" s="45"/>
      <c r="J47" s="4" t="e">
        <f>#REF!</f>
        <v>#REF!</v>
      </c>
      <c r="K47" s="3" t="e">
        <f>#REF!</f>
        <v>#REF!</v>
      </c>
      <c r="L47" s="3" t="e">
        <f>#REF!</f>
        <v>#REF!</v>
      </c>
      <c r="M47" s="3" t="e">
        <f>#REF!</f>
        <v>#REF!</v>
      </c>
      <c r="N47" s="3" t="e">
        <f>#REF!</f>
        <v>#REF!</v>
      </c>
      <c r="O47" s="5" t="e">
        <f>#REF!</f>
        <v>#REF!</v>
      </c>
      <c r="P47" s="4">
        <f t="shared" si="6"/>
        <v>0</v>
      </c>
      <c r="Q47" s="3">
        <f t="shared" si="7"/>
        <v>0</v>
      </c>
      <c r="R47" s="3">
        <f t="shared" si="8"/>
        <v>0</v>
      </c>
      <c r="S47" s="3">
        <f t="shared" si="9"/>
        <v>0</v>
      </c>
      <c r="T47" s="5"/>
      <c r="U47" s="152"/>
      <c r="V47" s="152"/>
      <c r="W47" s="15" t="e">
        <f>#REF!</f>
        <v>#REF!</v>
      </c>
      <c r="X47" s="15" t="s">
        <v>55</v>
      </c>
      <c r="Y47" s="15" t="e">
        <f>#REF!</f>
        <v>#REF!</v>
      </c>
      <c r="Z47" s="15" t="e">
        <f t="shared" si="10"/>
        <v>#REF!</v>
      </c>
      <c r="AA47" s="15" t="e">
        <f>#REF!</f>
        <v>#REF!</v>
      </c>
      <c r="AB47" s="15" t="s">
        <v>55</v>
      </c>
      <c r="AC47" s="15" t="e">
        <f>#REF!</f>
        <v>#REF!</v>
      </c>
      <c r="AD47" s="15" t="e">
        <f t="shared" si="11"/>
        <v>#REF!</v>
      </c>
      <c r="AE47" s="15" t="e">
        <f>#REF!</f>
        <v>#REF!</v>
      </c>
      <c r="AF47" s="15" t="s">
        <v>55</v>
      </c>
      <c r="AG47" s="15" t="e">
        <f>#REF!</f>
        <v>#REF!</v>
      </c>
      <c r="AH47" s="15" t="e">
        <f t="shared" si="12"/>
        <v>#REF!</v>
      </c>
      <c r="AI47" s="15" t="e">
        <f>#REF!</f>
        <v>#REF!</v>
      </c>
      <c r="AJ47" s="15" t="s">
        <v>55</v>
      </c>
      <c r="AK47" s="15" t="e">
        <f>#REF!</f>
        <v>#REF!</v>
      </c>
      <c r="AL47" s="15" t="e">
        <f t="shared" si="13"/>
        <v>#REF!</v>
      </c>
    </row>
    <row r="48" spans="1:38" ht="21.75" customHeight="1">
      <c r="A48" s="14">
        <f t="shared" si="4"/>
        <v>0</v>
      </c>
      <c r="B48" s="27">
        <v>41</v>
      </c>
      <c r="C48" s="39">
        <v>41</v>
      </c>
      <c r="D48" s="40">
        <f t="shared" si="5"/>
        <v>0</v>
      </c>
      <c r="E48" s="41"/>
      <c r="F48" s="44"/>
      <c r="G48" s="44"/>
      <c r="H48" s="44"/>
      <c r="I48" s="45"/>
      <c r="J48" s="4" t="e">
        <f>#REF!</f>
        <v>#REF!</v>
      </c>
      <c r="K48" s="3" t="e">
        <f>#REF!</f>
        <v>#REF!</v>
      </c>
      <c r="L48" s="3" t="e">
        <f>#REF!</f>
        <v>#REF!</v>
      </c>
      <c r="M48" s="3" t="e">
        <f>#REF!</f>
        <v>#REF!</v>
      </c>
      <c r="N48" s="3" t="e">
        <f>#REF!</f>
        <v>#REF!</v>
      </c>
      <c r="O48" s="5" t="e">
        <f>#REF!</f>
        <v>#REF!</v>
      </c>
      <c r="P48" s="4">
        <f t="shared" si="6"/>
        <v>0</v>
      </c>
      <c r="Q48" s="3">
        <f t="shared" si="7"/>
        <v>0</v>
      </c>
      <c r="R48" s="3">
        <f t="shared" si="8"/>
        <v>0</v>
      </c>
      <c r="S48" s="3">
        <f t="shared" si="9"/>
        <v>0</v>
      </c>
      <c r="T48" s="5"/>
      <c r="U48" s="152"/>
      <c r="V48" s="152"/>
      <c r="W48" s="15" t="e">
        <f>#REF!</f>
        <v>#REF!</v>
      </c>
      <c r="X48" s="15" t="s">
        <v>55</v>
      </c>
      <c r="Y48" s="15" t="e">
        <f>#REF!</f>
        <v>#REF!</v>
      </c>
      <c r="Z48" s="15" t="e">
        <f t="shared" si="10"/>
        <v>#REF!</v>
      </c>
      <c r="AA48" s="15" t="e">
        <f>#REF!</f>
        <v>#REF!</v>
      </c>
      <c r="AB48" s="15" t="s">
        <v>55</v>
      </c>
      <c r="AC48" s="15" t="e">
        <f>#REF!</f>
        <v>#REF!</v>
      </c>
      <c r="AD48" s="15" t="e">
        <f t="shared" si="11"/>
        <v>#REF!</v>
      </c>
      <c r="AE48" s="15" t="e">
        <f>#REF!</f>
        <v>#REF!</v>
      </c>
      <c r="AF48" s="15" t="s">
        <v>55</v>
      </c>
      <c r="AG48" s="15" t="e">
        <f>#REF!</f>
        <v>#REF!</v>
      </c>
      <c r="AH48" s="15" t="e">
        <f t="shared" si="12"/>
        <v>#REF!</v>
      </c>
      <c r="AI48" s="15" t="e">
        <f>#REF!</f>
        <v>#REF!</v>
      </c>
      <c r="AJ48" s="15" t="s">
        <v>55</v>
      </c>
      <c r="AK48" s="15" t="e">
        <f>#REF!</f>
        <v>#REF!</v>
      </c>
      <c r="AL48" s="15" t="e">
        <f t="shared" si="13"/>
        <v>#REF!</v>
      </c>
    </row>
    <row r="49" spans="1:38" ht="21.75" customHeight="1">
      <c r="A49" s="14">
        <f t="shared" si="4"/>
        <v>0</v>
      </c>
      <c r="B49" s="27">
        <v>42</v>
      </c>
      <c r="C49" s="43">
        <v>42</v>
      </c>
      <c r="D49" s="40">
        <f t="shared" si="5"/>
        <v>0</v>
      </c>
      <c r="E49" s="44"/>
      <c r="F49" s="44"/>
      <c r="G49" s="44"/>
      <c r="H49" s="44"/>
      <c r="I49" s="45"/>
      <c r="J49" s="4" t="e">
        <f>#REF!</f>
        <v>#REF!</v>
      </c>
      <c r="K49" s="3" t="e">
        <f>#REF!</f>
        <v>#REF!</v>
      </c>
      <c r="L49" s="3" t="e">
        <f>#REF!</f>
        <v>#REF!</v>
      </c>
      <c r="M49" s="3" t="e">
        <f>#REF!</f>
        <v>#REF!</v>
      </c>
      <c r="N49" s="3" t="e">
        <f>#REF!</f>
        <v>#REF!</v>
      </c>
      <c r="O49" s="5" t="e">
        <f>#REF!</f>
        <v>#REF!</v>
      </c>
      <c r="P49" s="4">
        <f t="shared" si="6"/>
        <v>0</v>
      </c>
      <c r="Q49" s="3">
        <f t="shared" si="7"/>
        <v>0</v>
      </c>
      <c r="R49" s="3">
        <f t="shared" si="8"/>
        <v>0</v>
      </c>
      <c r="S49" s="3">
        <f t="shared" si="9"/>
        <v>0</v>
      </c>
      <c r="T49" s="5"/>
      <c r="U49" s="152"/>
      <c r="V49" s="152"/>
      <c r="W49" s="15" t="e">
        <f>#REF!</f>
        <v>#REF!</v>
      </c>
      <c r="X49" s="15" t="s">
        <v>55</v>
      </c>
      <c r="Y49" s="15" t="e">
        <f>#REF!</f>
        <v>#REF!</v>
      </c>
      <c r="Z49" s="15" t="e">
        <f t="shared" si="10"/>
        <v>#REF!</v>
      </c>
      <c r="AA49" s="15" t="e">
        <f>#REF!</f>
        <v>#REF!</v>
      </c>
      <c r="AB49" s="15" t="s">
        <v>55</v>
      </c>
      <c r="AC49" s="15" t="e">
        <f>#REF!</f>
        <v>#REF!</v>
      </c>
      <c r="AD49" s="15" t="e">
        <f t="shared" si="11"/>
        <v>#REF!</v>
      </c>
      <c r="AE49" s="15" t="e">
        <f>#REF!</f>
        <v>#REF!</v>
      </c>
      <c r="AF49" s="15" t="s">
        <v>55</v>
      </c>
      <c r="AG49" s="15" t="e">
        <f>#REF!</f>
        <v>#REF!</v>
      </c>
      <c r="AH49" s="15" t="e">
        <f t="shared" si="12"/>
        <v>#REF!</v>
      </c>
      <c r="AI49" s="15" t="e">
        <f>#REF!</f>
        <v>#REF!</v>
      </c>
      <c r="AJ49" s="15" t="s">
        <v>55</v>
      </c>
      <c r="AK49" s="15" t="e">
        <f>#REF!</f>
        <v>#REF!</v>
      </c>
      <c r="AL49" s="15" t="e">
        <f t="shared" si="13"/>
        <v>#REF!</v>
      </c>
    </row>
    <row r="50" spans="1:38" ht="21.75" customHeight="1">
      <c r="A50" s="14">
        <f t="shared" si="4"/>
        <v>0</v>
      </c>
      <c r="B50" s="27">
        <v>43</v>
      </c>
      <c r="C50" s="39">
        <v>43</v>
      </c>
      <c r="D50" s="40">
        <f t="shared" si="5"/>
        <v>0</v>
      </c>
      <c r="E50" s="41"/>
      <c r="F50" s="44"/>
      <c r="G50" s="44"/>
      <c r="H50" s="44"/>
      <c r="I50" s="45"/>
      <c r="J50" s="4" t="e">
        <f>#REF!</f>
        <v>#REF!</v>
      </c>
      <c r="K50" s="3" t="e">
        <f>#REF!</f>
        <v>#REF!</v>
      </c>
      <c r="L50" s="3" t="e">
        <f>#REF!</f>
        <v>#REF!</v>
      </c>
      <c r="M50" s="3" t="e">
        <f>#REF!</f>
        <v>#REF!</v>
      </c>
      <c r="N50" s="3" t="e">
        <f>#REF!</f>
        <v>#REF!</v>
      </c>
      <c r="O50" s="5" t="e">
        <f>#REF!</f>
        <v>#REF!</v>
      </c>
      <c r="P50" s="4">
        <f t="shared" si="6"/>
        <v>0</v>
      </c>
      <c r="Q50" s="3">
        <f t="shared" si="7"/>
        <v>0</v>
      </c>
      <c r="R50" s="3">
        <f t="shared" si="8"/>
        <v>0</v>
      </c>
      <c r="S50" s="3">
        <f t="shared" si="9"/>
        <v>0</v>
      </c>
      <c r="T50" s="5"/>
      <c r="U50" s="152"/>
      <c r="V50" s="152"/>
      <c r="W50" s="15" t="e">
        <f>#REF!</f>
        <v>#REF!</v>
      </c>
      <c r="X50" s="15" t="s">
        <v>55</v>
      </c>
      <c r="Y50" s="15" t="e">
        <f>#REF!</f>
        <v>#REF!</v>
      </c>
      <c r="Z50" s="15" t="e">
        <f t="shared" si="10"/>
        <v>#REF!</v>
      </c>
      <c r="AA50" s="15" t="e">
        <f>#REF!</f>
        <v>#REF!</v>
      </c>
      <c r="AB50" s="15" t="s">
        <v>55</v>
      </c>
      <c r="AC50" s="15" t="e">
        <f>#REF!</f>
        <v>#REF!</v>
      </c>
      <c r="AD50" s="15" t="e">
        <f t="shared" si="11"/>
        <v>#REF!</v>
      </c>
      <c r="AE50" s="15" t="e">
        <f>#REF!</f>
        <v>#REF!</v>
      </c>
      <c r="AF50" s="15" t="s">
        <v>55</v>
      </c>
      <c r="AG50" s="15" t="e">
        <f>#REF!</f>
        <v>#REF!</v>
      </c>
      <c r="AH50" s="15" t="e">
        <f t="shared" si="12"/>
        <v>#REF!</v>
      </c>
      <c r="AI50" s="15" t="e">
        <f>#REF!</f>
        <v>#REF!</v>
      </c>
      <c r="AJ50" s="15" t="s">
        <v>55</v>
      </c>
      <c r="AK50" s="15" t="e">
        <f>#REF!</f>
        <v>#REF!</v>
      </c>
      <c r="AL50" s="15" t="e">
        <f t="shared" si="13"/>
        <v>#REF!</v>
      </c>
    </row>
    <row r="51" spans="1:38" ht="21.75" customHeight="1">
      <c r="A51" s="14">
        <f t="shared" si="4"/>
        <v>0</v>
      </c>
      <c r="B51" s="27">
        <v>44</v>
      </c>
      <c r="C51" s="43">
        <v>44</v>
      </c>
      <c r="D51" s="40">
        <f t="shared" si="5"/>
        <v>0</v>
      </c>
      <c r="E51" s="44"/>
      <c r="F51" s="44"/>
      <c r="G51" s="44"/>
      <c r="H51" s="44"/>
      <c r="I51" s="45"/>
      <c r="J51" s="4" t="e">
        <f>#REF!</f>
        <v>#REF!</v>
      </c>
      <c r="K51" s="3" t="e">
        <f>#REF!</f>
        <v>#REF!</v>
      </c>
      <c r="L51" s="3" t="e">
        <f>#REF!</f>
        <v>#REF!</v>
      </c>
      <c r="M51" s="3" t="e">
        <f>#REF!</f>
        <v>#REF!</v>
      </c>
      <c r="N51" s="3" t="e">
        <f>#REF!</f>
        <v>#REF!</v>
      </c>
      <c r="O51" s="5" t="e">
        <f>#REF!</f>
        <v>#REF!</v>
      </c>
      <c r="P51" s="4">
        <f t="shared" si="6"/>
        <v>0</v>
      </c>
      <c r="Q51" s="3">
        <f t="shared" si="7"/>
        <v>0</v>
      </c>
      <c r="R51" s="3">
        <f t="shared" si="8"/>
        <v>0</v>
      </c>
      <c r="S51" s="3">
        <f t="shared" si="9"/>
        <v>0</v>
      </c>
      <c r="T51" s="5"/>
      <c r="U51" s="152"/>
      <c r="V51" s="152"/>
      <c r="W51" s="15" t="e">
        <f>#REF!</f>
        <v>#REF!</v>
      </c>
      <c r="X51" s="15" t="s">
        <v>55</v>
      </c>
      <c r="Y51" s="15" t="e">
        <f>#REF!</f>
        <v>#REF!</v>
      </c>
      <c r="Z51" s="15" t="e">
        <f t="shared" si="10"/>
        <v>#REF!</v>
      </c>
      <c r="AA51" s="15" t="e">
        <f>#REF!</f>
        <v>#REF!</v>
      </c>
      <c r="AB51" s="15" t="s">
        <v>55</v>
      </c>
      <c r="AC51" s="15" t="e">
        <f>#REF!</f>
        <v>#REF!</v>
      </c>
      <c r="AD51" s="15" t="e">
        <f t="shared" si="11"/>
        <v>#REF!</v>
      </c>
      <c r="AE51" s="15" t="e">
        <f>#REF!</f>
        <v>#REF!</v>
      </c>
      <c r="AF51" s="15" t="s">
        <v>55</v>
      </c>
      <c r="AG51" s="15" t="e">
        <f>#REF!</f>
        <v>#REF!</v>
      </c>
      <c r="AH51" s="15" t="e">
        <f t="shared" si="12"/>
        <v>#REF!</v>
      </c>
      <c r="AI51" s="15" t="e">
        <f>#REF!</f>
        <v>#REF!</v>
      </c>
      <c r="AJ51" s="15" t="s">
        <v>55</v>
      </c>
      <c r="AK51" s="15" t="e">
        <f>#REF!</f>
        <v>#REF!</v>
      </c>
      <c r="AL51" s="15" t="e">
        <f t="shared" si="13"/>
        <v>#REF!</v>
      </c>
    </row>
    <row r="52" spans="1:38" ht="21.75" customHeight="1">
      <c r="A52" s="14">
        <f t="shared" si="4"/>
        <v>0</v>
      </c>
      <c r="B52" s="27">
        <v>45</v>
      </c>
      <c r="C52" s="39">
        <v>45</v>
      </c>
      <c r="D52" s="40">
        <f t="shared" si="5"/>
        <v>0</v>
      </c>
      <c r="E52" s="41"/>
      <c r="F52" s="44"/>
      <c r="G52" s="44"/>
      <c r="H52" s="44"/>
      <c r="I52" s="45"/>
      <c r="J52" s="4" t="e">
        <f>#REF!</f>
        <v>#REF!</v>
      </c>
      <c r="K52" s="3" t="e">
        <f>#REF!</f>
        <v>#REF!</v>
      </c>
      <c r="L52" s="3" t="e">
        <f>#REF!</f>
        <v>#REF!</v>
      </c>
      <c r="M52" s="3" t="e">
        <f>#REF!</f>
        <v>#REF!</v>
      </c>
      <c r="N52" s="3" t="e">
        <f>#REF!</f>
        <v>#REF!</v>
      </c>
      <c r="O52" s="5" t="e">
        <f>#REF!</f>
        <v>#REF!</v>
      </c>
      <c r="P52" s="4">
        <f t="shared" si="6"/>
        <v>0</v>
      </c>
      <c r="Q52" s="3">
        <f t="shared" si="7"/>
        <v>0</v>
      </c>
      <c r="R52" s="3">
        <f t="shared" si="8"/>
        <v>0</v>
      </c>
      <c r="S52" s="3">
        <f t="shared" si="9"/>
        <v>0</v>
      </c>
      <c r="T52" s="5"/>
      <c r="U52" s="152"/>
      <c r="V52" s="152"/>
      <c r="W52" s="15" t="e">
        <f>#REF!</f>
        <v>#REF!</v>
      </c>
      <c r="X52" s="15" t="s">
        <v>55</v>
      </c>
      <c r="Y52" s="15" t="e">
        <f>#REF!</f>
        <v>#REF!</v>
      </c>
      <c r="Z52" s="15" t="e">
        <f t="shared" si="10"/>
        <v>#REF!</v>
      </c>
      <c r="AA52" s="15" t="e">
        <f>#REF!</f>
        <v>#REF!</v>
      </c>
      <c r="AB52" s="15" t="s">
        <v>55</v>
      </c>
      <c r="AC52" s="15" t="e">
        <f>#REF!</f>
        <v>#REF!</v>
      </c>
      <c r="AD52" s="15" t="e">
        <f t="shared" si="11"/>
        <v>#REF!</v>
      </c>
      <c r="AE52" s="15" t="e">
        <f>#REF!</f>
        <v>#REF!</v>
      </c>
      <c r="AF52" s="15" t="s">
        <v>55</v>
      </c>
      <c r="AG52" s="15" t="e">
        <f>#REF!</f>
        <v>#REF!</v>
      </c>
      <c r="AH52" s="15" t="e">
        <f t="shared" si="12"/>
        <v>#REF!</v>
      </c>
      <c r="AI52" s="15" t="e">
        <f>#REF!</f>
        <v>#REF!</v>
      </c>
      <c r="AJ52" s="15" t="s">
        <v>55</v>
      </c>
      <c r="AK52" s="15" t="e">
        <f>#REF!</f>
        <v>#REF!</v>
      </c>
      <c r="AL52" s="15" t="e">
        <f t="shared" si="13"/>
        <v>#REF!</v>
      </c>
    </row>
    <row r="53" spans="1:38" ht="21.75" customHeight="1">
      <c r="A53" s="14">
        <f t="shared" si="4"/>
        <v>0</v>
      </c>
      <c r="B53" s="27">
        <v>46</v>
      </c>
      <c r="C53" s="43">
        <v>46</v>
      </c>
      <c r="D53" s="40">
        <f t="shared" si="5"/>
        <v>0</v>
      </c>
      <c r="E53" s="44"/>
      <c r="F53" s="44"/>
      <c r="G53" s="44"/>
      <c r="H53" s="44"/>
      <c r="I53" s="45"/>
      <c r="J53" s="4" t="e">
        <f>#REF!</f>
        <v>#REF!</v>
      </c>
      <c r="K53" s="3" t="e">
        <f>#REF!</f>
        <v>#REF!</v>
      </c>
      <c r="L53" s="3" t="e">
        <f>#REF!</f>
        <v>#REF!</v>
      </c>
      <c r="M53" s="3" t="e">
        <f>#REF!</f>
        <v>#REF!</v>
      </c>
      <c r="N53" s="3" t="e">
        <f>#REF!</f>
        <v>#REF!</v>
      </c>
      <c r="O53" s="5" t="e">
        <f>#REF!</f>
        <v>#REF!</v>
      </c>
      <c r="P53" s="4">
        <f t="shared" si="6"/>
        <v>0</v>
      </c>
      <c r="Q53" s="3">
        <f t="shared" si="7"/>
        <v>0</v>
      </c>
      <c r="R53" s="3">
        <f t="shared" si="8"/>
        <v>0</v>
      </c>
      <c r="S53" s="3">
        <f t="shared" si="9"/>
        <v>0</v>
      </c>
      <c r="T53" s="5"/>
      <c r="U53" s="152"/>
      <c r="V53" s="152"/>
      <c r="W53" s="15" t="e">
        <f>#REF!</f>
        <v>#REF!</v>
      </c>
      <c r="X53" s="15" t="s">
        <v>55</v>
      </c>
      <c r="Y53" s="15" t="e">
        <f>#REF!</f>
        <v>#REF!</v>
      </c>
      <c r="Z53" s="15" t="e">
        <f t="shared" si="10"/>
        <v>#REF!</v>
      </c>
      <c r="AA53" s="15" t="e">
        <f>#REF!</f>
        <v>#REF!</v>
      </c>
      <c r="AB53" s="15" t="s">
        <v>55</v>
      </c>
      <c r="AC53" s="15" t="e">
        <f>#REF!</f>
        <v>#REF!</v>
      </c>
      <c r="AD53" s="15" t="e">
        <f t="shared" si="11"/>
        <v>#REF!</v>
      </c>
      <c r="AE53" s="15" t="e">
        <f>#REF!</f>
        <v>#REF!</v>
      </c>
      <c r="AF53" s="15" t="s">
        <v>55</v>
      </c>
      <c r="AG53" s="15" t="e">
        <f>#REF!</f>
        <v>#REF!</v>
      </c>
      <c r="AH53" s="15" t="e">
        <f t="shared" si="12"/>
        <v>#REF!</v>
      </c>
      <c r="AI53" s="15" t="e">
        <f>#REF!</f>
        <v>#REF!</v>
      </c>
      <c r="AJ53" s="15" t="s">
        <v>55</v>
      </c>
      <c r="AK53" s="15" t="e">
        <f>#REF!</f>
        <v>#REF!</v>
      </c>
      <c r="AL53" s="15" t="e">
        <f t="shared" si="13"/>
        <v>#REF!</v>
      </c>
    </row>
    <row r="54" spans="1:38" ht="21.75" customHeight="1">
      <c r="A54" s="14">
        <f t="shared" si="4"/>
        <v>0</v>
      </c>
      <c r="B54" s="27">
        <v>47</v>
      </c>
      <c r="C54" s="39">
        <v>47</v>
      </c>
      <c r="D54" s="40">
        <f t="shared" si="5"/>
        <v>0</v>
      </c>
      <c r="E54" s="41"/>
      <c r="F54" s="44"/>
      <c r="G54" s="44"/>
      <c r="H54" s="44"/>
      <c r="I54" s="45"/>
      <c r="J54" s="4" t="e">
        <f>#REF!</f>
        <v>#REF!</v>
      </c>
      <c r="K54" s="3" t="e">
        <f>#REF!</f>
        <v>#REF!</v>
      </c>
      <c r="L54" s="3" t="e">
        <f>#REF!</f>
        <v>#REF!</v>
      </c>
      <c r="M54" s="3" t="e">
        <f>#REF!</f>
        <v>#REF!</v>
      </c>
      <c r="N54" s="3" t="e">
        <f>#REF!</f>
        <v>#REF!</v>
      </c>
      <c r="O54" s="5" t="e">
        <f>#REF!</f>
        <v>#REF!</v>
      </c>
      <c r="P54" s="4">
        <f t="shared" si="6"/>
        <v>0</v>
      </c>
      <c r="Q54" s="3">
        <f t="shared" si="7"/>
        <v>0</v>
      </c>
      <c r="R54" s="3">
        <f t="shared" si="8"/>
        <v>0</v>
      </c>
      <c r="S54" s="3">
        <f t="shared" si="9"/>
        <v>0</v>
      </c>
      <c r="T54" s="5"/>
      <c r="U54" s="152"/>
      <c r="V54" s="152"/>
      <c r="W54" s="15" t="e">
        <f>#REF!</f>
        <v>#REF!</v>
      </c>
      <c r="X54" s="15" t="s">
        <v>55</v>
      </c>
      <c r="Y54" s="15" t="e">
        <f>#REF!</f>
        <v>#REF!</v>
      </c>
      <c r="Z54" s="15" t="e">
        <f t="shared" si="10"/>
        <v>#REF!</v>
      </c>
      <c r="AA54" s="15" t="e">
        <f>#REF!</f>
        <v>#REF!</v>
      </c>
      <c r="AB54" s="15" t="s">
        <v>55</v>
      </c>
      <c r="AC54" s="15" t="e">
        <f>#REF!</f>
        <v>#REF!</v>
      </c>
      <c r="AD54" s="15" t="e">
        <f t="shared" si="11"/>
        <v>#REF!</v>
      </c>
      <c r="AE54" s="15" t="e">
        <f>#REF!</f>
        <v>#REF!</v>
      </c>
      <c r="AF54" s="15" t="s">
        <v>55</v>
      </c>
      <c r="AG54" s="15" t="e">
        <f>#REF!</f>
        <v>#REF!</v>
      </c>
      <c r="AH54" s="15" t="e">
        <f t="shared" si="12"/>
        <v>#REF!</v>
      </c>
      <c r="AI54" s="15" t="e">
        <f>#REF!</f>
        <v>#REF!</v>
      </c>
      <c r="AJ54" s="15" t="s">
        <v>55</v>
      </c>
      <c r="AK54" s="15" t="e">
        <f>#REF!</f>
        <v>#REF!</v>
      </c>
      <c r="AL54" s="15" t="e">
        <f t="shared" si="13"/>
        <v>#REF!</v>
      </c>
    </row>
    <row r="55" spans="1:38" ht="21.75" customHeight="1">
      <c r="A55" s="14">
        <f t="shared" si="4"/>
        <v>0</v>
      </c>
      <c r="B55" s="27">
        <v>48</v>
      </c>
      <c r="C55" s="43">
        <v>48</v>
      </c>
      <c r="D55" s="40">
        <f t="shared" si="5"/>
        <v>0</v>
      </c>
      <c r="E55" s="44"/>
      <c r="F55" s="44"/>
      <c r="G55" s="44"/>
      <c r="H55" s="44"/>
      <c r="I55" s="45"/>
      <c r="J55" s="4" t="e">
        <f>#REF!</f>
        <v>#REF!</v>
      </c>
      <c r="K55" s="3" t="e">
        <f>#REF!</f>
        <v>#REF!</v>
      </c>
      <c r="L55" s="3" t="e">
        <f>#REF!</f>
        <v>#REF!</v>
      </c>
      <c r="M55" s="3" t="e">
        <f>#REF!</f>
        <v>#REF!</v>
      </c>
      <c r="N55" s="3" t="e">
        <f>#REF!</f>
        <v>#REF!</v>
      </c>
      <c r="O55" s="5" t="e">
        <f>#REF!</f>
        <v>#REF!</v>
      </c>
      <c r="P55" s="4">
        <f t="shared" si="6"/>
        <v>0</v>
      </c>
      <c r="Q55" s="3">
        <f t="shared" si="7"/>
        <v>0</v>
      </c>
      <c r="R55" s="3">
        <f t="shared" si="8"/>
        <v>0</v>
      </c>
      <c r="S55" s="3">
        <f t="shared" si="9"/>
        <v>0</v>
      </c>
      <c r="T55" s="5"/>
      <c r="U55" s="152"/>
      <c r="V55" s="152"/>
      <c r="W55" s="15" t="e">
        <f>#REF!</f>
        <v>#REF!</v>
      </c>
      <c r="X55" s="15" t="s">
        <v>55</v>
      </c>
      <c r="Y55" s="15" t="e">
        <f>#REF!</f>
        <v>#REF!</v>
      </c>
      <c r="Z55" s="15" t="e">
        <f t="shared" si="10"/>
        <v>#REF!</v>
      </c>
      <c r="AA55" s="15" t="e">
        <f>#REF!</f>
        <v>#REF!</v>
      </c>
      <c r="AB55" s="15" t="s">
        <v>55</v>
      </c>
      <c r="AC55" s="15" t="e">
        <f>#REF!</f>
        <v>#REF!</v>
      </c>
      <c r="AD55" s="15" t="e">
        <f t="shared" si="11"/>
        <v>#REF!</v>
      </c>
      <c r="AE55" s="15" t="e">
        <f>#REF!</f>
        <v>#REF!</v>
      </c>
      <c r="AF55" s="15" t="s">
        <v>55</v>
      </c>
      <c r="AG55" s="15" t="e">
        <f>#REF!</f>
        <v>#REF!</v>
      </c>
      <c r="AH55" s="15" t="e">
        <f t="shared" si="12"/>
        <v>#REF!</v>
      </c>
      <c r="AI55" s="15" t="e">
        <f>#REF!</f>
        <v>#REF!</v>
      </c>
      <c r="AJ55" s="15" t="s">
        <v>55</v>
      </c>
      <c r="AK55" s="15" t="e">
        <f>#REF!</f>
        <v>#REF!</v>
      </c>
      <c r="AL55" s="15" t="e">
        <f t="shared" si="13"/>
        <v>#REF!</v>
      </c>
    </row>
    <row r="56" spans="1:38" ht="21.75" customHeight="1">
      <c r="A56" s="14">
        <f t="shared" si="4"/>
        <v>0</v>
      </c>
      <c r="B56" s="27">
        <v>49</v>
      </c>
      <c r="C56" s="39">
        <v>49</v>
      </c>
      <c r="D56" s="40">
        <f t="shared" si="5"/>
        <v>0</v>
      </c>
      <c r="E56" s="41"/>
      <c r="F56" s="44"/>
      <c r="G56" s="44"/>
      <c r="H56" s="44"/>
      <c r="I56" s="45"/>
      <c r="J56" s="4" t="e">
        <f>#REF!</f>
        <v>#REF!</v>
      </c>
      <c r="K56" s="3" t="e">
        <f>#REF!</f>
        <v>#REF!</v>
      </c>
      <c r="L56" s="3" t="e">
        <f>#REF!</f>
        <v>#REF!</v>
      </c>
      <c r="M56" s="3" t="e">
        <f>#REF!</f>
        <v>#REF!</v>
      </c>
      <c r="N56" s="3" t="e">
        <f>#REF!</f>
        <v>#REF!</v>
      </c>
      <c r="O56" s="5" t="e">
        <f>#REF!</f>
        <v>#REF!</v>
      </c>
      <c r="P56" s="4">
        <f t="shared" si="6"/>
        <v>0</v>
      </c>
      <c r="Q56" s="3">
        <f t="shared" si="7"/>
        <v>0</v>
      </c>
      <c r="R56" s="3">
        <f t="shared" si="8"/>
        <v>0</v>
      </c>
      <c r="S56" s="3">
        <f t="shared" si="9"/>
        <v>0</v>
      </c>
      <c r="T56" s="5"/>
      <c r="U56" s="152"/>
      <c r="V56" s="152"/>
      <c r="W56" s="15" t="e">
        <f>#REF!</f>
        <v>#REF!</v>
      </c>
      <c r="X56" s="15" t="s">
        <v>55</v>
      </c>
      <c r="Y56" s="15" t="e">
        <f>#REF!</f>
        <v>#REF!</v>
      </c>
      <c r="Z56" s="15" t="e">
        <f t="shared" si="10"/>
        <v>#REF!</v>
      </c>
      <c r="AA56" s="15" t="e">
        <f>#REF!</f>
        <v>#REF!</v>
      </c>
      <c r="AB56" s="15" t="s">
        <v>55</v>
      </c>
      <c r="AC56" s="15" t="e">
        <f>#REF!</f>
        <v>#REF!</v>
      </c>
      <c r="AD56" s="15" t="e">
        <f t="shared" si="11"/>
        <v>#REF!</v>
      </c>
      <c r="AE56" s="15" t="e">
        <f>#REF!</f>
        <v>#REF!</v>
      </c>
      <c r="AF56" s="15" t="s">
        <v>55</v>
      </c>
      <c r="AG56" s="15" t="e">
        <f>#REF!</f>
        <v>#REF!</v>
      </c>
      <c r="AH56" s="15" t="e">
        <f t="shared" si="12"/>
        <v>#REF!</v>
      </c>
      <c r="AI56" s="15" t="e">
        <f>#REF!</f>
        <v>#REF!</v>
      </c>
      <c r="AJ56" s="15" t="s">
        <v>55</v>
      </c>
      <c r="AK56" s="15" t="e">
        <f>#REF!</f>
        <v>#REF!</v>
      </c>
      <c r="AL56" s="15" t="e">
        <f t="shared" si="13"/>
        <v>#REF!</v>
      </c>
    </row>
    <row r="57" spans="1:38" ht="21.75" customHeight="1">
      <c r="A57" s="14">
        <f t="shared" si="4"/>
        <v>0</v>
      </c>
      <c r="B57" s="27">
        <v>50</v>
      </c>
      <c r="C57" s="43">
        <v>50</v>
      </c>
      <c r="D57" s="40">
        <f t="shared" si="5"/>
        <v>0</v>
      </c>
      <c r="E57" s="44"/>
      <c r="F57" s="44"/>
      <c r="G57" s="44"/>
      <c r="H57" s="44"/>
      <c r="I57" s="45"/>
      <c r="J57" s="4" t="e">
        <f>#REF!</f>
        <v>#REF!</v>
      </c>
      <c r="K57" s="3" t="e">
        <f>#REF!</f>
        <v>#REF!</v>
      </c>
      <c r="L57" s="3" t="e">
        <f>#REF!</f>
        <v>#REF!</v>
      </c>
      <c r="M57" s="3" t="e">
        <f>#REF!</f>
        <v>#REF!</v>
      </c>
      <c r="N57" s="3" t="e">
        <f>#REF!</f>
        <v>#REF!</v>
      </c>
      <c r="O57" s="5" t="e">
        <f>#REF!</f>
        <v>#REF!</v>
      </c>
      <c r="P57" s="4">
        <f t="shared" si="6"/>
        <v>0</v>
      </c>
      <c r="Q57" s="3">
        <f t="shared" si="7"/>
        <v>0</v>
      </c>
      <c r="R57" s="3">
        <f t="shared" si="8"/>
        <v>0</v>
      </c>
      <c r="S57" s="3">
        <f t="shared" si="9"/>
        <v>0</v>
      </c>
      <c r="T57" s="5"/>
      <c r="U57" s="152"/>
      <c r="V57" s="152"/>
      <c r="W57" s="15" t="e">
        <f>#REF!</f>
        <v>#REF!</v>
      </c>
      <c r="X57" s="15" t="s">
        <v>55</v>
      </c>
      <c r="Y57" s="15" t="e">
        <f>#REF!</f>
        <v>#REF!</v>
      </c>
      <c r="Z57" s="15" t="e">
        <f t="shared" si="10"/>
        <v>#REF!</v>
      </c>
      <c r="AA57" s="15" t="e">
        <f>#REF!</f>
        <v>#REF!</v>
      </c>
      <c r="AB57" s="15" t="s">
        <v>55</v>
      </c>
      <c r="AC57" s="15" t="e">
        <f>#REF!</f>
        <v>#REF!</v>
      </c>
      <c r="AD57" s="15" t="e">
        <f t="shared" si="11"/>
        <v>#REF!</v>
      </c>
      <c r="AE57" s="15" t="e">
        <f>#REF!</f>
        <v>#REF!</v>
      </c>
      <c r="AF57" s="15" t="s">
        <v>55</v>
      </c>
      <c r="AG57" s="15" t="e">
        <f>#REF!</f>
        <v>#REF!</v>
      </c>
      <c r="AH57" s="15" t="e">
        <f t="shared" si="12"/>
        <v>#REF!</v>
      </c>
      <c r="AI57" s="15" t="e">
        <f>#REF!</f>
        <v>#REF!</v>
      </c>
      <c r="AJ57" s="15" t="s">
        <v>55</v>
      </c>
      <c r="AK57" s="15" t="e">
        <f>#REF!</f>
        <v>#REF!</v>
      </c>
      <c r="AL57" s="15" t="e">
        <f t="shared" si="13"/>
        <v>#REF!</v>
      </c>
    </row>
    <row r="58" spans="1:38" ht="21.75" customHeight="1">
      <c r="A58" s="14">
        <f t="shared" si="4"/>
        <v>0</v>
      </c>
      <c r="B58" s="27">
        <v>51</v>
      </c>
      <c r="C58" s="39">
        <v>51</v>
      </c>
      <c r="D58" s="40">
        <f t="shared" si="5"/>
        <v>0</v>
      </c>
      <c r="E58" s="41"/>
      <c r="F58" s="44"/>
      <c r="G58" s="44"/>
      <c r="H58" s="44"/>
      <c r="I58" s="45"/>
      <c r="J58" s="4" t="e">
        <f>#REF!</f>
        <v>#REF!</v>
      </c>
      <c r="K58" s="3" t="e">
        <f>#REF!</f>
        <v>#REF!</v>
      </c>
      <c r="L58" s="3" t="e">
        <f>#REF!</f>
        <v>#REF!</v>
      </c>
      <c r="M58" s="3" t="e">
        <f>#REF!</f>
        <v>#REF!</v>
      </c>
      <c r="N58" s="3" t="e">
        <f>#REF!</f>
        <v>#REF!</v>
      </c>
      <c r="O58" s="5" t="e">
        <f>#REF!</f>
        <v>#REF!</v>
      </c>
      <c r="P58" s="4">
        <f t="shared" si="6"/>
        <v>0</v>
      </c>
      <c r="Q58" s="3">
        <f t="shared" si="7"/>
        <v>0</v>
      </c>
      <c r="R58" s="3">
        <f t="shared" si="8"/>
        <v>0</v>
      </c>
      <c r="S58" s="3">
        <f t="shared" si="9"/>
        <v>0</v>
      </c>
      <c r="T58" s="5"/>
      <c r="U58" s="152"/>
      <c r="V58" s="152"/>
      <c r="W58" s="15" t="e">
        <f>#REF!</f>
        <v>#REF!</v>
      </c>
      <c r="X58" s="15" t="s">
        <v>55</v>
      </c>
      <c r="Y58" s="15" t="e">
        <f>#REF!</f>
        <v>#REF!</v>
      </c>
      <c r="Z58" s="15" t="e">
        <f t="shared" si="10"/>
        <v>#REF!</v>
      </c>
      <c r="AA58" s="15" t="e">
        <f>#REF!</f>
        <v>#REF!</v>
      </c>
      <c r="AB58" s="15" t="s">
        <v>55</v>
      </c>
      <c r="AC58" s="15" t="e">
        <f>#REF!</f>
        <v>#REF!</v>
      </c>
      <c r="AD58" s="15" t="e">
        <f t="shared" si="11"/>
        <v>#REF!</v>
      </c>
      <c r="AE58" s="15" t="e">
        <f>#REF!</f>
        <v>#REF!</v>
      </c>
      <c r="AF58" s="15" t="s">
        <v>55</v>
      </c>
      <c r="AG58" s="15" t="e">
        <f>#REF!</f>
        <v>#REF!</v>
      </c>
      <c r="AH58" s="15" t="e">
        <f t="shared" si="12"/>
        <v>#REF!</v>
      </c>
      <c r="AI58" s="15" t="e">
        <f>#REF!</f>
        <v>#REF!</v>
      </c>
      <c r="AJ58" s="15" t="s">
        <v>55</v>
      </c>
      <c r="AK58" s="15" t="e">
        <f>#REF!</f>
        <v>#REF!</v>
      </c>
      <c r="AL58" s="15" t="e">
        <f t="shared" si="13"/>
        <v>#REF!</v>
      </c>
    </row>
    <row r="59" spans="1:38" ht="21.75" customHeight="1">
      <c r="A59" s="14">
        <f t="shared" si="4"/>
        <v>0</v>
      </c>
      <c r="B59" s="27">
        <v>52</v>
      </c>
      <c r="C59" s="43">
        <v>52</v>
      </c>
      <c r="D59" s="40">
        <f t="shared" si="5"/>
        <v>0</v>
      </c>
      <c r="E59" s="44"/>
      <c r="F59" s="44"/>
      <c r="G59" s="44"/>
      <c r="H59" s="44"/>
      <c r="I59" s="45"/>
      <c r="J59" s="4" t="e">
        <f>#REF!</f>
        <v>#REF!</v>
      </c>
      <c r="K59" s="3" t="e">
        <f>#REF!</f>
        <v>#REF!</v>
      </c>
      <c r="L59" s="3" t="e">
        <f>#REF!</f>
        <v>#REF!</v>
      </c>
      <c r="M59" s="3" t="e">
        <f>#REF!</f>
        <v>#REF!</v>
      </c>
      <c r="N59" s="3" t="e">
        <f>#REF!</f>
        <v>#REF!</v>
      </c>
      <c r="O59" s="5" t="e">
        <f>#REF!</f>
        <v>#REF!</v>
      </c>
      <c r="P59" s="4">
        <f t="shared" si="6"/>
        <v>0</v>
      </c>
      <c r="Q59" s="3">
        <f t="shared" si="7"/>
        <v>0</v>
      </c>
      <c r="R59" s="3">
        <f t="shared" si="8"/>
        <v>0</v>
      </c>
      <c r="S59" s="3">
        <f t="shared" si="9"/>
        <v>0</v>
      </c>
      <c r="T59" s="5"/>
      <c r="U59" s="152"/>
      <c r="V59" s="152"/>
      <c r="W59" s="15" t="e">
        <f>#REF!</f>
        <v>#REF!</v>
      </c>
      <c r="X59" s="15" t="s">
        <v>55</v>
      </c>
      <c r="Y59" s="15" t="e">
        <f>#REF!</f>
        <v>#REF!</v>
      </c>
      <c r="Z59" s="15" t="e">
        <f t="shared" si="10"/>
        <v>#REF!</v>
      </c>
      <c r="AA59" s="15" t="e">
        <f>#REF!</f>
        <v>#REF!</v>
      </c>
      <c r="AB59" s="15" t="s">
        <v>55</v>
      </c>
      <c r="AC59" s="15" t="e">
        <f>#REF!</f>
        <v>#REF!</v>
      </c>
      <c r="AD59" s="15" t="e">
        <f t="shared" si="11"/>
        <v>#REF!</v>
      </c>
      <c r="AE59" s="15" t="e">
        <f>#REF!</f>
        <v>#REF!</v>
      </c>
      <c r="AF59" s="15" t="s">
        <v>55</v>
      </c>
      <c r="AG59" s="15" t="e">
        <f>#REF!</f>
        <v>#REF!</v>
      </c>
      <c r="AH59" s="15" t="e">
        <f t="shared" si="12"/>
        <v>#REF!</v>
      </c>
      <c r="AI59" s="15" t="e">
        <f>#REF!</f>
        <v>#REF!</v>
      </c>
      <c r="AJ59" s="15" t="s">
        <v>55</v>
      </c>
      <c r="AK59" s="15" t="e">
        <f>#REF!</f>
        <v>#REF!</v>
      </c>
      <c r="AL59" s="15" t="e">
        <f t="shared" si="13"/>
        <v>#REF!</v>
      </c>
    </row>
    <row r="60" spans="1:38" ht="21.75" customHeight="1">
      <c r="A60" s="14">
        <f t="shared" si="4"/>
        <v>0</v>
      </c>
      <c r="B60" s="27">
        <v>53</v>
      </c>
      <c r="C60" s="39">
        <v>53</v>
      </c>
      <c r="D60" s="40">
        <f t="shared" si="5"/>
        <v>0</v>
      </c>
      <c r="E60" s="41"/>
      <c r="F60" s="44"/>
      <c r="G60" s="44"/>
      <c r="H60" s="44"/>
      <c r="I60" s="45"/>
      <c r="J60" s="4" t="e">
        <f>#REF!</f>
        <v>#REF!</v>
      </c>
      <c r="K60" s="3" t="e">
        <f>#REF!</f>
        <v>#REF!</v>
      </c>
      <c r="L60" s="3" t="e">
        <f>#REF!</f>
        <v>#REF!</v>
      </c>
      <c r="M60" s="3" t="e">
        <f>#REF!</f>
        <v>#REF!</v>
      </c>
      <c r="N60" s="3" t="e">
        <f>#REF!</f>
        <v>#REF!</v>
      </c>
      <c r="O60" s="5" t="e">
        <f>#REF!</f>
        <v>#REF!</v>
      </c>
      <c r="P60" s="4">
        <f t="shared" si="6"/>
        <v>0</v>
      </c>
      <c r="Q60" s="3">
        <f t="shared" si="7"/>
        <v>0</v>
      </c>
      <c r="R60" s="3">
        <f t="shared" si="8"/>
        <v>0</v>
      </c>
      <c r="S60" s="3">
        <f t="shared" si="9"/>
        <v>0</v>
      </c>
      <c r="T60" s="5"/>
      <c r="U60" s="152"/>
      <c r="V60" s="152"/>
      <c r="W60" s="15" t="e">
        <f>#REF!</f>
        <v>#REF!</v>
      </c>
      <c r="X60" s="15" t="s">
        <v>55</v>
      </c>
      <c r="Y60" s="15" t="e">
        <f>#REF!</f>
        <v>#REF!</v>
      </c>
      <c r="Z60" s="15" t="e">
        <f t="shared" si="10"/>
        <v>#REF!</v>
      </c>
      <c r="AA60" s="15" t="e">
        <f>#REF!</f>
        <v>#REF!</v>
      </c>
      <c r="AB60" s="15" t="s">
        <v>55</v>
      </c>
      <c r="AC60" s="15" t="e">
        <f>#REF!</f>
        <v>#REF!</v>
      </c>
      <c r="AD60" s="15" t="e">
        <f t="shared" si="11"/>
        <v>#REF!</v>
      </c>
      <c r="AE60" s="15" t="e">
        <f>#REF!</f>
        <v>#REF!</v>
      </c>
      <c r="AF60" s="15" t="s">
        <v>55</v>
      </c>
      <c r="AG60" s="15" t="e">
        <f>#REF!</f>
        <v>#REF!</v>
      </c>
      <c r="AH60" s="15" t="e">
        <f t="shared" si="12"/>
        <v>#REF!</v>
      </c>
      <c r="AI60" s="15" t="e">
        <f>#REF!</f>
        <v>#REF!</v>
      </c>
      <c r="AJ60" s="15" t="s">
        <v>55</v>
      </c>
      <c r="AK60" s="15" t="e">
        <f>#REF!</f>
        <v>#REF!</v>
      </c>
      <c r="AL60" s="15" t="e">
        <f t="shared" si="13"/>
        <v>#REF!</v>
      </c>
    </row>
    <row r="61" spans="1:38" ht="21.75" customHeight="1">
      <c r="A61" s="14">
        <f t="shared" si="4"/>
        <v>0</v>
      </c>
      <c r="B61" s="27">
        <v>54</v>
      </c>
      <c r="C61" s="43">
        <v>54</v>
      </c>
      <c r="D61" s="40">
        <f t="shared" si="5"/>
        <v>0</v>
      </c>
      <c r="E61" s="44"/>
      <c r="F61" s="44"/>
      <c r="G61" s="44"/>
      <c r="H61" s="44"/>
      <c r="I61" s="45"/>
      <c r="J61" s="4" t="e">
        <f>#REF!</f>
        <v>#REF!</v>
      </c>
      <c r="K61" s="3" t="e">
        <f>#REF!</f>
        <v>#REF!</v>
      </c>
      <c r="L61" s="3" t="e">
        <f>#REF!</f>
        <v>#REF!</v>
      </c>
      <c r="M61" s="3" t="e">
        <f>#REF!</f>
        <v>#REF!</v>
      </c>
      <c r="N61" s="3" t="e">
        <f>#REF!</f>
        <v>#REF!</v>
      </c>
      <c r="O61" s="5" t="e">
        <f>#REF!</f>
        <v>#REF!</v>
      </c>
      <c r="P61" s="4">
        <f t="shared" si="6"/>
        <v>0</v>
      </c>
      <c r="Q61" s="3">
        <f t="shared" si="7"/>
        <v>0</v>
      </c>
      <c r="R61" s="3">
        <f t="shared" si="8"/>
        <v>0</v>
      </c>
      <c r="S61" s="3">
        <f t="shared" si="9"/>
        <v>0</v>
      </c>
      <c r="T61" s="5"/>
      <c r="U61" s="152"/>
      <c r="V61" s="152"/>
      <c r="W61" s="15" t="e">
        <f>#REF!</f>
        <v>#REF!</v>
      </c>
      <c r="X61" s="15" t="s">
        <v>55</v>
      </c>
      <c r="Y61" s="15" t="e">
        <f>#REF!</f>
        <v>#REF!</v>
      </c>
      <c r="Z61" s="15" t="e">
        <f t="shared" si="10"/>
        <v>#REF!</v>
      </c>
      <c r="AA61" s="15" t="e">
        <f>#REF!</f>
        <v>#REF!</v>
      </c>
      <c r="AB61" s="15" t="s">
        <v>55</v>
      </c>
      <c r="AC61" s="15" t="e">
        <f>#REF!</f>
        <v>#REF!</v>
      </c>
      <c r="AD61" s="15" t="e">
        <f t="shared" si="11"/>
        <v>#REF!</v>
      </c>
      <c r="AE61" s="15" t="e">
        <f>#REF!</f>
        <v>#REF!</v>
      </c>
      <c r="AF61" s="15" t="s">
        <v>55</v>
      </c>
      <c r="AG61" s="15" t="e">
        <f>#REF!</f>
        <v>#REF!</v>
      </c>
      <c r="AH61" s="15" t="e">
        <f t="shared" si="12"/>
        <v>#REF!</v>
      </c>
      <c r="AI61" s="15" t="e">
        <f>#REF!</f>
        <v>#REF!</v>
      </c>
      <c r="AJ61" s="15" t="s">
        <v>55</v>
      </c>
      <c r="AK61" s="15" t="e">
        <f>#REF!</f>
        <v>#REF!</v>
      </c>
      <c r="AL61" s="15" t="e">
        <f t="shared" si="13"/>
        <v>#REF!</v>
      </c>
    </row>
    <row r="62" spans="1:38" ht="21.75" customHeight="1">
      <c r="A62" s="14">
        <f t="shared" si="4"/>
        <v>0</v>
      </c>
      <c r="B62" s="27">
        <v>55</v>
      </c>
      <c r="C62" s="39">
        <v>55</v>
      </c>
      <c r="D62" s="40">
        <f t="shared" si="5"/>
        <v>0</v>
      </c>
      <c r="E62" s="41"/>
      <c r="F62" s="44"/>
      <c r="G62" s="44"/>
      <c r="H62" s="44"/>
      <c r="I62" s="45"/>
      <c r="J62" s="4" t="e">
        <f>#REF!</f>
        <v>#REF!</v>
      </c>
      <c r="K62" s="3" t="e">
        <f>#REF!</f>
        <v>#REF!</v>
      </c>
      <c r="L62" s="3" t="e">
        <f>#REF!</f>
        <v>#REF!</v>
      </c>
      <c r="M62" s="3" t="e">
        <f>#REF!</f>
        <v>#REF!</v>
      </c>
      <c r="N62" s="3" t="e">
        <f>#REF!</f>
        <v>#REF!</v>
      </c>
      <c r="O62" s="5" t="e">
        <f>#REF!</f>
        <v>#REF!</v>
      </c>
      <c r="P62" s="4">
        <f t="shared" si="6"/>
        <v>0</v>
      </c>
      <c r="Q62" s="3">
        <f t="shared" si="7"/>
        <v>0</v>
      </c>
      <c r="R62" s="3">
        <f t="shared" si="8"/>
        <v>0</v>
      </c>
      <c r="S62" s="3">
        <f t="shared" si="9"/>
        <v>0</v>
      </c>
      <c r="T62" s="5"/>
      <c r="U62" s="152"/>
      <c r="V62" s="152"/>
      <c r="W62" s="15" t="e">
        <f>#REF!</f>
        <v>#REF!</v>
      </c>
      <c r="X62" s="15" t="s">
        <v>55</v>
      </c>
      <c r="Y62" s="15" t="e">
        <f>#REF!</f>
        <v>#REF!</v>
      </c>
      <c r="Z62" s="15" t="e">
        <f t="shared" si="10"/>
        <v>#REF!</v>
      </c>
      <c r="AA62" s="15" t="e">
        <f>#REF!</f>
        <v>#REF!</v>
      </c>
      <c r="AB62" s="15" t="s">
        <v>55</v>
      </c>
      <c r="AC62" s="15" t="e">
        <f>#REF!</f>
        <v>#REF!</v>
      </c>
      <c r="AD62" s="15" t="e">
        <f t="shared" si="11"/>
        <v>#REF!</v>
      </c>
      <c r="AE62" s="15" t="e">
        <f>#REF!</f>
        <v>#REF!</v>
      </c>
      <c r="AF62" s="15" t="s">
        <v>55</v>
      </c>
      <c r="AG62" s="15" t="e">
        <f>#REF!</f>
        <v>#REF!</v>
      </c>
      <c r="AH62" s="15" t="e">
        <f t="shared" si="12"/>
        <v>#REF!</v>
      </c>
      <c r="AI62" s="15" t="e">
        <f>#REF!</f>
        <v>#REF!</v>
      </c>
      <c r="AJ62" s="15" t="s">
        <v>55</v>
      </c>
      <c r="AK62" s="15" t="e">
        <f>#REF!</f>
        <v>#REF!</v>
      </c>
      <c r="AL62" s="15" t="e">
        <f t="shared" si="13"/>
        <v>#REF!</v>
      </c>
    </row>
    <row r="63" spans="1:38" ht="21.75" customHeight="1">
      <c r="A63" s="14">
        <f t="shared" si="4"/>
        <v>0</v>
      </c>
      <c r="B63" s="27">
        <v>56</v>
      </c>
      <c r="C63" s="43">
        <v>56</v>
      </c>
      <c r="D63" s="40">
        <f t="shared" si="5"/>
        <v>0</v>
      </c>
      <c r="E63" s="44"/>
      <c r="F63" s="44"/>
      <c r="G63" s="44"/>
      <c r="H63" s="44"/>
      <c r="I63" s="45"/>
      <c r="J63" s="4" t="e">
        <f>#REF!</f>
        <v>#REF!</v>
      </c>
      <c r="K63" s="3" t="e">
        <f>#REF!</f>
        <v>#REF!</v>
      </c>
      <c r="L63" s="3" t="e">
        <f>#REF!</f>
        <v>#REF!</v>
      </c>
      <c r="M63" s="3" t="e">
        <f>#REF!</f>
        <v>#REF!</v>
      </c>
      <c r="N63" s="3" t="e">
        <f>#REF!</f>
        <v>#REF!</v>
      </c>
      <c r="O63" s="5" t="e">
        <f>#REF!</f>
        <v>#REF!</v>
      </c>
      <c r="P63" s="4">
        <f t="shared" si="6"/>
        <v>0</v>
      </c>
      <c r="Q63" s="3">
        <f t="shared" si="7"/>
        <v>0</v>
      </c>
      <c r="R63" s="3">
        <f t="shared" si="8"/>
        <v>0</v>
      </c>
      <c r="S63" s="3">
        <f t="shared" si="9"/>
        <v>0</v>
      </c>
      <c r="T63" s="5"/>
      <c r="U63" s="152"/>
      <c r="V63" s="152"/>
      <c r="W63" s="15" t="e">
        <f>#REF!</f>
        <v>#REF!</v>
      </c>
      <c r="X63" s="15" t="s">
        <v>55</v>
      </c>
      <c r="Y63" s="15" t="e">
        <f>#REF!</f>
        <v>#REF!</v>
      </c>
      <c r="Z63" s="15" t="e">
        <f t="shared" si="10"/>
        <v>#REF!</v>
      </c>
      <c r="AA63" s="15" t="e">
        <f>#REF!</f>
        <v>#REF!</v>
      </c>
      <c r="AB63" s="15" t="s">
        <v>55</v>
      </c>
      <c r="AC63" s="15" t="e">
        <f>#REF!</f>
        <v>#REF!</v>
      </c>
      <c r="AD63" s="15" t="e">
        <f t="shared" si="11"/>
        <v>#REF!</v>
      </c>
      <c r="AE63" s="15" t="e">
        <f>#REF!</f>
        <v>#REF!</v>
      </c>
      <c r="AF63" s="15" t="s">
        <v>55</v>
      </c>
      <c r="AG63" s="15" t="e">
        <f>#REF!</f>
        <v>#REF!</v>
      </c>
      <c r="AH63" s="15" t="e">
        <f t="shared" si="12"/>
        <v>#REF!</v>
      </c>
      <c r="AI63" s="15" t="e">
        <f>#REF!</f>
        <v>#REF!</v>
      </c>
      <c r="AJ63" s="15" t="s">
        <v>55</v>
      </c>
      <c r="AK63" s="15" t="e">
        <f>#REF!</f>
        <v>#REF!</v>
      </c>
      <c r="AL63" s="15" t="e">
        <f t="shared" si="13"/>
        <v>#REF!</v>
      </c>
    </row>
    <row r="64" spans="1:38" ht="21.75" customHeight="1">
      <c r="A64" s="14">
        <f t="shared" si="4"/>
        <v>0</v>
      </c>
      <c r="B64" s="27">
        <v>57</v>
      </c>
      <c r="C64" s="39">
        <v>57</v>
      </c>
      <c r="D64" s="40">
        <f t="shared" si="5"/>
        <v>0</v>
      </c>
      <c r="E64" s="41"/>
      <c r="F64" s="44"/>
      <c r="G64" s="44"/>
      <c r="H64" s="44"/>
      <c r="I64" s="45"/>
      <c r="J64" s="4" t="e">
        <f>#REF!</f>
        <v>#REF!</v>
      </c>
      <c r="K64" s="3" t="e">
        <f>#REF!</f>
        <v>#REF!</v>
      </c>
      <c r="L64" s="3" t="e">
        <f>#REF!</f>
        <v>#REF!</v>
      </c>
      <c r="M64" s="3" t="e">
        <f>#REF!</f>
        <v>#REF!</v>
      </c>
      <c r="N64" s="3" t="e">
        <f>#REF!</f>
        <v>#REF!</v>
      </c>
      <c r="O64" s="5" t="e">
        <f>#REF!</f>
        <v>#REF!</v>
      </c>
      <c r="P64" s="4">
        <f t="shared" si="6"/>
        <v>0</v>
      </c>
      <c r="Q64" s="3">
        <f t="shared" si="7"/>
        <v>0</v>
      </c>
      <c r="R64" s="3">
        <f t="shared" si="8"/>
        <v>0</v>
      </c>
      <c r="S64" s="3">
        <f t="shared" si="9"/>
        <v>0</v>
      </c>
      <c r="T64" s="5"/>
      <c r="U64" s="152"/>
      <c r="V64" s="152"/>
      <c r="W64" s="15" t="e">
        <f>#REF!</f>
        <v>#REF!</v>
      </c>
      <c r="X64" s="15" t="s">
        <v>55</v>
      </c>
      <c r="Y64" s="15" t="e">
        <f>#REF!</f>
        <v>#REF!</v>
      </c>
      <c r="Z64" s="15" t="e">
        <f t="shared" si="10"/>
        <v>#REF!</v>
      </c>
      <c r="AA64" s="15" t="e">
        <f>#REF!</f>
        <v>#REF!</v>
      </c>
      <c r="AB64" s="15" t="s">
        <v>55</v>
      </c>
      <c r="AC64" s="15" t="e">
        <f>#REF!</f>
        <v>#REF!</v>
      </c>
      <c r="AD64" s="15" t="e">
        <f t="shared" si="11"/>
        <v>#REF!</v>
      </c>
      <c r="AE64" s="15" t="e">
        <f>#REF!</f>
        <v>#REF!</v>
      </c>
      <c r="AF64" s="15" t="s">
        <v>55</v>
      </c>
      <c r="AG64" s="15" t="e">
        <f>#REF!</f>
        <v>#REF!</v>
      </c>
      <c r="AH64" s="15" t="e">
        <f t="shared" si="12"/>
        <v>#REF!</v>
      </c>
      <c r="AI64" s="15" t="e">
        <f>#REF!</f>
        <v>#REF!</v>
      </c>
      <c r="AJ64" s="15" t="s">
        <v>55</v>
      </c>
      <c r="AK64" s="15" t="e">
        <f>#REF!</f>
        <v>#REF!</v>
      </c>
      <c r="AL64" s="15" t="e">
        <f t="shared" si="13"/>
        <v>#REF!</v>
      </c>
    </row>
    <row r="65" spans="1:51" ht="21.75" customHeight="1">
      <c r="A65" s="14">
        <f t="shared" si="4"/>
        <v>0</v>
      </c>
      <c r="B65" s="27">
        <v>58</v>
      </c>
      <c r="C65" s="43">
        <v>58</v>
      </c>
      <c r="D65" s="40">
        <f t="shared" si="5"/>
        <v>0</v>
      </c>
      <c r="E65" s="44"/>
      <c r="F65" s="44"/>
      <c r="G65" s="44"/>
      <c r="H65" s="44"/>
      <c r="I65" s="45"/>
      <c r="J65" s="4" t="e">
        <f>#REF!</f>
        <v>#REF!</v>
      </c>
      <c r="K65" s="3" t="e">
        <f>#REF!</f>
        <v>#REF!</v>
      </c>
      <c r="L65" s="3" t="e">
        <f>#REF!</f>
        <v>#REF!</v>
      </c>
      <c r="M65" s="3" t="e">
        <f>#REF!</f>
        <v>#REF!</v>
      </c>
      <c r="N65" s="3" t="e">
        <f>#REF!</f>
        <v>#REF!</v>
      </c>
      <c r="O65" s="5" t="e">
        <f>#REF!</f>
        <v>#REF!</v>
      </c>
      <c r="P65" s="4">
        <f t="shared" si="6"/>
        <v>0</v>
      </c>
      <c r="Q65" s="3">
        <f t="shared" si="7"/>
        <v>0</v>
      </c>
      <c r="R65" s="3">
        <f t="shared" si="8"/>
        <v>0</v>
      </c>
      <c r="S65" s="3">
        <f t="shared" si="9"/>
        <v>0</v>
      </c>
      <c r="T65" s="5"/>
      <c r="U65" s="152"/>
      <c r="V65" s="152"/>
      <c r="W65" s="15" t="e">
        <f>#REF!</f>
        <v>#REF!</v>
      </c>
      <c r="X65" s="15" t="s">
        <v>55</v>
      </c>
      <c r="Y65" s="15" t="e">
        <f>#REF!</f>
        <v>#REF!</v>
      </c>
      <c r="Z65" s="15" t="e">
        <f t="shared" si="10"/>
        <v>#REF!</v>
      </c>
      <c r="AA65" s="15" t="e">
        <f>#REF!</f>
        <v>#REF!</v>
      </c>
      <c r="AB65" s="15" t="s">
        <v>55</v>
      </c>
      <c r="AC65" s="15" t="e">
        <f>#REF!</f>
        <v>#REF!</v>
      </c>
      <c r="AD65" s="15" t="e">
        <f t="shared" si="11"/>
        <v>#REF!</v>
      </c>
      <c r="AE65" s="15" t="e">
        <f>#REF!</f>
        <v>#REF!</v>
      </c>
      <c r="AF65" s="15" t="s">
        <v>55</v>
      </c>
      <c r="AG65" s="15" t="e">
        <f>#REF!</f>
        <v>#REF!</v>
      </c>
      <c r="AH65" s="15" t="e">
        <f t="shared" si="12"/>
        <v>#REF!</v>
      </c>
      <c r="AI65" s="15" t="e">
        <f>#REF!</f>
        <v>#REF!</v>
      </c>
      <c r="AJ65" s="15" t="s">
        <v>55</v>
      </c>
      <c r="AK65" s="15" t="e">
        <f>#REF!</f>
        <v>#REF!</v>
      </c>
      <c r="AL65" s="15" t="e">
        <f t="shared" si="13"/>
        <v>#REF!</v>
      </c>
    </row>
    <row r="66" spans="1:51" ht="21.75" customHeight="1">
      <c r="A66" s="14">
        <f t="shared" si="4"/>
        <v>0</v>
      </c>
      <c r="B66" s="27">
        <v>59</v>
      </c>
      <c r="C66" s="39">
        <v>59</v>
      </c>
      <c r="D66" s="40">
        <f t="shared" si="5"/>
        <v>0</v>
      </c>
      <c r="E66" s="41"/>
      <c r="F66" s="44"/>
      <c r="G66" s="44"/>
      <c r="H66" s="44"/>
      <c r="I66" s="45"/>
      <c r="J66" s="4" t="e">
        <f>#REF!</f>
        <v>#REF!</v>
      </c>
      <c r="K66" s="3" t="e">
        <f>#REF!</f>
        <v>#REF!</v>
      </c>
      <c r="L66" s="3" t="e">
        <f>#REF!</f>
        <v>#REF!</v>
      </c>
      <c r="M66" s="3" t="e">
        <f>#REF!</f>
        <v>#REF!</v>
      </c>
      <c r="N66" s="3" t="e">
        <f>#REF!</f>
        <v>#REF!</v>
      </c>
      <c r="O66" s="5" t="e">
        <f>#REF!</f>
        <v>#REF!</v>
      </c>
      <c r="P66" s="4">
        <f t="shared" si="6"/>
        <v>0</v>
      </c>
      <c r="Q66" s="3">
        <f t="shared" si="7"/>
        <v>0</v>
      </c>
      <c r="R66" s="3">
        <f t="shared" si="8"/>
        <v>0</v>
      </c>
      <c r="S66" s="3">
        <f t="shared" si="9"/>
        <v>0</v>
      </c>
      <c r="T66" s="5"/>
      <c r="U66" s="152"/>
      <c r="V66" s="152"/>
      <c r="W66" s="15" t="e">
        <f>#REF!</f>
        <v>#REF!</v>
      </c>
      <c r="X66" s="15" t="s">
        <v>55</v>
      </c>
      <c r="Y66" s="15" t="e">
        <f>#REF!</f>
        <v>#REF!</v>
      </c>
      <c r="Z66" s="15" t="e">
        <f t="shared" si="10"/>
        <v>#REF!</v>
      </c>
      <c r="AA66" s="15" t="e">
        <f>#REF!</f>
        <v>#REF!</v>
      </c>
      <c r="AB66" s="15" t="s">
        <v>55</v>
      </c>
      <c r="AC66" s="15" t="e">
        <f>#REF!</f>
        <v>#REF!</v>
      </c>
      <c r="AD66" s="15" t="e">
        <f t="shared" si="11"/>
        <v>#REF!</v>
      </c>
      <c r="AE66" s="15" t="e">
        <f>#REF!</f>
        <v>#REF!</v>
      </c>
      <c r="AF66" s="15" t="s">
        <v>55</v>
      </c>
      <c r="AG66" s="15" t="e">
        <f>#REF!</f>
        <v>#REF!</v>
      </c>
      <c r="AH66" s="15" t="e">
        <f t="shared" si="12"/>
        <v>#REF!</v>
      </c>
      <c r="AI66" s="15" t="e">
        <f>#REF!</f>
        <v>#REF!</v>
      </c>
      <c r="AJ66" s="15" t="s">
        <v>55</v>
      </c>
      <c r="AK66" s="15" t="e">
        <f>#REF!</f>
        <v>#REF!</v>
      </c>
      <c r="AL66" s="15" t="e">
        <f t="shared" si="13"/>
        <v>#REF!</v>
      </c>
    </row>
    <row r="67" spans="1:51" ht="21.75" customHeight="1">
      <c r="A67" s="14">
        <f t="shared" si="4"/>
        <v>0</v>
      </c>
      <c r="B67" s="27">
        <v>60</v>
      </c>
      <c r="C67" s="43">
        <v>60</v>
      </c>
      <c r="D67" s="40">
        <f t="shared" si="5"/>
        <v>0</v>
      </c>
      <c r="E67" s="44"/>
      <c r="F67" s="44"/>
      <c r="G67" s="44"/>
      <c r="H67" s="44"/>
      <c r="I67" s="45"/>
      <c r="J67" s="4" t="e">
        <f>#REF!</f>
        <v>#REF!</v>
      </c>
      <c r="K67" s="3" t="e">
        <f>#REF!</f>
        <v>#REF!</v>
      </c>
      <c r="L67" s="3" t="e">
        <f>#REF!</f>
        <v>#REF!</v>
      </c>
      <c r="M67" s="3" t="e">
        <f>#REF!</f>
        <v>#REF!</v>
      </c>
      <c r="N67" s="3" t="e">
        <f>#REF!</f>
        <v>#REF!</v>
      </c>
      <c r="O67" s="5" t="e">
        <f>#REF!</f>
        <v>#REF!</v>
      </c>
      <c r="P67" s="4">
        <f t="shared" si="6"/>
        <v>0</v>
      </c>
      <c r="Q67" s="3">
        <f t="shared" si="7"/>
        <v>0</v>
      </c>
      <c r="R67" s="3">
        <f t="shared" si="8"/>
        <v>0</v>
      </c>
      <c r="S67" s="3">
        <f t="shared" si="9"/>
        <v>0</v>
      </c>
      <c r="T67" s="5"/>
      <c r="U67" s="152"/>
      <c r="V67" s="152"/>
      <c r="W67" s="15" t="e">
        <f>#REF!</f>
        <v>#REF!</v>
      </c>
      <c r="X67" s="15" t="s">
        <v>55</v>
      </c>
      <c r="Y67" s="15" t="e">
        <f>#REF!</f>
        <v>#REF!</v>
      </c>
      <c r="Z67" s="15" t="e">
        <f t="shared" si="10"/>
        <v>#REF!</v>
      </c>
      <c r="AA67" s="15" t="e">
        <f>#REF!</f>
        <v>#REF!</v>
      </c>
      <c r="AB67" s="15" t="s">
        <v>55</v>
      </c>
      <c r="AC67" s="15" t="e">
        <f>#REF!</f>
        <v>#REF!</v>
      </c>
      <c r="AD67" s="15" t="e">
        <f t="shared" si="11"/>
        <v>#REF!</v>
      </c>
      <c r="AE67" s="15" t="e">
        <f>#REF!</f>
        <v>#REF!</v>
      </c>
      <c r="AF67" s="15" t="s">
        <v>55</v>
      </c>
      <c r="AG67" s="15" t="e">
        <f>#REF!</f>
        <v>#REF!</v>
      </c>
      <c r="AH67" s="15" t="e">
        <f t="shared" si="12"/>
        <v>#REF!</v>
      </c>
      <c r="AI67" s="15" t="e">
        <f>#REF!</f>
        <v>#REF!</v>
      </c>
      <c r="AJ67" s="15" t="s">
        <v>55</v>
      </c>
      <c r="AK67" s="15" t="e">
        <f>#REF!</f>
        <v>#REF!</v>
      </c>
      <c r="AL67" s="15" t="e">
        <f t="shared" si="13"/>
        <v>#REF!</v>
      </c>
    </row>
    <row r="68" spans="1:51" ht="21.75" customHeight="1">
      <c r="A68" s="14">
        <f t="shared" si="4"/>
        <v>0</v>
      </c>
      <c r="B68" s="27">
        <v>61</v>
      </c>
      <c r="C68" s="39">
        <v>61</v>
      </c>
      <c r="D68" s="40">
        <f t="shared" si="5"/>
        <v>0</v>
      </c>
      <c r="E68" s="41"/>
      <c r="F68" s="44"/>
      <c r="G68" s="44"/>
      <c r="H68" s="44"/>
      <c r="I68" s="45"/>
      <c r="J68" s="4" t="e">
        <f>#REF!</f>
        <v>#REF!</v>
      </c>
      <c r="K68" s="3" t="e">
        <f>#REF!</f>
        <v>#REF!</v>
      </c>
      <c r="L68" s="3" t="e">
        <f>#REF!</f>
        <v>#REF!</v>
      </c>
      <c r="M68" s="3" t="e">
        <f>#REF!</f>
        <v>#REF!</v>
      </c>
      <c r="N68" s="3" t="e">
        <f>#REF!</f>
        <v>#REF!</v>
      </c>
      <c r="O68" s="5" t="e">
        <f>#REF!</f>
        <v>#REF!</v>
      </c>
      <c r="P68" s="4">
        <f t="shared" si="6"/>
        <v>0</v>
      </c>
      <c r="Q68" s="3">
        <f t="shared" si="7"/>
        <v>0</v>
      </c>
      <c r="R68" s="3">
        <f t="shared" si="8"/>
        <v>0</v>
      </c>
      <c r="S68" s="3">
        <f t="shared" si="9"/>
        <v>0</v>
      </c>
      <c r="T68" s="5"/>
      <c r="U68" s="152"/>
      <c r="V68" s="152"/>
      <c r="W68" s="15" t="e">
        <f>#REF!</f>
        <v>#REF!</v>
      </c>
      <c r="X68" s="15" t="s">
        <v>55</v>
      </c>
      <c r="Y68" s="15" t="e">
        <f>#REF!</f>
        <v>#REF!</v>
      </c>
      <c r="Z68" s="15" t="e">
        <f t="shared" si="10"/>
        <v>#REF!</v>
      </c>
      <c r="AA68" s="15" t="e">
        <f>#REF!</f>
        <v>#REF!</v>
      </c>
      <c r="AB68" s="15" t="s">
        <v>55</v>
      </c>
      <c r="AC68" s="15" t="e">
        <f>#REF!</f>
        <v>#REF!</v>
      </c>
      <c r="AD68" s="15" t="e">
        <f t="shared" si="11"/>
        <v>#REF!</v>
      </c>
      <c r="AE68" s="15" t="e">
        <f>#REF!</f>
        <v>#REF!</v>
      </c>
      <c r="AF68" s="15" t="s">
        <v>55</v>
      </c>
      <c r="AG68" s="15" t="e">
        <f>#REF!</f>
        <v>#REF!</v>
      </c>
      <c r="AH68" s="15" t="e">
        <f t="shared" si="12"/>
        <v>#REF!</v>
      </c>
      <c r="AI68" s="15" t="e">
        <f>#REF!</f>
        <v>#REF!</v>
      </c>
      <c r="AJ68" s="15" t="s">
        <v>55</v>
      </c>
      <c r="AK68" s="15" t="e">
        <f>#REF!</f>
        <v>#REF!</v>
      </c>
      <c r="AL68" s="15" t="e">
        <f t="shared" si="13"/>
        <v>#REF!</v>
      </c>
    </row>
    <row r="69" spans="1:51" ht="21.75" customHeight="1">
      <c r="A69" s="14">
        <f t="shared" si="4"/>
        <v>0</v>
      </c>
      <c r="B69" s="27">
        <v>62</v>
      </c>
      <c r="C69" s="43">
        <v>62</v>
      </c>
      <c r="D69" s="40">
        <f t="shared" si="5"/>
        <v>0</v>
      </c>
      <c r="E69" s="44"/>
      <c r="F69" s="44"/>
      <c r="G69" s="44"/>
      <c r="H69" s="44"/>
      <c r="I69" s="45"/>
      <c r="J69" s="4" t="e">
        <f>#REF!</f>
        <v>#REF!</v>
      </c>
      <c r="K69" s="3" t="e">
        <f>#REF!</f>
        <v>#REF!</v>
      </c>
      <c r="L69" s="3" t="e">
        <f>#REF!</f>
        <v>#REF!</v>
      </c>
      <c r="M69" s="3" t="e">
        <f>#REF!</f>
        <v>#REF!</v>
      </c>
      <c r="N69" s="3" t="e">
        <f>#REF!</f>
        <v>#REF!</v>
      </c>
      <c r="O69" s="5" t="e">
        <f>#REF!</f>
        <v>#REF!</v>
      </c>
      <c r="P69" s="4">
        <f t="shared" si="6"/>
        <v>0</v>
      </c>
      <c r="Q69" s="3">
        <f t="shared" si="7"/>
        <v>0</v>
      </c>
      <c r="R69" s="3">
        <f t="shared" si="8"/>
        <v>0</v>
      </c>
      <c r="S69" s="3">
        <f t="shared" si="9"/>
        <v>0</v>
      </c>
      <c r="T69" s="5"/>
      <c r="U69" s="152"/>
      <c r="V69" s="152"/>
      <c r="W69" s="15" t="e">
        <f>#REF!</f>
        <v>#REF!</v>
      </c>
      <c r="X69" s="15" t="s">
        <v>55</v>
      </c>
      <c r="Y69" s="15" t="e">
        <f>#REF!</f>
        <v>#REF!</v>
      </c>
      <c r="Z69" s="15" t="e">
        <f t="shared" si="10"/>
        <v>#REF!</v>
      </c>
      <c r="AA69" s="15" t="e">
        <f>#REF!</f>
        <v>#REF!</v>
      </c>
      <c r="AB69" s="15" t="s">
        <v>55</v>
      </c>
      <c r="AC69" s="15" t="e">
        <f>#REF!</f>
        <v>#REF!</v>
      </c>
      <c r="AD69" s="15" t="e">
        <f t="shared" si="11"/>
        <v>#REF!</v>
      </c>
      <c r="AE69" s="15" t="e">
        <f>#REF!</f>
        <v>#REF!</v>
      </c>
      <c r="AF69" s="15" t="s">
        <v>55</v>
      </c>
      <c r="AG69" s="15" t="e">
        <f>#REF!</f>
        <v>#REF!</v>
      </c>
      <c r="AH69" s="15" t="e">
        <f t="shared" si="12"/>
        <v>#REF!</v>
      </c>
      <c r="AI69" s="15" t="e">
        <f>#REF!</f>
        <v>#REF!</v>
      </c>
      <c r="AJ69" s="15" t="s">
        <v>55</v>
      </c>
      <c r="AK69" s="15" t="e">
        <f>#REF!</f>
        <v>#REF!</v>
      </c>
      <c r="AL69" s="15" t="e">
        <f t="shared" si="13"/>
        <v>#REF!</v>
      </c>
    </row>
    <row r="70" spans="1:51" ht="21.75" customHeight="1">
      <c r="A70" s="14">
        <f t="shared" si="4"/>
        <v>0</v>
      </c>
      <c r="B70" s="27">
        <v>63</v>
      </c>
      <c r="C70" s="39">
        <v>63</v>
      </c>
      <c r="D70" s="40">
        <f t="shared" si="5"/>
        <v>0</v>
      </c>
      <c r="E70" s="41"/>
      <c r="F70" s="44"/>
      <c r="G70" s="44"/>
      <c r="H70" s="44"/>
      <c r="I70" s="45"/>
      <c r="J70" s="4" t="e">
        <f>#REF!</f>
        <v>#REF!</v>
      </c>
      <c r="K70" s="3" t="e">
        <f>#REF!</f>
        <v>#REF!</v>
      </c>
      <c r="L70" s="3" t="e">
        <f>#REF!</f>
        <v>#REF!</v>
      </c>
      <c r="M70" s="3" t="e">
        <f>#REF!</f>
        <v>#REF!</v>
      </c>
      <c r="N70" s="3" t="e">
        <f>#REF!</f>
        <v>#REF!</v>
      </c>
      <c r="O70" s="5" t="e">
        <f>#REF!</f>
        <v>#REF!</v>
      </c>
      <c r="P70" s="4">
        <f t="shared" si="6"/>
        <v>0</v>
      </c>
      <c r="Q70" s="3">
        <f t="shared" si="7"/>
        <v>0</v>
      </c>
      <c r="R70" s="3">
        <f t="shared" si="8"/>
        <v>0</v>
      </c>
      <c r="S70" s="3">
        <f t="shared" si="9"/>
        <v>0</v>
      </c>
      <c r="T70" s="5"/>
      <c r="U70" s="152"/>
      <c r="V70" s="152"/>
      <c r="W70" s="15" t="e">
        <f>#REF!</f>
        <v>#REF!</v>
      </c>
      <c r="X70" s="15" t="s">
        <v>55</v>
      </c>
      <c r="Y70" s="15" t="e">
        <f>#REF!</f>
        <v>#REF!</v>
      </c>
      <c r="Z70" s="15" t="e">
        <f t="shared" si="10"/>
        <v>#REF!</v>
      </c>
      <c r="AA70" s="15" t="e">
        <f>#REF!</f>
        <v>#REF!</v>
      </c>
      <c r="AB70" s="15" t="s">
        <v>55</v>
      </c>
      <c r="AC70" s="15" t="e">
        <f>#REF!</f>
        <v>#REF!</v>
      </c>
      <c r="AD70" s="15" t="e">
        <f t="shared" si="11"/>
        <v>#REF!</v>
      </c>
      <c r="AE70" s="15" t="e">
        <f>#REF!</f>
        <v>#REF!</v>
      </c>
      <c r="AF70" s="15" t="s">
        <v>55</v>
      </c>
      <c r="AG70" s="15" t="e">
        <f>#REF!</f>
        <v>#REF!</v>
      </c>
      <c r="AH70" s="15" t="e">
        <f t="shared" si="12"/>
        <v>#REF!</v>
      </c>
      <c r="AI70" s="15" t="e">
        <f>#REF!</f>
        <v>#REF!</v>
      </c>
      <c r="AJ70" s="15" t="s">
        <v>55</v>
      </c>
      <c r="AK70" s="15" t="e">
        <f>#REF!</f>
        <v>#REF!</v>
      </c>
      <c r="AL70" s="15" t="e">
        <f t="shared" si="13"/>
        <v>#REF!</v>
      </c>
    </row>
    <row r="71" spans="1:51" ht="21.75" customHeight="1">
      <c r="A71" s="14">
        <f t="shared" si="4"/>
        <v>0</v>
      </c>
      <c r="B71" s="27">
        <v>64</v>
      </c>
      <c r="C71" s="43">
        <v>64</v>
      </c>
      <c r="D71" s="40">
        <f t="shared" si="5"/>
        <v>0</v>
      </c>
      <c r="E71" s="44"/>
      <c r="F71" s="44"/>
      <c r="G71" s="44"/>
      <c r="H71" s="44"/>
      <c r="I71" s="45"/>
      <c r="J71" s="4" t="e">
        <f>#REF!</f>
        <v>#REF!</v>
      </c>
      <c r="K71" s="3" t="e">
        <f>#REF!</f>
        <v>#REF!</v>
      </c>
      <c r="L71" s="3" t="e">
        <f>#REF!</f>
        <v>#REF!</v>
      </c>
      <c r="M71" s="3" t="e">
        <f>#REF!</f>
        <v>#REF!</v>
      </c>
      <c r="N71" s="3" t="e">
        <f>#REF!</f>
        <v>#REF!</v>
      </c>
      <c r="O71" s="5" t="e">
        <f>#REF!</f>
        <v>#REF!</v>
      </c>
      <c r="P71" s="4">
        <f t="shared" si="6"/>
        <v>0</v>
      </c>
      <c r="Q71" s="3">
        <f t="shared" si="7"/>
        <v>0</v>
      </c>
      <c r="R71" s="3">
        <f t="shared" si="8"/>
        <v>0</v>
      </c>
      <c r="S71" s="3">
        <f t="shared" si="9"/>
        <v>0</v>
      </c>
      <c r="T71" s="5"/>
      <c r="U71" s="152"/>
      <c r="V71" s="152"/>
      <c r="W71" s="15" t="e">
        <f>#REF!</f>
        <v>#REF!</v>
      </c>
      <c r="X71" s="15" t="s">
        <v>55</v>
      </c>
      <c r="Y71" s="15" t="e">
        <f>#REF!</f>
        <v>#REF!</v>
      </c>
      <c r="Z71" s="15" t="e">
        <f t="shared" si="10"/>
        <v>#REF!</v>
      </c>
      <c r="AA71" s="15" t="e">
        <f>#REF!</f>
        <v>#REF!</v>
      </c>
      <c r="AB71" s="15" t="s">
        <v>55</v>
      </c>
      <c r="AC71" s="15" t="e">
        <f>#REF!</f>
        <v>#REF!</v>
      </c>
      <c r="AD71" s="15" t="e">
        <f t="shared" si="11"/>
        <v>#REF!</v>
      </c>
      <c r="AE71" s="15" t="e">
        <f>#REF!</f>
        <v>#REF!</v>
      </c>
      <c r="AF71" s="15" t="s">
        <v>55</v>
      </c>
      <c r="AG71" s="15" t="e">
        <f>#REF!</f>
        <v>#REF!</v>
      </c>
      <c r="AH71" s="15" t="e">
        <f t="shared" si="12"/>
        <v>#REF!</v>
      </c>
      <c r="AI71" s="15" t="e">
        <f>#REF!</f>
        <v>#REF!</v>
      </c>
      <c r="AJ71" s="15" t="s">
        <v>55</v>
      </c>
      <c r="AK71" s="15" t="e">
        <f>#REF!</f>
        <v>#REF!</v>
      </c>
      <c r="AL71" s="15" t="e">
        <f t="shared" si="13"/>
        <v>#REF!</v>
      </c>
    </row>
    <row r="72" spans="1:51" ht="21.75" customHeight="1">
      <c r="A72" s="14">
        <f t="shared" si="4"/>
        <v>0</v>
      </c>
      <c r="B72" s="27">
        <v>65</v>
      </c>
      <c r="C72" s="39">
        <v>65</v>
      </c>
      <c r="D72" s="40">
        <f t="shared" si="5"/>
        <v>0</v>
      </c>
      <c r="E72" s="41"/>
      <c r="F72" s="44"/>
      <c r="G72" s="44"/>
      <c r="H72" s="44"/>
      <c r="I72" s="45"/>
      <c r="J72" s="4" t="e">
        <f>#REF!</f>
        <v>#REF!</v>
      </c>
      <c r="K72" s="3" t="e">
        <f>#REF!</f>
        <v>#REF!</v>
      </c>
      <c r="L72" s="3" t="e">
        <f>#REF!</f>
        <v>#REF!</v>
      </c>
      <c r="M72" s="3" t="e">
        <f>#REF!</f>
        <v>#REF!</v>
      </c>
      <c r="N72" s="3" t="e">
        <f>#REF!</f>
        <v>#REF!</v>
      </c>
      <c r="O72" s="5" t="e">
        <f>#REF!</f>
        <v>#REF!</v>
      </c>
      <c r="P72" s="4">
        <f t="shared" si="6"/>
        <v>0</v>
      </c>
      <c r="Q72" s="3">
        <f t="shared" si="7"/>
        <v>0</v>
      </c>
      <c r="R72" s="3">
        <f t="shared" si="8"/>
        <v>0</v>
      </c>
      <c r="S72" s="3">
        <f t="shared" si="9"/>
        <v>0</v>
      </c>
      <c r="T72" s="5"/>
      <c r="U72" s="152"/>
      <c r="V72" s="152"/>
      <c r="W72" s="15" t="e">
        <f>#REF!</f>
        <v>#REF!</v>
      </c>
      <c r="X72" s="15" t="s">
        <v>55</v>
      </c>
      <c r="Y72" s="15" t="e">
        <f>#REF!</f>
        <v>#REF!</v>
      </c>
      <c r="Z72" s="15" t="e">
        <f t="shared" si="10"/>
        <v>#REF!</v>
      </c>
      <c r="AA72" s="15" t="e">
        <f>#REF!</f>
        <v>#REF!</v>
      </c>
      <c r="AB72" s="15" t="s">
        <v>55</v>
      </c>
      <c r="AC72" s="15" t="e">
        <f>#REF!</f>
        <v>#REF!</v>
      </c>
      <c r="AD72" s="15" t="e">
        <f t="shared" si="11"/>
        <v>#REF!</v>
      </c>
      <c r="AE72" s="15" t="e">
        <f>#REF!</f>
        <v>#REF!</v>
      </c>
      <c r="AF72" s="15" t="s">
        <v>55</v>
      </c>
      <c r="AG72" s="15" t="e">
        <f>#REF!</f>
        <v>#REF!</v>
      </c>
      <c r="AH72" s="15" t="e">
        <f t="shared" si="12"/>
        <v>#REF!</v>
      </c>
      <c r="AI72" s="15" t="e">
        <f>#REF!</f>
        <v>#REF!</v>
      </c>
      <c r="AJ72" s="15" t="s">
        <v>55</v>
      </c>
      <c r="AK72" s="15" t="e">
        <f>#REF!</f>
        <v>#REF!</v>
      </c>
      <c r="AL72" s="15" t="e">
        <f t="shared" si="13"/>
        <v>#REF!</v>
      </c>
    </row>
    <row r="73" spans="1:51" ht="20.25">
      <c r="A73" s="14">
        <f t="shared" ref="A73:A107" si="14">E73</f>
        <v>0</v>
      </c>
      <c r="B73" s="27">
        <v>66</v>
      </c>
      <c r="C73" s="43">
        <v>66</v>
      </c>
      <c r="D73" s="40">
        <f t="shared" ref="D73:D108" si="15">IF(E73&gt;0,$E$4,0)</f>
        <v>0</v>
      </c>
      <c r="E73" s="44"/>
      <c r="F73" s="44"/>
      <c r="G73" s="44"/>
      <c r="H73" s="44"/>
      <c r="I73" s="45"/>
      <c r="J73" s="4" t="e">
        <f>#REF!</f>
        <v>#REF!</v>
      </c>
      <c r="K73" s="3" t="e">
        <f>#REF!</f>
        <v>#REF!</v>
      </c>
      <c r="L73" s="3" t="e">
        <f>#REF!</f>
        <v>#REF!</v>
      </c>
      <c r="M73" s="3" t="e">
        <f>#REF!</f>
        <v>#REF!</v>
      </c>
      <c r="N73" s="3" t="e">
        <f>#REF!</f>
        <v>#REF!</v>
      </c>
      <c r="O73" s="5" t="e">
        <f>#REF!</f>
        <v>#REF!</v>
      </c>
      <c r="P73" s="4">
        <f t="shared" ref="P73:P107" si="16">COUNTIF(J73:O73,"F")+COUNTIF(J73:O73,"AB")</f>
        <v>0</v>
      </c>
      <c r="Q73" s="3">
        <f t="shared" ref="Q73:Q107" si="17">COUNTIF(J73:O73,"S")</f>
        <v>0</v>
      </c>
      <c r="R73" s="3">
        <f t="shared" ref="R73:R107" si="18">COUNTIF(J73:O73,"G1")</f>
        <v>0</v>
      </c>
      <c r="S73" s="3">
        <f t="shared" ref="S73:S107" si="19">COUNTIF(J73:O73,"G2")</f>
        <v>0</v>
      </c>
      <c r="T73" s="5"/>
      <c r="U73" s="152"/>
      <c r="V73" s="152"/>
      <c r="W73" s="15" t="e">
        <f>#REF!</f>
        <v>#REF!</v>
      </c>
      <c r="X73" s="15" t="s">
        <v>55</v>
      </c>
      <c r="Y73" s="15" t="e">
        <f>#REF!</f>
        <v>#REF!</v>
      </c>
      <c r="Z73" s="15" t="e">
        <f t="shared" ref="Z73:Z107" si="20">CONCATENATE(W73,X73,Y73)</f>
        <v>#REF!</v>
      </c>
      <c r="AA73" s="15" t="e">
        <f>#REF!</f>
        <v>#REF!</v>
      </c>
      <c r="AB73" s="15" t="s">
        <v>55</v>
      </c>
      <c r="AC73" s="15" t="e">
        <f>#REF!</f>
        <v>#REF!</v>
      </c>
      <c r="AD73" s="15" t="e">
        <f t="shared" ref="AD73:AD107" si="21">CONCATENATE(AA73,AB73,AC73)</f>
        <v>#REF!</v>
      </c>
      <c r="AE73" s="15" t="e">
        <f>#REF!</f>
        <v>#REF!</v>
      </c>
      <c r="AF73" s="15" t="s">
        <v>55</v>
      </c>
      <c r="AG73" s="15" t="e">
        <f>#REF!</f>
        <v>#REF!</v>
      </c>
      <c r="AH73" s="15" t="e">
        <f t="shared" ref="AH73:AH107" si="22">CONCATENATE(AE73,AF73,AG73)</f>
        <v>#REF!</v>
      </c>
      <c r="AI73" s="15" t="e">
        <f>#REF!</f>
        <v>#REF!</v>
      </c>
      <c r="AJ73" s="15" t="s">
        <v>55</v>
      </c>
      <c r="AK73" s="15" t="e">
        <f>#REF!</f>
        <v>#REF!</v>
      </c>
      <c r="AL73" s="15" t="e">
        <f t="shared" ref="AL73:AL107" si="23">CONCATENATE(AI73,AJ73,AK73)</f>
        <v>#REF!</v>
      </c>
    </row>
    <row r="74" spans="1:51" ht="20.25">
      <c r="A74" s="14">
        <f t="shared" si="14"/>
        <v>0</v>
      </c>
      <c r="B74" s="27">
        <v>67</v>
      </c>
      <c r="C74" s="39">
        <v>67</v>
      </c>
      <c r="D74" s="40">
        <f t="shared" si="15"/>
        <v>0</v>
      </c>
      <c r="E74" s="41"/>
      <c r="F74" s="44"/>
      <c r="G74" s="44"/>
      <c r="H74" s="44"/>
      <c r="I74" s="45"/>
      <c r="J74" s="4" t="e">
        <f>#REF!</f>
        <v>#REF!</v>
      </c>
      <c r="K74" s="3" t="e">
        <f>#REF!</f>
        <v>#REF!</v>
      </c>
      <c r="L74" s="3" t="e">
        <f>#REF!</f>
        <v>#REF!</v>
      </c>
      <c r="M74" s="3" t="e">
        <f>#REF!</f>
        <v>#REF!</v>
      </c>
      <c r="N74" s="3" t="e">
        <f>#REF!</f>
        <v>#REF!</v>
      </c>
      <c r="O74" s="5" t="e">
        <f>#REF!</f>
        <v>#REF!</v>
      </c>
      <c r="P74" s="4">
        <f t="shared" si="16"/>
        <v>0</v>
      </c>
      <c r="Q74" s="3">
        <f t="shared" si="17"/>
        <v>0</v>
      </c>
      <c r="R74" s="3">
        <f t="shared" si="18"/>
        <v>0</v>
      </c>
      <c r="S74" s="3">
        <f t="shared" si="19"/>
        <v>0</v>
      </c>
      <c r="T74" s="5"/>
      <c r="U74" s="152"/>
      <c r="V74" s="152"/>
      <c r="W74" s="15" t="e">
        <f>#REF!</f>
        <v>#REF!</v>
      </c>
      <c r="X74" s="15" t="s">
        <v>55</v>
      </c>
      <c r="Y74" s="15" t="e">
        <f>#REF!</f>
        <v>#REF!</v>
      </c>
      <c r="Z74" s="15" t="e">
        <f t="shared" si="20"/>
        <v>#REF!</v>
      </c>
      <c r="AA74" s="15" t="e">
        <f>#REF!</f>
        <v>#REF!</v>
      </c>
      <c r="AB74" s="15" t="s">
        <v>55</v>
      </c>
      <c r="AC74" s="15" t="e">
        <f>#REF!</f>
        <v>#REF!</v>
      </c>
      <c r="AD74" s="15" t="e">
        <f t="shared" si="21"/>
        <v>#REF!</v>
      </c>
      <c r="AE74" s="15" t="e">
        <f>#REF!</f>
        <v>#REF!</v>
      </c>
      <c r="AF74" s="15" t="s">
        <v>55</v>
      </c>
      <c r="AG74" s="15" t="e">
        <f>#REF!</f>
        <v>#REF!</v>
      </c>
      <c r="AH74" s="15" t="e">
        <f t="shared" si="22"/>
        <v>#REF!</v>
      </c>
      <c r="AI74" s="15" t="e">
        <f>#REF!</f>
        <v>#REF!</v>
      </c>
      <c r="AJ74" s="15" t="s">
        <v>55</v>
      </c>
      <c r="AK74" s="15" t="e">
        <f>#REF!</f>
        <v>#REF!</v>
      </c>
      <c r="AL74" s="15" t="e">
        <f t="shared" si="23"/>
        <v>#REF!</v>
      </c>
    </row>
    <row r="75" spans="1:51" ht="30.75" customHeight="1">
      <c r="A75" s="14">
        <f t="shared" si="14"/>
        <v>0</v>
      </c>
      <c r="B75" s="27">
        <v>68</v>
      </c>
      <c r="C75" s="43">
        <v>68</v>
      </c>
      <c r="D75" s="40">
        <f t="shared" si="15"/>
        <v>0</v>
      </c>
      <c r="E75" s="44"/>
      <c r="F75" s="44"/>
      <c r="G75" s="44"/>
      <c r="H75" s="44"/>
      <c r="I75" s="45"/>
      <c r="J75" s="4" t="e">
        <f>#REF!</f>
        <v>#REF!</v>
      </c>
      <c r="K75" s="3" t="e">
        <f>#REF!</f>
        <v>#REF!</v>
      </c>
      <c r="L75" s="3" t="e">
        <f>#REF!</f>
        <v>#REF!</v>
      </c>
      <c r="M75" s="3" t="e">
        <f>#REF!</f>
        <v>#REF!</v>
      </c>
      <c r="N75" s="3" t="e">
        <f>#REF!</f>
        <v>#REF!</v>
      </c>
      <c r="O75" s="5" t="e">
        <f>#REF!</f>
        <v>#REF!</v>
      </c>
      <c r="P75" s="4">
        <f t="shared" si="16"/>
        <v>0</v>
      </c>
      <c r="Q75" s="3">
        <f t="shared" si="17"/>
        <v>0</v>
      </c>
      <c r="R75" s="3">
        <f t="shared" si="18"/>
        <v>0</v>
      </c>
      <c r="S75" s="3">
        <f t="shared" si="19"/>
        <v>0</v>
      </c>
      <c r="T75" s="5"/>
      <c r="U75" s="152"/>
      <c r="V75" s="152"/>
      <c r="W75" s="15" t="e">
        <f>#REF!</f>
        <v>#REF!</v>
      </c>
      <c r="X75" s="15" t="s">
        <v>55</v>
      </c>
      <c r="Y75" s="15" t="e">
        <f>#REF!</f>
        <v>#REF!</v>
      </c>
      <c r="Z75" s="15" t="e">
        <f t="shared" si="20"/>
        <v>#REF!</v>
      </c>
      <c r="AA75" s="15" t="e">
        <f>#REF!</f>
        <v>#REF!</v>
      </c>
      <c r="AB75" s="15" t="s">
        <v>55</v>
      </c>
      <c r="AC75" s="15" t="e">
        <f>#REF!</f>
        <v>#REF!</v>
      </c>
      <c r="AD75" s="15" t="e">
        <f t="shared" si="21"/>
        <v>#REF!</v>
      </c>
      <c r="AE75" s="15" t="e">
        <f>#REF!</f>
        <v>#REF!</v>
      </c>
      <c r="AF75" s="15" t="s">
        <v>55</v>
      </c>
      <c r="AG75" s="15" t="e">
        <f>#REF!</f>
        <v>#REF!</v>
      </c>
      <c r="AH75" s="15" t="e">
        <f t="shared" si="22"/>
        <v>#REF!</v>
      </c>
      <c r="AI75" s="15" t="e">
        <f>#REF!</f>
        <v>#REF!</v>
      </c>
      <c r="AJ75" s="15" t="s">
        <v>55</v>
      </c>
      <c r="AK75" s="15" t="e">
        <f>#REF!</f>
        <v>#REF!</v>
      </c>
      <c r="AL75" s="15" t="e">
        <f t="shared" si="23"/>
        <v>#REF!</v>
      </c>
      <c r="AY75" s="28"/>
    </row>
    <row r="76" spans="1:51" ht="20.25">
      <c r="A76" s="14">
        <f t="shared" si="14"/>
        <v>0</v>
      </c>
      <c r="B76" s="27">
        <v>69</v>
      </c>
      <c r="C76" s="39">
        <v>69</v>
      </c>
      <c r="D76" s="40">
        <f t="shared" si="15"/>
        <v>0</v>
      </c>
      <c r="E76" s="41"/>
      <c r="F76" s="44"/>
      <c r="G76" s="44"/>
      <c r="H76" s="44"/>
      <c r="I76" s="45"/>
      <c r="J76" s="4" t="e">
        <f>#REF!</f>
        <v>#REF!</v>
      </c>
      <c r="K76" s="3" t="e">
        <f>#REF!</f>
        <v>#REF!</v>
      </c>
      <c r="L76" s="3" t="e">
        <f>#REF!</f>
        <v>#REF!</v>
      </c>
      <c r="M76" s="3" t="e">
        <f>#REF!</f>
        <v>#REF!</v>
      </c>
      <c r="N76" s="3" t="e">
        <f>#REF!</f>
        <v>#REF!</v>
      </c>
      <c r="O76" s="5" t="e">
        <f>#REF!</f>
        <v>#REF!</v>
      </c>
      <c r="P76" s="4">
        <f t="shared" si="16"/>
        <v>0</v>
      </c>
      <c r="Q76" s="3">
        <f t="shared" si="17"/>
        <v>0</v>
      </c>
      <c r="R76" s="3">
        <f t="shared" si="18"/>
        <v>0</v>
      </c>
      <c r="S76" s="3">
        <f t="shared" si="19"/>
        <v>0</v>
      </c>
      <c r="T76" s="5"/>
      <c r="U76" s="152"/>
      <c r="V76" s="152"/>
      <c r="W76" s="15" t="e">
        <f>#REF!</f>
        <v>#REF!</v>
      </c>
      <c r="X76" s="15" t="s">
        <v>55</v>
      </c>
      <c r="Y76" s="15" t="e">
        <f>#REF!</f>
        <v>#REF!</v>
      </c>
      <c r="Z76" s="15" t="e">
        <f t="shared" si="20"/>
        <v>#REF!</v>
      </c>
      <c r="AA76" s="15" t="e">
        <f>#REF!</f>
        <v>#REF!</v>
      </c>
      <c r="AB76" s="15" t="s">
        <v>55</v>
      </c>
      <c r="AC76" s="15" t="e">
        <f>#REF!</f>
        <v>#REF!</v>
      </c>
      <c r="AD76" s="15" t="e">
        <f t="shared" si="21"/>
        <v>#REF!</v>
      </c>
      <c r="AE76" s="15" t="e">
        <f>#REF!</f>
        <v>#REF!</v>
      </c>
      <c r="AF76" s="15" t="s">
        <v>55</v>
      </c>
      <c r="AG76" s="15" t="e">
        <f>#REF!</f>
        <v>#REF!</v>
      </c>
      <c r="AH76" s="15" t="e">
        <f t="shared" si="22"/>
        <v>#REF!</v>
      </c>
      <c r="AI76" s="15" t="e">
        <f>#REF!</f>
        <v>#REF!</v>
      </c>
      <c r="AJ76" s="15" t="s">
        <v>55</v>
      </c>
      <c r="AK76" s="15" t="e">
        <f>#REF!</f>
        <v>#REF!</v>
      </c>
      <c r="AL76" s="15" t="e">
        <f t="shared" si="23"/>
        <v>#REF!</v>
      </c>
    </row>
    <row r="77" spans="1:51" ht="20.25">
      <c r="A77" s="14">
        <f t="shared" si="14"/>
        <v>0</v>
      </c>
      <c r="B77" s="27">
        <v>70</v>
      </c>
      <c r="C77" s="43">
        <v>70</v>
      </c>
      <c r="D77" s="40">
        <f t="shared" si="15"/>
        <v>0</v>
      </c>
      <c r="E77" s="44"/>
      <c r="F77" s="44"/>
      <c r="G77" s="44"/>
      <c r="H77" s="44"/>
      <c r="I77" s="45"/>
      <c r="J77" s="4" t="e">
        <f>#REF!</f>
        <v>#REF!</v>
      </c>
      <c r="K77" s="3" t="e">
        <f>#REF!</f>
        <v>#REF!</v>
      </c>
      <c r="L77" s="3" t="e">
        <f>#REF!</f>
        <v>#REF!</v>
      </c>
      <c r="M77" s="3" t="e">
        <f>#REF!</f>
        <v>#REF!</v>
      </c>
      <c r="N77" s="3" t="e">
        <f>#REF!</f>
        <v>#REF!</v>
      </c>
      <c r="O77" s="5" t="e">
        <f>#REF!</f>
        <v>#REF!</v>
      </c>
      <c r="P77" s="4">
        <f t="shared" si="16"/>
        <v>0</v>
      </c>
      <c r="Q77" s="3">
        <f t="shared" si="17"/>
        <v>0</v>
      </c>
      <c r="R77" s="3">
        <f t="shared" si="18"/>
        <v>0</v>
      </c>
      <c r="S77" s="3">
        <f t="shared" si="19"/>
        <v>0</v>
      </c>
      <c r="T77" s="5"/>
      <c r="U77" s="152"/>
      <c r="V77" s="152"/>
      <c r="W77" s="15" t="e">
        <f>#REF!</f>
        <v>#REF!</v>
      </c>
      <c r="X77" s="15" t="s">
        <v>55</v>
      </c>
      <c r="Y77" s="15" t="e">
        <f>#REF!</f>
        <v>#REF!</v>
      </c>
      <c r="Z77" s="15" t="e">
        <f t="shared" si="20"/>
        <v>#REF!</v>
      </c>
      <c r="AA77" s="15" t="e">
        <f>#REF!</f>
        <v>#REF!</v>
      </c>
      <c r="AB77" s="15" t="s">
        <v>55</v>
      </c>
      <c r="AC77" s="15" t="e">
        <f>#REF!</f>
        <v>#REF!</v>
      </c>
      <c r="AD77" s="15" t="e">
        <f t="shared" si="21"/>
        <v>#REF!</v>
      </c>
      <c r="AE77" s="15" t="e">
        <f>#REF!</f>
        <v>#REF!</v>
      </c>
      <c r="AF77" s="15" t="s">
        <v>55</v>
      </c>
      <c r="AG77" s="15" t="e">
        <f>#REF!</f>
        <v>#REF!</v>
      </c>
      <c r="AH77" s="15" t="e">
        <f t="shared" si="22"/>
        <v>#REF!</v>
      </c>
      <c r="AI77" s="15" t="e">
        <f>#REF!</f>
        <v>#REF!</v>
      </c>
      <c r="AJ77" s="15" t="s">
        <v>55</v>
      </c>
      <c r="AK77" s="15" t="e">
        <f>#REF!</f>
        <v>#REF!</v>
      </c>
      <c r="AL77" s="15" t="e">
        <f t="shared" si="23"/>
        <v>#REF!</v>
      </c>
    </row>
    <row r="78" spans="1:51" ht="20.25">
      <c r="A78" s="14">
        <f t="shared" si="14"/>
        <v>0</v>
      </c>
      <c r="B78" s="27">
        <v>71</v>
      </c>
      <c r="C78" s="39">
        <v>71</v>
      </c>
      <c r="D78" s="40">
        <f t="shared" si="15"/>
        <v>0</v>
      </c>
      <c r="E78" s="41"/>
      <c r="F78" s="44"/>
      <c r="G78" s="44"/>
      <c r="H78" s="44"/>
      <c r="I78" s="45"/>
      <c r="J78" s="4" t="e">
        <f>#REF!</f>
        <v>#REF!</v>
      </c>
      <c r="K78" s="3" t="e">
        <f>#REF!</f>
        <v>#REF!</v>
      </c>
      <c r="L78" s="3" t="e">
        <f>#REF!</f>
        <v>#REF!</v>
      </c>
      <c r="M78" s="3" t="e">
        <f>#REF!</f>
        <v>#REF!</v>
      </c>
      <c r="N78" s="3" t="e">
        <f>#REF!</f>
        <v>#REF!</v>
      </c>
      <c r="O78" s="5" t="e">
        <f>#REF!</f>
        <v>#REF!</v>
      </c>
      <c r="P78" s="4">
        <f t="shared" si="16"/>
        <v>0</v>
      </c>
      <c r="Q78" s="3">
        <f t="shared" si="17"/>
        <v>0</v>
      </c>
      <c r="R78" s="3">
        <f t="shared" si="18"/>
        <v>0</v>
      </c>
      <c r="S78" s="3">
        <f t="shared" si="19"/>
        <v>0</v>
      </c>
      <c r="T78" s="5"/>
      <c r="U78" s="152"/>
      <c r="V78" s="152"/>
      <c r="W78" s="15" t="e">
        <f>#REF!</f>
        <v>#REF!</v>
      </c>
      <c r="X78" s="15" t="s">
        <v>55</v>
      </c>
      <c r="Y78" s="15" t="e">
        <f>#REF!</f>
        <v>#REF!</v>
      </c>
      <c r="Z78" s="15" t="e">
        <f t="shared" si="20"/>
        <v>#REF!</v>
      </c>
      <c r="AA78" s="15" t="e">
        <f>#REF!</f>
        <v>#REF!</v>
      </c>
      <c r="AB78" s="15" t="s">
        <v>55</v>
      </c>
      <c r="AC78" s="15" t="e">
        <f>#REF!</f>
        <v>#REF!</v>
      </c>
      <c r="AD78" s="15" t="e">
        <f t="shared" si="21"/>
        <v>#REF!</v>
      </c>
      <c r="AE78" s="15" t="e">
        <f>#REF!</f>
        <v>#REF!</v>
      </c>
      <c r="AF78" s="15" t="s">
        <v>55</v>
      </c>
      <c r="AG78" s="15" t="e">
        <f>#REF!</f>
        <v>#REF!</v>
      </c>
      <c r="AH78" s="15" t="e">
        <f t="shared" si="22"/>
        <v>#REF!</v>
      </c>
      <c r="AI78" s="15" t="e">
        <f>#REF!</f>
        <v>#REF!</v>
      </c>
      <c r="AJ78" s="15" t="s">
        <v>55</v>
      </c>
      <c r="AK78" s="15" t="e">
        <f>#REF!</f>
        <v>#REF!</v>
      </c>
      <c r="AL78" s="15" t="e">
        <f t="shared" si="23"/>
        <v>#REF!</v>
      </c>
    </row>
    <row r="79" spans="1:51" ht="20.25">
      <c r="A79" s="14">
        <f t="shared" si="14"/>
        <v>0</v>
      </c>
      <c r="B79" s="27">
        <v>72</v>
      </c>
      <c r="C79" s="43">
        <v>72</v>
      </c>
      <c r="D79" s="40">
        <f t="shared" si="15"/>
        <v>0</v>
      </c>
      <c r="E79" s="44"/>
      <c r="F79" s="44"/>
      <c r="G79" s="44"/>
      <c r="H79" s="44"/>
      <c r="I79" s="45"/>
      <c r="J79" s="4" t="e">
        <f>#REF!</f>
        <v>#REF!</v>
      </c>
      <c r="K79" s="3" t="e">
        <f>#REF!</f>
        <v>#REF!</v>
      </c>
      <c r="L79" s="3" t="e">
        <f>#REF!</f>
        <v>#REF!</v>
      </c>
      <c r="M79" s="3" t="e">
        <f>#REF!</f>
        <v>#REF!</v>
      </c>
      <c r="N79" s="3" t="e">
        <f>#REF!</f>
        <v>#REF!</v>
      </c>
      <c r="O79" s="5" t="e">
        <f>#REF!</f>
        <v>#REF!</v>
      </c>
      <c r="P79" s="4">
        <f t="shared" si="16"/>
        <v>0</v>
      </c>
      <c r="Q79" s="3">
        <f t="shared" si="17"/>
        <v>0</v>
      </c>
      <c r="R79" s="3">
        <f t="shared" si="18"/>
        <v>0</v>
      </c>
      <c r="S79" s="3">
        <f t="shared" si="19"/>
        <v>0</v>
      </c>
      <c r="T79" s="5"/>
      <c r="U79" s="152"/>
      <c r="V79" s="152"/>
      <c r="W79" s="15" t="e">
        <f>#REF!</f>
        <v>#REF!</v>
      </c>
      <c r="X79" s="15" t="s">
        <v>55</v>
      </c>
      <c r="Y79" s="15" t="e">
        <f>#REF!</f>
        <v>#REF!</v>
      </c>
      <c r="Z79" s="15" t="e">
        <f t="shared" si="20"/>
        <v>#REF!</v>
      </c>
      <c r="AA79" s="15" t="e">
        <f>#REF!</f>
        <v>#REF!</v>
      </c>
      <c r="AB79" s="15" t="s">
        <v>55</v>
      </c>
      <c r="AC79" s="15" t="e">
        <f>#REF!</f>
        <v>#REF!</v>
      </c>
      <c r="AD79" s="15" t="e">
        <f t="shared" si="21"/>
        <v>#REF!</v>
      </c>
      <c r="AE79" s="15" t="e">
        <f>#REF!</f>
        <v>#REF!</v>
      </c>
      <c r="AF79" s="15" t="s">
        <v>55</v>
      </c>
      <c r="AG79" s="15" t="e">
        <f>#REF!</f>
        <v>#REF!</v>
      </c>
      <c r="AH79" s="15" t="e">
        <f t="shared" si="22"/>
        <v>#REF!</v>
      </c>
      <c r="AI79" s="15" t="e">
        <f>#REF!</f>
        <v>#REF!</v>
      </c>
      <c r="AJ79" s="15" t="s">
        <v>55</v>
      </c>
      <c r="AK79" s="15" t="e">
        <f>#REF!</f>
        <v>#REF!</v>
      </c>
      <c r="AL79" s="15" t="e">
        <f t="shared" si="23"/>
        <v>#REF!</v>
      </c>
    </row>
    <row r="80" spans="1:51" ht="20.25">
      <c r="A80" s="14">
        <f t="shared" si="14"/>
        <v>0</v>
      </c>
      <c r="B80" s="27">
        <v>73</v>
      </c>
      <c r="C80" s="39">
        <v>73</v>
      </c>
      <c r="D80" s="40">
        <f t="shared" si="15"/>
        <v>0</v>
      </c>
      <c r="E80" s="41"/>
      <c r="F80" s="44"/>
      <c r="G80" s="44"/>
      <c r="H80" s="44"/>
      <c r="I80" s="45"/>
      <c r="J80" s="4" t="e">
        <f>#REF!</f>
        <v>#REF!</v>
      </c>
      <c r="K80" s="3" t="e">
        <f>#REF!</f>
        <v>#REF!</v>
      </c>
      <c r="L80" s="3" t="e">
        <f>#REF!</f>
        <v>#REF!</v>
      </c>
      <c r="M80" s="3" t="e">
        <f>#REF!</f>
        <v>#REF!</v>
      </c>
      <c r="N80" s="3" t="e">
        <f>#REF!</f>
        <v>#REF!</v>
      </c>
      <c r="O80" s="5" t="e">
        <f>#REF!</f>
        <v>#REF!</v>
      </c>
      <c r="P80" s="4">
        <f t="shared" si="16"/>
        <v>0</v>
      </c>
      <c r="Q80" s="3">
        <f t="shared" si="17"/>
        <v>0</v>
      </c>
      <c r="R80" s="3">
        <f t="shared" si="18"/>
        <v>0</v>
      </c>
      <c r="S80" s="3">
        <f t="shared" si="19"/>
        <v>0</v>
      </c>
      <c r="T80" s="5"/>
      <c r="U80" s="152"/>
      <c r="V80" s="152"/>
      <c r="W80" s="15" t="e">
        <f>#REF!</f>
        <v>#REF!</v>
      </c>
      <c r="X80" s="15" t="s">
        <v>55</v>
      </c>
      <c r="Y80" s="15" t="e">
        <f>#REF!</f>
        <v>#REF!</v>
      </c>
      <c r="Z80" s="15" t="e">
        <f t="shared" si="20"/>
        <v>#REF!</v>
      </c>
      <c r="AA80" s="15" t="e">
        <f>#REF!</f>
        <v>#REF!</v>
      </c>
      <c r="AB80" s="15" t="s">
        <v>55</v>
      </c>
      <c r="AC80" s="15" t="e">
        <f>#REF!</f>
        <v>#REF!</v>
      </c>
      <c r="AD80" s="15" t="e">
        <f t="shared" si="21"/>
        <v>#REF!</v>
      </c>
      <c r="AE80" s="15" t="e">
        <f>#REF!</f>
        <v>#REF!</v>
      </c>
      <c r="AF80" s="15" t="s">
        <v>55</v>
      </c>
      <c r="AG80" s="15" t="e">
        <f>#REF!</f>
        <v>#REF!</v>
      </c>
      <c r="AH80" s="15" t="e">
        <f t="shared" si="22"/>
        <v>#REF!</v>
      </c>
      <c r="AI80" s="15" t="e">
        <f>#REF!</f>
        <v>#REF!</v>
      </c>
      <c r="AJ80" s="15" t="s">
        <v>55</v>
      </c>
      <c r="AK80" s="15" t="e">
        <f>#REF!</f>
        <v>#REF!</v>
      </c>
      <c r="AL80" s="15" t="e">
        <f t="shared" si="23"/>
        <v>#REF!</v>
      </c>
    </row>
    <row r="81" spans="1:38" ht="20.25">
      <c r="A81" s="14">
        <f t="shared" si="14"/>
        <v>0</v>
      </c>
      <c r="B81" s="27">
        <v>74</v>
      </c>
      <c r="C81" s="43">
        <v>74</v>
      </c>
      <c r="D81" s="40">
        <f t="shared" si="15"/>
        <v>0</v>
      </c>
      <c r="E81" s="44"/>
      <c r="F81" s="44"/>
      <c r="G81" s="44"/>
      <c r="H81" s="44"/>
      <c r="I81" s="45"/>
      <c r="J81" s="4" t="e">
        <f>#REF!</f>
        <v>#REF!</v>
      </c>
      <c r="K81" s="3" t="e">
        <f>#REF!</f>
        <v>#REF!</v>
      </c>
      <c r="L81" s="3" t="e">
        <f>#REF!</f>
        <v>#REF!</v>
      </c>
      <c r="M81" s="3" t="e">
        <f>#REF!</f>
        <v>#REF!</v>
      </c>
      <c r="N81" s="3" t="e">
        <f>#REF!</f>
        <v>#REF!</v>
      </c>
      <c r="O81" s="5" t="e">
        <f>#REF!</f>
        <v>#REF!</v>
      </c>
      <c r="P81" s="4">
        <f t="shared" si="16"/>
        <v>0</v>
      </c>
      <c r="Q81" s="3">
        <f t="shared" si="17"/>
        <v>0</v>
      </c>
      <c r="R81" s="3">
        <f t="shared" si="18"/>
        <v>0</v>
      </c>
      <c r="S81" s="3">
        <f t="shared" si="19"/>
        <v>0</v>
      </c>
      <c r="T81" s="5"/>
      <c r="U81" s="152"/>
      <c r="V81" s="152"/>
      <c r="W81" s="15" t="e">
        <f>#REF!</f>
        <v>#REF!</v>
      </c>
      <c r="X81" s="15" t="s">
        <v>55</v>
      </c>
      <c r="Y81" s="15" t="e">
        <f>#REF!</f>
        <v>#REF!</v>
      </c>
      <c r="Z81" s="15" t="e">
        <f t="shared" si="20"/>
        <v>#REF!</v>
      </c>
      <c r="AA81" s="15" t="e">
        <f>#REF!</f>
        <v>#REF!</v>
      </c>
      <c r="AB81" s="15" t="s">
        <v>55</v>
      </c>
      <c r="AC81" s="15" t="e">
        <f>#REF!</f>
        <v>#REF!</v>
      </c>
      <c r="AD81" s="15" t="e">
        <f t="shared" si="21"/>
        <v>#REF!</v>
      </c>
      <c r="AE81" s="15" t="e">
        <f>#REF!</f>
        <v>#REF!</v>
      </c>
      <c r="AF81" s="15" t="s">
        <v>55</v>
      </c>
      <c r="AG81" s="15" t="e">
        <f>#REF!</f>
        <v>#REF!</v>
      </c>
      <c r="AH81" s="15" t="e">
        <f t="shared" si="22"/>
        <v>#REF!</v>
      </c>
      <c r="AI81" s="15" t="e">
        <f>#REF!</f>
        <v>#REF!</v>
      </c>
      <c r="AJ81" s="15" t="s">
        <v>55</v>
      </c>
      <c r="AK81" s="15" t="e">
        <f>#REF!</f>
        <v>#REF!</v>
      </c>
      <c r="AL81" s="15" t="e">
        <f t="shared" si="23"/>
        <v>#REF!</v>
      </c>
    </row>
    <row r="82" spans="1:38" ht="20.25">
      <c r="A82" s="14">
        <f t="shared" si="14"/>
        <v>0</v>
      </c>
      <c r="B82" s="27">
        <v>75</v>
      </c>
      <c r="C82" s="39">
        <v>75</v>
      </c>
      <c r="D82" s="40">
        <f t="shared" si="15"/>
        <v>0</v>
      </c>
      <c r="E82" s="41"/>
      <c r="F82" s="44"/>
      <c r="G82" s="44"/>
      <c r="H82" s="44"/>
      <c r="I82" s="45"/>
      <c r="J82" s="4" t="e">
        <f>#REF!</f>
        <v>#REF!</v>
      </c>
      <c r="K82" s="3" t="e">
        <f>#REF!</f>
        <v>#REF!</v>
      </c>
      <c r="L82" s="3" t="e">
        <f>#REF!</f>
        <v>#REF!</v>
      </c>
      <c r="M82" s="3" t="e">
        <f>#REF!</f>
        <v>#REF!</v>
      </c>
      <c r="N82" s="3" t="e">
        <f>#REF!</f>
        <v>#REF!</v>
      </c>
      <c r="O82" s="5" t="e">
        <f>#REF!</f>
        <v>#REF!</v>
      </c>
      <c r="P82" s="4">
        <f t="shared" si="16"/>
        <v>0</v>
      </c>
      <c r="Q82" s="3">
        <f t="shared" si="17"/>
        <v>0</v>
      </c>
      <c r="R82" s="3">
        <f t="shared" si="18"/>
        <v>0</v>
      </c>
      <c r="S82" s="3">
        <f t="shared" si="19"/>
        <v>0</v>
      </c>
      <c r="T82" s="5"/>
      <c r="U82" s="152"/>
      <c r="V82" s="152"/>
      <c r="W82" s="15" t="e">
        <f>#REF!</f>
        <v>#REF!</v>
      </c>
      <c r="X82" s="15" t="s">
        <v>55</v>
      </c>
      <c r="Y82" s="15" t="e">
        <f>#REF!</f>
        <v>#REF!</v>
      </c>
      <c r="Z82" s="15" t="e">
        <f t="shared" si="20"/>
        <v>#REF!</v>
      </c>
      <c r="AA82" s="15" t="e">
        <f>#REF!</f>
        <v>#REF!</v>
      </c>
      <c r="AB82" s="15" t="s">
        <v>55</v>
      </c>
      <c r="AC82" s="15" t="e">
        <f>#REF!</f>
        <v>#REF!</v>
      </c>
      <c r="AD82" s="15" t="e">
        <f t="shared" si="21"/>
        <v>#REF!</v>
      </c>
      <c r="AE82" s="15" t="e">
        <f>#REF!</f>
        <v>#REF!</v>
      </c>
      <c r="AF82" s="15" t="s">
        <v>55</v>
      </c>
      <c r="AG82" s="15" t="e">
        <f>#REF!</f>
        <v>#REF!</v>
      </c>
      <c r="AH82" s="15" t="e">
        <f t="shared" si="22"/>
        <v>#REF!</v>
      </c>
      <c r="AI82" s="15" t="e">
        <f>#REF!</f>
        <v>#REF!</v>
      </c>
      <c r="AJ82" s="15" t="s">
        <v>55</v>
      </c>
      <c r="AK82" s="15" t="e">
        <f>#REF!</f>
        <v>#REF!</v>
      </c>
      <c r="AL82" s="15" t="e">
        <f t="shared" si="23"/>
        <v>#REF!</v>
      </c>
    </row>
    <row r="83" spans="1:38" ht="20.25">
      <c r="A83" s="14">
        <f t="shared" si="14"/>
        <v>0</v>
      </c>
      <c r="B83" s="27">
        <v>76</v>
      </c>
      <c r="C83" s="43">
        <v>76</v>
      </c>
      <c r="D83" s="40">
        <f t="shared" si="15"/>
        <v>0</v>
      </c>
      <c r="E83" s="44"/>
      <c r="F83" s="44"/>
      <c r="G83" s="44"/>
      <c r="H83" s="44"/>
      <c r="I83" s="45"/>
      <c r="J83" s="4" t="e">
        <f>#REF!</f>
        <v>#REF!</v>
      </c>
      <c r="K83" s="3" t="e">
        <f>#REF!</f>
        <v>#REF!</v>
      </c>
      <c r="L83" s="3" t="e">
        <f>#REF!</f>
        <v>#REF!</v>
      </c>
      <c r="M83" s="3" t="e">
        <f>#REF!</f>
        <v>#REF!</v>
      </c>
      <c r="N83" s="3" t="e">
        <f>#REF!</f>
        <v>#REF!</v>
      </c>
      <c r="O83" s="5" t="e">
        <f>#REF!</f>
        <v>#REF!</v>
      </c>
      <c r="P83" s="4">
        <f t="shared" si="16"/>
        <v>0</v>
      </c>
      <c r="Q83" s="3">
        <f t="shared" si="17"/>
        <v>0</v>
      </c>
      <c r="R83" s="3">
        <f t="shared" si="18"/>
        <v>0</v>
      </c>
      <c r="S83" s="3">
        <f t="shared" si="19"/>
        <v>0</v>
      </c>
      <c r="T83" s="5"/>
      <c r="U83" s="152"/>
      <c r="V83" s="152"/>
      <c r="W83" s="15" t="e">
        <f>#REF!</f>
        <v>#REF!</v>
      </c>
      <c r="X83" s="15" t="s">
        <v>55</v>
      </c>
      <c r="Y83" s="15" t="e">
        <f>#REF!</f>
        <v>#REF!</v>
      </c>
      <c r="Z83" s="15" t="e">
        <f t="shared" si="20"/>
        <v>#REF!</v>
      </c>
      <c r="AA83" s="15" t="e">
        <f>#REF!</f>
        <v>#REF!</v>
      </c>
      <c r="AB83" s="15" t="s">
        <v>55</v>
      </c>
      <c r="AC83" s="15" t="e">
        <f>#REF!</f>
        <v>#REF!</v>
      </c>
      <c r="AD83" s="15" t="e">
        <f t="shared" si="21"/>
        <v>#REF!</v>
      </c>
      <c r="AE83" s="15" t="e">
        <f>#REF!</f>
        <v>#REF!</v>
      </c>
      <c r="AF83" s="15" t="s">
        <v>55</v>
      </c>
      <c r="AG83" s="15" t="e">
        <f>#REF!</f>
        <v>#REF!</v>
      </c>
      <c r="AH83" s="15" t="e">
        <f t="shared" si="22"/>
        <v>#REF!</v>
      </c>
      <c r="AI83" s="15" t="e">
        <f>#REF!</f>
        <v>#REF!</v>
      </c>
      <c r="AJ83" s="15" t="s">
        <v>55</v>
      </c>
      <c r="AK83" s="15" t="e">
        <f>#REF!</f>
        <v>#REF!</v>
      </c>
      <c r="AL83" s="15" t="e">
        <f t="shared" si="23"/>
        <v>#REF!</v>
      </c>
    </row>
    <row r="84" spans="1:38" ht="20.25">
      <c r="A84" s="14">
        <f t="shared" si="14"/>
        <v>0</v>
      </c>
      <c r="B84" s="27">
        <v>77</v>
      </c>
      <c r="C84" s="39">
        <v>77</v>
      </c>
      <c r="D84" s="40">
        <f t="shared" si="15"/>
        <v>0</v>
      </c>
      <c r="E84" s="41"/>
      <c r="F84" s="44"/>
      <c r="G84" s="44"/>
      <c r="H84" s="44"/>
      <c r="I84" s="45"/>
      <c r="J84" s="4" t="e">
        <f>#REF!</f>
        <v>#REF!</v>
      </c>
      <c r="K84" s="3" t="e">
        <f>#REF!</f>
        <v>#REF!</v>
      </c>
      <c r="L84" s="3" t="e">
        <f>#REF!</f>
        <v>#REF!</v>
      </c>
      <c r="M84" s="3" t="e">
        <f>#REF!</f>
        <v>#REF!</v>
      </c>
      <c r="N84" s="3" t="e">
        <f>#REF!</f>
        <v>#REF!</v>
      </c>
      <c r="O84" s="5" t="e">
        <f>#REF!</f>
        <v>#REF!</v>
      </c>
      <c r="P84" s="4">
        <f t="shared" si="16"/>
        <v>0</v>
      </c>
      <c r="Q84" s="3">
        <f t="shared" si="17"/>
        <v>0</v>
      </c>
      <c r="R84" s="3">
        <f t="shared" si="18"/>
        <v>0</v>
      </c>
      <c r="S84" s="3">
        <f t="shared" si="19"/>
        <v>0</v>
      </c>
      <c r="T84" s="5"/>
      <c r="U84" s="152"/>
      <c r="V84" s="152"/>
      <c r="W84" s="15" t="e">
        <f>#REF!</f>
        <v>#REF!</v>
      </c>
      <c r="X84" s="15" t="s">
        <v>55</v>
      </c>
      <c r="Y84" s="15" t="e">
        <f>#REF!</f>
        <v>#REF!</v>
      </c>
      <c r="Z84" s="15" t="e">
        <f t="shared" si="20"/>
        <v>#REF!</v>
      </c>
      <c r="AA84" s="15" t="e">
        <f>#REF!</f>
        <v>#REF!</v>
      </c>
      <c r="AB84" s="15" t="s">
        <v>55</v>
      </c>
      <c r="AC84" s="15" t="e">
        <f>#REF!</f>
        <v>#REF!</v>
      </c>
      <c r="AD84" s="15" t="e">
        <f t="shared" si="21"/>
        <v>#REF!</v>
      </c>
      <c r="AE84" s="15" t="e">
        <f>#REF!</f>
        <v>#REF!</v>
      </c>
      <c r="AF84" s="15" t="s">
        <v>55</v>
      </c>
      <c r="AG84" s="15" t="e">
        <f>#REF!</f>
        <v>#REF!</v>
      </c>
      <c r="AH84" s="15" t="e">
        <f t="shared" si="22"/>
        <v>#REF!</v>
      </c>
      <c r="AI84" s="15" t="e">
        <f>#REF!</f>
        <v>#REF!</v>
      </c>
      <c r="AJ84" s="15" t="s">
        <v>55</v>
      </c>
      <c r="AK84" s="15" t="e">
        <f>#REF!</f>
        <v>#REF!</v>
      </c>
      <c r="AL84" s="15" t="e">
        <f t="shared" si="23"/>
        <v>#REF!</v>
      </c>
    </row>
    <row r="85" spans="1:38" ht="20.25">
      <c r="A85" s="14">
        <f t="shared" si="14"/>
        <v>0</v>
      </c>
      <c r="B85" s="27">
        <v>78</v>
      </c>
      <c r="C85" s="43">
        <v>78</v>
      </c>
      <c r="D85" s="40">
        <f t="shared" si="15"/>
        <v>0</v>
      </c>
      <c r="E85" s="44"/>
      <c r="F85" s="44"/>
      <c r="G85" s="44"/>
      <c r="H85" s="44"/>
      <c r="I85" s="45"/>
      <c r="J85" s="4" t="e">
        <f>#REF!</f>
        <v>#REF!</v>
      </c>
      <c r="K85" s="3" t="e">
        <f>#REF!</f>
        <v>#REF!</v>
      </c>
      <c r="L85" s="3" t="e">
        <f>#REF!</f>
        <v>#REF!</v>
      </c>
      <c r="M85" s="3" t="e">
        <f>#REF!</f>
        <v>#REF!</v>
      </c>
      <c r="N85" s="3" t="e">
        <f>#REF!</f>
        <v>#REF!</v>
      </c>
      <c r="O85" s="5" t="e">
        <f>#REF!</f>
        <v>#REF!</v>
      </c>
      <c r="P85" s="4">
        <f t="shared" si="16"/>
        <v>0</v>
      </c>
      <c r="Q85" s="3">
        <f t="shared" si="17"/>
        <v>0</v>
      </c>
      <c r="R85" s="3">
        <f t="shared" si="18"/>
        <v>0</v>
      </c>
      <c r="S85" s="3">
        <f t="shared" si="19"/>
        <v>0</v>
      </c>
      <c r="T85" s="5"/>
      <c r="U85" s="152"/>
      <c r="V85" s="152"/>
      <c r="W85" s="15" t="e">
        <f>#REF!</f>
        <v>#REF!</v>
      </c>
      <c r="X85" s="15" t="s">
        <v>55</v>
      </c>
      <c r="Y85" s="15" t="e">
        <f>#REF!</f>
        <v>#REF!</v>
      </c>
      <c r="Z85" s="15" t="e">
        <f t="shared" si="20"/>
        <v>#REF!</v>
      </c>
      <c r="AA85" s="15" t="e">
        <f>#REF!</f>
        <v>#REF!</v>
      </c>
      <c r="AB85" s="15" t="s">
        <v>55</v>
      </c>
      <c r="AC85" s="15" t="e">
        <f>#REF!</f>
        <v>#REF!</v>
      </c>
      <c r="AD85" s="15" t="e">
        <f t="shared" si="21"/>
        <v>#REF!</v>
      </c>
      <c r="AE85" s="15" t="e">
        <f>#REF!</f>
        <v>#REF!</v>
      </c>
      <c r="AF85" s="15" t="s">
        <v>55</v>
      </c>
      <c r="AG85" s="15" t="e">
        <f>#REF!</f>
        <v>#REF!</v>
      </c>
      <c r="AH85" s="15" t="e">
        <f t="shared" si="22"/>
        <v>#REF!</v>
      </c>
      <c r="AI85" s="15" t="e">
        <f>#REF!</f>
        <v>#REF!</v>
      </c>
      <c r="AJ85" s="15" t="s">
        <v>55</v>
      </c>
      <c r="AK85" s="15" t="e">
        <f>#REF!</f>
        <v>#REF!</v>
      </c>
      <c r="AL85" s="15" t="e">
        <f t="shared" si="23"/>
        <v>#REF!</v>
      </c>
    </row>
    <row r="86" spans="1:38" ht="20.25">
      <c r="A86" s="14">
        <f t="shared" si="14"/>
        <v>0</v>
      </c>
      <c r="B86" s="27">
        <v>79</v>
      </c>
      <c r="C86" s="39">
        <v>79</v>
      </c>
      <c r="D86" s="40">
        <f t="shared" si="15"/>
        <v>0</v>
      </c>
      <c r="E86" s="41"/>
      <c r="F86" s="44"/>
      <c r="G86" s="44"/>
      <c r="H86" s="44"/>
      <c r="I86" s="45"/>
      <c r="J86" s="4" t="e">
        <f>#REF!</f>
        <v>#REF!</v>
      </c>
      <c r="K86" s="3" t="e">
        <f>#REF!</f>
        <v>#REF!</v>
      </c>
      <c r="L86" s="3" t="e">
        <f>#REF!</f>
        <v>#REF!</v>
      </c>
      <c r="M86" s="3" t="e">
        <f>#REF!</f>
        <v>#REF!</v>
      </c>
      <c r="N86" s="3" t="e">
        <f>#REF!</f>
        <v>#REF!</v>
      </c>
      <c r="O86" s="5" t="e">
        <f>#REF!</f>
        <v>#REF!</v>
      </c>
      <c r="P86" s="4">
        <f t="shared" si="16"/>
        <v>0</v>
      </c>
      <c r="Q86" s="3">
        <f t="shared" si="17"/>
        <v>0</v>
      </c>
      <c r="R86" s="3">
        <f t="shared" si="18"/>
        <v>0</v>
      </c>
      <c r="S86" s="3">
        <f t="shared" si="19"/>
        <v>0</v>
      </c>
      <c r="T86" s="5"/>
      <c r="U86" s="152"/>
      <c r="V86" s="152"/>
      <c r="W86" s="15" t="e">
        <f>#REF!</f>
        <v>#REF!</v>
      </c>
      <c r="X86" s="15" t="s">
        <v>55</v>
      </c>
      <c r="Y86" s="15" t="e">
        <f>#REF!</f>
        <v>#REF!</v>
      </c>
      <c r="Z86" s="15" t="e">
        <f t="shared" si="20"/>
        <v>#REF!</v>
      </c>
      <c r="AA86" s="15" t="e">
        <f>#REF!</f>
        <v>#REF!</v>
      </c>
      <c r="AB86" s="15" t="s">
        <v>55</v>
      </c>
      <c r="AC86" s="15" t="e">
        <f>#REF!</f>
        <v>#REF!</v>
      </c>
      <c r="AD86" s="15" t="e">
        <f t="shared" si="21"/>
        <v>#REF!</v>
      </c>
      <c r="AE86" s="15" t="e">
        <f>#REF!</f>
        <v>#REF!</v>
      </c>
      <c r="AF86" s="15" t="s">
        <v>55</v>
      </c>
      <c r="AG86" s="15" t="e">
        <f>#REF!</f>
        <v>#REF!</v>
      </c>
      <c r="AH86" s="15" t="e">
        <f t="shared" si="22"/>
        <v>#REF!</v>
      </c>
      <c r="AI86" s="15" t="e">
        <f>#REF!</f>
        <v>#REF!</v>
      </c>
      <c r="AJ86" s="15" t="s">
        <v>55</v>
      </c>
      <c r="AK86" s="15" t="e">
        <f>#REF!</f>
        <v>#REF!</v>
      </c>
      <c r="AL86" s="15" t="e">
        <f t="shared" si="23"/>
        <v>#REF!</v>
      </c>
    </row>
    <row r="87" spans="1:38" ht="20.25">
      <c r="A87" s="14">
        <f t="shared" si="14"/>
        <v>0</v>
      </c>
      <c r="B87" s="27">
        <v>80</v>
      </c>
      <c r="C87" s="43">
        <v>80</v>
      </c>
      <c r="D87" s="40">
        <f t="shared" si="15"/>
        <v>0</v>
      </c>
      <c r="E87" s="44"/>
      <c r="F87" s="44"/>
      <c r="G87" s="44"/>
      <c r="H87" s="44"/>
      <c r="I87" s="45"/>
      <c r="J87" s="4" t="e">
        <f>#REF!</f>
        <v>#REF!</v>
      </c>
      <c r="K87" s="3" t="e">
        <f>#REF!</f>
        <v>#REF!</v>
      </c>
      <c r="L87" s="3" t="e">
        <f>#REF!</f>
        <v>#REF!</v>
      </c>
      <c r="M87" s="3" t="e">
        <f>#REF!</f>
        <v>#REF!</v>
      </c>
      <c r="N87" s="3" t="e">
        <f>#REF!</f>
        <v>#REF!</v>
      </c>
      <c r="O87" s="5" t="e">
        <f>#REF!</f>
        <v>#REF!</v>
      </c>
      <c r="P87" s="4">
        <f t="shared" si="16"/>
        <v>0</v>
      </c>
      <c r="Q87" s="3">
        <f t="shared" si="17"/>
        <v>0</v>
      </c>
      <c r="R87" s="3">
        <f t="shared" si="18"/>
        <v>0</v>
      </c>
      <c r="S87" s="3">
        <f t="shared" si="19"/>
        <v>0</v>
      </c>
      <c r="T87" s="5"/>
      <c r="U87" s="152"/>
      <c r="V87" s="152"/>
      <c r="W87" s="15" t="e">
        <f>#REF!</f>
        <v>#REF!</v>
      </c>
      <c r="X87" s="15" t="s">
        <v>55</v>
      </c>
      <c r="Y87" s="15" t="e">
        <f>#REF!</f>
        <v>#REF!</v>
      </c>
      <c r="Z87" s="15" t="e">
        <f t="shared" si="20"/>
        <v>#REF!</v>
      </c>
      <c r="AA87" s="15" t="e">
        <f>#REF!</f>
        <v>#REF!</v>
      </c>
      <c r="AB87" s="15" t="s">
        <v>55</v>
      </c>
      <c r="AC87" s="15" t="e">
        <f>#REF!</f>
        <v>#REF!</v>
      </c>
      <c r="AD87" s="15" t="e">
        <f t="shared" si="21"/>
        <v>#REF!</v>
      </c>
      <c r="AE87" s="15" t="e">
        <f>#REF!</f>
        <v>#REF!</v>
      </c>
      <c r="AF87" s="15" t="s">
        <v>55</v>
      </c>
      <c r="AG87" s="15" t="e">
        <f>#REF!</f>
        <v>#REF!</v>
      </c>
      <c r="AH87" s="15" t="e">
        <f t="shared" si="22"/>
        <v>#REF!</v>
      </c>
      <c r="AI87" s="15" t="e">
        <f>#REF!</f>
        <v>#REF!</v>
      </c>
      <c r="AJ87" s="15" t="s">
        <v>55</v>
      </c>
      <c r="AK87" s="15" t="e">
        <f>#REF!</f>
        <v>#REF!</v>
      </c>
      <c r="AL87" s="15" t="e">
        <f t="shared" si="23"/>
        <v>#REF!</v>
      </c>
    </row>
    <row r="88" spans="1:38" ht="20.25">
      <c r="A88" s="14">
        <f t="shared" si="14"/>
        <v>0</v>
      </c>
      <c r="B88" s="27">
        <v>81</v>
      </c>
      <c r="C88" s="39">
        <v>81</v>
      </c>
      <c r="D88" s="40">
        <f t="shared" si="15"/>
        <v>0</v>
      </c>
      <c r="E88" s="41"/>
      <c r="F88" s="44"/>
      <c r="G88" s="44"/>
      <c r="H88" s="44"/>
      <c r="I88" s="45"/>
      <c r="J88" s="4" t="e">
        <f>#REF!</f>
        <v>#REF!</v>
      </c>
      <c r="K88" s="3" t="e">
        <f>#REF!</f>
        <v>#REF!</v>
      </c>
      <c r="L88" s="3" t="e">
        <f>#REF!</f>
        <v>#REF!</v>
      </c>
      <c r="M88" s="3" t="e">
        <f>#REF!</f>
        <v>#REF!</v>
      </c>
      <c r="N88" s="3" t="e">
        <f>#REF!</f>
        <v>#REF!</v>
      </c>
      <c r="O88" s="5" t="e">
        <f>#REF!</f>
        <v>#REF!</v>
      </c>
      <c r="P88" s="4">
        <f t="shared" si="16"/>
        <v>0</v>
      </c>
      <c r="Q88" s="3">
        <f t="shared" si="17"/>
        <v>0</v>
      </c>
      <c r="R88" s="3">
        <f t="shared" si="18"/>
        <v>0</v>
      </c>
      <c r="S88" s="3">
        <f t="shared" si="19"/>
        <v>0</v>
      </c>
      <c r="T88" s="5"/>
      <c r="U88" s="152"/>
      <c r="V88" s="152"/>
      <c r="W88" s="15" t="e">
        <f>#REF!</f>
        <v>#REF!</v>
      </c>
      <c r="X88" s="15" t="s">
        <v>55</v>
      </c>
      <c r="Y88" s="15" t="e">
        <f>#REF!</f>
        <v>#REF!</v>
      </c>
      <c r="Z88" s="15" t="e">
        <f t="shared" si="20"/>
        <v>#REF!</v>
      </c>
      <c r="AA88" s="15" t="e">
        <f>#REF!</f>
        <v>#REF!</v>
      </c>
      <c r="AB88" s="15" t="s">
        <v>55</v>
      </c>
      <c r="AC88" s="15" t="e">
        <f>#REF!</f>
        <v>#REF!</v>
      </c>
      <c r="AD88" s="15" t="e">
        <f t="shared" si="21"/>
        <v>#REF!</v>
      </c>
      <c r="AE88" s="15" t="e">
        <f>#REF!</f>
        <v>#REF!</v>
      </c>
      <c r="AF88" s="15" t="s">
        <v>55</v>
      </c>
      <c r="AG88" s="15" t="e">
        <f>#REF!</f>
        <v>#REF!</v>
      </c>
      <c r="AH88" s="15" t="e">
        <f t="shared" si="22"/>
        <v>#REF!</v>
      </c>
      <c r="AI88" s="15" t="e">
        <f>#REF!</f>
        <v>#REF!</v>
      </c>
      <c r="AJ88" s="15" t="s">
        <v>55</v>
      </c>
      <c r="AK88" s="15" t="e">
        <f>#REF!</f>
        <v>#REF!</v>
      </c>
      <c r="AL88" s="15" t="e">
        <f t="shared" si="23"/>
        <v>#REF!</v>
      </c>
    </row>
    <row r="89" spans="1:38" ht="20.25">
      <c r="A89" s="14">
        <f t="shared" si="14"/>
        <v>0</v>
      </c>
      <c r="B89" s="27">
        <v>82</v>
      </c>
      <c r="C89" s="43">
        <v>82</v>
      </c>
      <c r="D89" s="40">
        <f t="shared" si="15"/>
        <v>0</v>
      </c>
      <c r="E89" s="44"/>
      <c r="F89" s="44"/>
      <c r="G89" s="44"/>
      <c r="H89" s="44"/>
      <c r="I89" s="45"/>
      <c r="J89" s="4" t="e">
        <f>#REF!</f>
        <v>#REF!</v>
      </c>
      <c r="K89" s="3" t="e">
        <f>#REF!</f>
        <v>#REF!</v>
      </c>
      <c r="L89" s="3" t="e">
        <f>#REF!</f>
        <v>#REF!</v>
      </c>
      <c r="M89" s="3" t="e">
        <f>#REF!</f>
        <v>#REF!</v>
      </c>
      <c r="N89" s="3" t="e">
        <f>#REF!</f>
        <v>#REF!</v>
      </c>
      <c r="O89" s="5" t="e">
        <f>#REF!</f>
        <v>#REF!</v>
      </c>
      <c r="P89" s="4">
        <f t="shared" si="16"/>
        <v>0</v>
      </c>
      <c r="Q89" s="3">
        <f t="shared" si="17"/>
        <v>0</v>
      </c>
      <c r="R89" s="3">
        <f t="shared" si="18"/>
        <v>0</v>
      </c>
      <c r="S89" s="3">
        <f t="shared" si="19"/>
        <v>0</v>
      </c>
      <c r="T89" s="5"/>
      <c r="U89" s="152"/>
      <c r="V89" s="152"/>
      <c r="W89" s="15" t="e">
        <f>#REF!</f>
        <v>#REF!</v>
      </c>
      <c r="X89" s="15" t="s">
        <v>55</v>
      </c>
      <c r="Y89" s="15" t="e">
        <f>#REF!</f>
        <v>#REF!</v>
      </c>
      <c r="Z89" s="15" t="e">
        <f t="shared" si="20"/>
        <v>#REF!</v>
      </c>
      <c r="AA89" s="15" t="e">
        <f>#REF!</f>
        <v>#REF!</v>
      </c>
      <c r="AB89" s="15" t="s">
        <v>55</v>
      </c>
      <c r="AC89" s="15" t="e">
        <f>#REF!</f>
        <v>#REF!</v>
      </c>
      <c r="AD89" s="15" t="e">
        <f t="shared" si="21"/>
        <v>#REF!</v>
      </c>
      <c r="AE89" s="15" t="e">
        <f>#REF!</f>
        <v>#REF!</v>
      </c>
      <c r="AF89" s="15" t="s">
        <v>55</v>
      </c>
      <c r="AG89" s="15" t="e">
        <f>#REF!</f>
        <v>#REF!</v>
      </c>
      <c r="AH89" s="15" t="e">
        <f t="shared" si="22"/>
        <v>#REF!</v>
      </c>
      <c r="AI89" s="15" t="e">
        <f>#REF!</f>
        <v>#REF!</v>
      </c>
      <c r="AJ89" s="15" t="s">
        <v>55</v>
      </c>
      <c r="AK89" s="15" t="e">
        <f>#REF!</f>
        <v>#REF!</v>
      </c>
      <c r="AL89" s="15" t="e">
        <f t="shared" si="23"/>
        <v>#REF!</v>
      </c>
    </row>
    <row r="90" spans="1:38" ht="20.25">
      <c r="A90" s="14">
        <f t="shared" si="14"/>
        <v>0</v>
      </c>
      <c r="B90" s="27">
        <v>83</v>
      </c>
      <c r="C90" s="39">
        <v>83</v>
      </c>
      <c r="D90" s="40">
        <f t="shared" si="15"/>
        <v>0</v>
      </c>
      <c r="E90" s="41"/>
      <c r="F90" s="44"/>
      <c r="G90" s="44"/>
      <c r="H90" s="44"/>
      <c r="I90" s="45"/>
      <c r="J90" s="4" t="e">
        <f>#REF!</f>
        <v>#REF!</v>
      </c>
      <c r="K90" s="3" t="e">
        <f>#REF!</f>
        <v>#REF!</v>
      </c>
      <c r="L90" s="3" t="e">
        <f>#REF!</f>
        <v>#REF!</v>
      </c>
      <c r="M90" s="3" t="e">
        <f>#REF!</f>
        <v>#REF!</v>
      </c>
      <c r="N90" s="3" t="e">
        <f>#REF!</f>
        <v>#REF!</v>
      </c>
      <c r="O90" s="5" t="e">
        <f>#REF!</f>
        <v>#REF!</v>
      </c>
      <c r="P90" s="4">
        <f t="shared" si="16"/>
        <v>0</v>
      </c>
      <c r="Q90" s="3">
        <f t="shared" si="17"/>
        <v>0</v>
      </c>
      <c r="R90" s="3">
        <f t="shared" si="18"/>
        <v>0</v>
      </c>
      <c r="S90" s="3">
        <f t="shared" si="19"/>
        <v>0</v>
      </c>
      <c r="T90" s="5"/>
      <c r="U90" s="152"/>
      <c r="V90" s="152"/>
      <c r="W90" s="15" t="e">
        <f>#REF!</f>
        <v>#REF!</v>
      </c>
      <c r="X90" s="15" t="s">
        <v>55</v>
      </c>
      <c r="Y90" s="15" t="e">
        <f>#REF!</f>
        <v>#REF!</v>
      </c>
      <c r="Z90" s="15" t="e">
        <f t="shared" si="20"/>
        <v>#REF!</v>
      </c>
      <c r="AA90" s="15" t="e">
        <f>#REF!</f>
        <v>#REF!</v>
      </c>
      <c r="AB90" s="15" t="s">
        <v>55</v>
      </c>
      <c r="AC90" s="15" t="e">
        <f>#REF!</f>
        <v>#REF!</v>
      </c>
      <c r="AD90" s="15" t="e">
        <f t="shared" si="21"/>
        <v>#REF!</v>
      </c>
      <c r="AE90" s="15" t="e">
        <f>#REF!</f>
        <v>#REF!</v>
      </c>
      <c r="AF90" s="15" t="s">
        <v>55</v>
      </c>
      <c r="AG90" s="15" t="e">
        <f>#REF!</f>
        <v>#REF!</v>
      </c>
      <c r="AH90" s="15" t="e">
        <f t="shared" si="22"/>
        <v>#REF!</v>
      </c>
      <c r="AI90" s="15" t="e">
        <f>#REF!</f>
        <v>#REF!</v>
      </c>
      <c r="AJ90" s="15" t="s">
        <v>55</v>
      </c>
      <c r="AK90" s="15" t="e">
        <f>#REF!</f>
        <v>#REF!</v>
      </c>
      <c r="AL90" s="15" t="e">
        <f t="shared" si="23"/>
        <v>#REF!</v>
      </c>
    </row>
    <row r="91" spans="1:38" ht="20.25">
      <c r="A91" s="14">
        <f t="shared" si="14"/>
        <v>0</v>
      </c>
      <c r="B91" s="27">
        <v>84</v>
      </c>
      <c r="C91" s="43">
        <v>84</v>
      </c>
      <c r="D91" s="40">
        <f t="shared" si="15"/>
        <v>0</v>
      </c>
      <c r="E91" s="44"/>
      <c r="F91" s="44"/>
      <c r="G91" s="44"/>
      <c r="H91" s="44"/>
      <c r="I91" s="45"/>
      <c r="J91" s="4" t="e">
        <f>#REF!</f>
        <v>#REF!</v>
      </c>
      <c r="K91" s="3" t="e">
        <f>#REF!</f>
        <v>#REF!</v>
      </c>
      <c r="L91" s="3" t="e">
        <f>#REF!</f>
        <v>#REF!</v>
      </c>
      <c r="M91" s="3" t="e">
        <f>#REF!</f>
        <v>#REF!</v>
      </c>
      <c r="N91" s="3" t="e">
        <f>#REF!</f>
        <v>#REF!</v>
      </c>
      <c r="O91" s="5" t="e">
        <f>#REF!</f>
        <v>#REF!</v>
      </c>
      <c r="P91" s="4">
        <f t="shared" si="16"/>
        <v>0</v>
      </c>
      <c r="Q91" s="3">
        <f t="shared" si="17"/>
        <v>0</v>
      </c>
      <c r="R91" s="3">
        <f t="shared" si="18"/>
        <v>0</v>
      </c>
      <c r="S91" s="3">
        <f t="shared" si="19"/>
        <v>0</v>
      </c>
      <c r="T91" s="5"/>
      <c r="U91" s="152"/>
      <c r="V91" s="152"/>
      <c r="W91" s="15" t="e">
        <f>#REF!</f>
        <v>#REF!</v>
      </c>
      <c r="X91" s="15" t="s">
        <v>55</v>
      </c>
      <c r="Y91" s="15" t="e">
        <f>#REF!</f>
        <v>#REF!</v>
      </c>
      <c r="Z91" s="15" t="e">
        <f t="shared" si="20"/>
        <v>#REF!</v>
      </c>
      <c r="AA91" s="15" t="e">
        <f>#REF!</f>
        <v>#REF!</v>
      </c>
      <c r="AB91" s="15" t="s">
        <v>55</v>
      </c>
      <c r="AC91" s="15" t="e">
        <f>#REF!</f>
        <v>#REF!</v>
      </c>
      <c r="AD91" s="15" t="e">
        <f t="shared" si="21"/>
        <v>#REF!</v>
      </c>
      <c r="AE91" s="15" t="e">
        <f>#REF!</f>
        <v>#REF!</v>
      </c>
      <c r="AF91" s="15" t="s">
        <v>55</v>
      </c>
      <c r="AG91" s="15" t="e">
        <f>#REF!</f>
        <v>#REF!</v>
      </c>
      <c r="AH91" s="15" t="e">
        <f t="shared" si="22"/>
        <v>#REF!</v>
      </c>
      <c r="AI91" s="15" t="e">
        <f>#REF!</f>
        <v>#REF!</v>
      </c>
      <c r="AJ91" s="15" t="s">
        <v>55</v>
      </c>
      <c r="AK91" s="15" t="e">
        <f>#REF!</f>
        <v>#REF!</v>
      </c>
      <c r="AL91" s="15" t="e">
        <f t="shared" si="23"/>
        <v>#REF!</v>
      </c>
    </row>
    <row r="92" spans="1:38" ht="20.25">
      <c r="A92" s="14">
        <f t="shared" si="14"/>
        <v>0</v>
      </c>
      <c r="B92" s="27">
        <v>85</v>
      </c>
      <c r="C92" s="39">
        <v>85</v>
      </c>
      <c r="D92" s="40">
        <f t="shared" si="15"/>
        <v>0</v>
      </c>
      <c r="E92" s="41"/>
      <c r="F92" s="44"/>
      <c r="G92" s="44"/>
      <c r="H92" s="44"/>
      <c r="I92" s="45"/>
      <c r="J92" s="4" t="e">
        <f>#REF!</f>
        <v>#REF!</v>
      </c>
      <c r="K92" s="3" t="e">
        <f>#REF!</f>
        <v>#REF!</v>
      </c>
      <c r="L92" s="3" t="e">
        <f>#REF!</f>
        <v>#REF!</v>
      </c>
      <c r="M92" s="3" t="e">
        <f>#REF!</f>
        <v>#REF!</v>
      </c>
      <c r="N92" s="3" t="e">
        <f>#REF!</f>
        <v>#REF!</v>
      </c>
      <c r="O92" s="5" t="e">
        <f>#REF!</f>
        <v>#REF!</v>
      </c>
      <c r="P92" s="4">
        <f t="shared" si="16"/>
        <v>0</v>
      </c>
      <c r="Q92" s="3">
        <f t="shared" si="17"/>
        <v>0</v>
      </c>
      <c r="R92" s="3">
        <f t="shared" si="18"/>
        <v>0</v>
      </c>
      <c r="S92" s="3">
        <f t="shared" si="19"/>
        <v>0</v>
      </c>
      <c r="T92" s="5"/>
      <c r="U92" s="152"/>
      <c r="V92" s="152"/>
      <c r="W92" s="15" t="e">
        <f>#REF!</f>
        <v>#REF!</v>
      </c>
      <c r="X92" s="15" t="s">
        <v>55</v>
      </c>
      <c r="Y92" s="15" t="e">
        <f>#REF!</f>
        <v>#REF!</v>
      </c>
      <c r="Z92" s="15" t="e">
        <f t="shared" si="20"/>
        <v>#REF!</v>
      </c>
      <c r="AA92" s="15" t="e">
        <f>#REF!</f>
        <v>#REF!</v>
      </c>
      <c r="AB92" s="15" t="s">
        <v>55</v>
      </c>
      <c r="AC92" s="15" t="e">
        <f>#REF!</f>
        <v>#REF!</v>
      </c>
      <c r="AD92" s="15" t="e">
        <f t="shared" si="21"/>
        <v>#REF!</v>
      </c>
      <c r="AE92" s="15" t="e">
        <f>#REF!</f>
        <v>#REF!</v>
      </c>
      <c r="AF92" s="15" t="s">
        <v>55</v>
      </c>
      <c r="AG92" s="15" t="e">
        <f>#REF!</f>
        <v>#REF!</v>
      </c>
      <c r="AH92" s="15" t="e">
        <f t="shared" si="22"/>
        <v>#REF!</v>
      </c>
      <c r="AI92" s="15" t="e">
        <f>#REF!</f>
        <v>#REF!</v>
      </c>
      <c r="AJ92" s="15" t="s">
        <v>55</v>
      </c>
      <c r="AK92" s="15" t="e">
        <f>#REF!</f>
        <v>#REF!</v>
      </c>
      <c r="AL92" s="15" t="e">
        <f t="shared" si="23"/>
        <v>#REF!</v>
      </c>
    </row>
    <row r="93" spans="1:38" ht="20.25">
      <c r="A93" s="14">
        <f t="shared" si="14"/>
        <v>0</v>
      </c>
      <c r="B93" s="27">
        <v>86</v>
      </c>
      <c r="C93" s="43">
        <v>86</v>
      </c>
      <c r="D93" s="40">
        <f t="shared" si="15"/>
        <v>0</v>
      </c>
      <c r="E93" s="44"/>
      <c r="F93" s="44"/>
      <c r="G93" s="44"/>
      <c r="H93" s="44"/>
      <c r="I93" s="45"/>
      <c r="J93" s="4" t="e">
        <f>#REF!</f>
        <v>#REF!</v>
      </c>
      <c r="K93" s="3" t="e">
        <f>#REF!</f>
        <v>#REF!</v>
      </c>
      <c r="L93" s="3" t="e">
        <f>#REF!</f>
        <v>#REF!</v>
      </c>
      <c r="M93" s="3" t="e">
        <f>#REF!</f>
        <v>#REF!</v>
      </c>
      <c r="N93" s="3" t="e">
        <f>#REF!</f>
        <v>#REF!</v>
      </c>
      <c r="O93" s="5" t="e">
        <f>#REF!</f>
        <v>#REF!</v>
      </c>
      <c r="P93" s="4">
        <f t="shared" si="16"/>
        <v>0</v>
      </c>
      <c r="Q93" s="3">
        <f t="shared" si="17"/>
        <v>0</v>
      </c>
      <c r="R93" s="3">
        <f t="shared" si="18"/>
        <v>0</v>
      </c>
      <c r="S93" s="3">
        <f t="shared" si="19"/>
        <v>0</v>
      </c>
      <c r="T93" s="5"/>
      <c r="U93" s="152"/>
      <c r="V93" s="152"/>
      <c r="W93" s="15" t="e">
        <f>#REF!</f>
        <v>#REF!</v>
      </c>
      <c r="X93" s="15" t="s">
        <v>55</v>
      </c>
      <c r="Y93" s="15" t="e">
        <f>#REF!</f>
        <v>#REF!</v>
      </c>
      <c r="Z93" s="15" t="e">
        <f t="shared" si="20"/>
        <v>#REF!</v>
      </c>
      <c r="AA93" s="15" t="e">
        <f>#REF!</f>
        <v>#REF!</v>
      </c>
      <c r="AB93" s="15" t="s">
        <v>55</v>
      </c>
      <c r="AC93" s="15" t="e">
        <f>#REF!</f>
        <v>#REF!</v>
      </c>
      <c r="AD93" s="15" t="e">
        <f t="shared" si="21"/>
        <v>#REF!</v>
      </c>
      <c r="AE93" s="15" t="e">
        <f>#REF!</f>
        <v>#REF!</v>
      </c>
      <c r="AF93" s="15" t="s">
        <v>55</v>
      </c>
      <c r="AG93" s="15" t="e">
        <f>#REF!</f>
        <v>#REF!</v>
      </c>
      <c r="AH93" s="15" t="e">
        <f t="shared" si="22"/>
        <v>#REF!</v>
      </c>
      <c r="AI93" s="15" t="e">
        <f>#REF!</f>
        <v>#REF!</v>
      </c>
      <c r="AJ93" s="15" t="s">
        <v>55</v>
      </c>
      <c r="AK93" s="15" t="e">
        <f>#REF!</f>
        <v>#REF!</v>
      </c>
      <c r="AL93" s="15" t="e">
        <f t="shared" si="23"/>
        <v>#REF!</v>
      </c>
    </row>
    <row r="94" spans="1:38" ht="20.25">
      <c r="A94" s="14">
        <f t="shared" si="14"/>
        <v>0</v>
      </c>
      <c r="B94" s="27">
        <v>87</v>
      </c>
      <c r="C94" s="39">
        <v>87</v>
      </c>
      <c r="D94" s="40">
        <f t="shared" si="15"/>
        <v>0</v>
      </c>
      <c r="E94" s="41"/>
      <c r="F94" s="44"/>
      <c r="G94" s="44"/>
      <c r="H94" s="44"/>
      <c r="I94" s="45"/>
      <c r="J94" s="4" t="e">
        <f>#REF!</f>
        <v>#REF!</v>
      </c>
      <c r="K94" s="3" t="e">
        <f>#REF!</f>
        <v>#REF!</v>
      </c>
      <c r="L94" s="3" t="e">
        <f>#REF!</f>
        <v>#REF!</v>
      </c>
      <c r="M94" s="3" t="e">
        <f>#REF!</f>
        <v>#REF!</v>
      </c>
      <c r="N94" s="3" t="e">
        <f>#REF!</f>
        <v>#REF!</v>
      </c>
      <c r="O94" s="5" t="e">
        <f>#REF!</f>
        <v>#REF!</v>
      </c>
      <c r="P94" s="4">
        <f t="shared" si="16"/>
        <v>0</v>
      </c>
      <c r="Q94" s="3">
        <f t="shared" si="17"/>
        <v>0</v>
      </c>
      <c r="R94" s="3">
        <f t="shared" si="18"/>
        <v>0</v>
      </c>
      <c r="S94" s="3">
        <f t="shared" si="19"/>
        <v>0</v>
      </c>
      <c r="T94" s="5"/>
      <c r="U94" s="152"/>
      <c r="V94" s="152"/>
      <c r="W94" s="15" t="e">
        <f>#REF!</f>
        <v>#REF!</v>
      </c>
      <c r="X94" s="15" t="s">
        <v>55</v>
      </c>
      <c r="Y94" s="15" t="e">
        <f>#REF!</f>
        <v>#REF!</v>
      </c>
      <c r="Z94" s="15" t="e">
        <f t="shared" si="20"/>
        <v>#REF!</v>
      </c>
      <c r="AA94" s="15" t="e">
        <f>#REF!</f>
        <v>#REF!</v>
      </c>
      <c r="AB94" s="15" t="s">
        <v>55</v>
      </c>
      <c r="AC94" s="15" t="e">
        <f>#REF!</f>
        <v>#REF!</v>
      </c>
      <c r="AD94" s="15" t="e">
        <f t="shared" si="21"/>
        <v>#REF!</v>
      </c>
      <c r="AE94" s="15" t="e">
        <f>#REF!</f>
        <v>#REF!</v>
      </c>
      <c r="AF94" s="15" t="s">
        <v>55</v>
      </c>
      <c r="AG94" s="15" t="e">
        <f>#REF!</f>
        <v>#REF!</v>
      </c>
      <c r="AH94" s="15" t="e">
        <f t="shared" si="22"/>
        <v>#REF!</v>
      </c>
      <c r="AI94" s="15" t="e">
        <f>#REF!</f>
        <v>#REF!</v>
      </c>
      <c r="AJ94" s="15" t="s">
        <v>55</v>
      </c>
      <c r="AK94" s="15" t="e">
        <f>#REF!</f>
        <v>#REF!</v>
      </c>
      <c r="AL94" s="15" t="e">
        <f t="shared" si="23"/>
        <v>#REF!</v>
      </c>
    </row>
    <row r="95" spans="1:38" ht="20.25">
      <c r="A95" s="14">
        <f t="shared" si="14"/>
        <v>0</v>
      </c>
      <c r="B95" s="27">
        <v>88</v>
      </c>
      <c r="C95" s="43">
        <v>88</v>
      </c>
      <c r="D95" s="40">
        <f t="shared" si="15"/>
        <v>0</v>
      </c>
      <c r="E95" s="44"/>
      <c r="F95" s="44"/>
      <c r="G95" s="44"/>
      <c r="H95" s="44"/>
      <c r="I95" s="45"/>
      <c r="J95" s="4" t="e">
        <f>#REF!</f>
        <v>#REF!</v>
      </c>
      <c r="K95" s="3" t="e">
        <f>#REF!</f>
        <v>#REF!</v>
      </c>
      <c r="L95" s="3" t="e">
        <f>#REF!</f>
        <v>#REF!</v>
      </c>
      <c r="M95" s="3" t="e">
        <f>#REF!</f>
        <v>#REF!</v>
      </c>
      <c r="N95" s="3" t="e">
        <f>#REF!</f>
        <v>#REF!</v>
      </c>
      <c r="O95" s="5" t="e">
        <f>#REF!</f>
        <v>#REF!</v>
      </c>
      <c r="P95" s="4">
        <f t="shared" si="16"/>
        <v>0</v>
      </c>
      <c r="Q95" s="3">
        <f t="shared" si="17"/>
        <v>0</v>
      </c>
      <c r="R95" s="3">
        <f t="shared" si="18"/>
        <v>0</v>
      </c>
      <c r="S95" s="3">
        <f t="shared" si="19"/>
        <v>0</v>
      </c>
      <c r="T95" s="5"/>
      <c r="U95" s="152"/>
      <c r="V95" s="152"/>
      <c r="W95" s="15" t="e">
        <f>#REF!</f>
        <v>#REF!</v>
      </c>
      <c r="X95" s="15" t="s">
        <v>55</v>
      </c>
      <c r="Y95" s="15" t="e">
        <f>#REF!</f>
        <v>#REF!</v>
      </c>
      <c r="Z95" s="15" t="e">
        <f t="shared" si="20"/>
        <v>#REF!</v>
      </c>
      <c r="AA95" s="15" t="e">
        <f>#REF!</f>
        <v>#REF!</v>
      </c>
      <c r="AB95" s="15" t="s">
        <v>55</v>
      </c>
      <c r="AC95" s="15" t="e">
        <f>#REF!</f>
        <v>#REF!</v>
      </c>
      <c r="AD95" s="15" t="e">
        <f t="shared" si="21"/>
        <v>#REF!</v>
      </c>
      <c r="AE95" s="15" t="e">
        <f>#REF!</f>
        <v>#REF!</v>
      </c>
      <c r="AF95" s="15" t="s">
        <v>55</v>
      </c>
      <c r="AG95" s="15" t="e">
        <f>#REF!</f>
        <v>#REF!</v>
      </c>
      <c r="AH95" s="15" t="e">
        <f t="shared" si="22"/>
        <v>#REF!</v>
      </c>
      <c r="AI95" s="15" t="e">
        <f>#REF!</f>
        <v>#REF!</v>
      </c>
      <c r="AJ95" s="15" t="s">
        <v>55</v>
      </c>
      <c r="AK95" s="15" t="e">
        <f>#REF!</f>
        <v>#REF!</v>
      </c>
      <c r="AL95" s="15" t="e">
        <f t="shared" si="23"/>
        <v>#REF!</v>
      </c>
    </row>
    <row r="96" spans="1:38" ht="20.25">
      <c r="A96" s="14">
        <f t="shared" si="14"/>
        <v>0</v>
      </c>
      <c r="B96" s="27">
        <v>89</v>
      </c>
      <c r="C96" s="39">
        <v>89</v>
      </c>
      <c r="D96" s="40">
        <f t="shared" si="15"/>
        <v>0</v>
      </c>
      <c r="E96" s="41"/>
      <c r="F96" s="44"/>
      <c r="G96" s="44"/>
      <c r="H96" s="44"/>
      <c r="I96" s="45"/>
      <c r="J96" s="4" t="e">
        <f>#REF!</f>
        <v>#REF!</v>
      </c>
      <c r="K96" s="3" t="e">
        <f>#REF!</f>
        <v>#REF!</v>
      </c>
      <c r="L96" s="3" t="e">
        <f>#REF!</f>
        <v>#REF!</v>
      </c>
      <c r="M96" s="3" t="e">
        <f>#REF!</f>
        <v>#REF!</v>
      </c>
      <c r="N96" s="3" t="e">
        <f>#REF!</f>
        <v>#REF!</v>
      </c>
      <c r="O96" s="5" t="e">
        <f>#REF!</f>
        <v>#REF!</v>
      </c>
      <c r="P96" s="4">
        <f t="shared" si="16"/>
        <v>0</v>
      </c>
      <c r="Q96" s="3">
        <f t="shared" si="17"/>
        <v>0</v>
      </c>
      <c r="R96" s="3">
        <f t="shared" si="18"/>
        <v>0</v>
      </c>
      <c r="S96" s="3">
        <f t="shared" si="19"/>
        <v>0</v>
      </c>
      <c r="T96" s="5"/>
      <c r="U96" s="152"/>
      <c r="V96" s="152"/>
      <c r="W96" s="15" t="e">
        <f>#REF!</f>
        <v>#REF!</v>
      </c>
      <c r="X96" s="15" t="s">
        <v>55</v>
      </c>
      <c r="Y96" s="15" t="e">
        <f>#REF!</f>
        <v>#REF!</v>
      </c>
      <c r="Z96" s="15" t="e">
        <f t="shared" si="20"/>
        <v>#REF!</v>
      </c>
      <c r="AA96" s="15" t="e">
        <f>#REF!</f>
        <v>#REF!</v>
      </c>
      <c r="AB96" s="15" t="s">
        <v>55</v>
      </c>
      <c r="AC96" s="15" t="e">
        <f>#REF!</f>
        <v>#REF!</v>
      </c>
      <c r="AD96" s="15" t="e">
        <f t="shared" si="21"/>
        <v>#REF!</v>
      </c>
      <c r="AE96" s="15" t="e">
        <f>#REF!</f>
        <v>#REF!</v>
      </c>
      <c r="AF96" s="15" t="s">
        <v>55</v>
      </c>
      <c r="AG96" s="15" t="e">
        <f>#REF!</f>
        <v>#REF!</v>
      </c>
      <c r="AH96" s="15" t="e">
        <f t="shared" si="22"/>
        <v>#REF!</v>
      </c>
      <c r="AI96" s="15" t="e">
        <f>#REF!</f>
        <v>#REF!</v>
      </c>
      <c r="AJ96" s="15" t="s">
        <v>55</v>
      </c>
      <c r="AK96" s="15" t="e">
        <f>#REF!</f>
        <v>#REF!</v>
      </c>
      <c r="AL96" s="15" t="e">
        <f t="shared" si="23"/>
        <v>#REF!</v>
      </c>
    </row>
    <row r="97" spans="1:38" ht="20.25">
      <c r="A97" s="14">
        <f t="shared" si="14"/>
        <v>0</v>
      </c>
      <c r="B97" s="27">
        <v>90</v>
      </c>
      <c r="C97" s="43">
        <v>90</v>
      </c>
      <c r="D97" s="40">
        <f t="shared" si="15"/>
        <v>0</v>
      </c>
      <c r="E97" s="44"/>
      <c r="F97" s="44"/>
      <c r="G97" s="44"/>
      <c r="H97" s="44"/>
      <c r="I97" s="45"/>
      <c r="J97" s="4" t="e">
        <f>#REF!</f>
        <v>#REF!</v>
      </c>
      <c r="K97" s="3" t="e">
        <f>#REF!</f>
        <v>#REF!</v>
      </c>
      <c r="L97" s="3" t="e">
        <f>#REF!</f>
        <v>#REF!</v>
      </c>
      <c r="M97" s="3" t="e">
        <f>#REF!</f>
        <v>#REF!</v>
      </c>
      <c r="N97" s="3" t="e">
        <f>#REF!</f>
        <v>#REF!</v>
      </c>
      <c r="O97" s="5" t="e">
        <f>#REF!</f>
        <v>#REF!</v>
      </c>
      <c r="P97" s="4">
        <f t="shared" si="16"/>
        <v>0</v>
      </c>
      <c r="Q97" s="3">
        <f t="shared" si="17"/>
        <v>0</v>
      </c>
      <c r="R97" s="3">
        <f t="shared" si="18"/>
        <v>0</v>
      </c>
      <c r="S97" s="3">
        <f t="shared" si="19"/>
        <v>0</v>
      </c>
      <c r="T97" s="5"/>
      <c r="U97" s="152"/>
      <c r="V97" s="152"/>
      <c r="W97" s="15" t="e">
        <f>#REF!</f>
        <v>#REF!</v>
      </c>
      <c r="X97" s="15" t="s">
        <v>55</v>
      </c>
      <c r="Y97" s="15" t="e">
        <f>#REF!</f>
        <v>#REF!</v>
      </c>
      <c r="Z97" s="15" t="e">
        <f t="shared" si="20"/>
        <v>#REF!</v>
      </c>
      <c r="AA97" s="15" t="e">
        <f>#REF!</f>
        <v>#REF!</v>
      </c>
      <c r="AB97" s="15" t="s">
        <v>55</v>
      </c>
      <c r="AC97" s="15" t="e">
        <f>#REF!</f>
        <v>#REF!</v>
      </c>
      <c r="AD97" s="15" t="e">
        <f t="shared" si="21"/>
        <v>#REF!</v>
      </c>
      <c r="AE97" s="15" t="e">
        <f>#REF!</f>
        <v>#REF!</v>
      </c>
      <c r="AF97" s="15" t="s">
        <v>55</v>
      </c>
      <c r="AG97" s="15" t="e">
        <f>#REF!</f>
        <v>#REF!</v>
      </c>
      <c r="AH97" s="15" t="e">
        <f t="shared" si="22"/>
        <v>#REF!</v>
      </c>
      <c r="AI97" s="15" t="e">
        <f>#REF!</f>
        <v>#REF!</v>
      </c>
      <c r="AJ97" s="15" t="s">
        <v>55</v>
      </c>
      <c r="AK97" s="15" t="e">
        <f>#REF!</f>
        <v>#REF!</v>
      </c>
      <c r="AL97" s="15" t="e">
        <f t="shared" si="23"/>
        <v>#REF!</v>
      </c>
    </row>
    <row r="98" spans="1:38" ht="20.25">
      <c r="A98" s="14">
        <f t="shared" si="14"/>
        <v>0</v>
      </c>
      <c r="B98" s="27">
        <v>91</v>
      </c>
      <c r="C98" s="39">
        <v>91</v>
      </c>
      <c r="D98" s="40">
        <f t="shared" si="15"/>
        <v>0</v>
      </c>
      <c r="E98" s="41"/>
      <c r="F98" s="44"/>
      <c r="G98" s="44"/>
      <c r="H98" s="44"/>
      <c r="I98" s="45"/>
      <c r="J98" s="4" t="e">
        <f>#REF!</f>
        <v>#REF!</v>
      </c>
      <c r="K98" s="3" t="e">
        <f>#REF!</f>
        <v>#REF!</v>
      </c>
      <c r="L98" s="3" t="e">
        <f>#REF!</f>
        <v>#REF!</v>
      </c>
      <c r="M98" s="3" t="e">
        <f>#REF!</f>
        <v>#REF!</v>
      </c>
      <c r="N98" s="3" t="e">
        <f>#REF!</f>
        <v>#REF!</v>
      </c>
      <c r="O98" s="5" t="e">
        <f>#REF!</f>
        <v>#REF!</v>
      </c>
      <c r="P98" s="4">
        <f t="shared" si="16"/>
        <v>0</v>
      </c>
      <c r="Q98" s="3">
        <f t="shared" si="17"/>
        <v>0</v>
      </c>
      <c r="R98" s="3">
        <f t="shared" si="18"/>
        <v>0</v>
      </c>
      <c r="S98" s="3">
        <f t="shared" si="19"/>
        <v>0</v>
      </c>
      <c r="T98" s="5"/>
      <c r="U98" s="152"/>
      <c r="V98" s="152"/>
      <c r="W98" s="15" t="e">
        <f>#REF!</f>
        <v>#REF!</v>
      </c>
      <c r="X98" s="15" t="s">
        <v>55</v>
      </c>
      <c r="Y98" s="15" t="e">
        <f>#REF!</f>
        <v>#REF!</v>
      </c>
      <c r="Z98" s="15" t="e">
        <f t="shared" si="20"/>
        <v>#REF!</v>
      </c>
      <c r="AA98" s="15" t="e">
        <f>#REF!</f>
        <v>#REF!</v>
      </c>
      <c r="AB98" s="15" t="s">
        <v>55</v>
      </c>
      <c r="AC98" s="15" t="e">
        <f>#REF!</f>
        <v>#REF!</v>
      </c>
      <c r="AD98" s="15" t="e">
        <f t="shared" si="21"/>
        <v>#REF!</v>
      </c>
      <c r="AE98" s="15" t="e">
        <f>#REF!</f>
        <v>#REF!</v>
      </c>
      <c r="AF98" s="15" t="s">
        <v>55</v>
      </c>
      <c r="AG98" s="15" t="e">
        <f>#REF!</f>
        <v>#REF!</v>
      </c>
      <c r="AH98" s="15" t="e">
        <f t="shared" si="22"/>
        <v>#REF!</v>
      </c>
      <c r="AI98" s="15" t="e">
        <f>#REF!</f>
        <v>#REF!</v>
      </c>
      <c r="AJ98" s="15" t="s">
        <v>55</v>
      </c>
      <c r="AK98" s="15" t="e">
        <f>#REF!</f>
        <v>#REF!</v>
      </c>
      <c r="AL98" s="15" t="e">
        <f t="shared" si="23"/>
        <v>#REF!</v>
      </c>
    </row>
    <row r="99" spans="1:38" ht="20.25">
      <c r="A99" s="14">
        <f t="shared" si="14"/>
        <v>0</v>
      </c>
      <c r="B99" s="27">
        <v>92</v>
      </c>
      <c r="C99" s="43">
        <v>92</v>
      </c>
      <c r="D99" s="40">
        <f t="shared" si="15"/>
        <v>0</v>
      </c>
      <c r="E99" s="44"/>
      <c r="F99" s="44"/>
      <c r="G99" s="44"/>
      <c r="H99" s="44"/>
      <c r="I99" s="45"/>
      <c r="J99" s="4" t="e">
        <f>#REF!</f>
        <v>#REF!</v>
      </c>
      <c r="K99" s="3" t="e">
        <f>#REF!</f>
        <v>#REF!</v>
      </c>
      <c r="L99" s="3" t="e">
        <f>#REF!</f>
        <v>#REF!</v>
      </c>
      <c r="M99" s="3" t="e">
        <f>#REF!</f>
        <v>#REF!</v>
      </c>
      <c r="N99" s="3" t="e">
        <f>#REF!</f>
        <v>#REF!</v>
      </c>
      <c r="O99" s="5" t="e">
        <f>#REF!</f>
        <v>#REF!</v>
      </c>
      <c r="P99" s="4">
        <f t="shared" si="16"/>
        <v>0</v>
      </c>
      <c r="Q99" s="3">
        <f t="shared" si="17"/>
        <v>0</v>
      </c>
      <c r="R99" s="3">
        <f t="shared" si="18"/>
        <v>0</v>
      </c>
      <c r="S99" s="3">
        <f t="shared" si="19"/>
        <v>0</v>
      </c>
      <c r="T99" s="5"/>
      <c r="U99" s="152"/>
      <c r="V99" s="152"/>
      <c r="W99" s="15" t="e">
        <f>#REF!</f>
        <v>#REF!</v>
      </c>
      <c r="X99" s="15" t="s">
        <v>55</v>
      </c>
      <c r="Y99" s="15" t="e">
        <f>#REF!</f>
        <v>#REF!</v>
      </c>
      <c r="Z99" s="15" t="e">
        <f t="shared" si="20"/>
        <v>#REF!</v>
      </c>
      <c r="AA99" s="15" t="e">
        <f>#REF!</f>
        <v>#REF!</v>
      </c>
      <c r="AB99" s="15" t="s">
        <v>55</v>
      </c>
      <c r="AC99" s="15" t="e">
        <f>#REF!</f>
        <v>#REF!</v>
      </c>
      <c r="AD99" s="15" t="e">
        <f t="shared" si="21"/>
        <v>#REF!</v>
      </c>
      <c r="AE99" s="15" t="e">
        <f>#REF!</f>
        <v>#REF!</v>
      </c>
      <c r="AF99" s="15" t="s">
        <v>55</v>
      </c>
      <c r="AG99" s="15" t="e">
        <f>#REF!</f>
        <v>#REF!</v>
      </c>
      <c r="AH99" s="15" t="e">
        <f t="shared" si="22"/>
        <v>#REF!</v>
      </c>
      <c r="AI99" s="15" t="e">
        <f>#REF!</f>
        <v>#REF!</v>
      </c>
      <c r="AJ99" s="15" t="s">
        <v>55</v>
      </c>
      <c r="AK99" s="15" t="e">
        <f>#REF!</f>
        <v>#REF!</v>
      </c>
      <c r="AL99" s="15" t="e">
        <f t="shared" si="23"/>
        <v>#REF!</v>
      </c>
    </row>
    <row r="100" spans="1:38" ht="20.25">
      <c r="A100" s="14">
        <f t="shared" si="14"/>
        <v>0</v>
      </c>
      <c r="B100" s="27">
        <v>93</v>
      </c>
      <c r="C100" s="39">
        <v>93</v>
      </c>
      <c r="D100" s="40">
        <f t="shared" si="15"/>
        <v>0</v>
      </c>
      <c r="E100" s="41"/>
      <c r="F100" s="44"/>
      <c r="G100" s="44"/>
      <c r="H100" s="44"/>
      <c r="I100" s="45"/>
      <c r="J100" s="4" t="e">
        <f>#REF!</f>
        <v>#REF!</v>
      </c>
      <c r="K100" s="3" t="e">
        <f>#REF!</f>
        <v>#REF!</v>
      </c>
      <c r="L100" s="3" t="e">
        <f>#REF!</f>
        <v>#REF!</v>
      </c>
      <c r="M100" s="3" t="e">
        <f>#REF!</f>
        <v>#REF!</v>
      </c>
      <c r="N100" s="3" t="e">
        <f>#REF!</f>
        <v>#REF!</v>
      </c>
      <c r="O100" s="5" t="e">
        <f>#REF!</f>
        <v>#REF!</v>
      </c>
      <c r="P100" s="4">
        <f t="shared" si="16"/>
        <v>0</v>
      </c>
      <c r="Q100" s="3">
        <f t="shared" si="17"/>
        <v>0</v>
      </c>
      <c r="R100" s="3">
        <f t="shared" si="18"/>
        <v>0</v>
      </c>
      <c r="S100" s="3">
        <f t="shared" si="19"/>
        <v>0</v>
      </c>
      <c r="T100" s="5"/>
      <c r="U100" s="152"/>
      <c r="V100" s="152"/>
      <c r="W100" s="15" t="e">
        <f>#REF!</f>
        <v>#REF!</v>
      </c>
      <c r="X100" s="15" t="s">
        <v>55</v>
      </c>
      <c r="Y100" s="15" t="e">
        <f>#REF!</f>
        <v>#REF!</v>
      </c>
      <c r="Z100" s="15" t="e">
        <f t="shared" si="20"/>
        <v>#REF!</v>
      </c>
      <c r="AA100" s="15" t="e">
        <f>#REF!</f>
        <v>#REF!</v>
      </c>
      <c r="AB100" s="15" t="s">
        <v>55</v>
      </c>
      <c r="AC100" s="15" t="e">
        <f>#REF!</f>
        <v>#REF!</v>
      </c>
      <c r="AD100" s="15" t="e">
        <f t="shared" si="21"/>
        <v>#REF!</v>
      </c>
      <c r="AE100" s="15" t="e">
        <f>#REF!</f>
        <v>#REF!</v>
      </c>
      <c r="AF100" s="15" t="s">
        <v>55</v>
      </c>
      <c r="AG100" s="15" t="e">
        <f>#REF!</f>
        <v>#REF!</v>
      </c>
      <c r="AH100" s="15" t="e">
        <f t="shared" si="22"/>
        <v>#REF!</v>
      </c>
      <c r="AI100" s="15" t="e">
        <f>#REF!</f>
        <v>#REF!</v>
      </c>
      <c r="AJ100" s="15" t="s">
        <v>55</v>
      </c>
      <c r="AK100" s="15" t="e">
        <f>#REF!</f>
        <v>#REF!</v>
      </c>
      <c r="AL100" s="15" t="e">
        <f t="shared" si="23"/>
        <v>#REF!</v>
      </c>
    </row>
    <row r="101" spans="1:38" ht="20.25">
      <c r="A101" s="14">
        <f t="shared" si="14"/>
        <v>0</v>
      </c>
      <c r="B101" s="27">
        <v>94</v>
      </c>
      <c r="C101" s="43">
        <v>94</v>
      </c>
      <c r="D101" s="40">
        <f t="shared" si="15"/>
        <v>0</v>
      </c>
      <c r="E101" s="44"/>
      <c r="F101" s="44"/>
      <c r="G101" s="44"/>
      <c r="H101" s="44"/>
      <c r="I101" s="45"/>
      <c r="J101" s="4" t="e">
        <f>#REF!</f>
        <v>#REF!</v>
      </c>
      <c r="K101" s="3" t="e">
        <f>#REF!</f>
        <v>#REF!</v>
      </c>
      <c r="L101" s="3" t="e">
        <f>#REF!</f>
        <v>#REF!</v>
      </c>
      <c r="M101" s="3" t="e">
        <f>#REF!</f>
        <v>#REF!</v>
      </c>
      <c r="N101" s="3" t="e">
        <f>#REF!</f>
        <v>#REF!</v>
      </c>
      <c r="O101" s="5" t="e">
        <f>#REF!</f>
        <v>#REF!</v>
      </c>
      <c r="P101" s="4">
        <f t="shared" si="16"/>
        <v>0</v>
      </c>
      <c r="Q101" s="3">
        <f t="shared" si="17"/>
        <v>0</v>
      </c>
      <c r="R101" s="3">
        <f t="shared" si="18"/>
        <v>0</v>
      </c>
      <c r="S101" s="3">
        <f t="shared" si="19"/>
        <v>0</v>
      </c>
      <c r="T101" s="5"/>
      <c r="U101" s="152"/>
      <c r="V101" s="152"/>
      <c r="W101" s="15" t="e">
        <f>#REF!</f>
        <v>#REF!</v>
      </c>
      <c r="X101" s="15" t="s">
        <v>55</v>
      </c>
      <c r="Y101" s="15" t="e">
        <f>#REF!</f>
        <v>#REF!</v>
      </c>
      <c r="Z101" s="15" t="e">
        <f t="shared" si="20"/>
        <v>#REF!</v>
      </c>
      <c r="AA101" s="15" t="e">
        <f>#REF!</f>
        <v>#REF!</v>
      </c>
      <c r="AB101" s="15" t="s">
        <v>55</v>
      </c>
      <c r="AC101" s="15" t="e">
        <f>#REF!</f>
        <v>#REF!</v>
      </c>
      <c r="AD101" s="15" t="e">
        <f t="shared" si="21"/>
        <v>#REF!</v>
      </c>
      <c r="AE101" s="15" t="e">
        <f>#REF!</f>
        <v>#REF!</v>
      </c>
      <c r="AF101" s="15" t="s">
        <v>55</v>
      </c>
      <c r="AG101" s="15" t="e">
        <f>#REF!</f>
        <v>#REF!</v>
      </c>
      <c r="AH101" s="15" t="e">
        <f t="shared" si="22"/>
        <v>#REF!</v>
      </c>
      <c r="AI101" s="15" t="e">
        <f>#REF!</f>
        <v>#REF!</v>
      </c>
      <c r="AJ101" s="15" t="s">
        <v>55</v>
      </c>
      <c r="AK101" s="15" t="e">
        <f>#REF!</f>
        <v>#REF!</v>
      </c>
      <c r="AL101" s="15" t="e">
        <f t="shared" si="23"/>
        <v>#REF!</v>
      </c>
    </row>
    <row r="102" spans="1:38" ht="20.25">
      <c r="A102" s="14">
        <f t="shared" si="14"/>
        <v>0</v>
      </c>
      <c r="B102" s="27">
        <v>95</v>
      </c>
      <c r="C102" s="39">
        <v>95</v>
      </c>
      <c r="D102" s="40">
        <f t="shared" si="15"/>
        <v>0</v>
      </c>
      <c r="E102" s="41"/>
      <c r="F102" s="44"/>
      <c r="G102" s="44"/>
      <c r="H102" s="44"/>
      <c r="I102" s="45"/>
      <c r="J102" s="4" t="e">
        <f>#REF!</f>
        <v>#REF!</v>
      </c>
      <c r="K102" s="3" t="e">
        <f>#REF!</f>
        <v>#REF!</v>
      </c>
      <c r="L102" s="3" t="e">
        <f>#REF!</f>
        <v>#REF!</v>
      </c>
      <c r="M102" s="3" t="e">
        <f>#REF!</f>
        <v>#REF!</v>
      </c>
      <c r="N102" s="3" t="e">
        <f>#REF!</f>
        <v>#REF!</v>
      </c>
      <c r="O102" s="5" t="e">
        <f>#REF!</f>
        <v>#REF!</v>
      </c>
      <c r="P102" s="4">
        <f t="shared" si="16"/>
        <v>0</v>
      </c>
      <c r="Q102" s="3">
        <f t="shared" si="17"/>
        <v>0</v>
      </c>
      <c r="R102" s="3">
        <f t="shared" si="18"/>
        <v>0</v>
      </c>
      <c r="S102" s="3">
        <f t="shared" si="19"/>
        <v>0</v>
      </c>
      <c r="T102" s="5"/>
      <c r="U102" s="152"/>
      <c r="V102" s="152"/>
      <c r="W102" s="15" t="e">
        <f>#REF!</f>
        <v>#REF!</v>
      </c>
      <c r="X102" s="15" t="s">
        <v>55</v>
      </c>
      <c r="Y102" s="15" t="e">
        <f>#REF!</f>
        <v>#REF!</v>
      </c>
      <c r="Z102" s="15" t="e">
        <f t="shared" si="20"/>
        <v>#REF!</v>
      </c>
      <c r="AA102" s="15" t="e">
        <f>#REF!</f>
        <v>#REF!</v>
      </c>
      <c r="AB102" s="15" t="s">
        <v>55</v>
      </c>
      <c r="AC102" s="15" t="e">
        <f>#REF!</f>
        <v>#REF!</v>
      </c>
      <c r="AD102" s="15" t="e">
        <f t="shared" si="21"/>
        <v>#REF!</v>
      </c>
      <c r="AE102" s="15" t="e">
        <f>#REF!</f>
        <v>#REF!</v>
      </c>
      <c r="AF102" s="15" t="s">
        <v>55</v>
      </c>
      <c r="AG102" s="15" t="e">
        <f>#REF!</f>
        <v>#REF!</v>
      </c>
      <c r="AH102" s="15" t="e">
        <f t="shared" si="22"/>
        <v>#REF!</v>
      </c>
      <c r="AI102" s="15" t="e">
        <f>#REF!</f>
        <v>#REF!</v>
      </c>
      <c r="AJ102" s="15" t="s">
        <v>55</v>
      </c>
      <c r="AK102" s="15" t="e">
        <f>#REF!</f>
        <v>#REF!</v>
      </c>
      <c r="AL102" s="15" t="e">
        <f t="shared" si="23"/>
        <v>#REF!</v>
      </c>
    </row>
    <row r="103" spans="1:38" ht="20.25">
      <c r="A103" s="14">
        <f t="shared" si="14"/>
        <v>0</v>
      </c>
      <c r="B103" s="27">
        <v>96</v>
      </c>
      <c r="C103" s="43">
        <v>96</v>
      </c>
      <c r="D103" s="40">
        <f t="shared" si="15"/>
        <v>0</v>
      </c>
      <c r="E103" s="44"/>
      <c r="F103" s="44"/>
      <c r="G103" s="44"/>
      <c r="H103" s="44"/>
      <c r="I103" s="45"/>
      <c r="J103" s="4" t="e">
        <f>#REF!</f>
        <v>#REF!</v>
      </c>
      <c r="K103" s="3" t="e">
        <f>#REF!</f>
        <v>#REF!</v>
      </c>
      <c r="L103" s="3" t="e">
        <f>#REF!</f>
        <v>#REF!</v>
      </c>
      <c r="M103" s="3" t="e">
        <f>#REF!</f>
        <v>#REF!</v>
      </c>
      <c r="N103" s="3" t="e">
        <f>#REF!</f>
        <v>#REF!</v>
      </c>
      <c r="O103" s="5" t="e">
        <f>#REF!</f>
        <v>#REF!</v>
      </c>
      <c r="P103" s="4">
        <f t="shared" si="16"/>
        <v>0</v>
      </c>
      <c r="Q103" s="3">
        <f t="shared" si="17"/>
        <v>0</v>
      </c>
      <c r="R103" s="3">
        <f t="shared" si="18"/>
        <v>0</v>
      </c>
      <c r="S103" s="3">
        <f t="shared" si="19"/>
        <v>0</v>
      </c>
      <c r="T103" s="5"/>
      <c r="U103" s="152"/>
      <c r="V103" s="152"/>
      <c r="W103" s="15" t="e">
        <f>#REF!</f>
        <v>#REF!</v>
      </c>
      <c r="X103" s="15" t="s">
        <v>55</v>
      </c>
      <c r="Y103" s="15" t="e">
        <f>#REF!</f>
        <v>#REF!</v>
      </c>
      <c r="Z103" s="15" t="e">
        <f t="shared" si="20"/>
        <v>#REF!</v>
      </c>
      <c r="AA103" s="15" t="e">
        <f>#REF!</f>
        <v>#REF!</v>
      </c>
      <c r="AB103" s="15" t="s">
        <v>55</v>
      </c>
      <c r="AC103" s="15" t="e">
        <f>#REF!</f>
        <v>#REF!</v>
      </c>
      <c r="AD103" s="15" t="e">
        <f t="shared" si="21"/>
        <v>#REF!</v>
      </c>
      <c r="AE103" s="15" t="e">
        <f>#REF!</f>
        <v>#REF!</v>
      </c>
      <c r="AF103" s="15" t="s">
        <v>55</v>
      </c>
      <c r="AG103" s="15" t="e">
        <f>#REF!</f>
        <v>#REF!</v>
      </c>
      <c r="AH103" s="15" t="e">
        <f t="shared" si="22"/>
        <v>#REF!</v>
      </c>
      <c r="AI103" s="15" t="e">
        <f>#REF!</f>
        <v>#REF!</v>
      </c>
      <c r="AJ103" s="15" t="s">
        <v>55</v>
      </c>
      <c r="AK103" s="15" t="e">
        <f>#REF!</f>
        <v>#REF!</v>
      </c>
      <c r="AL103" s="15" t="e">
        <f t="shared" si="23"/>
        <v>#REF!</v>
      </c>
    </row>
    <row r="104" spans="1:38" ht="20.25">
      <c r="A104" s="14">
        <f t="shared" si="14"/>
        <v>0</v>
      </c>
      <c r="B104" s="27">
        <v>97</v>
      </c>
      <c r="C104" s="39">
        <v>97</v>
      </c>
      <c r="D104" s="40">
        <f t="shared" si="15"/>
        <v>0</v>
      </c>
      <c r="E104" s="41"/>
      <c r="F104" s="44"/>
      <c r="G104" s="44"/>
      <c r="H104" s="44"/>
      <c r="I104" s="45"/>
      <c r="J104" s="4" t="e">
        <f>#REF!</f>
        <v>#REF!</v>
      </c>
      <c r="K104" s="3" t="e">
        <f>#REF!</f>
        <v>#REF!</v>
      </c>
      <c r="L104" s="3" t="e">
        <f>#REF!</f>
        <v>#REF!</v>
      </c>
      <c r="M104" s="3" t="e">
        <f>#REF!</f>
        <v>#REF!</v>
      </c>
      <c r="N104" s="3" t="e">
        <f>#REF!</f>
        <v>#REF!</v>
      </c>
      <c r="O104" s="5" t="e">
        <f>#REF!</f>
        <v>#REF!</v>
      </c>
      <c r="P104" s="4">
        <f t="shared" si="16"/>
        <v>0</v>
      </c>
      <c r="Q104" s="3">
        <f t="shared" si="17"/>
        <v>0</v>
      </c>
      <c r="R104" s="3">
        <f t="shared" si="18"/>
        <v>0</v>
      </c>
      <c r="S104" s="3">
        <f t="shared" si="19"/>
        <v>0</v>
      </c>
      <c r="T104" s="5"/>
      <c r="U104" s="152"/>
      <c r="V104" s="152"/>
      <c r="W104" s="15" t="e">
        <f>#REF!</f>
        <v>#REF!</v>
      </c>
      <c r="X104" s="15" t="s">
        <v>55</v>
      </c>
      <c r="Y104" s="15" t="e">
        <f>#REF!</f>
        <v>#REF!</v>
      </c>
      <c r="Z104" s="15" t="e">
        <f t="shared" si="20"/>
        <v>#REF!</v>
      </c>
      <c r="AA104" s="15" t="e">
        <f>#REF!</f>
        <v>#REF!</v>
      </c>
      <c r="AB104" s="15" t="s">
        <v>55</v>
      </c>
      <c r="AC104" s="15" t="e">
        <f>#REF!</f>
        <v>#REF!</v>
      </c>
      <c r="AD104" s="15" t="e">
        <f t="shared" si="21"/>
        <v>#REF!</v>
      </c>
      <c r="AE104" s="15" t="e">
        <f>#REF!</f>
        <v>#REF!</v>
      </c>
      <c r="AF104" s="15" t="s">
        <v>55</v>
      </c>
      <c r="AG104" s="15" t="e">
        <f>#REF!</f>
        <v>#REF!</v>
      </c>
      <c r="AH104" s="15" t="e">
        <f t="shared" si="22"/>
        <v>#REF!</v>
      </c>
      <c r="AI104" s="15" t="e">
        <f>#REF!</f>
        <v>#REF!</v>
      </c>
      <c r="AJ104" s="15" t="s">
        <v>55</v>
      </c>
      <c r="AK104" s="15" t="e">
        <f>#REF!</f>
        <v>#REF!</v>
      </c>
      <c r="AL104" s="15" t="e">
        <f t="shared" si="23"/>
        <v>#REF!</v>
      </c>
    </row>
    <row r="105" spans="1:38" ht="20.25">
      <c r="A105" s="14">
        <f t="shared" si="14"/>
        <v>0</v>
      </c>
      <c r="B105" s="27">
        <v>98</v>
      </c>
      <c r="C105" s="43">
        <v>98</v>
      </c>
      <c r="D105" s="40">
        <f t="shared" si="15"/>
        <v>0</v>
      </c>
      <c r="E105" s="44"/>
      <c r="F105" s="44"/>
      <c r="G105" s="44"/>
      <c r="H105" s="44"/>
      <c r="I105" s="45"/>
      <c r="J105" s="4" t="e">
        <f>#REF!</f>
        <v>#REF!</v>
      </c>
      <c r="K105" s="3" t="e">
        <f>#REF!</f>
        <v>#REF!</v>
      </c>
      <c r="L105" s="3" t="e">
        <f>#REF!</f>
        <v>#REF!</v>
      </c>
      <c r="M105" s="3" t="e">
        <f>#REF!</f>
        <v>#REF!</v>
      </c>
      <c r="N105" s="3" t="e">
        <f>#REF!</f>
        <v>#REF!</v>
      </c>
      <c r="O105" s="5" t="e">
        <f>#REF!</f>
        <v>#REF!</v>
      </c>
      <c r="P105" s="4">
        <f t="shared" si="16"/>
        <v>0</v>
      </c>
      <c r="Q105" s="3">
        <f t="shared" si="17"/>
        <v>0</v>
      </c>
      <c r="R105" s="3">
        <f t="shared" si="18"/>
        <v>0</v>
      </c>
      <c r="S105" s="3">
        <f t="shared" si="19"/>
        <v>0</v>
      </c>
      <c r="T105" s="5"/>
      <c r="U105" s="152"/>
      <c r="V105" s="152"/>
      <c r="W105" s="15" t="e">
        <f>#REF!</f>
        <v>#REF!</v>
      </c>
      <c r="X105" s="15" t="s">
        <v>55</v>
      </c>
      <c r="Y105" s="15" t="e">
        <f>#REF!</f>
        <v>#REF!</v>
      </c>
      <c r="Z105" s="15" t="e">
        <f t="shared" si="20"/>
        <v>#REF!</v>
      </c>
      <c r="AA105" s="15" t="e">
        <f>#REF!</f>
        <v>#REF!</v>
      </c>
      <c r="AB105" s="15" t="s">
        <v>55</v>
      </c>
      <c r="AC105" s="15" t="e">
        <f>#REF!</f>
        <v>#REF!</v>
      </c>
      <c r="AD105" s="15" t="e">
        <f t="shared" si="21"/>
        <v>#REF!</v>
      </c>
      <c r="AE105" s="15" t="e">
        <f>#REF!</f>
        <v>#REF!</v>
      </c>
      <c r="AF105" s="15" t="s">
        <v>55</v>
      </c>
      <c r="AG105" s="15" t="e">
        <f>#REF!</f>
        <v>#REF!</v>
      </c>
      <c r="AH105" s="15" t="e">
        <f t="shared" si="22"/>
        <v>#REF!</v>
      </c>
      <c r="AI105" s="15" t="e">
        <f>#REF!</f>
        <v>#REF!</v>
      </c>
      <c r="AJ105" s="15" t="s">
        <v>55</v>
      </c>
      <c r="AK105" s="15" t="e">
        <f>#REF!</f>
        <v>#REF!</v>
      </c>
      <c r="AL105" s="15" t="e">
        <f t="shared" si="23"/>
        <v>#REF!</v>
      </c>
    </row>
    <row r="106" spans="1:38" ht="20.25">
      <c r="A106" s="14">
        <f t="shared" si="14"/>
        <v>0</v>
      </c>
      <c r="B106" s="27">
        <v>99</v>
      </c>
      <c r="C106" s="39">
        <v>99</v>
      </c>
      <c r="D106" s="40">
        <f t="shared" si="15"/>
        <v>0</v>
      </c>
      <c r="E106" s="41"/>
      <c r="F106" s="44"/>
      <c r="G106" s="44"/>
      <c r="H106" s="44"/>
      <c r="I106" s="45"/>
      <c r="J106" s="4" t="e">
        <f>#REF!</f>
        <v>#REF!</v>
      </c>
      <c r="K106" s="3" t="e">
        <f>#REF!</f>
        <v>#REF!</v>
      </c>
      <c r="L106" s="3" t="e">
        <f>#REF!</f>
        <v>#REF!</v>
      </c>
      <c r="M106" s="3" t="e">
        <f>#REF!</f>
        <v>#REF!</v>
      </c>
      <c r="N106" s="3" t="e">
        <f>#REF!</f>
        <v>#REF!</v>
      </c>
      <c r="O106" s="5" t="e">
        <f>#REF!</f>
        <v>#REF!</v>
      </c>
      <c r="P106" s="4">
        <f t="shared" si="16"/>
        <v>0</v>
      </c>
      <c r="Q106" s="3">
        <f t="shared" si="17"/>
        <v>0</v>
      </c>
      <c r="R106" s="3">
        <f t="shared" si="18"/>
        <v>0</v>
      </c>
      <c r="S106" s="3">
        <f t="shared" si="19"/>
        <v>0</v>
      </c>
      <c r="T106" s="5"/>
      <c r="U106" s="152"/>
      <c r="V106" s="152"/>
      <c r="W106" s="15" t="e">
        <f>#REF!</f>
        <v>#REF!</v>
      </c>
      <c r="X106" s="15" t="s">
        <v>55</v>
      </c>
      <c r="Y106" s="15" t="e">
        <f>#REF!</f>
        <v>#REF!</v>
      </c>
      <c r="Z106" s="15" t="e">
        <f t="shared" si="20"/>
        <v>#REF!</v>
      </c>
      <c r="AA106" s="15" t="e">
        <f>#REF!</f>
        <v>#REF!</v>
      </c>
      <c r="AB106" s="15" t="s">
        <v>55</v>
      </c>
      <c r="AC106" s="15" t="e">
        <f>#REF!</f>
        <v>#REF!</v>
      </c>
      <c r="AD106" s="15" t="e">
        <f t="shared" si="21"/>
        <v>#REF!</v>
      </c>
      <c r="AE106" s="15" t="e">
        <f>#REF!</f>
        <v>#REF!</v>
      </c>
      <c r="AF106" s="15" t="s">
        <v>55</v>
      </c>
      <c r="AG106" s="15" t="e">
        <f>#REF!</f>
        <v>#REF!</v>
      </c>
      <c r="AH106" s="15" t="e">
        <f t="shared" si="22"/>
        <v>#REF!</v>
      </c>
      <c r="AI106" s="15" t="e">
        <f>#REF!</f>
        <v>#REF!</v>
      </c>
      <c r="AJ106" s="15" t="s">
        <v>55</v>
      </c>
      <c r="AK106" s="15" t="e">
        <f>#REF!</f>
        <v>#REF!</v>
      </c>
      <c r="AL106" s="15" t="e">
        <f t="shared" si="23"/>
        <v>#REF!</v>
      </c>
    </row>
    <row r="107" spans="1:38" ht="21" thickBot="1">
      <c r="A107" s="14">
        <f t="shared" si="14"/>
        <v>0</v>
      </c>
      <c r="B107" s="27">
        <v>100</v>
      </c>
      <c r="C107" s="43">
        <v>100</v>
      </c>
      <c r="D107" s="40">
        <f t="shared" si="15"/>
        <v>0</v>
      </c>
      <c r="E107" s="44"/>
      <c r="F107" s="44"/>
      <c r="G107" s="44"/>
      <c r="H107" s="44"/>
      <c r="I107" s="45"/>
      <c r="J107" s="6" t="e">
        <f>#REF!</f>
        <v>#REF!</v>
      </c>
      <c r="K107" s="7" t="e">
        <f>#REF!</f>
        <v>#REF!</v>
      </c>
      <c r="L107" s="7" t="e">
        <f>#REF!</f>
        <v>#REF!</v>
      </c>
      <c r="M107" s="7" t="e">
        <f>#REF!</f>
        <v>#REF!</v>
      </c>
      <c r="N107" s="7" t="e">
        <f>#REF!</f>
        <v>#REF!</v>
      </c>
      <c r="O107" s="8" t="e">
        <f>#REF!</f>
        <v>#REF!</v>
      </c>
      <c r="P107" s="4">
        <f t="shared" si="16"/>
        <v>0</v>
      </c>
      <c r="Q107" s="3">
        <f t="shared" si="17"/>
        <v>0</v>
      </c>
      <c r="R107" s="3">
        <f t="shared" si="18"/>
        <v>0</v>
      </c>
      <c r="S107" s="3">
        <f t="shared" si="19"/>
        <v>0</v>
      </c>
      <c r="T107" s="8"/>
      <c r="U107" s="152"/>
      <c r="V107" s="152"/>
      <c r="W107" s="15" t="e">
        <f>#REF!</f>
        <v>#REF!</v>
      </c>
      <c r="X107" s="15" t="s">
        <v>55</v>
      </c>
      <c r="Y107" s="15" t="e">
        <f>#REF!</f>
        <v>#REF!</v>
      </c>
      <c r="Z107" s="15" t="e">
        <f t="shared" si="20"/>
        <v>#REF!</v>
      </c>
      <c r="AA107" s="15" t="e">
        <f>#REF!</f>
        <v>#REF!</v>
      </c>
      <c r="AB107" s="15" t="s">
        <v>55</v>
      </c>
      <c r="AC107" s="15" t="e">
        <f>#REF!</f>
        <v>#REF!</v>
      </c>
      <c r="AD107" s="15" t="e">
        <f t="shared" si="21"/>
        <v>#REF!</v>
      </c>
      <c r="AE107" s="15" t="e">
        <f>#REF!</f>
        <v>#REF!</v>
      </c>
      <c r="AF107" s="15" t="s">
        <v>55</v>
      </c>
      <c r="AG107" s="15" t="e">
        <f>#REF!</f>
        <v>#REF!</v>
      </c>
      <c r="AH107" s="15" t="e">
        <f t="shared" si="22"/>
        <v>#REF!</v>
      </c>
      <c r="AI107" s="15" t="e">
        <f>#REF!</f>
        <v>#REF!</v>
      </c>
      <c r="AJ107" s="15" t="s">
        <v>55</v>
      </c>
      <c r="AK107" s="15" t="e">
        <f>#REF!</f>
        <v>#REF!</v>
      </c>
      <c r="AL107" s="15" t="e">
        <f t="shared" si="23"/>
        <v>#REF!</v>
      </c>
    </row>
    <row r="108" spans="1:38" ht="20.25" hidden="1">
      <c r="B108" s="27">
        <v>1</v>
      </c>
      <c r="C108" s="2">
        <v>2</v>
      </c>
      <c r="D108" s="40">
        <f t="shared" si="15"/>
        <v>4</v>
      </c>
      <c r="E108" s="2">
        <v>6</v>
      </c>
      <c r="F108" s="2">
        <v>7</v>
      </c>
      <c r="G108" s="2">
        <v>8</v>
      </c>
      <c r="H108" s="15">
        <v>9</v>
      </c>
      <c r="I108" s="2">
        <v>10</v>
      </c>
      <c r="J108" s="2">
        <v>142</v>
      </c>
      <c r="K108" s="15">
        <v>143</v>
      </c>
      <c r="L108" s="2">
        <v>144</v>
      </c>
      <c r="M108" s="15">
        <v>145</v>
      </c>
      <c r="N108" s="2">
        <v>146</v>
      </c>
      <c r="O108" s="15">
        <v>147</v>
      </c>
      <c r="P108" s="2">
        <v>148</v>
      </c>
      <c r="Q108" s="15">
        <v>149</v>
      </c>
      <c r="R108" s="2">
        <v>150</v>
      </c>
      <c r="S108" s="15">
        <v>151</v>
      </c>
      <c r="T108" s="2">
        <v>152</v>
      </c>
      <c r="U108" s="15">
        <v>153</v>
      </c>
      <c r="V108" s="2">
        <v>154</v>
      </c>
      <c r="W108" s="15">
        <v>155</v>
      </c>
      <c r="X108" s="2">
        <v>156</v>
      </c>
      <c r="Y108" s="15">
        <v>157</v>
      </c>
      <c r="Z108" s="15">
        <v>158</v>
      </c>
      <c r="AA108" s="2">
        <v>159</v>
      </c>
      <c r="AB108" s="15">
        <v>160</v>
      </c>
      <c r="AC108" s="15">
        <v>161</v>
      </c>
      <c r="AD108" s="2">
        <v>162</v>
      </c>
      <c r="AE108" s="15">
        <v>163</v>
      </c>
      <c r="AF108" s="15">
        <v>164</v>
      </c>
      <c r="AG108" s="2">
        <v>165</v>
      </c>
      <c r="AH108" s="15">
        <v>166</v>
      </c>
      <c r="AI108" s="15">
        <v>167</v>
      </c>
      <c r="AJ108" s="2">
        <v>168</v>
      </c>
      <c r="AK108" s="15">
        <v>169</v>
      </c>
      <c r="AL108" s="15">
        <v>170</v>
      </c>
    </row>
    <row r="109" spans="1:38" ht="15" hidden="1">
      <c r="G109" s="2" t="e">
        <f>MASTER!#REF!</f>
        <v>#REF!</v>
      </c>
      <c r="H109" s="18" t="e">
        <f>MASTER!#REF!</f>
        <v>#REF!</v>
      </c>
    </row>
    <row r="110" spans="1:38" ht="15" hidden="1">
      <c r="G110" s="2" t="e">
        <f>MASTER!#REF!</f>
        <v>#REF!</v>
      </c>
      <c r="H110" s="18" t="e">
        <f>MASTER!#REF!</f>
        <v>#REF!</v>
      </c>
    </row>
    <row r="111" spans="1:38" ht="15" hidden="1">
      <c r="G111" s="2" t="e">
        <f>MASTER!#REF!</f>
        <v>#REF!</v>
      </c>
      <c r="H111" s="18" t="e">
        <f>MASTER!#REF!</f>
        <v>#REF!</v>
      </c>
    </row>
    <row r="112" spans="1:38" ht="15" hidden="1">
      <c r="G112" s="2" t="e">
        <f>MASTER!#REF!</f>
        <v>#REF!</v>
      </c>
      <c r="H112" s="18" t="e">
        <f>MASTER!#REF!</f>
        <v>#REF!</v>
      </c>
    </row>
    <row r="113" spans="7:8" ht="15" hidden="1">
      <c r="G113" s="2" t="e">
        <f>MASTER!#REF!</f>
        <v>#REF!</v>
      </c>
      <c r="H113" s="18" t="e">
        <f>MASTER!#REF!</f>
        <v>#REF!</v>
      </c>
    </row>
    <row r="114" spans="7:8" ht="15" hidden="1">
      <c r="G114" s="2" t="e">
        <f>MASTER!#REF!</f>
        <v>#REF!</v>
      </c>
      <c r="H114" s="18" t="e">
        <f>MASTER!#REF!</f>
        <v>#REF!</v>
      </c>
    </row>
    <row r="115" spans="7:8" ht="15" hidden="1">
      <c r="G115" s="2" t="e">
        <f>MASTER!#REF!</f>
        <v>#REF!</v>
      </c>
      <c r="H115" s="18" t="e">
        <f>MASTER!#REF!</f>
        <v>#REF!</v>
      </c>
    </row>
    <row r="116" spans="7:8" ht="15" hidden="1">
      <c r="G116" s="2" t="e">
        <f>MASTER!#REF!</f>
        <v>#REF!</v>
      </c>
      <c r="H116" s="18" t="e">
        <f>MASTER!#REF!</f>
        <v>#REF!</v>
      </c>
    </row>
    <row r="117" spans="7:8" ht="15" hidden="1">
      <c r="G117" s="2" t="e">
        <f>MASTER!#REF!</f>
        <v>#REF!</v>
      </c>
      <c r="H117" s="18" t="e">
        <f>MASTER!#REF!</f>
        <v>#REF!</v>
      </c>
    </row>
    <row r="118" spans="7:8" ht="15" hidden="1">
      <c r="G118" s="2" t="e">
        <f>MASTER!#REF!</f>
        <v>#REF!</v>
      </c>
      <c r="H118" s="18" t="e">
        <f>MASTER!#REF!</f>
        <v>#REF!</v>
      </c>
    </row>
    <row r="119" spans="7:8" ht="15" hidden="1">
      <c r="G119" s="2" t="e">
        <f>MASTER!#REF!</f>
        <v>#REF!</v>
      </c>
      <c r="H119" s="18" t="e">
        <f>MASTER!#REF!</f>
        <v>#REF!</v>
      </c>
    </row>
    <row r="120" spans="7:8" ht="15" hidden="1">
      <c r="G120" s="2" t="e">
        <f>MASTER!#REF!</f>
        <v>#REF!</v>
      </c>
      <c r="H120" s="18" t="e">
        <f>MASTER!#REF!</f>
        <v>#REF!</v>
      </c>
    </row>
    <row r="121" spans="7:8" ht="15" hidden="1">
      <c r="G121" s="2" t="e">
        <f>MASTER!#REF!</f>
        <v>#REF!</v>
      </c>
      <c r="H121" s="18" t="e">
        <f>MASTER!#REF!</f>
        <v>#REF!</v>
      </c>
    </row>
    <row r="122" spans="7:8" ht="15" hidden="1">
      <c r="G122" s="2" t="e">
        <f>MASTER!#REF!</f>
        <v>#REF!</v>
      </c>
      <c r="H122" s="18" t="e">
        <f>MASTER!#REF!</f>
        <v>#REF!</v>
      </c>
    </row>
    <row r="123" spans="7:8" ht="15" hidden="1">
      <c r="H123" s="18" t="e">
        <f>MASTER!#REF!</f>
        <v>#REF!</v>
      </c>
    </row>
    <row r="124" spans="7:8" ht="15" hidden="1">
      <c r="H124" s="18" t="e">
        <f>MASTER!#REF!</f>
        <v>#REF!</v>
      </c>
    </row>
    <row r="125" spans="7:8" ht="15" hidden="1">
      <c r="H125" s="18" t="e">
        <f>MASTER!#REF!</f>
        <v>#REF!</v>
      </c>
    </row>
    <row r="126" spans="7:8" ht="15" hidden="1">
      <c r="H126" s="18" t="e">
        <f>MASTER!#REF!</f>
        <v>#REF!</v>
      </c>
    </row>
    <row r="127" spans="7:8" ht="15" hidden="1">
      <c r="H127" s="18" t="e">
        <f>MASTER!#REF!</f>
        <v>#REF!</v>
      </c>
    </row>
    <row r="128" spans="7:8" ht="15" hidden="1">
      <c r="H128" s="18" t="e">
        <f>MASTER!#REF!</f>
        <v>#REF!</v>
      </c>
    </row>
    <row r="129" spans="8:8" ht="15" hidden="1">
      <c r="H129" s="18" t="e">
        <f>MASTER!#REF!</f>
        <v>#REF!</v>
      </c>
    </row>
    <row r="130" spans="8:8" ht="15" hidden="1">
      <c r="H130" s="18" t="e">
        <f>MASTER!#REF!</f>
        <v>#REF!</v>
      </c>
    </row>
    <row r="131" spans="8:8" ht="15" hidden="1">
      <c r="H131" s="18" t="e">
        <f>MASTER!#REF!</f>
        <v>#REF!</v>
      </c>
    </row>
    <row r="132" spans="8:8" ht="15" hidden="1">
      <c r="H132" s="18" t="e">
        <f>MASTER!#REF!</f>
        <v>#REF!</v>
      </c>
    </row>
  </sheetData>
  <sheetProtection password="E8FA" sheet="1" objects="1" scenarios="1" formatCells="0" formatColumns="0" formatRows="0" selectLockedCells="1"/>
  <mergeCells count="25">
    <mergeCell ref="C1:I1"/>
    <mergeCell ref="U1:V107"/>
    <mergeCell ref="C4:D4"/>
    <mergeCell ref="E4:F4"/>
    <mergeCell ref="H4:I4"/>
    <mergeCell ref="C3:D3"/>
    <mergeCell ref="E3:F3"/>
    <mergeCell ref="H3:I3"/>
    <mergeCell ref="J1:T1"/>
    <mergeCell ref="J2:T2"/>
    <mergeCell ref="P3:P6"/>
    <mergeCell ref="Q3:Q6"/>
    <mergeCell ref="R3:R6"/>
    <mergeCell ref="C2:G2"/>
    <mergeCell ref="H2:I2"/>
    <mergeCell ref="S3:S6"/>
    <mergeCell ref="C5:I5"/>
    <mergeCell ref="T3:T6"/>
    <mergeCell ref="J3:O4"/>
    <mergeCell ref="J5:J6"/>
    <mergeCell ref="K5:K6"/>
    <mergeCell ref="L5:L6"/>
    <mergeCell ref="M5:M6"/>
    <mergeCell ref="N5:N6"/>
    <mergeCell ref="O5:O6"/>
  </mergeCells>
  <conditionalFormatting sqref="J7:N107 P7:P107 Q3:T107 U1:V107 J3:N5 O3:O107 P3:T3 D9:D108 C1:C107 D1:I1 D3:I107">
    <cfRule type="cellIs" dxfId="313" priority="618" operator="equal">
      <formula>0</formula>
    </cfRule>
  </conditionalFormatting>
  <conditionalFormatting sqref="E4:F4 H4:I4">
    <cfRule type="cellIs" dxfId="312" priority="612" operator="equal">
      <formula>0</formula>
    </cfRule>
  </conditionalFormatting>
  <conditionalFormatting sqref="B10:B108 D9:D108 B8:T107">
    <cfRule type="expression" dxfId="311" priority="609">
      <formula>$B8="TC"</formula>
    </cfRule>
    <cfRule type="expression" dxfId="310" priority="610">
      <formula>$B8="NSO"</formula>
    </cfRule>
    <cfRule type="expression" dxfId="309" priority="611">
      <formula>$B8="ab"</formula>
    </cfRule>
  </conditionalFormatting>
  <conditionalFormatting sqref="D9:D108 C8:T107">
    <cfRule type="expression" dxfId="308" priority="608">
      <formula>$C8=0</formula>
    </cfRule>
  </conditionalFormatting>
  <conditionalFormatting sqref="E3:F3 H3:I3">
    <cfRule type="cellIs" dxfId="307" priority="600" operator="equal">
      <formula>0</formula>
    </cfRule>
  </conditionalFormatting>
  <conditionalFormatting sqref="D9:D108 D8:I107">
    <cfRule type="expression" dxfId="306" priority="488">
      <formula>$D8=0</formula>
    </cfRule>
  </conditionalFormatting>
  <conditionalFormatting sqref="C8:C107">
    <cfRule type="expression" dxfId="305" priority="482">
      <formula>$B8="TC"</formula>
    </cfRule>
    <cfRule type="expression" dxfId="304" priority="483">
      <formula>$B8="NSO"</formula>
    </cfRule>
    <cfRule type="expression" dxfId="303" priority="484">
      <formula>$B8="ab"</formula>
    </cfRule>
  </conditionalFormatting>
  <conditionalFormatting sqref="C8:C107">
    <cfRule type="expression" dxfId="302" priority="481">
      <formula>$C8=0</formula>
    </cfRule>
  </conditionalFormatting>
  <conditionalFormatting sqref="C8:C107">
    <cfRule type="expression" dxfId="301" priority="478">
      <formula>$B8="TC"</formula>
    </cfRule>
    <cfRule type="expression" dxfId="300" priority="479">
      <formula>$B8="NSO"</formula>
    </cfRule>
    <cfRule type="expression" dxfId="299" priority="480">
      <formula>$B8="ab"</formula>
    </cfRule>
  </conditionalFormatting>
  <conditionalFormatting sqref="C8:C107">
    <cfRule type="expression" dxfId="298" priority="477">
      <formula>$D8=0</formula>
    </cfRule>
  </conditionalFormatting>
  <conditionalFormatting sqref="C8:C107">
    <cfRule type="expression" dxfId="297" priority="474">
      <formula>$B8="TC"</formula>
    </cfRule>
    <cfRule type="expression" dxfId="296" priority="475">
      <formula>$B8="NSO"</formula>
    </cfRule>
    <cfRule type="expression" dxfId="295" priority="476">
      <formula>$B8="ab"</formula>
    </cfRule>
  </conditionalFormatting>
  <conditionalFormatting sqref="C8:C107">
    <cfRule type="expression" dxfId="294" priority="473">
      <formula>$C8=0</formula>
    </cfRule>
  </conditionalFormatting>
  <conditionalFormatting sqref="D9:D108 A8:I107">
    <cfRule type="expression" dxfId="293" priority="1">
      <formula>$A8="TC"</formula>
    </cfRule>
    <cfRule type="expression" dxfId="292" priority="2">
      <formula>$A8="NSO"</formula>
    </cfRule>
  </conditionalFormatting>
  <hyperlinks>
    <hyperlink ref="C2:F2" location="'ADMIT CARD'!A1" display="Print Report Card"/>
    <hyperlink ref="H2:I2" location="'TIME TABLE'!A1" display="'TIME TABLE'!A1"/>
  </hyperlinks>
  <pageMargins left="0.18" right="0.17" top="0.2" bottom="0.19" header="0.17" footer="0.16"/>
  <pageSetup paperSize="9" scale="6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B10E0"/>
  </sheetPr>
  <dimension ref="A1:IP155"/>
  <sheetViews>
    <sheetView showGridLines="0" zoomScaleSheetLayoutView="44" workbookViewId="0">
      <selection activeCell="H5" sqref="H5"/>
    </sheetView>
  </sheetViews>
  <sheetFormatPr defaultColWidth="0" defaultRowHeight="15" zeroHeight="1"/>
  <cols>
    <col min="1" max="1" width="2.85546875" style="14" customWidth="1"/>
    <col min="2" max="2" width="19" style="14" customWidth="1"/>
    <col min="3" max="3" width="6.42578125" style="14" customWidth="1"/>
    <col min="4" max="4" width="16.42578125" style="14" customWidth="1"/>
    <col min="5" max="5" width="6.42578125" style="14" customWidth="1"/>
    <col min="6" max="6" width="13.85546875" style="14" customWidth="1"/>
    <col min="7" max="7" width="24.7109375" style="14" customWidth="1"/>
    <col min="8" max="8" width="29.42578125" style="16" customWidth="1"/>
    <col min="9" max="9" width="3.140625" style="16" customWidth="1"/>
    <col min="10" max="10" width="16" style="14" hidden="1" customWidth="1"/>
    <col min="11" max="19" width="5" style="14" hidden="1" customWidth="1"/>
    <col min="20" max="20" width="6" style="14" hidden="1" customWidth="1"/>
    <col min="21" max="21" width="6" style="19" hidden="1" customWidth="1"/>
    <col min="22" max="31" width="5" style="14" hidden="1" customWidth="1"/>
    <col min="32" max="32" width="6" style="14" hidden="1" customWidth="1"/>
    <col min="33" max="33" width="6" style="19" hidden="1" customWidth="1"/>
    <col min="34" max="34" width="5.5703125" style="14" hidden="1" customWidth="1"/>
    <col min="35" max="42" width="3.7109375" style="14" hidden="1" customWidth="1"/>
    <col min="43" max="43" width="4.42578125" style="14" hidden="1" customWidth="1"/>
    <col min="44" max="44" width="4.28515625" style="14" hidden="1" customWidth="1"/>
    <col min="45" max="45" width="4.28515625" style="19" hidden="1" customWidth="1"/>
    <col min="46" max="54" width="3.7109375" style="14" hidden="1" customWidth="1"/>
    <col min="55" max="55" width="4.42578125" style="14" hidden="1" customWidth="1"/>
    <col min="56" max="56" width="4.28515625" style="14" hidden="1" customWidth="1"/>
    <col min="57" max="57" width="4.28515625" style="19" hidden="1" customWidth="1"/>
    <col min="58" max="66" width="3.7109375" style="14" hidden="1" customWidth="1"/>
    <col min="67" max="67" width="4.42578125" style="14" hidden="1" customWidth="1"/>
    <col min="68" max="68" width="3.7109375" style="14" hidden="1" customWidth="1"/>
    <col min="69" max="69" width="3.7109375" style="19" hidden="1" customWidth="1"/>
    <col min="70" max="78" width="3.7109375" style="14" hidden="1" customWidth="1"/>
    <col min="79" max="79" width="4.42578125" style="14" hidden="1" customWidth="1"/>
    <col min="80" max="80" width="4" style="14" hidden="1" customWidth="1"/>
    <col min="81" max="81" width="4" style="19" hidden="1" customWidth="1"/>
    <col min="82" max="82" width="3.7109375" style="14" hidden="1" customWidth="1"/>
    <col min="83" max="91" width="5.140625" style="14" hidden="1" customWidth="1"/>
    <col min="92" max="92" width="6.5703125" style="14" hidden="1" customWidth="1"/>
    <col min="93" max="102" width="5.140625" style="14" hidden="1" customWidth="1"/>
    <col min="103" max="103" width="6.5703125" style="14" hidden="1" customWidth="1"/>
    <col min="104" max="104" width="5.140625" style="14" hidden="1" customWidth="1"/>
    <col min="105" max="116" width="5.5703125" style="14" hidden="1" customWidth="1"/>
    <col min="117" max="122" width="10.140625" style="14" hidden="1" customWidth="1"/>
    <col min="123" max="123" width="10.140625" style="16" hidden="1" customWidth="1"/>
    <col min="124" max="124" width="19.28515625" style="16" hidden="1" customWidth="1"/>
    <col min="125" max="125" width="3.42578125" style="14" hidden="1" customWidth="1"/>
    <col min="126" max="126" width="9.28515625" style="14" hidden="1" customWidth="1"/>
    <col min="127" max="128" width="4.85546875" style="14" hidden="1" customWidth="1"/>
    <col min="129" max="129" width="0" style="14" hidden="1" customWidth="1"/>
    <col min="130" max="132" width="4.85546875" style="14" hidden="1" customWidth="1"/>
    <col min="133" max="141" width="0" style="14" hidden="1" customWidth="1"/>
    <col min="142" max="142" width="4.85546875" style="14" hidden="1" customWidth="1"/>
    <col min="143" max="143" width="0" style="14" hidden="1" customWidth="1"/>
    <col min="144" max="145" width="4.85546875" style="14" hidden="1" customWidth="1"/>
    <col min="146" max="146" width="0" style="14" hidden="1" customWidth="1"/>
    <col min="147" max="150" width="4.85546875" style="14" hidden="1" customWidth="1"/>
    <col min="151" max="168" width="0" style="14" hidden="1" customWidth="1"/>
    <col min="169" max="169" width="4.85546875" style="14" hidden="1" customWidth="1"/>
    <col min="170" max="182" width="0" style="14" hidden="1" customWidth="1"/>
    <col min="183" max="183" width="4.85546875" style="14" hidden="1" customWidth="1"/>
    <col min="184" max="192" width="0" style="14" hidden="1" customWidth="1"/>
    <col min="193" max="193" width="4.85546875" style="14" hidden="1" customWidth="1"/>
    <col min="194" max="194" width="0" style="14" hidden="1" customWidth="1"/>
    <col min="195" max="196" width="4.85546875" style="14" hidden="1" customWidth="1"/>
    <col min="197" max="197" width="0" style="14" hidden="1" customWidth="1"/>
    <col min="198" max="200" width="4.85546875" style="14" hidden="1" customWidth="1"/>
    <col min="201" max="209" width="0" style="14" hidden="1" customWidth="1"/>
    <col min="210" max="210" width="4.85546875" style="14" hidden="1" customWidth="1"/>
    <col min="211" max="211" width="0" style="14" hidden="1" customWidth="1"/>
    <col min="212" max="213" width="4.85546875" style="14" hidden="1" customWidth="1"/>
    <col min="214" max="214" width="0" style="14" hidden="1" customWidth="1"/>
    <col min="215" max="220" width="4.85546875" style="14" hidden="1" customWidth="1"/>
    <col min="221" max="221" width="0" style="14" hidden="1" customWidth="1"/>
    <col min="222" max="233" width="4.85546875" style="14" hidden="1" customWidth="1"/>
    <col min="234" max="234" width="0" style="14" hidden="1" customWidth="1"/>
    <col min="235" max="247" width="4.85546875" style="14" hidden="1" customWidth="1"/>
    <col min="248" max="249" width="9.140625" style="14" hidden="1" customWidth="1"/>
    <col min="250" max="250" width="11.85546875" style="14" hidden="1" customWidth="1"/>
    <col min="251" max="16384" width="9.140625" style="14" hidden="1"/>
  </cols>
  <sheetData>
    <row r="1" spans="1:250" ht="35.25" customHeight="1" thickBot="1">
      <c r="A1" s="178"/>
      <c r="B1" s="179" t="str">
        <f>MASTER!E11</f>
        <v>Govt. Sr. Secondary School Raimalwada</v>
      </c>
      <c r="C1" s="180"/>
      <c r="D1" s="180"/>
      <c r="E1" s="180"/>
      <c r="F1" s="180"/>
      <c r="G1" s="180"/>
      <c r="H1" s="181"/>
      <c r="I1" s="178"/>
      <c r="U1" s="14"/>
      <c r="AG1" s="14"/>
      <c r="AS1" s="14"/>
      <c r="BE1" s="14"/>
      <c r="BQ1" s="14"/>
      <c r="CC1" s="14"/>
      <c r="DS1" s="14"/>
      <c r="DT1" s="14"/>
    </row>
    <row r="2" spans="1:250" s="26" customFormat="1" ht="24" customHeight="1" thickBot="1">
      <c r="A2" s="178"/>
      <c r="B2" s="184" t="str">
        <f>CONCATENATE(MASTER!E8,":",MASTER!E6)</f>
        <v>HALF YEARLY EXAM:2023-24</v>
      </c>
      <c r="C2" s="185"/>
      <c r="D2" s="185"/>
      <c r="E2" s="185"/>
      <c r="F2" s="185"/>
      <c r="G2" s="64"/>
      <c r="H2" s="63" t="s">
        <v>86</v>
      </c>
      <c r="I2" s="178"/>
    </row>
    <row r="3" spans="1:250" s="26" customFormat="1" ht="30.75" customHeight="1">
      <c r="A3" s="178"/>
      <c r="B3" s="188" t="s">
        <v>61</v>
      </c>
      <c r="C3" s="189"/>
      <c r="D3" s="189"/>
      <c r="E3" s="190"/>
      <c r="F3" s="55" t="s">
        <v>25</v>
      </c>
      <c r="G3" s="186" t="s">
        <v>60</v>
      </c>
      <c r="H3" s="182" t="s">
        <v>88</v>
      </c>
      <c r="I3" s="178"/>
    </row>
    <row r="4" spans="1:250" ht="42.75" customHeight="1" thickBot="1">
      <c r="A4" s="178"/>
      <c r="B4" s="191"/>
      <c r="C4" s="192"/>
      <c r="D4" s="192"/>
      <c r="E4" s="193"/>
      <c r="F4" s="58">
        <f>'STUDENT DETAIL'!E4</f>
        <v>4</v>
      </c>
      <c r="G4" s="187"/>
      <c r="H4" s="183"/>
      <c r="I4" s="178"/>
      <c r="U4" s="14"/>
      <c r="AG4" s="14"/>
      <c r="AS4" s="14"/>
      <c r="BE4" s="14"/>
      <c r="BQ4" s="14"/>
      <c r="CC4" s="14"/>
      <c r="DS4" s="14"/>
      <c r="DT4" s="14"/>
    </row>
    <row r="5" spans="1:250" s="48" customFormat="1" ht="30" customHeight="1">
      <c r="A5" s="178"/>
      <c r="B5" s="59">
        <v>44651</v>
      </c>
      <c r="C5" s="60" t="s">
        <v>58</v>
      </c>
      <c r="D5" s="61" t="str">
        <f>IF(B5=0,0,TEXT(B5,"dddd"))</f>
        <v>Thursday</v>
      </c>
      <c r="E5" s="62" t="s">
        <v>59</v>
      </c>
      <c r="F5" s="194" t="s">
        <v>27</v>
      </c>
      <c r="G5" s="195"/>
      <c r="H5" s="65" t="s">
        <v>66</v>
      </c>
      <c r="I5" s="178"/>
      <c r="IP5" s="56"/>
    </row>
    <row r="6" spans="1:250" s="48" customFormat="1" ht="30" customHeight="1">
      <c r="A6" s="178"/>
      <c r="B6" s="46">
        <f>B5+1</f>
        <v>44652</v>
      </c>
      <c r="C6" s="49" t="s">
        <v>58</v>
      </c>
      <c r="D6" s="50" t="str">
        <f t="shared" ref="D6:D14" si="0">IF(B6=0,0,TEXT(B6,"dddd"))</f>
        <v>Friday</v>
      </c>
      <c r="E6" s="51" t="s">
        <v>59</v>
      </c>
      <c r="F6" s="176" t="s">
        <v>35</v>
      </c>
      <c r="G6" s="177"/>
      <c r="H6" s="66" t="str">
        <f>H5</f>
        <v>09:00 AM to 11:45 AM</v>
      </c>
      <c r="I6" s="178"/>
    </row>
    <row r="7" spans="1:250" s="48" customFormat="1" ht="30" customHeight="1">
      <c r="A7" s="178"/>
      <c r="B7" s="46">
        <f t="shared" ref="B7:B10" si="1">B6+1</f>
        <v>44653</v>
      </c>
      <c r="C7" s="49" t="s">
        <v>58</v>
      </c>
      <c r="D7" s="50" t="str">
        <f t="shared" si="0"/>
        <v>Saturday</v>
      </c>
      <c r="E7" s="51" t="s">
        <v>59</v>
      </c>
      <c r="F7" s="176" t="s">
        <v>42</v>
      </c>
      <c r="G7" s="177"/>
      <c r="H7" s="66" t="str">
        <f t="shared" ref="H7:H14" si="2">H6</f>
        <v>09:00 AM to 11:45 AM</v>
      </c>
      <c r="I7" s="178"/>
    </row>
    <row r="8" spans="1:250" s="48" customFormat="1" ht="30" customHeight="1">
      <c r="A8" s="178"/>
      <c r="B8" s="46">
        <f t="shared" si="1"/>
        <v>44654</v>
      </c>
      <c r="C8" s="49" t="s">
        <v>58</v>
      </c>
      <c r="D8" s="50" t="str">
        <f t="shared" si="0"/>
        <v>Sunday</v>
      </c>
      <c r="E8" s="51" t="s">
        <v>59</v>
      </c>
      <c r="F8" s="176" t="s">
        <v>62</v>
      </c>
      <c r="G8" s="177"/>
      <c r="H8" s="66" t="str">
        <f t="shared" si="2"/>
        <v>09:00 AM to 11:45 AM</v>
      </c>
      <c r="I8" s="178"/>
    </row>
    <row r="9" spans="1:250" s="48" customFormat="1" ht="30" customHeight="1">
      <c r="A9" s="178"/>
      <c r="B9" s="46">
        <f t="shared" si="1"/>
        <v>44655</v>
      </c>
      <c r="C9" s="49" t="s">
        <v>58</v>
      </c>
      <c r="D9" s="50" t="str">
        <f t="shared" si="0"/>
        <v>Monday</v>
      </c>
      <c r="E9" s="51" t="s">
        <v>59</v>
      </c>
      <c r="F9" s="176" t="s">
        <v>63</v>
      </c>
      <c r="G9" s="177"/>
      <c r="H9" s="66" t="str">
        <f t="shared" si="2"/>
        <v>09:00 AM to 11:45 AM</v>
      </c>
      <c r="I9" s="178"/>
    </row>
    <row r="10" spans="1:250" s="48" customFormat="1" ht="30" customHeight="1">
      <c r="A10" s="178"/>
      <c r="B10" s="46">
        <f t="shared" si="1"/>
        <v>44656</v>
      </c>
      <c r="C10" s="49" t="s">
        <v>58</v>
      </c>
      <c r="D10" s="50" t="str">
        <f t="shared" si="0"/>
        <v>Tuesday</v>
      </c>
      <c r="E10" s="51" t="s">
        <v>59</v>
      </c>
      <c r="F10" s="176" t="s">
        <v>40</v>
      </c>
      <c r="G10" s="177"/>
      <c r="H10" s="66" t="str">
        <f t="shared" si="2"/>
        <v>09:00 AM to 11:45 AM</v>
      </c>
      <c r="I10" s="178"/>
    </row>
    <row r="11" spans="1:250" s="48" customFormat="1" ht="30" customHeight="1">
      <c r="A11" s="178"/>
      <c r="B11" s="46">
        <v>0</v>
      </c>
      <c r="C11" s="49" t="s">
        <v>58</v>
      </c>
      <c r="D11" s="50">
        <f t="shared" si="0"/>
        <v>0</v>
      </c>
      <c r="E11" s="51" t="s">
        <v>59</v>
      </c>
      <c r="F11" s="176"/>
      <c r="G11" s="177"/>
      <c r="H11" s="66" t="str">
        <f t="shared" si="2"/>
        <v>09:00 AM to 11:45 AM</v>
      </c>
      <c r="I11" s="178"/>
    </row>
    <row r="12" spans="1:250" s="48" customFormat="1" ht="30" customHeight="1">
      <c r="A12" s="178"/>
      <c r="B12" s="46"/>
      <c r="C12" s="49" t="s">
        <v>58</v>
      </c>
      <c r="D12" s="50">
        <f t="shared" si="0"/>
        <v>0</v>
      </c>
      <c r="E12" s="51" t="s">
        <v>59</v>
      </c>
      <c r="F12" s="176"/>
      <c r="G12" s="177"/>
      <c r="H12" s="66" t="str">
        <f t="shared" si="2"/>
        <v>09:00 AM to 11:45 AM</v>
      </c>
      <c r="I12" s="178"/>
    </row>
    <row r="13" spans="1:250" s="48" customFormat="1" ht="30" customHeight="1">
      <c r="A13" s="178"/>
      <c r="B13" s="46"/>
      <c r="C13" s="49" t="s">
        <v>58</v>
      </c>
      <c r="D13" s="50">
        <f t="shared" si="0"/>
        <v>0</v>
      </c>
      <c r="E13" s="51" t="s">
        <v>59</v>
      </c>
      <c r="F13" s="176"/>
      <c r="G13" s="177"/>
      <c r="H13" s="66" t="str">
        <f t="shared" si="2"/>
        <v>09:00 AM to 11:45 AM</v>
      </c>
      <c r="I13" s="178"/>
    </row>
    <row r="14" spans="1:250" s="48" customFormat="1" ht="30" customHeight="1" thickBot="1">
      <c r="A14" s="178"/>
      <c r="B14" s="47"/>
      <c r="C14" s="52" t="s">
        <v>58</v>
      </c>
      <c r="D14" s="53">
        <f t="shared" si="0"/>
        <v>0</v>
      </c>
      <c r="E14" s="54" t="s">
        <v>59</v>
      </c>
      <c r="F14" s="176"/>
      <c r="G14" s="177"/>
      <c r="H14" s="66" t="str">
        <f t="shared" si="2"/>
        <v>09:00 AM to 11:45 AM</v>
      </c>
      <c r="I14" s="178"/>
    </row>
    <row r="15" spans="1:250">
      <c r="A15" s="178"/>
      <c r="B15" s="178"/>
      <c r="C15" s="178"/>
      <c r="D15" s="178"/>
      <c r="E15" s="178"/>
      <c r="F15" s="178"/>
      <c r="G15" s="178"/>
      <c r="H15" s="178"/>
      <c r="I15" s="178"/>
    </row>
    <row r="16" spans="1:250"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sheetData>
  <sheetProtection password="E8FA" sheet="1" objects="1" scenarios="1" formatCells="0" formatColumns="0" formatRows="0" selectLockedCells="1"/>
  <mergeCells count="18">
    <mergeCell ref="I1:I15"/>
    <mergeCell ref="A1:A15"/>
    <mergeCell ref="B15:H15"/>
    <mergeCell ref="B1:H1"/>
    <mergeCell ref="H3:H4"/>
    <mergeCell ref="B2:F2"/>
    <mergeCell ref="G3:G4"/>
    <mergeCell ref="B3:E4"/>
    <mergeCell ref="F5:G5"/>
    <mergeCell ref="F6:G6"/>
    <mergeCell ref="F7:G7"/>
    <mergeCell ref="F11:G11"/>
    <mergeCell ref="F12:G12"/>
    <mergeCell ref="F13:G13"/>
    <mergeCell ref="F14:G14"/>
    <mergeCell ref="F8:G8"/>
    <mergeCell ref="F9:G9"/>
    <mergeCell ref="F10:G10"/>
  </mergeCells>
  <conditionalFormatting sqref="B5:F14 H5:H14 F11:G14">
    <cfRule type="expression" dxfId="291" priority="1">
      <formula>$B5=0</formula>
    </cfRule>
  </conditionalFormatting>
  <pageMargins left="0.15748031496062992" right="0.15748031496062992" top="0.19685039370078741" bottom="0.19685039370078741" header="0.15748031496062992" footer="0.15748031496062992"/>
  <pageSetup paperSize="9" scale="4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XFC3420"/>
  <sheetViews>
    <sheetView showGridLines="0" zoomScale="85" zoomScaleNormal="85" workbookViewId="0">
      <selection activeCell="I6" sqref="I6:I11"/>
    </sheetView>
  </sheetViews>
  <sheetFormatPr defaultColWidth="0" defaultRowHeight="15" zeroHeight="1"/>
  <cols>
    <col min="1" max="1" width="4.28515625" style="286" customWidth="1"/>
    <col min="2" max="2" width="5.5703125" style="287" customWidth="1"/>
    <col min="3" max="3" width="6.7109375" style="288" customWidth="1"/>
    <col min="4" max="4" width="11.7109375" style="288" customWidth="1"/>
    <col min="5" max="5" width="39" style="288" customWidth="1"/>
    <col min="6" max="6" width="23.42578125" style="288" customWidth="1"/>
    <col min="7" max="7" width="27" style="288" customWidth="1"/>
    <col min="8" max="8" width="25" style="288" customWidth="1"/>
    <col min="9" max="9" width="37.28515625" style="288" customWidth="1"/>
    <col min="10" max="10" width="2" style="283" customWidth="1"/>
    <col min="11" max="16383" width="5.5703125" style="283" hidden="1"/>
    <col min="16384" max="16384" width="7.42578125" style="283" hidden="1"/>
  </cols>
  <sheetData>
    <row r="1" spans="1:10" s="198" customFormat="1" ht="15.75" thickBot="1">
      <c r="A1" s="196">
        <v>1</v>
      </c>
      <c r="B1" s="197"/>
      <c r="C1" s="197"/>
      <c r="D1" s="197"/>
      <c r="E1" s="197"/>
      <c r="F1" s="197"/>
      <c r="G1" s="197"/>
      <c r="H1" s="197"/>
      <c r="I1" s="197"/>
    </row>
    <row r="2" spans="1:10" s="198" customFormat="1" ht="51.75" customHeight="1">
      <c r="A2" s="199"/>
      <c r="B2" s="200"/>
      <c r="C2" s="201"/>
      <c r="D2" s="202"/>
      <c r="E2" s="203" t="str">
        <f>MASTER!$E$11</f>
        <v>Govt. Sr. Secondary School Raimalwada</v>
      </c>
      <c r="F2" s="204"/>
      <c r="G2" s="204"/>
      <c r="H2" s="204"/>
      <c r="I2" s="205"/>
    </row>
    <row r="3" spans="1:10" s="198" customFormat="1" ht="36" customHeight="1" thickBot="1">
      <c r="A3" s="199"/>
      <c r="B3" s="206"/>
      <c r="C3" s="207"/>
      <c r="D3" s="208"/>
      <c r="E3" s="209" t="str">
        <f>MASTER!$E$14</f>
        <v>P.S.-Bapini (Jodhpur)</v>
      </c>
      <c r="F3" s="210"/>
      <c r="G3" s="210"/>
      <c r="H3" s="210"/>
      <c r="I3" s="211"/>
    </row>
    <row r="4" spans="1:10" s="198" customFormat="1" ht="33.75" customHeight="1">
      <c r="A4" s="199"/>
      <c r="B4" s="212" t="str">
        <f>CONCATENATE(C5,'TIME TABLE'!$C$5,'ADMIT CARD'!$C6,$F6,'ADMIT CARD'!$G6,'TIME TABLE'!$E$5)</f>
        <v>ADMIT CARD(Roll Number●→901)</v>
      </c>
      <c r="C4" s="213" t="str">
        <f>CONCATENATE('TIME TABLE'!$B$2,'TIME TABLE'!$F$2)</f>
        <v>HALF YEARLY EXAM:2023-24</v>
      </c>
      <c r="D4" s="214"/>
      <c r="E4" s="214"/>
      <c r="F4" s="214"/>
      <c r="G4" s="214"/>
      <c r="H4" s="214"/>
      <c r="I4" s="215"/>
    </row>
    <row r="5" spans="1:10" s="198" customFormat="1" ht="33.75" customHeight="1" thickBot="1">
      <c r="A5" s="199"/>
      <c r="B5" s="216"/>
      <c r="C5" s="217" t="s">
        <v>64</v>
      </c>
      <c r="D5" s="218"/>
      <c r="E5" s="218"/>
      <c r="F5" s="218"/>
      <c r="G5" s="218"/>
      <c r="H5" s="218"/>
      <c r="I5" s="219"/>
      <c r="J5" s="198" t="s">
        <v>54</v>
      </c>
    </row>
    <row r="6" spans="1:10" s="198" customFormat="1" ht="24" customHeight="1">
      <c r="A6" s="199"/>
      <c r="B6" s="216"/>
      <c r="C6" s="220" t="s">
        <v>20</v>
      </c>
      <c r="D6" s="221"/>
      <c r="E6" s="222"/>
      <c r="F6" s="223" t="s">
        <v>52</v>
      </c>
      <c r="G6" s="224">
        <f>VLOOKUP(A1,'STUDENT DETAIL'!$C$8:$I$107,3)</f>
        <v>901</v>
      </c>
      <c r="H6" s="225"/>
      <c r="I6" s="226" t="s">
        <v>65</v>
      </c>
    </row>
    <row r="7" spans="1:10" s="198" customFormat="1" ht="24" customHeight="1">
      <c r="A7" s="199"/>
      <c r="B7" s="216"/>
      <c r="C7" s="227" t="s">
        <v>21</v>
      </c>
      <c r="D7" s="228"/>
      <c r="E7" s="229"/>
      <c r="F7" s="230" t="s">
        <v>52</v>
      </c>
      <c r="G7" s="231" t="str">
        <f>IF(OR(G6=0,G6=""),"",VLOOKUP(A1,'STUDENT DETAIL'!$C$8:$I$107,4))</f>
        <v>Akshya</v>
      </c>
      <c r="H7" s="232"/>
      <c r="I7" s="233"/>
    </row>
    <row r="8" spans="1:10" s="198" customFormat="1" ht="24" customHeight="1">
      <c r="A8" s="199"/>
      <c r="B8" s="216"/>
      <c r="C8" s="227" t="s">
        <v>22</v>
      </c>
      <c r="D8" s="228"/>
      <c r="E8" s="229"/>
      <c r="F8" s="230" t="s">
        <v>52</v>
      </c>
      <c r="G8" s="231" t="str">
        <f>IF(OR(G6=0,G6=""),"",VLOOKUP(A1,'STUDENT DETAIL'!$C$8:$I$107,5))</f>
        <v>Ram</v>
      </c>
      <c r="H8" s="232"/>
      <c r="I8" s="233"/>
    </row>
    <row r="9" spans="1:10" s="198" customFormat="1" ht="24" customHeight="1">
      <c r="A9" s="199"/>
      <c r="B9" s="216"/>
      <c r="C9" s="227" t="s">
        <v>32</v>
      </c>
      <c r="D9" s="228"/>
      <c r="E9" s="229"/>
      <c r="F9" s="230" t="s">
        <v>52</v>
      </c>
      <c r="G9" s="231" t="str">
        <f>IF(OR(G6=0,G6=""),"",VLOOKUP(A1,'STUDENT DETAIL'!$C$8:$I$107,6))</f>
        <v>Seeta</v>
      </c>
      <c r="H9" s="232"/>
      <c r="I9" s="233"/>
    </row>
    <row r="10" spans="1:10" s="198" customFormat="1" ht="24" customHeight="1">
      <c r="A10" s="199"/>
      <c r="B10" s="216"/>
      <c r="C10" s="227" t="s">
        <v>33</v>
      </c>
      <c r="D10" s="228"/>
      <c r="E10" s="229"/>
      <c r="F10" s="230" t="s">
        <v>52</v>
      </c>
      <c r="G10" s="231" t="str">
        <f>IF(OR(G6=0,G6=""),"",IF('STUDENT DETAIL'!$H$4="",'STUDENT DETAIL'!$E$4,CONCATENATE('STUDENT DETAIL'!$E$4,"   ","(",'STUDENT DETAIL'!$H$4,")")))</f>
        <v>4   (A)</v>
      </c>
      <c r="H10" s="232"/>
      <c r="I10" s="233"/>
    </row>
    <row r="11" spans="1:10" s="198" customFormat="1" ht="24" customHeight="1" thickBot="1">
      <c r="A11" s="199"/>
      <c r="B11" s="216"/>
      <c r="C11" s="234" t="s">
        <v>24</v>
      </c>
      <c r="D11" s="235"/>
      <c r="E11" s="236"/>
      <c r="F11" s="237" t="s">
        <v>52</v>
      </c>
      <c r="G11" s="238">
        <f>IF(OR(G6=0,G6=""),"",VLOOKUP(A1,'STUDENT DETAIL'!$C$8:$I$107,7))</f>
        <v>36561</v>
      </c>
      <c r="H11" s="239"/>
      <c r="I11" s="240"/>
    </row>
    <row r="12" spans="1:10" s="198" customFormat="1" ht="24" customHeight="1">
      <c r="A12" s="199"/>
      <c r="B12" s="216"/>
      <c r="C12" s="241" t="s">
        <v>67</v>
      </c>
      <c r="D12" s="242"/>
      <c r="E12" s="242"/>
      <c r="F12" s="242"/>
      <c r="G12" s="242"/>
      <c r="H12" s="242"/>
      <c r="I12" s="243"/>
    </row>
    <row r="13" spans="1:10" s="198" customFormat="1" ht="24" customHeight="1" thickBot="1">
      <c r="A13" s="199"/>
      <c r="B13" s="216"/>
      <c r="C13" s="244" t="s">
        <v>34</v>
      </c>
      <c r="D13" s="245"/>
      <c r="E13" s="246"/>
      <c r="F13" s="247" t="s">
        <v>68</v>
      </c>
      <c r="G13" s="246"/>
      <c r="H13" s="247" t="s">
        <v>69</v>
      </c>
      <c r="I13" s="248"/>
    </row>
    <row r="14" spans="1:10" s="256" customFormat="1" ht="18" customHeight="1">
      <c r="A14" s="199"/>
      <c r="B14" s="216"/>
      <c r="C14" s="249" t="str">
        <f>'TIME TABLE'!$F$5</f>
        <v>Hindi</v>
      </c>
      <c r="D14" s="250"/>
      <c r="E14" s="251"/>
      <c r="F14" s="252">
        <f>IF(C14=0,0,'TIME TABLE'!$B$5)</f>
        <v>44651</v>
      </c>
      <c r="G14" s="253" t="str">
        <f>IF(C14=0,0,CONCATENATE('TIME TABLE'!$C$5,'TIME TABLE'!$D$5,'TIME TABLE'!$E$5))</f>
        <v>(Thursday)</v>
      </c>
      <c r="H14" s="254" t="str">
        <f>IF(C14=0,0,'TIME TABLE'!$H$5)</f>
        <v>09:00 AM to 11:45 AM</v>
      </c>
      <c r="I14" s="255"/>
    </row>
    <row r="15" spans="1:10" s="256" customFormat="1" ht="18" customHeight="1">
      <c r="A15" s="199"/>
      <c r="B15" s="216"/>
      <c r="C15" s="257" t="str">
        <f>'TIME TABLE'!$F$6</f>
        <v>English</v>
      </c>
      <c r="D15" s="258"/>
      <c r="E15" s="259"/>
      <c r="F15" s="260">
        <f>IF(C15=0,0,'TIME TABLE'!$B$6)</f>
        <v>44652</v>
      </c>
      <c r="G15" s="253" t="str">
        <f>IF(C15=0,0,CONCATENATE('TIME TABLE'!$C$6,'TIME TABLE'!$D$6,'TIME TABLE'!$E$6))</f>
        <v>(Friday)</v>
      </c>
      <c r="H15" s="261" t="str">
        <f>IF(C15=0,0,'TIME TABLE'!$H$6)</f>
        <v>09:00 AM to 11:45 AM</v>
      </c>
      <c r="I15" s="262"/>
    </row>
    <row r="16" spans="1:10" s="256" customFormat="1" ht="18" customHeight="1">
      <c r="A16" s="199"/>
      <c r="B16" s="216"/>
      <c r="C16" s="263" t="str">
        <f>'TIME TABLE'!$F$7</f>
        <v>Science</v>
      </c>
      <c r="D16" s="264"/>
      <c r="E16" s="265"/>
      <c r="F16" s="260">
        <f>IF(C16=0,0,'TIME TABLE'!$B$7)</f>
        <v>44653</v>
      </c>
      <c r="G16" s="253" t="str">
        <f>IF(C16=0,0,CONCATENATE('TIME TABLE'!$C$7,'TIME TABLE'!$D$7,'TIME TABLE'!$E$7))</f>
        <v>(Saturday)</v>
      </c>
      <c r="H16" s="261" t="str">
        <f>IF(C16=0,0,'TIME TABLE'!$H$7)</f>
        <v>09:00 AM to 11:45 AM</v>
      </c>
      <c r="I16" s="262"/>
    </row>
    <row r="17" spans="1:9" s="256" customFormat="1" ht="18" customHeight="1">
      <c r="A17" s="199"/>
      <c r="B17" s="216"/>
      <c r="C17" s="263" t="str">
        <f>'TIME TABLE'!$F$8</f>
        <v>Mathematics</v>
      </c>
      <c r="D17" s="264"/>
      <c r="E17" s="265"/>
      <c r="F17" s="260">
        <f>IF(C17=0,0,'TIME TABLE'!$B$8)</f>
        <v>44654</v>
      </c>
      <c r="G17" s="253" t="str">
        <f>IF(C17=0,0,CONCATENATE('TIME TABLE'!$C$8,'TIME TABLE'!$D$8,'TIME TABLE'!$E$8))</f>
        <v>(Sunday)</v>
      </c>
      <c r="H17" s="261" t="str">
        <f>IF(C17=0,0,'TIME TABLE'!$H$8)</f>
        <v>09:00 AM to 11:45 AM</v>
      </c>
      <c r="I17" s="262"/>
    </row>
    <row r="18" spans="1:9" s="256" customFormat="1" ht="18" customHeight="1">
      <c r="A18" s="199"/>
      <c r="B18" s="216"/>
      <c r="C18" s="263" t="str">
        <f>'TIME TABLE'!$F$9</f>
        <v>Social Study</v>
      </c>
      <c r="D18" s="264"/>
      <c r="E18" s="265"/>
      <c r="F18" s="260">
        <f>IF(C18=0,0,'TIME TABLE'!$B$9)</f>
        <v>44655</v>
      </c>
      <c r="G18" s="253" t="str">
        <f>IF(C18=0,0,CONCATENATE('TIME TABLE'!$C$9,'TIME TABLE'!$D$9,'TIME TABLE'!$E$9))</f>
        <v>(Monday)</v>
      </c>
      <c r="H18" s="261" t="str">
        <f>IF(C18=0,0,'TIME TABLE'!$H$9)</f>
        <v>09:00 AM to 11:45 AM</v>
      </c>
      <c r="I18" s="262"/>
    </row>
    <row r="19" spans="1:9" s="256" customFormat="1" ht="18" customHeight="1">
      <c r="A19" s="199"/>
      <c r="B19" s="216"/>
      <c r="C19" s="263" t="str">
        <f>'TIME TABLE'!$F$10</f>
        <v>Sanskrit</v>
      </c>
      <c r="D19" s="264"/>
      <c r="E19" s="265"/>
      <c r="F19" s="260">
        <f>IF(C19=0,0,'TIME TABLE'!$B$10)</f>
        <v>44656</v>
      </c>
      <c r="G19" s="253" t="str">
        <f>IF(C19=0,0,CONCATENATE('TIME TABLE'!$C$10,'TIME TABLE'!$D$10,'TIME TABLE'!$E$10))</f>
        <v>(Tuesday)</v>
      </c>
      <c r="H19" s="261" t="str">
        <f>IF(C19=0,0,'TIME TABLE'!$H$10)</f>
        <v>09:00 AM to 11:45 AM</v>
      </c>
      <c r="I19" s="262"/>
    </row>
    <row r="20" spans="1:9" s="256" customFormat="1" ht="18" customHeight="1">
      <c r="A20" s="199"/>
      <c r="B20" s="216"/>
      <c r="C20" s="263">
        <f>'TIME TABLE'!$F$11</f>
        <v>0</v>
      </c>
      <c r="D20" s="264"/>
      <c r="E20" s="265"/>
      <c r="F20" s="260">
        <f>IF(C20=0,0,'TIME TABLE'!$B$11)</f>
        <v>0</v>
      </c>
      <c r="G20" s="253">
        <f>IF(C20=0,0,CONCATENATE('TIME TABLE'!$C$11,'TIME TABLE'!$D$11,'TIME TABLE'!$E$11))</f>
        <v>0</v>
      </c>
      <c r="H20" s="261">
        <f>IF(C20=0,0,'TIME TABLE'!$H$11)</f>
        <v>0</v>
      </c>
      <c r="I20" s="262"/>
    </row>
    <row r="21" spans="1:9" s="256" customFormat="1" ht="18" customHeight="1">
      <c r="A21" s="199"/>
      <c r="B21" s="216"/>
      <c r="C21" s="263">
        <f>'TIME TABLE'!$F$12</f>
        <v>0</v>
      </c>
      <c r="D21" s="264"/>
      <c r="E21" s="265"/>
      <c r="F21" s="260">
        <f>IF(C21=0,0,'TIME TABLE'!$B$12)</f>
        <v>0</v>
      </c>
      <c r="G21" s="253">
        <f>IF(C21=0,0,CONCATENATE('TIME TABLE'!$C$12,'TIME TABLE'!$D$12,'TIME TABLE'!$E$12))</f>
        <v>0</v>
      </c>
      <c r="H21" s="261">
        <f>IF(C21=0,0,'TIME TABLE'!$H$12)</f>
        <v>0</v>
      </c>
      <c r="I21" s="262"/>
    </row>
    <row r="22" spans="1:9" s="256" customFormat="1" ht="18" customHeight="1">
      <c r="A22" s="199"/>
      <c r="B22" s="216"/>
      <c r="C22" s="263">
        <f>'TIME TABLE'!$F$13</f>
        <v>0</v>
      </c>
      <c r="D22" s="264"/>
      <c r="E22" s="265"/>
      <c r="F22" s="260">
        <f>IF(C22=0,0,'TIME TABLE'!$B$13)</f>
        <v>0</v>
      </c>
      <c r="G22" s="253">
        <f>IF(C22=0,0,CONCATENATE('TIME TABLE'!$C$13,'TIME TABLE'!$D$13,'TIME TABLE'!$E$13))</f>
        <v>0</v>
      </c>
      <c r="H22" s="261">
        <f>IF(C22=0,0,'TIME TABLE'!$H$13)</f>
        <v>0</v>
      </c>
      <c r="I22" s="262"/>
    </row>
    <row r="23" spans="1:9" s="256" customFormat="1" ht="18" customHeight="1" thickBot="1">
      <c r="A23" s="199"/>
      <c r="B23" s="216"/>
      <c r="C23" s="266">
        <f>'TIME TABLE'!$F$14</f>
        <v>0</v>
      </c>
      <c r="D23" s="267"/>
      <c r="E23" s="268"/>
      <c r="F23" s="260">
        <f>IF(C23=0,0,'TIME TABLE'!$B$14)</f>
        <v>0</v>
      </c>
      <c r="G23" s="253">
        <f>IF(C23=0,0,CONCATENATE('TIME TABLE'!$C$14,'TIME TABLE'!$D$14,'TIME TABLE'!$E$14))</f>
        <v>0</v>
      </c>
      <c r="H23" s="261">
        <f>IF(C23=0,0,'TIME TABLE'!$H$14)</f>
        <v>0</v>
      </c>
      <c r="I23" s="262"/>
    </row>
    <row r="24" spans="1:9" s="198" customFormat="1" ht="24" customHeight="1">
      <c r="A24" s="199"/>
      <c r="B24" s="216"/>
      <c r="C24" s="269" t="s">
        <v>70</v>
      </c>
      <c r="D24" s="270"/>
      <c r="E24" s="270"/>
      <c r="F24" s="270"/>
      <c r="G24" s="270"/>
      <c r="H24" s="270"/>
      <c r="I24" s="271"/>
    </row>
    <row r="25" spans="1:9" s="198" customFormat="1" ht="19.5" customHeight="1">
      <c r="A25" s="199"/>
      <c r="B25" s="216"/>
      <c r="C25" s="272">
        <v>1</v>
      </c>
      <c r="D25" s="273" t="s">
        <v>71</v>
      </c>
      <c r="E25" s="273"/>
      <c r="F25" s="273"/>
      <c r="G25" s="273"/>
      <c r="H25" s="273"/>
      <c r="I25" s="274"/>
    </row>
    <row r="26" spans="1:9" s="198" customFormat="1" ht="19.5" customHeight="1">
      <c r="A26" s="199"/>
      <c r="B26" s="216"/>
      <c r="C26" s="275">
        <v>2</v>
      </c>
      <c r="D26" s="276" t="s">
        <v>72</v>
      </c>
      <c r="E26" s="276"/>
      <c r="F26" s="276"/>
      <c r="G26" s="276"/>
      <c r="H26" s="276"/>
      <c r="I26" s="277"/>
    </row>
    <row r="27" spans="1:9" s="198" customFormat="1" ht="19.5" customHeight="1">
      <c r="A27" s="199"/>
      <c r="B27" s="216"/>
      <c r="C27" s="275">
        <v>3</v>
      </c>
      <c r="D27" s="276" t="s">
        <v>73</v>
      </c>
      <c r="E27" s="276"/>
      <c r="F27" s="276"/>
      <c r="G27" s="276"/>
      <c r="H27" s="276"/>
      <c r="I27" s="277"/>
    </row>
    <row r="28" spans="1:9" s="198" customFormat="1" ht="19.5" customHeight="1">
      <c r="A28" s="199"/>
      <c r="B28" s="216"/>
      <c r="C28" s="275">
        <v>4</v>
      </c>
      <c r="D28" s="273" t="s">
        <v>74</v>
      </c>
      <c r="E28" s="273"/>
      <c r="F28" s="273"/>
      <c r="G28" s="273"/>
      <c r="H28" s="273"/>
      <c r="I28" s="274"/>
    </row>
    <row r="29" spans="1:9" s="198" customFormat="1" ht="19.5" customHeight="1">
      <c r="A29" s="199"/>
      <c r="B29" s="216"/>
      <c r="C29" s="275">
        <v>5</v>
      </c>
      <c r="D29" s="273" t="s">
        <v>75</v>
      </c>
      <c r="E29" s="273"/>
      <c r="F29" s="273"/>
      <c r="G29" s="273"/>
      <c r="H29" s="273"/>
      <c r="I29" s="274"/>
    </row>
    <row r="30" spans="1:9" s="198" customFormat="1" ht="19.5" customHeight="1">
      <c r="A30" s="199"/>
      <c r="B30" s="216"/>
      <c r="C30" s="275">
        <v>6</v>
      </c>
      <c r="D30" s="273" t="s">
        <v>76</v>
      </c>
      <c r="E30" s="273"/>
      <c r="F30" s="273"/>
      <c r="G30" s="273"/>
      <c r="H30" s="273"/>
      <c r="I30" s="274"/>
    </row>
    <row r="31" spans="1:9" s="198" customFormat="1" ht="19.5" customHeight="1">
      <c r="A31" s="199"/>
      <c r="B31" s="216"/>
      <c r="C31" s="275">
        <v>7</v>
      </c>
      <c r="D31" s="273" t="s">
        <v>77</v>
      </c>
      <c r="E31" s="273"/>
      <c r="F31" s="273"/>
      <c r="G31" s="273"/>
      <c r="H31" s="273"/>
      <c r="I31" s="274"/>
    </row>
    <row r="32" spans="1:9" s="198" customFormat="1" ht="19.5" customHeight="1">
      <c r="A32" s="199"/>
      <c r="B32" s="216"/>
      <c r="C32" s="275">
        <v>8</v>
      </c>
      <c r="D32" s="273" t="s">
        <v>78</v>
      </c>
      <c r="E32" s="273"/>
      <c r="F32" s="273"/>
      <c r="G32" s="273"/>
      <c r="H32" s="273"/>
      <c r="I32" s="274"/>
    </row>
    <row r="33" spans="1:10" s="198" customFormat="1" ht="19.5" customHeight="1" thickBot="1">
      <c r="A33" s="199"/>
      <c r="B33" s="278"/>
      <c r="C33" s="279">
        <v>9</v>
      </c>
      <c r="D33" s="280" t="s">
        <v>79</v>
      </c>
      <c r="E33" s="280"/>
      <c r="F33" s="280"/>
      <c r="G33" s="280"/>
      <c r="H33" s="280"/>
      <c r="I33" s="281"/>
    </row>
    <row r="34" spans="1:10" ht="16.5" customHeight="1">
      <c r="A34" s="282"/>
      <c r="B34" s="282"/>
      <c r="C34" s="282"/>
      <c r="D34" s="282"/>
      <c r="E34" s="282"/>
      <c r="F34" s="282"/>
      <c r="G34" s="282"/>
      <c r="H34" s="282"/>
      <c r="I34" s="282"/>
    </row>
    <row r="35" spans="1:10" s="198" customFormat="1" ht="16.5" customHeight="1" thickBot="1">
      <c r="A35" s="196">
        <f>A1+1</f>
        <v>2</v>
      </c>
      <c r="B35" s="284"/>
      <c r="C35" s="284"/>
      <c r="D35" s="284"/>
      <c r="E35" s="284"/>
      <c r="F35" s="284"/>
      <c r="G35" s="284"/>
      <c r="H35" s="284"/>
      <c r="I35" s="284"/>
    </row>
    <row r="36" spans="1:10" s="198" customFormat="1" ht="51.75" customHeight="1">
      <c r="A36" s="199"/>
      <c r="B36" s="200"/>
      <c r="C36" s="201"/>
      <c r="D36" s="202"/>
      <c r="E36" s="203" t="str">
        <f>MASTER!$E$11</f>
        <v>Govt. Sr. Secondary School Raimalwada</v>
      </c>
      <c r="F36" s="204"/>
      <c r="G36" s="204"/>
      <c r="H36" s="204"/>
      <c r="I36" s="205"/>
    </row>
    <row r="37" spans="1:10" s="198" customFormat="1" ht="36" customHeight="1" thickBot="1">
      <c r="A37" s="199"/>
      <c r="B37" s="206"/>
      <c r="C37" s="207"/>
      <c r="D37" s="208"/>
      <c r="E37" s="209" t="str">
        <f>MASTER!$E$14</f>
        <v>P.S.-Bapini (Jodhpur)</v>
      </c>
      <c r="F37" s="210"/>
      <c r="G37" s="210"/>
      <c r="H37" s="210"/>
      <c r="I37" s="211"/>
    </row>
    <row r="38" spans="1:10" s="198" customFormat="1" ht="33.75" customHeight="1">
      <c r="A38" s="199"/>
      <c r="B38" s="212" t="str">
        <f>CONCATENATE(C39,'TIME TABLE'!$C$5,'ADMIT CARD'!$C40,$F40,'ADMIT CARD'!$G40,'TIME TABLE'!$E$5)</f>
        <v>ADMIT CARD(Roll Number●→0)</v>
      </c>
      <c r="C38" s="213" t="str">
        <f>CONCATENATE('TIME TABLE'!$B$2,'TIME TABLE'!$F$2)</f>
        <v>HALF YEARLY EXAM:2023-24</v>
      </c>
      <c r="D38" s="214"/>
      <c r="E38" s="214"/>
      <c r="F38" s="214"/>
      <c r="G38" s="214"/>
      <c r="H38" s="214"/>
      <c r="I38" s="215"/>
    </row>
    <row r="39" spans="1:10" s="198" customFormat="1" ht="33.75" customHeight="1" thickBot="1">
      <c r="A39" s="199"/>
      <c r="B39" s="216"/>
      <c r="C39" s="217" t="s">
        <v>64</v>
      </c>
      <c r="D39" s="218"/>
      <c r="E39" s="218"/>
      <c r="F39" s="218"/>
      <c r="G39" s="218"/>
      <c r="H39" s="218"/>
      <c r="I39" s="219"/>
      <c r="J39" s="198" t="s">
        <v>54</v>
      </c>
    </row>
    <row r="40" spans="1:10" s="198" customFormat="1" ht="24" customHeight="1">
      <c r="A40" s="199"/>
      <c r="B40" s="216"/>
      <c r="C40" s="220" t="s">
        <v>20</v>
      </c>
      <c r="D40" s="221"/>
      <c r="E40" s="222"/>
      <c r="F40" s="223" t="s">
        <v>52</v>
      </c>
      <c r="G40" s="224">
        <f>VLOOKUP(A35,'STUDENT DETAIL'!$C$8:$I$107,3)</f>
        <v>0</v>
      </c>
      <c r="H40" s="225"/>
      <c r="I40" s="226" t="s">
        <v>65</v>
      </c>
    </row>
    <row r="41" spans="1:10" s="198" customFormat="1" ht="24" customHeight="1">
      <c r="A41" s="199"/>
      <c r="B41" s="216"/>
      <c r="C41" s="227" t="s">
        <v>21</v>
      </c>
      <c r="D41" s="228"/>
      <c r="E41" s="229"/>
      <c r="F41" s="230" t="s">
        <v>52</v>
      </c>
      <c r="G41" s="231" t="str">
        <f>IF(OR(G40=0,G40=""),"",VLOOKUP(A35,'STUDENT DETAIL'!$C$8:$I$107,4))</f>
        <v/>
      </c>
      <c r="H41" s="232"/>
      <c r="I41" s="233"/>
    </row>
    <row r="42" spans="1:10" s="198" customFormat="1" ht="24" customHeight="1">
      <c r="A42" s="199"/>
      <c r="B42" s="216"/>
      <c r="C42" s="227" t="s">
        <v>22</v>
      </c>
      <c r="D42" s="228"/>
      <c r="E42" s="229"/>
      <c r="F42" s="230" t="s">
        <v>52</v>
      </c>
      <c r="G42" s="231" t="str">
        <f>IF(OR(G40=0,G40=""),"",VLOOKUP(A35,'STUDENT DETAIL'!$C$8:$I$107,5))</f>
        <v/>
      </c>
      <c r="H42" s="232"/>
      <c r="I42" s="233"/>
    </row>
    <row r="43" spans="1:10" s="198" customFormat="1" ht="24" customHeight="1">
      <c r="A43" s="199"/>
      <c r="B43" s="216"/>
      <c r="C43" s="227" t="s">
        <v>32</v>
      </c>
      <c r="D43" s="228"/>
      <c r="E43" s="229"/>
      <c r="F43" s="230" t="s">
        <v>52</v>
      </c>
      <c r="G43" s="231" t="str">
        <f>IF(OR(G40=0,G40=""),"",VLOOKUP(A35,'STUDENT DETAIL'!$C$8:$I$107,6))</f>
        <v/>
      </c>
      <c r="H43" s="232"/>
      <c r="I43" s="233"/>
    </row>
    <row r="44" spans="1:10" s="198" customFormat="1" ht="24" customHeight="1">
      <c r="A44" s="199"/>
      <c r="B44" s="216"/>
      <c r="C44" s="227" t="s">
        <v>33</v>
      </c>
      <c r="D44" s="228"/>
      <c r="E44" s="229"/>
      <c r="F44" s="230" t="s">
        <v>52</v>
      </c>
      <c r="G44" s="231" t="str">
        <f>IF(OR(G40=0,G40=""),"",IF('STUDENT DETAIL'!$H$4="",'STUDENT DETAIL'!$E$4,CONCATENATE('STUDENT DETAIL'!$E$4,"   ","(",'STUDENT DETAIL'!$H$4,")")))</f>
        <v/>
      </c>
      <c r="H44" s="232"/>
      <c r="I44" s="233"/>
    </row>
    <row r="45" spans="1:10" s="198" customFormat="1" ht="24" customHeight="1" thickBot="1">
      <c r="A45" s="199"/>
      <c r="B45" s="216"/>
      <c r="C45" s="234" t="s">
        <v>24</v>
      </c>
      <c r="D45" s="235"/>
      <c r="E45" s="236"/>
      <c r="F45" s="237" t="s">
        <v>52</v>
      </c>
      <c r="G45" s="238" t="str">
        <f>IF(OR(G40=0,G40=""),"",VLOOKUP(A35,'STUDENT DETAIL'!$C$8:$I$107,7))</f>
        <v/>
      </c>
      <c r="H45" s="239"/>
      <c r="I45" s="240"/>
    </row>
    <row r="46" spans="1:10" s="198" customFormat="1" ht="24" customHeight="1">
      <c r="A46" s="199"/>
      <c r="B46" s="216"/>
      <c r="C46" s="241" t="s">
        <v>67</v>
      </c>
      <c r="D46" s="242"/>
      <c r="E46" s="242"/>
      <c r="F46" s="242"/>
      <c r="G46" s="242"/>
      <c r="H46" s="242"/>
      <c r="I46" s="243"/>
    </row>
    <row r="47" spans="1:10" s="198" customFormat="1" ht="24" customHeight="1" thickBot="1">
      <c r="A47" s="199"/>
      <c r="B47" s="216"/>
      <c r="C47" s="244" t="s">
        <v>34</v>
      </c>
      <c r="D47" s="245"/>
      <c r="E47" s="246"/>
      <c r="F47" s="247" t="s">
        <v>68</v>
      </c>
      <c r="G47" s="246"/>
      <c r="H47" s="247" t="s">
        <v>69</v>
      </c>
      <c r="I47" s="248"/>
    </row>
    <row r="48" spans="1:10" s="256" customFormat="1" ht="18" customHeight="1">
      <c r="A48" s="199"/>
      <c r="B48" s="216"/>
      <c r="C48" s="249" t="str">
        <f>'TIME TABLE'!$F$5</f>
        <v>Hindi</v>
      </c>
      <c r="D48" s="250"/>
      <c r="E48" s="251"/>
      <c r="F48" s="252">
        <f>IF(C48=0,0,'TIME TABLE'!$B$5)</f>
        <v>44651</v>
      </c>
      <c r="G48" s="253" t="str">
        <f>IF(C48=0,0,CONCATENATE('TIME TABLE'!$C$5,'TIME TABLE'!$D$5,'TIME TABLE'!$E$5))</f>
        <v>(Thursday)</v>
      </c>
      <c r="H48" s="254" t="str">
        <f>IF(C48=0,0,'TIME TABLE'!$H$5)</f>
        <v>09:00 AM to 11:45 AM</v>
      </c>
      <c r="I48" s="255"/>
    </row>
    <row r="49" spans="1:9" s="256" customFormat="1" ht="18" customHeight="1">
      <c r="A49" s="199"/>
      <c r="B49" s="216"/>
      <c r="C49" s="257" t="str">
        <f>'TIME TABLE'!$F$6</f>
        <v>English</v>
      </c>
      <c r="D49" s="258"/>
      <c r="E49" s="259"/>
      <c r="F49" s="260">
        <f>IF(C49=0,0,'TIME TABLE'!$B$6)</f>
        <v>44652</v>
      </c>
      <c r="G49" s="253" t="str">
        <f>IF(C49=0,0,CONCATENATE('TIME TABLE'!$C$6,'TIME TABLE'!$D$6,'TIME TABLE'!$E$6))</f>
        <v>(Friday)</v>
      </c>
      <c r="H49" s="261" t="str">
        <f>IF(C49=0,0,'TIME TABLE'!$H$6)</f>
        <v>09:00 AM to 11:45 AM</v>
      </c>
      <c r="I49" s="262"/>
    </row>
    <row r="50" spans="1:9" s="256" customFormat="1" ht="18" customHeight="1">
      <c r="A50" s="199"/>
      <c r="B50" s="216"/>
      <c r="C50" s="263" t="str">
        <f>'TIME TABLE'!$F$7</f>
        <v>Science</v>
      </c>
      <c r="D50" s="264"/>
      <c r="E50" s="265"/>
      <c r="F50" s="260">
        <f>IF(C50=0,0,'TIME TABLE'!$B$7)</f>
        <v>44653</v>
      </c>
      <c r="G50" s="253" t="str">
        <f>IF(C50=0,0,CONCATENATE('TIME TABLE'!$C$7,'TIME TABLE'!$D$7,'TIME TABLE'!$E$7))</f>
        <v>(Saturday)</v>
      </c>
      <c r="H50" s="261" t="str">
        <f>IF(C50=0,0,'TIME TABLE'!$H$7)</f>
        <v>09:00 AM to 11:45 AM</v>
      </c>
      <c r="I50" s="262"/>
    </row>
    <row r="51" spans="1:9" s="256" customFormat="1" ht="18" customHeight="1">
      <c r="A51" s="199"/>
      <c r="B51" s="216"/>
      <c r="C51" s="263" t="str">
        <f>'TIME TABLE'!$F$8</f>
        <v>Mathematics</v>
      </c>
      <c r="D51" s="264"/>
      <c r="E51" s="265"/>
      <c r="F51" s="260">
        <f>IF(C51=0,0,'TIME TABLE'!$B$8)</f>
        <v>44654</v>
      </c>
      <c r="G51" s="253" t="str">
        <f>IF(C51=0,0,CONCATENATE('TIME TABLE'!$C$8,'TIME TABLE'!$D$8,'TIME TABLE'!$E$8))</f>
        <v>(Sunday)</v>
      </c>
      <c r="H51" s="261" t="str">
        <f>IF(C51=0,0,'TIME TABLE'!$H$8)</f>
        <v>09:00 AM to 11:45 AM</v>
      </c>
      <c r="I51" s="262"/>
    </row>
    <row r="52" spans="1:9" s="256" customFormat="1" ht="18" customHeight="1">
      <c r="A52" s="199"/>
      <c r="B52" s="216"/>
      <c r="C52" s="263" t="str">
        <f>'TIME TABLE'!$F$9</f>
        <v>Social Study</v>
      </c>
      <c r="D52" s="264"/>
      <c r="E52" s="265"/>
      <c r="F52" s="260">
        <f>IF(C52=0,0,'TIME TABLE'!$B$9)</f>
        <v>44655</v>
      </c>
      <c r="G52" s="253" t="str">
        <f>IF(C52=0,0,CONCATENATE('TIME TABLE'!$C$9,'TIME TABLE'!$D$9,'TIME TABLE'!$E$9))</f>
        <v>(Monday)</v>
      </c>
      <c r="H52" s="261" t="str">
        <f>IF(C52=0,0,'TIME TABLE'!$H$9)</f>
        <v>09:00 AM to 11:45 AM</v>
      </c>
      <c r="I52" s="262"/>
    </row>
    <row r="53" spans="1:9" s="256" customFormat="1" ht="18" customHeight="1">
      <c r="A53" s="199"/>
      <c r="B53" s="216"/>
      <c r="C53" s="263" t="str">
        <f>'TIME TABLE'!$F$10</f>
        <v>Sanskrit</v>
      </c>
      <c r="D53" s="264"/>
      <c r="E53" s="265"/>
      <c r="F53" s="260">
        <f>IF(C53=0,0,'TIME TABLE'!$B$10)</f>
        <v>44656</v>
      </c>
      <c r="G53" s="253" t="str">
        <f>IF(C53=0,0,CONCATENATE('TIME TABLE'!$C$10,'TIME TABLE'!$D$10,'TIME TABLE'!$E$10))</f>
        <v>(Tuesday)</v>
      </c>
      <c r="H53" s="261" t="str">
        <f>IF(C53=0,0,'TIME TABLE'!$H$10)</f>
        <v>09:00 AM to 11:45 AM</v>
      </c>
      <c r="I53" s="262"/>
    </row>
    <row r="54" spans="1:9" s="256" customFormat="1" ht="18" customHeight="1">
      <c r="A54" s="199"/>
      <c r="B54" s="216"/>
      <c r="C54" s="263">
        <f>'TIME TABLE'!$F$11</f>
        <v>0</v>
      </c>
      <c r="D54" s="264"/>
      <c r="E54" s="265"/>
      <c r="F54" s="260">
        <f>IF(C54=0,0,'TIME TABLE'!$B$11)</f>
        <v>0</v>
      </c>
      <c r="G54" s="253">
        <f>IF(C54=0,0,CONCATENATE('TIME TABLE'!$C$11,'TIME TABLE'!$D$11,'TIME TABLE'!$E$11))</f>
        <v>0</v>
      </c>
      <c r="H54" s="261">
        <f>IF(C54=0,0,'TIME TABLE'!$H$11)</f>
        <v>0</v>
      </c>
      <c r="I54" s="262"/>
    </row>
    <row r="55" spans="1:9" s="256" customFormat="1" ht="18" customHeight="1">
      <c r="A55" s="199"/>
      <c r="B55" s="216"/>
      <c r="C55" s="263">
        <f>'TIME TABLE'!$F$12</f>
        <v>0</v>
      </c>
      <c r="D55" s="264"/>
      <c r="E55" s="265"/>
      <c r="F55" s="260">
        <f>IF(C55=0,0,'TIME TABLE'!$B$12)</f>
        <v>0</v>
      </c>
      <c r="G55" s="253">
        <f>IF(C55=0,0,CONCATENATE('TIME TABLE'!$C$12,'TIME TABLE'!$D$12,'TIME TABLE'!$E$12))</f>
        <v>0</v>
      </c>
      <c r="H55" s="261">
        <f>IF(C55=0,0,'TIME TABLE'!$H$12)</f>
        <v>0</v>
      </c>
      <c r="I55" s="262"/>
    </row>
    <row r="56" spans="1:9" s="256" customFormat="1" ht="18" customHeight="1">
      <c r="A56" s="199"/>
      <c r="B56" s="216"/>
      <c r="C56" s="263">
        <f>'TIME TABLE'!$F$13</f>
        <v>0</v>
      </c>
      <c r="D56" s="264"/>
      <c r="E56" s="265"/>
      <c r="F56" s="260">
        <f>IF(C56=0,0,'TIME TABLE'!$B$13)</f>
        <v>0</v>
      </c>
      <c r="G56" s="253">
        <f>IF(C56=0,0,CONCATENATE('TIME TABLE'!$C$13,'TIME TABLE'!$D$13,'TIME TABLE'!$E$13))</f>
        <v>0</v>
      </c>
      <c r="H56" s="261">
        <f>IF(C56=0,0,'TIME TABLE'!$H$13)</f>
        <v>0</v>
      </c>
      <c r="I56" s="262"/>
    </row>
    <row r="57" spans="1:9" s="256" customFormat="1" ht="18" customHeight="1" thickBot="1">
      <c r="A57" s="199"/>
      <c r="B57" s="216"/>
      <c r="C57" s="266">
        <f>'TIME TABLE'!$F$14</f>
        <v>0</v>
      </c>
      <c r="D57" s="267"/>
      <c r="E57" s="268"/>
      <c r="F57" s="260">
        <f>IF(C57=0,0,'TIME TABLE'!$B$14)</f>
        <v>0</v>
      </c>
      <c r="G57" s="253">
        <f>IF(C57=0,0,CONCATENATE('TIME TABLE'!$C$14,'TIME TABLE'!$D$14,'TIME TABLE'!$E$14))</f>
        <v>0</v>
      </c>
      <c r="H57" s="261">
        <f>IF(C57=0,0,'TIME TABLE'!$H$14)</f>
        <v>0</v>
      </c>
      <c r="I57" s="262"/>
    </row>
    <row r="58" spans="1:9" s="198" customFormat="1" ht="24" customHeight="1">
      <c r="A58" s="199"/>
      <c r="B58" s="216"/>
      <c r="C58" s="269" t="s">
        <v>70</v>
      </c>
      <c r="D58" s="270"/>
      <c r="E58" s="270"/>
      <c r="F58" s="270"/>
      <c r="G58" s="270"/>
      <c r="H58" s="270"/>
      <c r="I58" s="271"/>
    </row>
    <row r="59" spans="1:9" s="198" customFormat="1" ht="19.5" customHeight="1">
      <c r="A59" s="199"/>
      <c r="B59" s="216"/>
      <c r="C59" s="272">
        <v>1</v>
      </c>
      <c r="D59" s="273" t="s">
        <v>71</v>
      </c>
      <c r="E59" s="273"/>
      <c r="F59" s="273"/>
      <c r="G59" s="273"/>
      <c r="H59" s="273"/>
      <c r="I59" s="274"/>
    </row>
    <row r="60" spans="1:9" s="198" customFormat="1" ht="19.5" customHeight="1">
      <c r="A60" s="199"/>
      <c r="B60" s="216"/>
      <c r="C60" s="275">
        <v>2</v>
      </c>
      <c r="D60" s="276" t="s">
        <v>72</v>
      </c>
      <c r="E60" s="276"/>
      <c r="F60" s="276"/>
      <c r="G60" s="276"/>
      <c r="H60" s="276"/>
      <c r="I60" s="277"/>
    </row>
    <row r="61" spans="1:9" s="198" customFormat="1" ht="19.5" customHeight="1">
      <c r="A61" s="199"/>
      <c r="B61" s="216"/>
      <c r="C61" s="275">
        <v>3</v>
      </c>
      <c r="D61" s="276" t="s">
        <v>73</v>
      </c>
      <c r="E61" s="276"/>
      <c r="F61" s="276"/>
      <c r="G61" s="276"/>
      <c r="H61" s="276"/>
      <c r="I61" s="277"/>
    </row>
    <row r="62" spans="1:9" s="198" customFormat="1" ht="19.5" customHeight="1">
      <c r="A62" s="199"/>
      <c r="B62" s="216"/>
      <c r="C62" s="275">
        <v>4</v>
      </c>
      <c r="D62" s="273" t="s">
        <v>74</v>
      </c>
      <c r="E62" s="273"/>
      <c r="F62" s="273"/>
      <c r="G62" s="273"/>
      <c r="H62" s="273"/>
      <c r="I62" s="274"/>
    </row>
    <row r="63" spans="1:9" s="198" customFormat="1" ht="19.5" customHeight="1">
      <c r="A63" s="199"/>
      <c r="B63" s="216"/>
      <c r="C63" s="275">
        <v>5</v>
      </c>
      <c r="D63" s="273" t="s">
        <v>75</v>
      </c>
      <c r="E63" s="273"/>
      <c r="F63" s="273"/>
      <c r="G63" s="273"/>
      <c r="H63" s="273"/>
      <c r="I63" s="274"/>
    </row>
    <row r="64" spans="1:9" s="198" customFormat="1" ht="19.5" customHeight="1">
      <c r="A64" s="199"/>
      <c r="B64" s="216"/>
      <c r="C64" s="275">
        <v>6</v>
      </c>
      <c r="D64" s="273" t="s">
        <v>76</v>
      </c>
      <c r="E64" s="273"/>
      <c r="F64" s="273"/>
      <c r="G64" s="273"/>
      <c r="H64" s="273"/>
      <c r="I64" s="274"/>
    </row>
    <row r="65" spans="1:10" s="198" customFormat="1" ht="19.5" customHeight="1">
      <c r="A65" s="199"/>
      <c r="B65" s="216"/>
      <c r="C65" s="275">
        <v>7</v>
      </c>
      <c r="D65" s="273" t="s">
        <v>77</v>
      </c>
      <c r="E65" s="273"/>
      <c r="F65" s="273"/>
      <c r="G65" s="273"/>
      <c r="H65" s="273"/>
      <c r="I65" s="274"/>
    </row>
    <row r="66" spans="1:10" s="198" customFormat="1" ht="19.5" customHeight="1">
      <c r="A66" s="199"/>
      <c r="B66" s="216"/>
      <c r="C66" s="275">
        <v>8</v>
      </c>
      <c r="D66" s="273" t="s">
        <v>78</v>
      </c>
      <c r="E66" s="273"/>
      <c r="F66" s="273"/>
      <c r="G66" s="273"/>
      <c r="H66" s="273"/>
      <c r="I66" s="274"/>
    </row>
    <row r="67" spans="1:10" s="198" customFormat="1" ht="19.5" customHeight="1" thickBot="1">
      <c r="A67" s="199"/>
      <c r="B67" s="278"/>
      <c r="C67" s="279">
        <v>9</v>
      </c>
      <c r="D67" s="280" t="s">
        <v>79</v>
      </c>
      <c r="E67" s="280"/>
      <c r="F67" s="280"/>
      <c r="G67" s="280"/>
      <c r="H67" s="280"/>
      <c r="I67" s="281"/>
    </row>
    <row r="68" spans="1:10" s="198" customFormat="1" ht="15.75" thickBot="1">
      <c r="A68" s="196">
        <f>A35+1</f>
        <v>3</v>
      </c>
      <c r="B68" s="197"/>
      <c r="C68" s="197"/>
      <c r="D68" s="197"/>
      <c r="E68" s="197"/>
      <c r="F68" s="197"/>
      <c r="G68" s="197"/>
      <c r="H68" s="197"/>
      <c r="I68" s="197"/>
    </row>
    <row r="69" spans="1:10" s="198" customFormat="1" ht="51.75" customHeight="1">
      <c r="A69" s="199"/>
      <c r="B69" s="200"/>
      <c r="C69" s="201"/>
      <c r="D69" s="202"/>
      <c r="E69" s="203" t="str">
        <f>MASTER!$E$11</f>
        <v>Govt. Sr. Secondary School Raimalwada</v>
      </c>
      <c r="F69" s="204"/>
      <c r="G69" s="204"/>
      <c r="H69" s="204"/>
      <c r="I69" s="205"/>
    </row>
    <row r="70" spans="1:10" s="198" customFormat="1" ht="36" customHeight="1" thickBot="1">
      <c r="A70" s="199"/>
      <c r="B70" s="206"/>
      <c r="C70" s="207"/>
      <c r="D70" s="208"/>
      <c r="E70" s="209" t="str">
        <f>MASTER!$E$14</f>
        <v>P.S.-Bapini (Jodhpur)</v>
      </c>
      <c r="F70" s="210"/>
      <c r="G70" s="210"/>
      <c r="H70" s="210"/>
      <c r="I70" s="211"/>
    </row>
    <row r="71" spans="1:10" s="198" customFormat="1" ht="33.75" customHeight="1">
      <c r="A71" s="199"/>
      <c r="B71" s="212" t="str">
        <f>CONCATENATE(C72,'TIME TABLE'!$C$5,'ADMIT CARD'!$C73,$F73,'ADMIT CARD'!$G73,'TIME TABLE'!$E$5)</f>
        <v>ADMIT CARD(Roll Number●→0)</v>
      </c>
      <c r="C71" s="213" t="str">
        <f>CONCATENATE('TIME TABLE'!$B$2,'TIME TABLE'!$F$2)</f>
        <v>HALF YEARLY EXAM:2023-24</v>
      </c>
      <c r="D71" s="214"/>
      <c r="E71" s="214"/>
      <c r="F71" s="214"/>
      <c r="G71" s="214"/>
      <c r="H71" s="214"/>
      <c r="I71" s="215"/>
    </row>
    <row r="72" spans="1:10" s="198" customFormat="1" ht="33.75" customHeight="1" thickBot="1">
      <c r="A72" s="199"/>
      <c r="B72" s="216"/>
      <c r="C72" s="217" t="s">
        <v>64</v>
      </c>
      <c r="D72" s="218"/>
      <c r="E72" s="218"/>
      <c r="F72" s="218"/>
      <c r="G72" s="218"/>
      <c r="H72" s="218"/>
      <c r="I72" s="219"/>
      <c r="J72" s="198" t="s">
        <v>54</v>
      </c>
    </row>
    <row r="73" spans="1:10" s="198" customFormat="1" ht="24" customHeight="1">
      <c r="A73" s="199"/>
      <c r="B73" s="216"/>
      <c r="C73" s="220" t="s">
        <v>20</v>
      </c>
      <c r="D73" s="221"/>
      <c r="E73" s="222"/>
      <c r="F73" s="223" t="s">
        <v>52</v>
      </c>
      <c r="G73" s="224">
        <f>VLOOKUP(A68,'STUDENT DETAIL'!$C$8:$I$107,3)</f>
        <v>0</v>
      </c>
      <c r="H73" s="225"/>
      <c r="I73" s="226" t="s">
        <v>65</v>
      </c>
    </row>
    <row r="74" spans="1:10" s="198" customFormat="1" ht="24" customHeight="1">
      <c r="A74" s="199"/>
      <c r="B74" s="216"/>
      <c r="C74" s="227" t="s">
        <v>21</v>
      </c>
      <c r="D74" s="228"/>
      <c r="E74" s="229"/>
      <c r="F74" s="230" t="s">
        <v>52</v>
      </c>
      <c r="G74" s="231" t="str">
        <f>IF(OR(G73=0,G73=""),"",VLOOKUP(A68,'STUDENT DETAIL'!$C$8:$I$107,4))</f>
        <v/>
      </c>
      <c r="H74" s="232"/>
      <c r="I74" s="233"/>
    </row>
    <row r="75" spans="1:10" s="198" customFormat="1" ht="24" customHeight="1">
      <c r="A75" s="199"/>
      <c r="B75" s="216"/>
      <c r="C75" s="227" t="s">
        <v>22</v>
      </c>
      <c r="D75" s="228"/>
      <c r="E75" s="229"/>
      <c r="F75" s="230" t="s">
        <v>52</v>
      </c>
      <c r="G75" s="231" t="str">
        <f>IF(OR(G73=0,G73=""),"",VLOOKUP(A68,'STUDENT DETAIL'!$C$8:$I$107,5))</f>
        <v/>
      </c>
      <c r="H75" s="232"/>
      <c r="I75" s="233"/>
    </row>
    <row r="76" spans="1:10" s="198" customFormat="1" ht="24" customHeight="1">
      <c r="A76" s="199"/>
      <c r="B76" s="216"/>
      <c r="C76" s="227" t="s">
        <v>32</v>
      </c>
      <c r="D76" s="228"/>
      <c r="E76" s="229"/>
      <c r="F76" s="230" t="s">
        <v>52</v>
      </c>
      <c r="G76" s="231" t="str">
        <f>IF(OR(G73=0,G73=""),"",VLOOKUP(A68,'STUDENT DETAIL'!$C$8:$I$107,6))</f>
        <v/>
      </c>
      <c r="H76" s="232"/>
      <c r="I76" s="233"/>
    </row>
    <row r="77" spans="1:10" s="198" customFormat="1" ht="24" customHeight="1">
      <c r="A77" s="199"/>
      <c r="B77" s="216"/>
      <c r="C77" s="227" t="s">
        <v>33</v>
      </c>
      <c r="D77" s="228"/>
      <c r="E77" s="229"/>
      <c r="F77" s="230" t="s">
        <v>52</v>
      </c>
      <c r="G77" s="231" t="str">
        <f>IF(OR(G73=0,G73=""),"",IF('STUDENT DETAIL'!$H$4="",'STUDENT DETAIL'!$E$4,CONCATENATE('STUDENT DETAIL'!$E$4,"   ","(",'STUDENT DETAIL'!$H$4,")")))</f>
        <v/>
      </c>
      <c r="H77" s="232"/>
      <c r="I77" s="233"/>
    </row>
    <row r="78" spans="1:10" s="198" customFormat="1" ht="24" customHeight="1" thickBot="1">
      <c r="A78" s="199"/>
      <c r="B78" s="216"/>
      <c r="C78" s="234" t="s">
        <v>24</v>
      </c>
      <c r="D78" s="235"/>
      <c r="E78" s="236"/>
      <c r="F78" s="237" t="s">
        <v>52</v>
      </c>
      <c r="G78" s="238" t="str">
        <f>IF(OR(G73=0,G73=""),"",VLOOKUP(A68,'STUDENT DETAIL'!$C$8:$I$107,7))</f>
        <v/>
      </c>
      <c r="H78" s="239"/>
      <c r="I78" s="240"/>
    </row>
    <row r="79" spans="1:10" s="198" customFormat="1" ht="24" customHeight="1">
      <c r="A79" s="199"/>
      <c r="B79" s="216"/>
      <c r="C79" s="241" t="s">
        <v>67</v>
      </c>
      <c r="D79" s="242"/>
      <c r="E79" s="242"/>
      <c r="F79" s="242"/>
      <c r="G79" s="242"/>
      <c r="H79" s="242"/>
      <c r="I79" s="243"/>
    </row>
    <row r="80" spans="1:10" s="198" customFormat="1" ht="24" customHeight="1" thickBot="1">
      <c r="A80" s="199"/>
      <c r="B80" s="216"/>
      <c r="C80" s="244" t="s">
        <v>34</v>
      </c>
      <c r="D80" s="245"/>
      <c r="E80" s="246"/>
      <c r="F80" s="247" t="s">
        <v>68</v>
      </c>
      <c r="G80" s="246"/>
      <c r="H80" s="247" t="s">
        <v>69</v>
      </c>
      <c r="I80" s="248"/>
    </row>
    <row r="81" spans="1:9" s="256" customFormat="1" ht="18" customHeight="1">
      <c r="A81" s="199"/>
      <c r="B81" s="216"/>
      <c r="C81" s="249" t="str">
        <f>'TIME TABLE'!$F$5</f>
        <v>Hindi</v>
      </c>
      <c r="D81" s="250"/>
      <c r="E81" s="251"/>
      <c r="F81" s="252">
        <f>IF(C81=0,0,'TIME TABLE'!$B$5)</f>
        <v>44651</v>
      </c>
      <c r="G81" s="253" t="str">
        <f>IF(C81=0,0,CONCATENATE('TIME TABLE'!$C$5,'TIME TABLE'!$D$5,'TIME TABLE'!$E$5))</f>
        <v>(Thursday)</v>
      </c>
      <c r="H81" s="254" t="str">
        <f>IF(C81=0,0,'TIME TABLE'!$H$5)</f>
        <v>09:00 AM to 11:45 AM</v>
      </c>
      <c r="I81" s="255"/>
    </row>
    <row r="82" spans="1:9" s="256" customFormat="1" ht="18" customHeight="1">
      <c r="A82" s="199"/>
      <c r="B82" s="216"/>
      <c r="C82" s="257" t="str">
        <f>'TIME TABLE'!$F$6</f>
        <v>English</v>
      </c>
      <c r="D82" s="258"/>
      <c r="E82" s="259"/>
      <c r="F82" s="260">
        <f>IF(C82=0,0,'TIME TABLE'!$B$6)</f>
        <v>44652</v>
      </c>
      <c r="G82" s="253" t="str">
        <f>IF(C82=0,0,CONCATENATE('TIME TABLE'!$C$6,'TIME TABLE'!$D$6,'TIME TABLE'!$E$6))</f>
        <v>(Friday)</v>
      </c>
      <c r="H82" s="261" t="str">
        <f>IF(C82=0,0,'TIME TABLE'!$H$6)</f>
        <v>09:00 AM to 11:45 AM</v>
      </c>
      <c r="I82" s="262"/>
    </row>
    <row r="83" spans="1:9" s="256" customFormat="1" ht="18" customHeight="1">
      <c r="A83" s="199"/>
      <c r="B83" s="216"/>
      <c r="C83" s="263" t="str">
        <f>'TIME TABLE'!$F$7</f>
        <v>Science</v>
      </c>
      <c r="D83" s="264"/>
      <c r="E83" s="265"/>
      <c r="F83" s="260">
        <f>IF(C83=0,0,'TIME TABLE'!$B$7)</f>
        <v>44653</v>
      </c>
      <c r="G83" s="253" t="str">
        <f>IF(C83=0,0,CONCATENATE('TIME TABLE'!$C$7,'TIME TABLE'!$D$7,'TIME TABLE'!$E$7))</f>
        <v>(Saturday)</v>
      </c>
      <c r="H83" s="261" t="str">
        <f>IF(C83=0,0,'TIME TABLE'!$H$7)</f>
        <v>09:00 AM to 11:45 AM</v>
      </c>
      <c r="I83" s="262"/>
    </row>
    <row r="84" spans="1:9" s="256" customFormat="1" ht="18" customHeight="1">
      <c r="A84" s="199"/>
      <c r="B84" s="216"/>
      <c r="C84" s="263" t="str">
        <f>'TIME TABLE'!$F$8</f>
        <v>Mathematics</v>
      </c>
      <c r="D84" s="264"/>
      <c r="E84" s="265"/>
      <c r="F84" s="260">
        <f>IF(C84=0,0,'TIME TABLE'!$B$8)</f>
        <v>44654</v>
      </c>
      <c r="G84" s="253" t="str">
        <f>IF(C84=0,0,CONCATENATE('TIME TABLE'!$C$8,'TIME TABLE'!$D$8,'TIME TABLE'!$E$8))</f>
        <v>(Sunday)</v>
      </c>
      <c r="H84" s="261" t="str">
        <f>IF(C84=0,0,'TIME TABLE'!$H$8)</f>
        <v>09:00 AM to 11:45 AM</v>
      </c>
      <c r="I84" s="262"/>
    </row>
    <row r="85" spans="1:9" s="256" customFormat="1" ht="18" customHeight="1">
      <c r="A85" s="199"/>
      <c r="B85" s="216"/>
      <c r="C85" s="263" t="str">
        <f>'TIME TABLE'!$F$9</f>
        <v>Social Study</v>
      </c>
      <c r="D85" s="264"/>
      <c r="E85" s="265"/>
      <c r="F85" s="260">
        <f>IF(C85=0,0,'TIME TABLE'!$B$9)</f>
        <v>44655</v>
      </c>
      <c r="G85" s="253" t="str">
        <f>IF(C85=0,0,CONCATENATE('TIME TABLE'!$C$9,'TIME TABLE'!$D$9,'TIME TABLE'!$E$9))</f>
        <v>(Monday)</v>
      </c>
      <c r="H85" s="261" t="str">
        <f>IF(C85=0,0,'TIME TABLE'!$H$9)</f>
        <v>09:00 AM to 11:45 AM</v>
      </c>
      <c r="I85" s="262"/>
    </row>
    <row r="86" spans="1:9" s="256" customFormat="1" ht="18" customHeight="1">
      <c r="A86" s="199"/>
      <c r="B86" s="216"/>
      <c r="C86" s="263" t="str">
        <f>'TIME TABLE'!$F$10</f>
        <v>Sanskrit</v>
      </c>
      <c r="D86" s="264"/>
      <c r="E86" s="265"/>
      <c r="F86" s="260">
        <f>IF(C86=0,0,'TIME TABLE'!$B$10)</f>
        <v>44656</v>
      </c>
      <c r="G86" s="253" t="str">
        <f>IF(C86=0,0,CONCATENATE('TIME TABLE'!$C$10,'TIME TABLE'!$D$10,'TIME TABLE'!$E$10))</f>
        <v>(Tuesday)</v>
      </c>
      <c r="H86" s="261" t="str">
        <f>IF(C86=0,0,'TIME TABLE'!$H$10)</f>
        <v>09:00 AM to 11:45 AM</v>
      </c>
      <c r="I86" s="262"/>
    </row>
    <row r="87" spans="1:9" s="256" customFormat="1" ht="18" customHeight="1">
      <c r="A87" s="199"/>
      <c r="B87" s="216"/>
      <c r="C87" s="263">
        <f>'TIME TABLE'!$F$11</f>
        <v>0</v>
      </c>
      <c r="D87" s="264"/>
      <c r="E87" s="265"/>
      <c r="F87" s="260">
        <f>IF(C87=0,0,'TIME TABLE'!$B$11)</f>
        <v>0</v>
      </c>
      <c r="G87" s="253">
        <f>IF(C87=0,0,CONCATENATE('TIME TABLE'!$C$11,'TIME TABLE'!$D$11,'TIME TABLE'!$E$11))</f>
        <v>0</v>
      </c>
      <c r="H87" s="261">
        <f>IF(C87=0,0,'TIME TABLE'!$H$11)</f>
        <v>0</v>
      </c>
      <c r="I87" s="262"/>
    </row>
    <row r="88" spans="1:9" s="256" customFormat="1" ht="18" customHeight="1">
      <c r="A88" s="199"/>
      <c r="B88" s="216"/>
      <c r="C88" s="263">
        <f>'TIME TABLE'!$F$12</f>
        <v>0</v>
      </c>
      <c r="D88" s="264"/>
      <c r="E88" s="265"/>
      <c r="F88" s="260">
        <f>IF(C88=0,0,'TIME TABLE'!$B$12)</f>
        <v>0</v>
      </c>
      <c r="G88" s="253">
        <f>IF(C88=0,0,CONCATENATE('TIME TABLE'!$C$12,'TIME TABLE'!$D$12,'TIME TABLE'!$E$12))</f>
        <v>0</v>
      </c>
      <c r="H88" s="261">
        <f>IF(C88=0,0,'TIME TABLE'!$H$12)</f>
        <v>0</v>
      </c>
      <c r="I88" s="262"/>
    </row>
    <row r="89" spans="1:9" s="256" customFormat="1" ht="18" customHeight="1">
      <c r="A89" s="199"/>
      <c r="B89" s="216"/>
      <c r="C89" s="263">
        <f>'TIME TABLE'!$F$13</f>
        <v>0</v>
      </c>
      <c r="D89" s="264"/>
      <c r="E89" s="265"/>
      <c r="F89" s="260">
        <f>IF(C89=0,0,'TIME TABLE'!$B$13)</f>
        <v>0</v>
      </c>
      <c r="G89" s="253">
        <f>IF(C89=0,0,CONCATENATE('TIME TABLE'!$C$13,'TIME TABLE'!$D$13,'TIME TABLE'!$E$13))</f>
        <v>0</v>
      </c>
      <c r="H89" s="261">
        <f>IF(C89=0,0,'TIME TABLE'!$H$13)</f>
        <v>0</v>
      </c>
      <c r="I89" s="262"/>
    </row>
    <row r="90" spans="1:9" s="256" customFormat="1" ht="18" customHeight="1" thickBot="1">
      <c r="A90" s="199"/>
      <c r="B90" s="216"/>
      <c r="C90" s="266">
        <f>'TIME TABLE'!$F$14</f>
        <v>0</v>
      </c>
      <c r="D90" s="267"/>
      <c r="E90" s="268"/>
      <c r="F90" s="260">
        <f>IF(C90=0,0,'TIME TABLE'!$B$14)</f>
        <v>0</v>
      </c>
      <c r="G90" s="253">
        <f>IF(C90=0,0,CONCATENATE('TIME TABLE'!$C$14,'TIME TABLE'!$D$14,'TIME TABLE'!$E$14))</f>
        <v>0</v>
      </c>
      <c r="H90" s="261">
        <f>IF(C90=0,0,'TIME TABLE'!$H$14)</f>
        <v>0</v>
      </c>
      <c r="I90" s="262"/>
    </row>
    <row r="91" spans="1:9" s="198" customFormat="1" ht="24" customHeight="1">
      <c r="A91" s="199"/>
      <c r="B91" s="216"/>
      <c r="C91" s="269" t="s">
        <v>70</v>
      </c>
      <c r="D91" s="270"/>
      <c r="E91" s="270"/>
      <c r="F91" s="270"/>
      <c r="G91" s="270"/>
      <c r="H91" s="270"/>
      <c r="I91" s="271"/>
    </row>
    <row r="92" spans="1:9" s="198" customFormat="1" ht="19.5" customHeight="1">
      <c r="A92" s="199"/>
      <c r="B92" s="216"/>
      <c r="C92" s="272">
        <v>1</v>
      </c>
      <c r="D92" s="273" t="s">
        <v>71</v>
      </c>
      <c r="E92" s="273"/>
      <c r="F92" s="273"/>
      <c r="G92" s="273"/>
      <c r="H92" s="273"/>
      <c r="I92" s="274"/>
    </row>
    <row r="93" spans="1:9" s="198" customFormat="1" ht="19.5" customHeight="1">
      <c r="A93" s="199"/>
      <c r="B93" s="216"/>
      <c r="C93" s="275">
        <v>2</v>
      </c>
      <c r="D93" s="276" t="s">
        <v>72</v>
      </c>
      <c r="E93" s="276"/>
      <c r="F93" s="276"/>
      <c r="G93" s="276"/>
      <c r="H93" s="276"/>
      <c r="I93" s="277"/>
    </row>
    <row r="94" spans="1:9" s="198" customFormat="1" ht="19.5" customHeight="1">
      <c r="A94" s="199"/>
      <c r="B94" s="216"/>
      <c r="C94" s="275">
        <v>3</v>
      </c>
      <c r="D94" s="276" t="s">
        <v>73</v>
      </c>
      <c r="E94" s="276"/>
      <c r="F94" s="276"/>
      <c r="G94" s="276"/>
      <c r="H94" s="276"/>
      <c r="I94" s="277"/>
    </row>
    <row r="95" spans="1:9" s="198" customFormat="1" ht="19.5" customHeight="1">
      <c r="A95" s="199"/>
      <c r="B95" s="216"/>
      <c r="C95" s="275">
        <v>4</v>
      </c>
      <c r="D95" s="273" t="s">
        <v>74</v>
      </c>
      <c r="E95" s="273"/>
      <c r="F95" s="273"/>
      <c r="G95" s="273"/>
      <c r="H95" s="273"/>
      <c r="I95" s="274"/>
    </row>
    <row r="96" spans="1:9" s="198" customFormat="1" ht="19.5" customHeight="1">
      <c r="A96" s="199"/>
      <c r="B96" s="216"/>
      <c r="C96" s="275">
        <v>5</v>
      </c>
      <c r="D96" s="273" t="s">
        <v>75</v>
      </c>
      <c r="E96" s="273"/>
      <c r="F96" s="273"/>
      <c r="G96" s="273"/>
      <c r="H96" s="273"/>
      <c r="I96" s="274"/>
    </row>
    <row r="97" spans="1:10" s="198" customFormat="1" ht="19.5" customHeight="1">
      <c r="A97" s="199"/>
      <c r="B97" s="216"/>
      <c r="C97" s="275">
        <v>6</v>
      </c>
      <c r="D97" s="273" t="s">
        <v>76</v>
      </c>
      <c r="E97" s="273"/>
      <c r="F97" s="273"/>
      <c r="G97" s="273"/>
      <c r="H97" s="273"/>
      <c r="I97" s="274"/>
    </row>
    <row r="98" spans="1:10" s="198" customFormat="1" ht="19.5" customHeight="1">
      <c r="A98" s="199"/>
      <c r="B98" s="216"/>
      <c r="C98" s="275">
        <v>7</v>
      </c>
      <c r="D98" s="273" t="s">
        <v>77</v>
      </c>
      <c r="E98" s="273"/>
      <c r="F98" s="273"/>
      <c r="G98" s="273"/>
      <c r="H98" s="273"/>
      <c r="I98" s="274"/>
    </row>
    <row r="99" spans="1:10" s="198" customFormat="1" ht="19.5" customHeight="1">
      <c r="A99" s="199"/>
      <c r="B99" s="216"/>
      <c r="C99" s="275">
        <v>8</v>
      </c>
      <c r="D99" s="273" t="s">
        <v>78</v>
      </c>
      <c r="E99" s="273"/>
      <c r="F99" s="273"/>
      <c r="G99" s="273"/>
      <c r="H99" s="273"/>
      <c r="I99" s="274"/>
    </row>
    <row r="100" spans="1:10" s="198" customFormat="1" ht="19.5" customHeight="1" thickBot="1">
      <c r="A100" s="199"/>
      <c r="B100" s="278"/>
      <c r="C100" s="279">
        <v>9</v>
      </c>
      <c r="D100" s="280" t="s">
        <v>79</v>
      </c>
      <c r="E100" s="280"/>
      <c r="F100" s="280"/>
      <c r="G100" s="280"/>
      <c r="H100" s="280"/>
      <c r="I100" s="281"/>
    </row>
    <row r="101" spans="1:10" ht="16.5" customHeight="1">
      <c r="A101" s="282"/>
      <c r="B101" s="282"/>
      <c r="C101" s="282"/>
      <c r="D101" s="282"/>
      <c r="E101" s="282"/>
      <c r="F101" s="282"/>
      <c r="G101" s="282"/>
      <c r="H101" s="282"/>
      <c r="I101" s="282"/>
    </row>
    <row r="102" spans="1:10" s="198" customFormat="1" ht="16.5" customHeight="1" thickBot="1">
      <c r="A102" s="196">
        <f>A68+1</f>
        <v>4</v>
      </c>
      <c r="B102" s="284"/>
      <c r="C102" s="284"/>
      <c r="D102" s="284"/>
      <c r="E102" s="284"/>
      <c r="F102" s="284"/>
      <c r="G102" s="284"/>
      <c r="H102" s="284"/>
      <c r="I102" s="284"/>
    </row>
    <row r="103" spans="1:10" s="198" customFormat="1" ht="51.75" customHeight="1">
      <c r="A103" s="199"/>
      <c r="B103" s="200"/>
      <c r="C103" s="201"/>
      <c r="D103" s="202"/>
      <c r="E103" s="203" t="str">
        <f>MASTER!$E$11</f>
        <v>Govt. Sr. Secondary School Raimalwada</v>
      </c>
      <c r="F103" s="204"/>
      <c r="G103" s="204"/>
      <c r="H103" s="204"/>
      <c r="I103" s="205"/>
    </row>
    <row r="104" spans="1:10" s="198" customFormat="1" ht="36" customHeight="1" thickBot="1">
      <c r="A104" s="199"/>
      <c r="B104" s="206"/>
      <c r="C104" s="207"/>
      <c r="D104" s="208"/>
      <c r="E104" s="209" t="str">
        <f>MASTER!$E$14</f>
        <v>P.S.-Bapini (Jodhpur)</v>
      </c>
      <c r="F104" s="210"/>
      <c r="G104" s="210"/>
      <c r="H104" s="210"/>
      <c r="I104" s="211"/>
    </row>
    <row r="105" spans="1:10" s="198" customFormat="1" ht="33.75" customHeight="1">
      <c r="A105" s="199"/>
      <c r="B105" s="212" t="str">
        <f>CONCATENATE(C106,'TIME TABLE'!$C$5,'ADMIT CARD'!$C107,$F107,'ADMIT CARD'!$G107,'TIME TABLE'!$E$5)</f>
        <v>ADMIT CARD(Roll Number●→0)</v>
      </c>
      <c r="C105" s="213" t="str">
        <f>CONCATENATE('TIME TABLE'!$B$2,'TIME TABLE'!$F$2)</f>
        <v>HALF YEARLY EXAM:2023-24</v>
      </c>
      <c r="D105" s="214"/>
      <c r="E105" s="214"/>
      <c r="F105" s="214"/>
      <c r="G105" s="214"/>
      <c r="H105" s="214"/>
      <c r="I105" s="215"/>
    </row>
    <row r="106" spans="1:10" s="198" customFormat="1" ht="33.75" customHeight="1" thickBot="1">
      <c r="A106" s="199"/>
      <c r="B106" s="216"/>
      <c r="C106" s="217" t="s">
        <v>64</v>
      </c>
      <c r="D106" s="218"/>
      <c r="E106" s="218"/>
      <c r="F106" s="218"/>
      <c r="G106" s="218"/>
      <c r="H106" s="218"/>
      <c r="I106" s="219"/>
      <c r="J106" s="198" t="s">
        <v>54</v>
      </c>
    </row>
    <row r="107" spans="1:10" s="198" customFormat="1" ht="24" customHeight="1">
      <c r="A107" s="199"/>
      <c r="B107" s="216"/>
      <c r="C107" s="220" t="s">
        <v>20</v>
      </c>
      <c r="D107" s="221"/>
      <c r="E107" s="222"/>
      <c r="F107" s="223" t="s">
        <v>52</v>
      </c>
      <c r="G107" s="224">
        <f>VLOOKUP(A102,'STUDENT DETAIL'!$C$8:$I$107,3)</f>
        <v>0</v>
      </c>
      <c r="H107" s="225"/>
      <c r="I107" s="226" t="s">
        <v>65</v>
      </c>
    </row>
    <row r="108" spans="1:10" s="198" customFormat="1" ht="24" customHeight="1">
      <c r="A108" s="199"/>
      <c r="B108" s="216"/>
      <c r="C108" s="227" t="s">
        <v>21</v>
      </c>
      <c r="D108" s="228"/>
      <c r="E108" s="229"/>
      <c r="F108" s="230" t="s">
        <v>52</v>
      </c>
      <c r="G108" s="231" t="str">
        <f>IF(OR(G107=0,G107=""),"",VLOOKUP(A102,'STUDENT DETAIL'!$C$8:$I$107,4))</f>
        <v/>
      </c>
      <c r="H108" s="232"/>
      <c r="I108" s="233"/>
    </row>
    <row r="109" spans="1:10" s="198" customFormat="1" ht="24" customHeight="1">
      <c r="A109" s="199"/>
      <c r="B109" s="216"/>
      <c r="C109" s="227" t="s">
        <v>22</v>
      </c>
      <c r="D109" s="228"/>
      <c r="E109" s="229"/>
      <c r="F109" s="230" t="s">
        <v>52</v>
      </c>
      <c r="G109" s="231" t="str">
        <f>IF(OR(G107=0,G107=""),"",VLOOKUP(A102,'STUDENT DETAIL'!$C$8:$I$107,5))</f>
        <v/>
      </c>
      <c r="H109" s="232"/>
      <c r="I109" s="233"/>
    </row>
    <row r="110" spans="1:10" s="198" customFormat="1" ht="24" customHeight="1">
      <c r="A110" s="199"/>
      <c r="B110" s="216"/>
      <c r="C110" s="227" t="s">
        <v>32</v>
      </c>
      <c r="D110" s="228"/>
      <c r="E110" s="229"/>
      <c r="F110" s="230" t="s">
        <v>52</v>
      </c>
      <c r="G110" s="231" t="str">
        <f>IF(OR(G107=0,G107=""),"",VLOOKUP(A102,'STUDENT DETAIL'!$C$8:$I$107,6))</f>
        <v/>
      </c>
      <c r="H110" s="232"/>
      <c r="I110" s="233"/>
    </row>
    <row r="111" spans="1:10" s="198" customFormat="1" ht="24" customHeight="1">
      <c r="A111" s="199"/>
      <c r="B111" s="216"/>
      <c r="C111" s="227" t="s">
        <v>33</v>
      </c>
      <c r="D111" s="228"/>
      <c r="E111" s="229"/>
      <c r="F111" s="230" t="s">
        <v>52</v>
      </c>
      <c r="G111" s="231" t="str">
        <f>IF(OR(G107=0,G107=""),"",IF('STUDENT DETAIL'!$H$4="",'STUDENT DETAIL'!$E$4,CONCATENATE('STUDENT DETAIL'!$E$4,"   ","(",'STUDENT DETAIL'!$H$4,")")))</f>
        <v/>
      </c>
      <c r="H111" s="232"/>
      <c r="I111" s="233"/>
    </row>
    <row r="112" spans="1:10" s="198" customFormat="1" ht="24" customHeight="1" thickBot="1">
      <c r="A112" s="199"/>
      <c r="B112" s="216"/>
      <c r="C112" s="234" t="s">
        <v>24</v>
      </c>
      <c r="D112" s="235"/>
      <c r="E112" s="236"/>
      <c r="F112" s="237" t="s">
        <v>52</v>
      </c>
      <c r="G112" s="238" t="str">
        <f>IF(OR(G107=0,G107=""),"",VLOOKUP(A102,'STUDENT DETAIL'!$C$8:$I$107,7))</f>
        <v/>
      </c>
      <c r="H112" s="239"/>
      <c r="I112" s="240"/>
    </row>
    <row r="113" spans="1:9" s="198" customFormat="1" ht="24" customHeight="1">
      <c r="A113" s="199"/>
      <c r="B113" s="216"/>
      <c r="C113" s="241" t="s">
        <v>67</v>
      </c>
      <c r="D113" s="242"/>
      <c r="E113" s="242"/>
      <c r="F113" s="242"/>
      <c r="G113" s="242"/>
      <c r="H113" s="242"/>
      <c r="I113" s="243"/>
    </row>
    <row r="114" spans="1:9" s="198" customFormat="1" ht="24" customHeight="1" thickBot="1">
      <c r="A114" s="199"/>
      <c r="B114" s="216"/>
      <c r="C114" s="244" t="s">
        <v>34</v>
      </c>
      <c r="D114" s="245"/>
      <c r="E114" s="246"/>
      <c r="F114" s="247" t="s">
        <v>68</v>
      </c>
      <c r="G114" s="246"/>
      <c r="H114" s="247" t="s">
        <v>69</v>
      </c>
      <c r="I114" s="248"/>
    </row>
    <row r="115" spans="1:9" s="256" customFormat="1" ht="18" customHeight="1">
      <c r="A115" s="199"/>
      <c r="B115" s="216"/>
      <c r="C115" s="249" t="str">
        <f>'TIME TABLE'!$F$5</f>
        <v>Hindi</v>
      </c>
      <c r="D115" s="250"/>
      <c r="E115" s="251"/>
      <c r="F115" s="252">
        <f>IF(C115=0,0,'TIME TABLE'!$B$5)</f>
        <v>44651</v>
      </c>
      <c r="G115" s="253" t="str">
        <f>IF(C115=0,0,CONCATENATE('TIME TABLE'!$C$5,'TIME TABLE'!$D$5,'TIME TABLE'!$E$5))</f>
        <v>(Thursday)</v>
      </c>
      <c r="H115" s="254" t="str">
        <f>IF(C115=0,0,'TIME TABLE'!$H$5)</f>
        <v>09:00 AM to 11:45 AM</v>
      </c>
      <c r="I115" s="255"/>
    </row>
    <row r="116" spans="1:9" s="256" customFormat="1" ht="18" customHeight="1">
      <c r="A116" s="199"/>
      <c r="B116" s="216"/>
      <c r="C116" s="257" t="str">
        <f>'TIME TABLE'!$F$6</f>
        <v>English</v>
      </c>
      <c r="D116" s="258"/>
      <c r="E116" s="259"/>
      <c r="F116" s="260">
        <f>IF(C116=0,0,'TIME TABLE'!$B$6)</f>
        <v>44652</v>
      </c>
      <c r="G116" s="253" t="str">
        <f>IF(C116=0,0,CONCATENATE('TIME TABLE'!$C$6,'TIME TABLE'!$D$6,'TIME TABLE'!$E$6))</f>
        <v>(Friday)</v>
      </c>
      <c r="H116" s="261" t="str">
        <f>IF(C116=0,0,'TIME TABLE'!$H$6)</f>
        <v>09:00 AM to 11:45 AM</v>
      </c>
      <c r="I116" s="262"/>
    </row>
    <row r="117" spans="1:9" s="256" customFormat="1" ht="18" customHeight="1">
      <c r="A117" s="199"/>
      <c r="B117" s="216"/>
      <c r="C117" s="263" t="str">
        <f>'TIME TABLE'!$F$7</f>
        <v>Science</v>
      </c>
      <c r="D117" s="264"/>
      <c r="E117" s="265"/>
      <c r="F117" s="260">
        <f>IF(C117=0,0,'TIME TABLE'!$B$7)</f>
        <v>44653</v>
      </c>
      <c r="G117" s="253" t="str">
        <f>IF(C117=0,0,CONCATENATE('TIME TABLE'!$C$7,'TIME TABLE'!$D$7,'TIME TABLE'!$E$7))</f>
        <v>(Saturday)</v>
      </c>
      <c r="H117" s="261" t="str">
        <f>IF(C117=0,0,'TIME TABLE'!$H$7)</f>
        <v>09:00 AM to 11:45 AM</v>
      </c>
      <c r="I117" s="262"/>
    </row>
    <row r="118" spans="1:9" s="256" customFormat="1" ht="18" customHeight="1">
      <c r="A118" s="199"/>
      <c r="B118" s="216"/>
      <c r="C118" s="263" t="str">
        <f>'TIME TABLE'!$F$8</f>
        <v>Mathematics</v>
      </c>
      <c r="D118" s="264"/>
      <c r="E118" s="265"/>
      <c r="F118" s="260">
        <f>IF(C118=0,0,'TIME TABLE'!$B$8)</f>
        <v>44654</v>
      </c>
      <c r="G118" s="253" t="str">
        <f>IF(C118=0,0,CONCATENATE('TIME TABLE'!$C$8,'TIME TABLE'!$D$8,'TIME TABLE'!$E$8))</f>
        <v>(Sunday)</v>
      </c>
      <c r="H118" s="261" t="str">
        <f>IF(C118=0,0,'TIME TABLE'!$H$8)</f>
        <v>09:00 AM to 11:45 AM</v>
      </c>
      <c r="I118" s="262"/>
    </row>
    <row r="119" spans="1:9" s="256" customFormat="1" ht="18" customHeight="1">
      <c r="A119" s="199"/>
      <c r="B119" s="216"/>
      <c r="C119" s="263" t="str">
        <f>'TIME TABLE'!$F$9</f>
        <v>Social Study</v>
      </c>
      <c r="D119" s="264"/>
      <c r="E119" s="265"/>
      <c r="F119" s="260">
        <f>IF(C119=0,0,'TIME TABLE'!$B$9)</f>
        <v>44655</v>
      </c>
      <c r="G119" s="253" t="str">
        <f>IF(C119=0,0,CONCATENATE('TIME TABLE'!$C$9,'TIME TABLE'!$D$9,'TIME TABLE'!$E$9))</f>
        <v>(Monday)</v>
      </c>
      <c r="H119" s="261" t="str">
        <f>IF(C119=0,0,'TIME TABLE'!$H$9)</f>
        <v>09:00 AM to 11:45 AM</v>
      </c>
      <c r="I119" s="262"/>
    </row>
    <row r="120" spans="1:9" s="256" customFormat="1" ht="18" customHeight="1">
      <c r="A120" s="199"/>
      <c r="B120" s="216"/>
      <c r="C120" s="263" t="str">
        <f>'TIME TABLE'!$F$10</f>
        <v>Sanskrit</v>
      </c>
      <c r="D120" s="264"/>
      <c r="E120" s="265"/>
      <c r="F120" s="260">
        <f>IF(C120=0,0,'TIME TABLE'!$B$10)</f>
        <v>44656</v>
      </c>
      <c r="G120" s="253" t="str">
        <f>IF(C120=0,0,CONCATENATE('TIME TABLE'!$C$10,'TIME TABLE'!$D$10,'TIME TABLE'!$E$10))</f>
        <v>(Tuesday)</v>
      </c>
      <c r="H120" s="261" t="str">
        <f>IF(C120=0,0,'TIME TABLE'!$H$10)</f>
        <v>09:00 AM to 11:45 AM</v>
      </c>
      <c r="I120" s="262"/>
    </row>
    <row r="121" spans="1:9" s="256" customFormat="1" ht="18" customHeight="1">
      <c r="A121" s="199"/>
      <c r="B121" s="216"/>
      <c r="C121" s="263">
        <f>'TIME TABLE'!$F$11</f>
        <v>0</v>
      </c>
      <c r="D121" s="264"/>
      <c r="E121" s="265"/>
      <c r="F121" s="260">
        <f>IF(C121=0,0,'TIME TABLE'!$B$11)</f>
        <v>0</v>
      </c>
      <c r="G121" s="253">
        <f>IF(C121=0,0,CONCATENATE('TIME TABLE'!$C$11,'TIME TABLE'!$D$11,'TIME TABLE'!$E$11))</f>
        <v>0</v>
      </c>
      <c r="H121" s="261">
        <f>IF(C121=0,0,'TIME TABLE'!$H$11)</f>
        <v>0</v>
      </c>
      <c r="I121" s="262"/>
    </row>
    <row r="122" spans="1:9" s="256" customFormat="1" ht="18" customHeight="1">
      <c r="A122" s="199"/>
      <c r="B122" s="216"/>
      <c r="C122" s="263">
        <f>'TIME TABLE'!$F$12</f>
        <v>0</v>
      </c>
      <c r="D122" s="264"/>
      <c r="E122" s="265"/>
      <c r="F122" s="260">
        <f>IF(C122=0,0,'TIME TABLE'!$B$12)</f>
        <v>0</v>
      </c>
      <c r="G122" s="253">
        <f>IF(C122=0,0,CONCATENATE('TIME TABLE'!$C$12,'TIME TABLE'!$D$12,'TIME TABLE'!$E$12))</f>
        <v>0</v>
      </c>
      <c r="H122" s="261">
        <f>IF(C122=0,0,'TIME TABLE'!$H$12)</f>
        <v>0</v>
      </c>
      <c r="I122" s="262"/>
    </row>
    <row r="123" spans="1:9" s="256" customFormat="1" ht="18" customHeight="1">
      <c r="A123" s="199"/>
      <c r="B123" s="216"/>
      <c r="C123" s="263">
        <f>'TIME TABLE'!$F$13</f>
        <v>0</v>
      </c>
      <c r="D123" s="264"/>
      <c r="E123" s="265"/>
      <c r="F123" s="260">
        <f>IF(C123=0,0,'TIME TABLE'!$B$13)</f>
        <v>0</v>
      </c>
      <c r="G123" s="253">
        <f>IF(C123=0,0,CONCATENATE('TIME TABLE'!$C$13,'TIME TABLE'!$D$13,'TIME TABLE'!$E$13))</f>
        <v>0</v>
      </c>
      <c r="H123" s="261">
        <f>IF(C123=0,0,'TIME TABLE'!$H$13)</f>
        <v>0</v>
      </c>
      <c r="I123" s="262"/>
    </row>
    <row r="124" spans="1:9" s="256" customFormat="1" ht="18" customHeight="1" thickBot="1">
      <c r="A124" s="199"/>
      <c r="B124" s="216"/>
      <c r="C124" s="266">
        <f>'TIME TABLE'!$F$14</f>
        <v>0</v>
      </c>
      <c r="D124" s="267"/>
      <c r="E124" s="268"/>
      <c r="F124" s="260">
        <f>IF(C124=0,0,'TIME TABLE'!$B$14)</f>
        <v>0</v>
      </c>
      <c r="G124" s="253">
        <f>IF(C124=0,0,CONCATENATE('TIME TABLE'!$C$14,'TIME TABLE'!$D$14,'TIME TABLE'!$E$14))</f>
        <v>0</v>
      </c>
      <c r="H124" s="261">
        <f>IF(C124=0,0,'TIME TABLE'!$H$14)</f>
        <v>0</v>
      </c>
      <c r="I124" s="262"/>
    </row>
    <row r="125" spans="1:9" s="198" customFormat="1" ht="24" customHeight="1">
      <c r="A125" s="199"/>
      <c r="B125" s="216"/>
      <c r="C125" s="269" t="s">
        <v>70</v>
      </c>
      <c r="D125" s="270"/>
      <c r="E125" s="270"/>
      <c r="F125" s="270"/>
      <c r="G125" s="270"/>
      <c r="H125" s="270"/>
      <c r="I125" s="271"/>
    </row>
    <row r="126" spans="1:9" s="198" customFormat="1" ht="19.5" customHeight="1">
      <c r="A126" s="199"/>
      <c r="B126" s="216"/>
      <c r="C126" s="272">
        <v>1</v>
      </c>
      <c r="D126" s="273" t="s">
        <v>71</v>
      </c>
      <c r="E126" s="273"/>
      <c r="F126" s="273"/>
      <c r="G126" s="273"/>
      <c r="H126" s="273"/>
      <c r="I126" s="274"/>
    </row>
    <row r="127" spans="1:9" s="198" customFormat="1" ht="19.5" customHeight="1">
      <c r="A127" s="199"/>
      <c r="B127" s="216"/>
      <c r="C127" s="275">
        <v>2</v>
      </c>
      <c r="D127" s="276" t="s">
        <v>72</v>
      </c>
      <c r="E127" s="276"/>
      <c r="F127" s="276"/>
      <c r="G127" s="276"/>
      <c r="H127" s="276"/>
      <c r="I127" s="277"/>
    </row>
    <row r="128" spans="1:9" s="198" customFormat="1" ht="19.5" customHeight="1">
      <c r="A128" s="199"/>
      <c r="B128" s="216"/>
      <c r="C128" s="275">
        <v>3</v>
      </c>
      <c r="D128" s="276" t="s">
        <v>73</v>
      </c>
      <c r="E128" s="276"/>
      <c r="F128" s="276"/>
      <c r="G128" s="276"/>
      <c r="H128" s="276"/>
      <c r="I128" s="277"/>
    </row>
    <row r="129" spans="1:10" s="198" customFormat="1" ht="19.5" customHeight="1">
      <c r="A129" s="199"/>
      <c r="B129" s="216"/>
      <c r="C129" s="275">
        <v>4</v>
      </c>
      <c r="D129" s="273" t="s">
        <v>74</v>
      </c>
      <c r="E129" s="273"/>
      <c r="F129" s="273"/>
      <c r="G129" s="273"/>
      <c r="H129" s="273"/>
      <c r="I129" s="274"/>
    </row>
    <row r="130" spans="1:10" s="198" customFormat="1" ht="19.5" customHeight="1">
      <c r="A130" s="199"/>
      <c r="B130" s="216"/>
      <c r="C130" s="275">
        <v>5</v>
      </c>
      <c r="D130" s="273" t="s">
        <v>75</v>
      </c>
      <c r="E130" s="273"/>
      <c r="F130" s="273"/>
      <c r="G130" s="273"/>
      <c r="H130" s="273"/>
      <c r="I130" s="274"/>
    </row>
    <row r="131" spans="1:10" s="198" customFormat="1" ht="19.5" customHeight="1">
      <c r="A131" s="199"/>
      <c r="B131" s="216"/>
      <c r="C131" s="275">
        <v>6</v>
      </c>
      <c r="D131" s="273" t="s">
        <v>76</v>
      </c>
      <c r="E131" s="273"/>
      <c r="F131" s="273"/>
      <c r="G131" s="273"/>
      <c r="H131" s="273"/>
      <c r="I131" s="274"/>
    </row>
    <row r="132" spans="1:10" s="198" customFormat="1" ht="19.5" customHeight="1">
      <c r="A132" s="199"/>
      <c r="B132" s="216"/>
      <c r="C132" s="275">
        <v>7</v>
      </c>
      <c r="D132" s="273" t="s">
        <v>77</v>
      </c>
      <c r="E132" s="273"/>
      <c r="F132" s="273"/>
      <c r="G132" s="273"/>
      <c r="H132" s="273"/>
      <c r="I132" s="274"/>
    </row>
    <row r="133" spans="1:10" s="198" customFormat="1" ht="19.5" customHeight="1">
      <c r="A133" s="199"/>
      <c r="B133" s="216"/>
      <c r="C133" s="275">
        <v>8</v>
      </c>
      <c r="D133" s="273" t="s">
        <v>78</v>
      </c>
      <c r="E133" s="273"/>
      <c r="F133" s="273"/>
      <c r="G133" s="273"/>
      <c r="H133" s="273"/>
      <c r="I133" s="274"/>
    </row>
    <row r="134" spans="1:10" s="198" customFormat="1" ht="19.5" customHeight="1" thickBot="1">
      <c r="A134" s="199"/>
      <c r="B134" s="278"/>
      <c r="C134" s="279">
        <v>9</v>
      </c>
      <c r="D134" s="280" t="s">
        <v>79</v>
      </c>
      <c r="E134" s="280"/>
      <c r="F134" s="280"/>
      <c r="G134" s="280"/>
      <c r="H134" s="280"/>
      <c r="I134" s="281"/>
    </row>
    <row r="135" spans="1:10" s="198" customFormat="1" ht="15.75" thickBot="1">
      <c r="A135" s="196">
        <f>A102+1</f>
        <v>5</v>
      </c>
      <c r="B135" s="197"/>
      <c r="C135" s="197"/>
      <c r="D135" s="197"/>
      <c r="E135" s="197"/>
      <c r="F135" s="197"/>
      <c r="G135" s="197"/>
      <c r="H135" s="197"/>
      <c r="I135" s="197"/>
    </row>
    <row r="136" spans="1:10" s="198" customFormat="1" ht="51.75" customHeight="1">
      <c r="A136" s="199"/>
      <c r="B136" s="200"/>
      <c r="C136" s="201"/>
      <c r="D136" s="202"/>
      <c r="E136" s="203" t="str">
        <f>MASTER!$E$11</f>
        <v>Govt. Sr. Secondary School Raimalwada</v>
      </c>
      <c r="F136" s="204"/>
      <c r="G136" s="204"/>
      <c r="H136" s="204"/>
      <c r="I136" s="205"/>
    </row>
    <row r="137" spans="1:10" s="198" customFormat="1" ht="36" customHeight="1" thickBot="1">
      <c r="A137" s="199"/>
      <c r="B137" s="206"/>
      <c r="C137" s="207"/>
      <c r="D137" s="208"/>
      <c r="E137" s="209" t="str">
        <f>MASTER!$E$14</f>
        <v>P.S.-Bapini (Jodhpur)</v>
      </c>
      <c r="F137" s="210"/>
      <c r="G137" s="210"/>
      <c r="H137" s="210"/>
      <c r="I137" s="211"/>
    </row>
    <row r="138" spans="1:10" s="198" customFormat="1" ht="33.75" customHeight="1">
      <c r="A138" s="199"/>
      <c r="B138" s="212" t="str">
        <f>CONCATENATE(C139,'TIME TABLE'!$C$5,'ADMIT CARD'!$C140,$F140,'ADMIT CARD'!$G140,'TIME TABLE'!$E$5)</f>
        <v>ADMIT CARD(Roll Number●→0)</v>
      </c>
      <c r="C138" s="213" t="str">
        <f>CONCATENATE('TIME TABLE'!$B$2,'TIME TABLE'!$F$2)</f>
        <v>HALF YEARLY EXAM:2023-24</v>
      </c>
      <c r="D138" s="214"/>
      <c r="E138" s="214"/>
      <c r="F138" s="214"/>
      <c r="G138" s="214"/>
      <c r="H138" s="214"/>
      <c r="I138" s="215"/>
    </row>
    <row r="139" spans="1:10" s="198" customFormat="1" ht="33.75" customHeight="1" thickBot="1">
      <c r="A139" s="199"/>
      <c r="B139" s="216"/>
      <c r="C139" s="217" t="s">
        <v>64</v>
      </c>
      <c r="D139" s="218"/>
      <c r="E139" s="218"/>
      <c r="F139" s="218"/>
      <c r="G139" s="218"/>
      <c r="H139" s="218"/>
      <c r="I139" s="219"/>
      <c r="J139" s="198" t="s">
        <v>54</v>
      </c>
    </row>
    <row r="140" spans="1:10" s="198" customFormat="1" ht="24" customHeight="1">
      <c r="A140" s="199"/>
      <c r="B140" s="216"/>
      <c r="C140" s="220" t="s">
        <v>20</v>
      </c>
      <c r="D140" s="221"/>
      <c r="E140" s="222"/>
      <c r="F140" s="223" t="s">
        <v>52</v>
      </c>
      <c r="G140" s="224">
        <f>VLOOKUP(A135,'STUDENT DETAIL'!$C$8:$I$107,3)</f>
        <v>0</v>
      </c>
      <c r="H140" s="225"/>
      <c r="I140" s="226" t="s">
        <v>65</v>
      </c>
    </row>
    <row r="141" spans="1:10" s="198" customFormat="1" ht="24" customHeight="1">
      <c r="A141" s="199"/>
      <c r="B141" s="216"/>
      <c r="C141" s="227" t="s">
        <v>21</v>
      </c>
      <c r="D141" s="228"/>
      <c r="E141" s="229"/>
      <c r="F141" s="230" t="s">
        <v>52</v>
      </c>
      <c r="G141" s="231" t="str">
        <f>IF(OR(G140=0,G140=""),"",VLOOKUP(A135,'STUDENT DETAIL'!$C$8:$I$107,4))</f>
        <v/>
      </c>
      <c r="H141" s="232"/>
      <c r="I141" s="233"/>
    </row>
    <row r="142" spans="1:10" s="198" customFormat="1" ht="24" customHeight="1">
      <c r="A142" s="199"/>
      <c r="B142" s="216"/>
      <c r="C142" s="227" t="s">
        <v>22</v>
      </c>
      <c r="D142" s="228"/>
      <c r="E142" s="229"/>
      <c r="F142" s="230" t="s">
        <v>52</v>
      </c>
      <c r="G142" s="231" t="str">
        <f>IF(OR(G140=0,G140=""),"",VLOOKUP(A135,'STUDENT DETAIL'!$C$8:$I$107,5))</f>
        <v/>
      </c>
      <c r="H142" s="232"/>
      <c r="I142" s="233"/>
    </row>
    <row r="143" spans="1:10" s="198" customFormat="1" ht="24" customHeight="1">
      <c r="A143" s="199"/>
      <c r="B143" s="216"/>
      <c r="C143" s="227" t="s">
        <v>32</v>
      </c>
      <c r="D143" s="228"/>
      <c r="E143" s="229"/>
      <c r="F143" s="230" t="s">
        <v>52</v>
      </c>
      <c r="G143" s="231" t="str">
        <f>IF(OR(G140=0,G140=""),"",VLOOKUP(A135,'STUDENT DETAIL'!$C$8:$I$107,6))</f>
        <v/>
      </c>
      <c r="H143" s="232"/>
      <c r="I143" s="233"/>
    </row>
    <row r="144" spans="1:10" s="198" customFormat="1" ht="24" customHeight="1">
      <c r="A144" s="199"/>
      <c r="B144" s="216"/>
      <c r="C144" s="227" t="s">
        <v>33</v>
      </c>
      <c r="D144" s="228"/>
      <c r="E144" s="229"/>
      <c r="F144" s="230" t="s">
        <v>52</v>
      </c>
      <c r="G144" s="231" t="str">
        <f>IF(OR(G140=0,G140=""),"",IF('STUDENT DETAIL'!$H$4="",'STUDENT DETAIL'!$E$4,CONCATENATE('STUDENT DETAIL'!$E$4,"   ","(",'STUDENT DETAIL'!$H$4,")")))</f>
        <v/>
      </c>
      <c r="H144" s="232"/>
      <c r="I144" s="233"/>
    </row>
    <row r="145" spans="1:9" s="198" customFormat="1" ht="24" customHeight="1" thickBot="1">
      <c r="A145" s="199"/>
      <c r="B145" s="216"/>
      <c r="C145" s="234" t="s">
        <v>24</v>
      </c>
      <c r="D145" s="235"/>
      <c r="E145" s="236"/>
      <c r="F145" s="237" t="s">
        <v>52</v>
      </c>
      <c r="G145" s="238" t="str">
        <f>IF(OR(G140=0,G140=""),"",VLOOKUP(A135,'STUDENT DETAIL'!$C$8:$I$107,7))</f>
        <v/>
      </c>
      <c r="H145" s="239"/>
      <c r="I145" s="240"/>
    </row>
    <row r="146" spans="1:9" s="198" customFormat="1" ht="24" customHeight="1">
      <c r="A146" s="199"/>
      <c r="B146" s="216"/>
      <c r="C146" s="241" t="s">
        <v>67</v>
      </c>
      <c r="D146" s="242"/>
      <c r="E146" s="242"/>
      <c r="F146" s="242"/>
      <c r="G146" s="242"/>
      <c r="H146" s="242"/>
      <c r="I146" s="243"/>
    </row>
    <row r="147" spans="1:9" s="198" customFormat="1" ht="24" customHeight="1" thickBot="1">
      <c r="A147" s="199"/>
      <c r="B147" s="216"/>
      <c r="C147" s="244" t="s">
        <v>34</v>
      </c>
      <c r="D147" s="245"/>
      <c r="E147" s="246"/>
      <c r="F147" s="247" t="s">
        <v>68</v>
      </c>
      <c r="G147" s="246"/>
      <c r="H147" s="247" t="s">
        <v>69</v>
      </c>
      <c r="I147" s="248"/>
    </row>
    <row r="148" spans="1:9" s="256" customFormat="1" ht="18" customHeight="1">
      <c r="A148" s="199"/>
      <c r="B148" s="216"/>
      <c r="C148" s="249" t="str">
        <f>'TIME TABLE'!$F$5</f>
        <v>Hindi</v>
      </c>
      <c r="D148" s="250"/>
      <c r="E148" s="251"/>
      <c r="F148" s="252">
        <f>IF(C148=0,0,'TIME TABLE'!$B$5)</f>
        <v>44651</v>
      </c>
      <c r="G148" s="253" t="str">
        <f>IF(C148=0,0,CONCATENATE('TIME TABLE'!$C$5,'TIME TABLE'!$D$5,'TIME TABLE'!$E$5))</f>
        <v>(Thursday)</v>
      </c>
      <c r="H148" s="254" t="str">
        <f>IF(C148=0,0,'TIME TABLE'!$H$5)</f>
        <v>09:00 AM to 11:45 AM</v>
      </c>
      <c r="I148" s="255"/>
    </row>
    <row r="149" spans="1:9" s="256" customFormat="1" ht="18" customHeight="1">
      <c r="A149" s="199"/>
      <c r="B149" s="216"/>
      <c r="C149" s="257" t="str">
        <f>'TIME TABLE'!$F$6</f>
        <v>English</v>
      </c>
      <c r="D149" s="258"/>
      <c r="E149" s="259"/>
      <c r="F149" s="260">
        <f>IF(C149=0,0,'TIME TABLE'!$B$6)</f>
        <v>44652</v>
      </c>
      <c r="G149" s="253" t="str">
        <f>IF(C149=0,0,CONCATENATE('TIME TABLE'!$C$6,'TIME TABLE'!$D$6,'TIME TABLE'!$E$6))</f>
        <v>(Friday)</v>
      </c>
      <c r="H149" s="261" t="str">
        <f>IF(C149=0,0,'TIME TABLE'!$H$6)</f>
        <v>09:00 AM to 11:45 AM</v>
      </c>
      <c r="I149" s="262"/>
    </row>
    <row r="150" spans="1:9" s="256" customFormat="1" ht="18" customHeight="1">
      <c r="A150" s="199"/>
      <c r="B150" s="216"/>
      <c r="C150" s="263" t="str">
        <f>'TIME TABLE'!$F$7</f>
        <v>Science</v>
      </c>
      <c r="D150" s="264"/>
      <c r="E150" s="265"/>
      <c r="F150" s="260">
        <f>IF(C150=0,0,'TIME TABLE'!$B$7)</f>
        <v>44653</v>
      </c>
      <c r="G150" s="253" t="str">
        <f>IF(C150=0,0,CONCATENATE('TIME TABLE'!$C$7,'TIME TABLE'!$D$7,'TIME TABLE'!$E$7))</f>
        <v>(Saturday)</v>
      </c>
      <c r="H150" s="261" t="str">
        <f>IF(C150=0,0,'TIME TABLE'!$H$7)</f>
        <v>09:00 AM to 11:45 AM</v>
      </c>
      <c r="I150" s="262"/>
    </row>
    <row r="151" spans="1:9" s="256" customFormat="1" ht="18" customHeight="1">
      <c r="A151" s="199"/>
      <c r="B151" s="216"/>
      <c r="C151" s="263" t="str">
        <f>'TIME TABLE'!$F$8</f>
        <v>Mathematics</v>
      </c>
      <c r="D151" s="264"/>
      <c r="E151" s="265"/>
      <c r="F151" s="260">
        <f>IF(C151=0,0,'TIME TABLE'!$B$8)</f>
        <v>44654</v>
      </c>
      <c r="G151" s="253" t="str">
        <f>IF(C151=0,0,CONCATENATE('TIME TABLE'!$C$8,'TIME TABLE'!$D$8,'TIME TABLE'!$E$8))</f>
        <v>(Sunday)</v>
      </c>
      <c r="H151" s="261" t="str">
        <f>IF(C151=0,0,'TIME TABLE'!$H$8)</f>
        <v>09:00 AM to 11:45 AM</v>
      </c>
      <c r="I151" s="262"/>
    </row>
    <row r="152" spans="1:9" s="256" customFormat="1" ht="18" customHeight="1">
      <c r="A152" s="199"/>
      <c r="B152" s="216"/>
      <c r="C152" s="263" t="str">
        <f>'TIME TABLE'!$F$9</f>
        <v>Social Study</v>
      </c>
      <c r="D152" s="264"/>
      <c r="E152" s="265"/>
      <c r="F152" s="260">
        <f>IF(C152=0,0,'TIME TABLE'!$B$9)</f>
        <v>44655</v>
      </c>
      <c r="G152" s="253" t="str">
        <f>IF(C152=0,0,CONCATENATE('TIME TABLE'!$C$9,'TIME TABLE'!$D$9,'TIME TABLE'!$E$9))</f>
        <v>(Monday)</v>
      </c>
      <c r="H152" s="261" t="str">
        <f>IF(C152=0,0,'TIME TABLE'!$H$9)</f>
        <v>09:00 AM to 11:45 AM</v>
      </c>
      <c r="I152" s="262"/>
    </row>
    <row r="153" spans="1:9" s="256" customFormat="1" ht="18" customHeight="1">
      <c r="A153" s="199"/>
      <c r="B153" s="216"/>
      <c r="C153" s="263" t="str">
        <f>'TIME TABLE'!$F$10</f>
        <v>Sanskrit</v>
      </c>
      <c r="D153" s="264"/>
      <c r="E153" s="265"/>
      <c r="F153" s="260">
        <f>IF(C153=0,0,'TIME TABLE'!$B$10)</f>
        <v>44656</v>
      </c>
      <c r="G153" s="253" t="str">
        <f>IF(C153=0,0,CONCATENATE('TIME TABLE'!$C$10,'TIME TABLE'!$D$10,'TIME TABLE'!$E$10))</f>
        <v>(Tuesday)</v>
      </c>
      <c r="H153" s="261" t="str">
        <f>IF(C153=0,0,'TIME TABLE'!$H$10)</f>
        <v>09:00 AM to 11:45 AM</v>
      </c>
      <c r="I153" s="262"/>
    </row>
    <row r="154" spans="1:9" s="256" customFormat="1" ht="18" customHeight="1">
      <c r="A154" s="199"/>
      <c r="B154" s="216"/>
      <c r="C154" s="263">
        <f>'TIME TABLE'!$F$11</f>
        <v>0</v>
      </c>
      <c r="D154" s="264"/>
      <c r="E154" s="265"/>
      <c r="F154" s="260">
        <f>IF(C154=0,0,'TIME TABLE'!$B$11)</f>
        <v>0</v>
      </c>
      <c r="G154" s="253">
        <f>IF(C154=0,0,CONCATENATE('TIME TABLE'!$C$11,'TIME TABLE'!$D$11,'TIME TABLE'!$E$11))</f>
        <v>0</v>
      </c>
      <c r="H154" s="261">
        <f>IF(C154=0,0,'TIME TABLE'!$H$11)</f>
        <v>0</v>
      </c>
      <c r="I154" s="262"/>
    </row>
    <row r="155" spans="1:9" s="256" customFormat="1" ht="18" customHeight="1">
      <c r="A155" s="199"/>
      <c r="B155" s="216"/>
      <c r="C155" s="263">
        <f>'TIME TABLE'!$F$12</f>
        <v>0</v>
      </c>
      <c r="D155" s="264"/>
      <c r="E155" s="265"/>
      <c r="F155" s="260">
        <f>IF(C155=0,0,'TIME TABLE'!$B$12)</f>
        <v>0</v>
      </c>
      <c r="G155" s="253">
        <f>IF(C155=0,0,CONCATENATE('TIME TABLE'!$C$12,'TIME TABLE'!$D$12,'TIME TABLE'!$E$12))</f>
        <v>0</v>
      </c>
      <c r="H155" s="261">
        <f>IF(C155=0,0,'TIME TABLE'!$H$12)</f>
        <v>0</v>
      </c>
      <c r="I155" s="262"/>
    </row>
    <row r="156" spans="1:9" s="256" customFormat="1" ht="18" customHeight="1">
      <c r="A156" s="199"/>
      <c r="B156" s="216"/>
      <c r="C156" s="263">
        <f>'TIME TABLE'!$F$13</f>
        <v>0</v>
      </c>
      <c r="D156" s="264"/>
      <c r="E156" s="265"/>
      <c r="F156" s="260">
        <f>IF(C156=0,0,'TIME TABLE'!$B$13)</f>
        <v>0</v>
      </c>
      <c r="G156" s="253">
        <f>IF(C156=0,0,CONCATENATE('TIME TABLE'!$C$13,'TIME TABLE'!$D$13,'TIME TABLE'!$E$13))</f>
        <v>0</v>
      </c>
      <c r="H156" s="261">
        <f>IF(C156=0,0,'TIME TABLE'!$H$13)</f>
        <v>0</v>
      </c>
      <c r="I156" s="262"/>
    </row>
    <row r="157" spans="1:9" s="256" customFormat="1" ht="18" customHeight="1" thickBot="1">
      <c r="A157" s="199"/>
      <c r="B157" s="216"/>
      <c r="C157" s="266">
        <f>'TIME TABLE'!$F$14</f>
        <v>0</v>
      </c>
      <c r="D157" s="267"/>
      <c r="E157" s="268"/>
      <c r="F157" s="260">
        <f>IF(C157=0,0,'TIME TABLE'!$B$14)</f>
        <v>0</v>
      </c>
      <c r="G157" s="253">
        <f>IF(C157=0,0,CONCATENATE('TIME TABLE'!$C$14,'TIME TABLE'!$D$14,'TIME TABLE'!$E$14))</f>
        <v>0</v>
      </c>
      <c r="H157" s="261">
        <f>IF(C157=0,0,'TIME TABLE'!$H$14)</f>
        <v>0</v>
      </c>
      <c r="I157" s="262"/>
    </row>
    <row r="158" spans="1:9" s="198" customFormat="1" ht="24" customHeight="1">
      <c r="A158" s="199"/>
      <c r="B158" s="216"/>
      <c r="C158" s="269" t="s">
        <v>70</v>
      </c>
      <c r="D158" s="270"/>
      <c r="E158" s="270"/>
      <c r="F158" s="270"/>
      <c r="G158" s="270"/>
      <c r="H158" s="270"/>
      <c r="I158" s="271"/>
    </row>
    <row r="159" spans="1:9" s="198" customFormat="1" ht="19.5" customHeight="1">
      <c r="A159" s="199"/>
      <c r="B159" s="216"/>
      <c r="C159" s="272">
        <v>1</v>
      </c>
      <c r="D159" s="273" t="s">
        <v>71</v>
      </c>
      <c r="E159" s="273"/>
      <c r="F159" s="273"/>
      <c r="G159" s="273"/>
      <c r="H159" s="273"/>
      <c r="I159" s="274"/>
    </row>
    <row r="160" spans="1:9" s="198" customFormat="1" ht="19.5" customHeight="1">
      <c r="A160" s="199"/>
      <c r="B160" s="216"/>
      <c r="C160" s="275">
        <v>2</v>
      </c>
      <c r="D160" s="276" t="s">
        <v>72</v>
      </c>
      <c r="E160" s="276"/>
      <c r="F160" s="276"/>
      <c r="G160" s="276"/>
      <c r="H160" s="276"/>
      <c r="I160" s="277"/>
    </row>
    <row r="161" spans="1:10" s="198" customFormat="1" ht="19.5" customHeight="1">
      <c r="A161" s="199"/>
      <c r="B161" s="216"/>
      <c r="C161" s="275">
        <v>3</v>
      </c>
      <c r="D161" s="276" t="s">
        <v>73</v>
      </c>
      <c r="E161" s="276"/>
      <c r="F161" s="276"/>
      <c r="G161" s="276"/>
      <c r="H161" s="276"/>
      <c r="I161" s="277"/>
    </row>
    <row r="162" spans="1:10" s="198" customFormat="1" ht="19.5" customHeight="1">
      <c r="A162" s="199"/>
      <c r="B162" s="216"/>
      <c r="C162" s="275">
        <v>4</v>
      </c>
      <c r="D162" s="273" t="s">
        <v>74</v>
      </c>
      <c r="E162" s="273"/>
      <c r="F162" s="273"/>
      <c r="G162" s="273"/>
      <c r="H162" s="273"/>
      <c r="I162" s="274"/>
    </row>
    <row r="163" spans="1:10" s="198" customFormat="1" ht="19.5" customHeight="1">
      <c r="A163" s="199"/>
      <c r="B163" s="216"/>
      <c r="C163" s="275">
        <v>5</v>
      </c>
      <c r="D163" s="273" t="s">
        <v>75</v>
      </c>
      <c r="E163" s="273"/>
      <c r="F163" s="273"/>
      <c r="G163" s="273"/>
      <c r="H163" s="273"/>
      <c r="I163" s="274"/>
    </row>
    <row r="164" spans="1:10" s="198" customFormat="1" ht="19.5" customHeight="1">
      <c r="A164" s="199"/>
      <c r="B164" s="216"/>
      <c r="C164" s="275">
        <v>6</v>
      </c>
      <c r="D164" s="273" t="s">
        <v>76</v>
      </c>
      <c r="E164" s="273"/>
      <c r="F164" s="273"/>
      <c r="G164" s="273"/>
      <c r="H164" s="273"/>
      <c r="I164" s="274"/>
    </row>
    <row r="165" spans="1:10" s="198" customFormat="1" ht="19.5" customHeight="1">
      <c r="A165" s="199"/>
      <c r="B165" s="216"/>
      <c r="C165" s="275">
        <v>7</v>
      </c>
      <c r="D165" s="273" t="s">
        <v>77</v>
      </c>
      <c r="E165" s="273"/>
      <c r="F165" s="273"/>
      <c r="G165" s="273"/>
      <c r="H165" s="273"/>
      <c r="I165" s="274"/>
    </row>
    <row r="166" spans="1:10" s="198" customFormat="1" ht="19.5" customHeight="1">
      <c r="A166" s="199"/>
      <c r="B166" s="216"/>
      <c r="C166" s="275">
        <v>8</v>
      </c>
      <c r="D166" s="273" t="s">
        <v>78</v>
      </c>
      <c r="E166" s="273"/>
      <c r="F166" s="273"/>
      <c r="G166" s="273"/>
      <c r="H166" s="273"/>
      <c r="I166" s="274"/>
    </row>
    <row r="167" spans="1:10" s="198" customFormat="1" ht="19.5" customHeight="1" thickBot="1">
      <c r="A167" s="199"/>
      <c r="B167" s="278"/>
      <c r="C167" s="279">
        <v>9</v>
      </c>
      <c r="D167" s="280" t="s">
        <v>79</v>
      </c>
      <c r="E167" s="280"/>
      <c r="F167" s="280"/>
      <c r="G167" s="280"/>
      <c r="H167" s="280"/>
      <c r="I167" s="281"/>
    </row>
    <row r="168" spans="1:10" ht="16.5" customHeight="1">
      <c r="A168" s="282"/>
      <c r="B168" s="282"/>
      <c r="C168" s="282"/>
      <c r="D168" s="282"/>
      <c r="E168" s="282"/>
      <c r="F168" s="282"/>
      <c r="G168" s="282"/>
      <c r="H168" s="282"/>
      <c r="I168" s="282"/>
    </row>
    <row r="169" spans="1:10" s="198" customFormat="1" ht="16.5" customHeight="1" thickBot="1">
      <c r="A169" s="196">
        <f>A135+1</f>
        <v>6</v>
      </c>
      <c r="B169" s="284"/>
      <c r="C169" s="284"/>
      <c r="D169" s="284"/>
      <c r="E169" s="284"/>
      <c r="F169" s="284"/>
      <c r="G169" s="284"/>
      <c r="H169" s="284"/>
      <c r="I169" s="284"/>
    </row>
    <row r="170" spans="1:10" s="198" customFormat="1" ht="51.75" customHeight="1">
      <c r="A170" s="199"/>
      <c r="B170" s="200"/>
      <c r="C170" s="201"/>
      <c r="D170" s="202"/>
      <c r="E170" s="203" t="str">
        <f>MASTER!$E$11</f>
        <v>Govt. Sr. Secondary School Raimalwada</v>
      </c>
      <c r="F170" s="204"/>
      <c r="G170" s="204"/>
      <c r="H170" s="204"/>
      <c r="I170" s="205"/>
    </row>
    <row r="171" spans="1:10" s="198" customFormat="1" ht="36" customHeight="1" thickBot="1">
      <c r="A171" s="199"/>
      <c r="B171" s="206"/>
      <c r="C171" s="207"/>
      <c r="D171" s="208"/>
      <c r="E171" s="209" t="str">
        <f>MASTER!$E$14</f>
        <v>P.S.-Bapini (Jodhpur)</v>
      </c>
      <c r="F171" s="210"/>
      <c r="G171" s="210"/>
      <c r="H171" s="210"/>
      <c r="I171" s="211"/>
    </row>
    <row r="172" spans="1:10" s="198" customFormat="1" ht="33.75" customHeight="1">
      <c r="A172" s="199"/>
      <c r="B172" s="212" t="str">
        <f>CONCATENATE(C173,'TIME TABLE'!$C$5,'ADMIT CARD'!$C174,$F174,'ADMIT CARD'!$G174,'TIME TABLE'!$E$5)</f>
        <v>ADMIT CARD(Roll Number●→0)</v>
      </c>
      <c r="C172" s="213" t="str">
        <f>CONCATENATE('TIME TABLE'!$B$2,'TIME TABLE'!$F$2)</f>
        <v>HALF YEARLY EXAM:2023-24</v>
      </c>
      <c r="D172" s="214"/>
      <c r="E172" s="214"/>
      <c r="F172" s="214"/>
      <c r="G172" s="214"/>
      <c r="H172" s="214"/>
      <c r="I172" s="215"/>
    </row>
    <row r="173" spans="1:10" s="198" customFormat="1" ht="33.75" customHeight="1" thickBot="1">
      <c r="A173" s="199"/>
      <c r="B173" s="216"/>
      <c r="C173" s="217" t="s">
        <v>64</v>
      </c>
      <c r="D173" s="218"/>
      <c r="E173" s="218"/>
      <c r="F173" s="218"/>
      <c r="G173" s="218"/>
      <c r="H173" s="218"/>
      <c r="I173" s="219"/>
      <c r="J173" s="198" t="s">
        <v>54</v>
      </c>
    </row>
    <row r="174" spans="1:10" s="198" customFormat="1" ht="24" customHeight="1">
      <c r="A174" s="199"/>
      <c r="B174" s="216"/>
      <c r="C174" s="220" t="s">
        <v>20</v>
      </c>
      <c r="D174" s="221"/>
      <c r="E174" s="222"/>
      <c r="F174" s="223" t="s">
        <v>52</v>
      </c>
      <c r="G174" s="224">
        <f>VLOOKUP(A169,'STUDENT DETAIL'!$C$8:$I$107,3)</f>
        <v>0</v>
      </c>
      <c r="H174" s="225"/>
      <c r="I174" s="226" t="s">
        <v>65</v>
      </c>
    </row>
    <row r="175" spans="1:10" s="198" customFormat="1" ht="24" customHeight="1">
      <c r="A175" s="199"/>
      <c r="B175" s="216"/>
      <c r="C175" s="227" t="s">
        <v>21</v>
      </c>
      <c r="D175" s="228"/>
      <c r="E175" s="229"/>
      <c r="F175" s="230" t="s">
        <v>52</v>
      </c>
      <c r="G175" s="231" t="str">
        <f>IF(OR(G174=0,G174=""),"",VLOOKUP(A169,'STUDENT DETAIL'!$C$8:$I$107,4))</f>
        <v/>
      </c>
      <c r="H175" s="232"/>
      <c r="I175" s="233"/>
    </row>
    <row r="176" spans="1:10" s="198" customFormat="1" ht="24" customHeight="1">
      <c r="A176" s="199"/>
      <c r="B176" s="216"/>
      <c r="C176" s="227" t="s">
        <v>22</v>
      </c>
      <c r="D176" s="228"/>
      <c r="E176" s="229"/>
      <c r="F176" s="230" t="s">
        <v>52</v>
      </c>
      <c r="G176" s="231" t="str">
        <f>IF(OR(G174=0,G174=""),"",VLOOKUP(A169,'STUDENT DETAIL'!$C$8:$I$107,5))</f>
        <v/>
      </c>
      <c r="H176" s="232"/>
      <c r="I176" s="233"/>
    </row>
    <row r="177" spans="1:9" s="198" customFormat="1" ht="24" customHeight="1">
      <c r="A177" s="199"/>
      <c r="B177" s="216"/>
      <c r="C177" s="227" t="s">
        <v>32</v>
      </c>
      <c r="D177" s="228"/>
      <c r="E177" s="229"/>
      <c r="F177" s="230" t="s">
        <v>52</v>
      </c>
      <c r="G177" s="231" t="str">
        <f>IF(OR(G174=0,G174=""),"",VLOOKUP(A169,'STUDENT DETAIL'!$C$8:$I$107,6))</f>
        <v/>
      </c>
      <c r="H177" s="232"/>
      <c r="I177" s="233"/>
    </row>
    <row r="178" spans="1:9" s="198" customFormat="1" ht="24" customHeight="1">
      <c r="A178" s="199"/>
      <c r="B178" s="216"/>
      <c r="C178" s="227" t="s">
        <v>33</v>
      </c>
      <c r="D178" s="228"/>
      <c r="E178" s="229"/>
      <c r="F178" s="230" t="s">
        <v>52</v>
      </c>
      <c r="G178" s="231" t="str">
        <f>IF(OR(G174=0,G174=""),"",IF('STUDENT DETAIL'!$H$4="",'STUDENT DETAIL'!$E$4,CONCATENATE('STUDENT DETAIL'!$E$4,"   ","(",'STUDENT DETAIL'!$H$4,")")))</f>
        <v/>
      </c>
      <c r="H178" s="232"/>
      <c r="I178" s="233"/>
    </row>
    <row r="179" spans="1:9" s="198" customFormat="1" ht="24" customHeight="1" thickBot="1">
      <c r="A179" s="199"/>
      <c r="B179" s="216"/>
      <c r="C179" s="234" t="s">
        <v>24</v>
      </c>
      <c r="D179" s="235"/>
      <c r="E179" s="236"/>
      <c r="F179" s="237" t="s">
        <v>52</v>
      </c>
      <c r="G179" s="238" t="str">
        <f>IF(OR(G174=0,G174=""),"",VLOOKUP(A169,'STUDENT DETAIL'!$C$8:$I$107,7))</f>
        <v/>
      </c>
      <c r="H179" s="239"/>
      <c r="I179" s="240"/>
    </row>
    <row r="180" spans="1:9" s="198" customFormat="1" ht="24" customHeight="1">
      <c r="A180" s="199"/>
      <c r="B180" s="216"/>
      <c r="C180" s="241" t="s">
        <v>67</v>
      </c>
      <c r="D180" s="242"/>
      <c r="E180" s="242"/>
      <c r="F180" s="242"/>
      <c r="G180" s="242"/>
      <c r="H180" s="242"/>
      <c r="I180" s="243"/>
    </row>
    <row r="181" spans="1:9" s="198" customFormat="1" ht="24" customHeight="1" thickBot="1">
      <c r="A181" s="199"/>
      <c r="B181" s="216"/>
      <c r="C181" s="244" t="s">
        <v>34</v>
      </c>
      <c r="D181" s="245"/>
      <c r="E181" s="246"/>
      <c r="F181" s="247" t="s">
        <v>68</v>
      </c>
      <c r="G181" s="246"/>
      <c r="H181" s="247" t="s">
        <v>69</v>
      </c>
      <c r="I181" s="248"/>
    </row>
    <row r="182" spans="1:9" s="256" customFormat="1" ht="18" customHeight="1">
      <c r="A182" s="199"/>
      <c r="B182" s="216"/>
      <c r="C182" s="249" t="str">
        <f>'TIME TABLE'!$F$5</f>
        <v>Hindi</v>
      </c>
      <c r="D182" s="250"/>
      <c r="E182" s="251"/>
      <c r="F182" s="252">
        <f>IF(C182=0,0,'TIME TABLE'!$B$5)</f>
        <v>44651</v>
      </c>
      <c r="G182" s="253" t="str">
        <f>IF(C182=0,0,CONCATENATE('TIME TABLE'!$C$5,'TIME TABLE'!$D$5,'TIME TABLE'!$E$5))</f>
        <v>(Thursday)</v>
      </c>
      <c r="H182" s="254" t="str">
        <f>IF(C182=0,0,'TIME TABLE'!$H$5)</f>
        <v>09:00 AM to 11:45 AM</v>
      </c>
      <c r="I182" s="255"/>
    </row>
    <row r="183" spans="1:9" s="256" customFormat="1" ht="18" customHeight="1">
      <c r="A183" s="199"/>
      <c r="B183" s="216"/>
      <c r="C183" s="257" t="str">
        <f>'TIME TABLE'!$F$6</f>
        <v>English</v>
      </c>
      <c r="D183" s="258"/>
      <c r="E183" s="259"/>
      <c r="F183" s="260">
        <f>IF(C183=0,0,'TIME TABLE'!$B$6)</f>
        <v>44652</v>
      </c>
      <c r="G183" s="253" t="str">
        <f>IF(C183=0,0,CONCATENATE('TIME TABLE'!$C$6,'TIME TABLE'!$D$6,'TIME TABLE'!$E$6))</f>
        <v>(Friday)</v>
      </c>
      <c r="H183" s="261" t="str">
        <f>IF(C183=0,0,'TIME TABLE'!$H$6)</f>
        <v>09:00 AM to 11:45 AM</v>
      </c>
      <c r="I183" s="262"/>
    </row>
    <row r="184" spans="1:9" s="256" customFormat="1" ht="18" customHeight="1">
      <c r="A184" s="199"/>
      <c r="B184" s="216"/>
      <c r="C184" s="263" t="str">
        <f>'TIME TABLE'!$F$7</f>
        <v>Science</v>
      </c>
      <c r="D184" s="264"/>
      <c r="E184" s="265"/>
      <c r="F184" s="260">
        <f>IF(C184=0,0,'TIME TABLE'!$B$7)</f>
        <v>44653</v>
      </c>
      <c r="G184" s="253" t="str">
        <f>IF(C184=0,0,CONCATENATE('TIME TABLE'!$C$7,'TIME TABLE'!$D$7,'TIME TABLE'!$E$7))</f>
        <v>(Saturday)</v>
      </c>
      <c r="H184" s="261" t="str">
        <f>IF(C184=0,0,'TIME TABLE'!$H$7)</f>
        <v>09:00 AM to 11:45 AM</v>
      </c>
      <c r="I184" s="262"/>
    </row>
    <row r="185" spans="1:9" s="256" customFormat="1" ht="18" customHeight="1">
      <c r="A185" s="199"/>
      <c r="B185" s="216"/>
      <c r="C185" s="263" t="str">
        <f>'TIME TABLE'!$F$8</f>
        <v>Mathematics</v>
      </c>
      <c r="D185" s="264"/>
      <c r="E185" s="265"/>
      <c r="F185" s="260">
        <f>IF(C185=0,0,'TIME TABLE'!$B$8)</f>
        <v>44654</v>
      </c>
      <c r="G185" s="253" t="str">
        <f>IF(C185=0,0,CONCATENATE('TIME TABLE'!$C$8,'TIME TABLE'!$D$8,'TIME TABLE'!$E$8))</f>
        <v>(Sunday)</v>
      </c>
      <c r="H185" s="261" t="str">
        <f>IF(C185=0,0,'TIME TABLE'!$H$8)</f>
        <v>09:00 AM to 11:45 AM</v>
      </c>
      <c r="I185" s="262"/>
    </row>
    <row r="186" spans="1:9" s="256" customFormat="1" ht="18" customHeight="1">
      <c r="A186" s="199"/>
      <c r="B186" s="216"/>
      <c r="C186" s="263" t="str">
        <f>'TIME TABLE'!$F$9</f>
        <v>Social Study</v>
      </c>
      <c r="D186" s="264"/>
      <c r="E186" s="265"/>
      <c r="F186" s="260">
        <f>IF(C186=0,0,'TIME TABLE'!$B$9)</f>
        <v>44655</v>
      </c>
      <c r="G186" s="253" t="str">
        <f>IF(C186=0,0,CONCATENATE('TIME TABLE'!$C$9,'TIME TABLE'!$D$9,'TIME TABLE'!$E$9))</f>
        <v>(Monday)</v>
      </c>
      <c r="H186" s="261" t="str">
        <f>IF(C186=0,0,'TIME TABLE'!$H$9)</f>
        <v>09:00 AM to 11:45 AM</v>
      </c>
      <c r="I186" s="262"/>
    </row>
    <row r="187" spans="1:9" s="256" customFormat="1" ht="18" customHeight="1">
      <c r="A187" s="199"/>
      <c r="B187" s="216"/>
      <c r="C187" s="263" t="str">
        <f>'TIME TABLE'!$F$10</f>
        <v>Sanskrit</v>
      </c>
      <c r="D187" s="264"/>
      <c r="E187" s="265"/>
      <c r="F187" s="260">
        <f>IF(C187=0,0,'TIME TABLE'!$B$10)</f>
        <v>44656</v>
      </c>
      <c r="G187" s="253" t="str">
        <f>IF(C187=0,0,CONCATENATE('TIME TABLE'!$C$10,'TIME TABLE'!$D$10,'TIME TABLE'!$E$10))</f>
        <v>(Tuesday)</v>
      </c>
      <c r="H187" s="261" t="str">
        <f>IF(C187=0,0,'TIME TABLE'!$H$10)</f>
        <v>09:00 AM to 11:45 AM</v>
      </c>
      <c r="I187" s="262"/>
    </row>
    <row r="188" spans="1:9" s="256" customFormat="1" ht="18" customHeight="1">
      <c r="A188" s="199"/>
      <c r="B188" s="216"/>
      <c r="C188" s="263">
        <f>'TIME TABLE'!$F$11</f>
        <v>0</v>
      </c>
      <c r="D188" s="264"/>
      <c r="E188" s="265"/>
      <c r="F188" s="260">
        <f>IF(C188=0,0,'TIME TABLE'!$B$11)</f>
        <v>0</v>
      </c>
      <c r="G188" s="253">
        <f>IF(C188=0,0,CONCATENATE('TIME TABLE'!$C$11,'TIME TABLE'!$D$11,'TIME TABLE'!$E$11))</f>
        <v>0</v>
      </c>
      <c r="H188" s="261">
        <f>IF(C188=0,0,'TIME TABLE'!$H$11)</f>
        <v>0</v>
      </c>
      <c r="I188" s="262"/>
    </row>
    <row r="189" spans="1:9" s="256" customFormat="1" ht="18" customHeight="1">
      <c r="A189" s="199"/>
      <c r="B189" s="216"/>
      <c r="C189" s="263">
        <f>'TIME TABLE'!$F$12</f>
        <v>0</v>
      </c>
      <c r="D189" s="264"/>
      <c r="E189" s="265"/>
      <c r="F189" s="260">
        <f>IF(C189=0,0,'TIME TABLE'!$B$12)</f>
        <v>0</v>
      </c>
      <c r="G189" s="253">
        <f>IF(C189=0,0,CONCATENATE('TIME TABLE'!$C$12,'TIME TABLE'!$D$12,'TIME TABLE'!$E$12))</f>
        <v>0</v>
      </c>
      <c r="H189" s="261">
        <f>IF(C189=0,0,'TIME TABLE'!$H$12)</f>
        <v>0</v>
      </c>
      <c r="I189" s="262"/>
    </row>
    <row r="190" spans="1:9" s="256" customFormat="1" ht="18" customHeight="1">
      <c r="A190" s="199"/>
      <c r="B190" s="216"/>
      <c r="C190" s="263">
        <f>'TIME TABLE'!$F$13</f>
        <v>0</v>
      </c>
      <c r="D190" s="264"/>
      <c r="E190" s="265"/>
      <c r="F190" s="260">
        <f>IF(C190=0,0,'TIME TABLE'!$B$13)</f>
        <v>0</v>
      </c>
      <c r="G190" s="253">
        <f>IF(C190=0,0,CONCATENATE('TIME TABLE'!$C$13,'TIME TABLE'!$D$13,'TIME TABLE'!$E$13))</f>
        <v>0</v>
      </c>
      <c r="H190" s="261">
        <f>IF(C190=0,0,'TIME TABLE'!$H$13)</f>
        <v>0</v>
      </c>
      <c r="I190" s="262"/>
    </row>
    <row r="191" spans="1:9" s="256" customFormat="1" ht="18" customHeight="1" thickBot="1">
      <c r="A191" s="199"/>
      <c r="B191" s="216"/>
      <c r="C191" s="266">
        <f>'TIME TABLE'!$F$14</f>
        <v>0</v>
      </c>
      <c r="D191" s="267"/>
      <c r="E191" s="268"/>
      <c r="F191" s="260">
        <f>IF(C191=0,0,'TIME TABLE'!$B$14)</f>
        <v>0</v>
      </c>
      <c r="G191" s="253">
        <f>IF(C191=0,0,CONCATENATE('TIME TABLE'!$C$14,'TIME TABLE'!$D$14,'TIME TABLE'!$E$14))</f>
        <v>0</v>
      </c>
      <c r="H191" s="261">
        <f>IF(C191=0,0,'TIME TABLE'!$H$14)</f>
        <v>0</v>
      </c>
      <c r="I191" s="262"/>
    </row>
    <row r="192" spans="1:9" s="198" customFormat="1" ht="24" customHeight="1">
      <c r="A192" s="199"/>
      <c r="B192" s="216"/>
      <c r="C192" s="269" t="s">
        <v>70</v>
      </c>
      <c r="D192" s="270"/>
      <c r="E192" s="270"/>
      <c r="F192" s="270"/>
      <c r="G192" s="270"/>
      <c r="H192" s="270"/>
      <c r="I192" s="271"/>
    </row>
    <row r="193" spans="1:10" s="198" customFormat="1" ht="19.5" customHeight="1">
      <c r="A193" s="199"/>
      <c r="B193" s="216"/>
      <c r="C193" s="272">
        <v>1</v>
      </c>
      <c r="D193" s="273" t="s">
        <v>71</v>
      </c>
      <c r="E193" s="273"/>
      <c r="F193" s="273"/>
      <c r="G193" s="273"/>
      <c r="H193" s="273"/>
      <c r="I193" s="274"/>
    </row>
    <row r="194" spans="1:10" s="198" customFormat="1" ht="19.5" customHeight="1">
      <c r="A194" s="199"/>
      <c r="B194" s="216"/>
      <c r="C194" s="275">
        <v>2</v>
      </c>
      <c r="D194" s="276" t="s">
        <v>72</v>
      </c>
      <c r="E194" s="276"/>
      <c r="F194" s="276"/>
      <c r="G194" s="276"/>
      <c r="H194" s="276"/>
      <c r="I194" s="277"/>
    </row>
    <row r="195" spans="1:10" s="198" customFormat="1" ht="19.5" customHeight="1">
      <c r="A195" s="199"/>
      <c r="B195" s="216"/>
      <c r="C195" s="275">
        <v>3</v>
      </c>
      <c r="D195" s="276" t="s">
        <v>73</v>
      </c>
      <c r="E195" s="276"/>
      <c r="F195" s="276"/>
      <c r="G195" s="276"/>
      <c r="H195" s="276"/>
      <c r="I195" s="277"/>
    </row>
    <row r="196" spans="1:10" s="198" customFormat="1" ht="19.5" customHeight="1">
      <c r="A196" s="199"/>
      <c r="B196" s="216"/>
      <c r="C196" s="275">
        <v>4</v>
      </c>
      <c r="D196" s="273" t="s">
        <v>74</v>
      </c>
      <c r="E196" s="273"/>
      <c r="F196" s="273"/>
      <c r="G196" s="273"/>
      <c r="H196" s="273"/>
      <c r="I196" s="274"/>
    </row>
    <row r="197" spans="1:10" s="198" customFormat="1" ht="19.5" customHeight="1">
      <c r="A197" s="199"/>
      <c r="B197" s="216"/>
      <c r="C197" s="275">
        <v>5</v>
      </c>
      <c r="D197" s="273" t="s">
        <v>75</v>
      </c>
      <c r="E197" s="273"/>
      <c r="F197" s="273"/>
      <c r="G197" s="273"/>
      <c r="H197" s="273"/>
      <c r="I197" s="274"/>
    </row>
    <row r="198" spans="1:10" s="198" customFormat="1" ht="19.5" customHeight="1">
      <c r="A198" s="199"/>
      <c r="B198" s="216"/>
      <c r="C198" s="275">
        <v>6</v>
      </c>
      <c r="D198" s="273" t="s">
        <v>76</v>
      </c>
      <c r="E198" s="273"/>
      <c r="F198" s="273"/>
      <c r="G198" s="273"/>
      <c r="H198" s="273"/>
      <c r="I198" s="274"/>
    </row>
    <row r="199" spans="1:10" s="198" customFormat="1" ht="19.5" customHeight="1">
      <c r="A199" s="199"/>
      <c r="B199" s="216"/>
      <c r="C199" s="275">
        <v>7</v>
      </c>
      <c r="D199" s="273" t="s">
        <v>77</v>
      </c>
      <c r="E199" s="273"/>
      <c r="F199" s="273"/>
      <c r="G199" s="273"/>
      <c r="H199" s="273"/>
      <c r="I199" s="274"/>
    </row>
    <row r="200" spans="1:10" s="198" customFormat="1" ht="19.5" customHeight="1">
      <c r="A200" s="199"/>
      <c r="B200" s="216"/>
      <c r="C200" s="275">
        <v>8</v>
      </c>
      <c r="D200" s="273" t="s">
        <v>78</v>
      </c>
      <c r="E200" s="273"/>
      <c r="F200" s="273"/>
      <c r="G200" s="273"/>
      <c r="H200" s="273"/>
      <c r="I200" s="274"/>
    </row>
    <row r="201" spans="1:10" s="198" customFormat="1" ht="19.5" customHeight="1" thickBot="1">
      <c r="A201" s="199"/>
      <c r="B201" s="278"/>
      <c r="C201" s="279">
        <v>9</v>
      </c>
      <c r="D201" s="280" t="s">
        <v>79</v>
      </c>
      <c r="E201" s="280"/>
      <c r="F201" s="280"/>
      <c r="G201" s="280"/>
      <c r="H201" s="280"/>
      <c r="I201" s="281"/>
    </row>
    <row r="202" spans="1:10" s="198" customFormat="1" ht="15.75" thickBot="1">
      <c r="A202" s="196">
        <f>A169+1</f>
        <v>7</v>
      </c>
      <c r="B202" s="197"/>
      <c r="C202" s="197"/>
      <c r="D202" s="197"/>
      <c r="E202" s="197"/>
      <c r="F202" s="197"/>
      <c r="G202" s="197"/>
      <c r="H202" s="197"/>
      <c r="I202" s="197"/>
    </row>
    <row r="203" spans="1:10" s="198" customFormat="1" ht="51.75" customHeight="1">
      <c r="A203" s="199"/>
      <c r="B203" s="200"/>
      <c r="C203" s="201"/>
      <c r="D203" s="202"/>
      <c r="E203" s="203" t="str">
        <f>MASTER!$E$11</f>
        <v>Govt. Sr. Secondary School Raimalwada</v>
      </c>
      <c r="F203" s="204"/>
      <c r="G203" s="204"/>
      <c r="H203" s="204"/>
      <c r="I203" s="205"/>
    </row>
    <row r="204" spans="1:10" s="198" customFormat="1" ht="36" customHeight="1" thickBot="1">
      <c r="A204" s="199"/>
      <c r="B204" s="206"/>
      <c r="C204" s="207"/>
      <c r="D204" s="208"/>
      <c r="E204" s="209" t="str">
        <f>MASTER!$E$14</f>
        <v>P.S.-Bapini (Jodhpur)</v>
      </c>
      <c r="F204" s="210"/>
      <c r="G204" s="210"/>
      <c r="H204" s="210"/>
      <c r="I204" s="211"/>
    </row>
    <row r="205" spans="1:10" s="198" customFormat="1" ht="33.75" customHeight="1">
      <c r="A205" s="199"/>
      <c r="B205" s="212" t="str">
        <f>CONCATENATE(C206,'TIME TABLE'!$C$5,'ADMIT CARD'!$C207,$F207,'ADMIT CARD'!$G207,'TIME TABLE'!$E$5)</f>
        <v>ADMIT CARD(Roll Number●→0)</v>
      </c>
      <c r="C205" s="213" t="str">
        <f>CONCATENATE('TIME TABLE'!$B$2,'TIME TABLE'!$F$2)</f>
        <v>HALF YEARLY EXAM:2023-24</v>
      </c>
      <c r="D205" s="214"/>
      <c r="E205" s="214"/>
      <c r="F205" s="214"/>
      <c r="G205" s="214"/>
      <c r="H205" s="214"/>
      <c r="I205" s="215"/>
    </row>
    <row r="206" spans="1:10" s="198" customFormat="1" ht="33.75" customHeight="1" thickBot="1">
      <c r="A206" s="199"/>
      <c r="B206" s="216"/>
      <c r="C206" s="217" t="s">
        <v>64</v>
      </c>
      <c r="D206" s="218"/>
      <c r="E206" s="218"/>
      <c r="F206" s="218"/>
      <c r="G206" s="218"/>
      <c r="H206" s="218"/>
      <c r="I206" s="219"/>
      <c r="J206" s="198" t="s">
        <v>54</v>
      </c>
    </row>
    <row r="207" spans="1:10" s="198" customFormat="1" ht="24" customHeight="1">
      <c r="A207" s="199"/>
      <c r="B207" s="216"/>
      <c r="C207" s="220" t="s">
        <v>20</v>
      </c>
      <c r="D207" s="221"/>
      <c r="E207" s="222"/>
      <c r="F207" s="223" t="s">
        <v>52</v>
      </c>
      <c r="G207" s="224">
        <f>VLOOKUP(A202,'STUDENT DETAIL'!$C$8:$I$107,3)</f>
        <v>0</v>
      </c>
      <c r="H207" s="225"/>
      <c r="I207" s="226" t="s">
        <v>65</v>
      </c>
    </row>
    <row r="208" spans="1:10" s="198" customFormat="1" ht="24" customHeight="1">
      <c r="A208" s="199"/>
      <c r="B208" s="216"/>
      <c r="C208" s="227" t="s">
        <v>21</v>
      </c>
      <c r="D208" s="228"/>
      <c r="E208" s="229"/>
      <c r="F208" s="230" t="s">
        <v>52</v>
      </c>
      <c r="G208" s="231" t="str">
        <f>IF(OR(G207=0,G207=""),"",VLOOKUP(A202,'STUDENT DETAIL'!$C$8:$I$107,4))</f>
        <v/>
      </c>
      <c r="H208" s="232"/>
      <c r="I208" s="233"/>
    </row>
    <row r="209" spans="1:9" s="198" customFormat="1" ht="24" customHeight="1">
      <c r="A209" s="199"/>
      <c r="B209" s="216"/>
      <c r="C209" s="227" t="s">
        <v>22</v>
      </c>
      <c r="D209" s="228"/>
      <c r="E209" s="229"/>
      <c r="F209" s="230" t="s">
        <v>52</v>
      </c>
      <c r="G209" s="231" t="str">
        <f>IF(OR(G207=0,G207=""),"",VLOOKUP(A202,'STUDENT DETAIL'!$C$8:$I$107,5))</f>
        <v/>
      </c>
      <c r="H209" s="232"/>
      <c r="I209" s="233"/>
    </row>
    <row r="210" spans="1:9" s="198" customFormat="1" ht="24" customHeight="1">
      <c r="A210" s="199"/>
      <c r="B210" s="216"/>
      <c r="C210" s="227" t="s">
        <v>32</v>
      </c>
      <c r="D210" s="228"/>
      <c r="E210" s="229"/>
      <c r="F210" s="230" t="s">
        <v>52</v>
      </c>
      <c r="G210" s="231" t="str">
        <f>IF(OR(G207=0,G207=""),"",VLOOKUP(A202,'STUDENT DETAIL'!$C$8:$I$107,6))</f>
        <v/>
      </c>
      <c r="H210" s="232"/>
      <c r="I210" s="233"/>
    </row>
    <row r="211" spans="1:9" s="198" customFormat="1" ht="24" customHeight="1">
      <c r="A211" s="199"/>
      <c r="B211" s="216"/>
      <c r="C211" s="227" t="s">
        <v>33</v>
      </c>
      <c r="D211" s="228"/>
      <c r="E211" s="229"/>
      <c r="F211" s="230" t="s">
        <v>52</v>
      </c>
      <c r="G211" s="231" t="str">
        <f>IF(OR(G207=0,G207=""),"",IF('STUDENT DETAIL'!$H$4="",'STUDENT DETAIL'!$E$4,CONCATENATE('STUDENT DETAIL'!$E$4,"   ","(",'STUDENT DETAIL'!$H$4,")")))</f>
        <v/>
      </c>
      <c r="H211" s="232"/>
      <c r="I211" s="233"/>
    </row>
    <row r="212" spans="1:9" s="198" customFormat="1" ht="24" customHeight="1" thickBot="1">
      <c r="A212" s="199"/>
      <c r="B212" s="216"/>
      <c r="C212" s="234" t="s">
        <v>24</v>
      </c>
      <c r="D212" s="235"/>
      <c r="E212" s="236"/>
      <c r="F212" s="237" t="s">
        <v>52</v>
      </c>
      <c r="G212" s="238" t="str">
        <f>IF(OR(G207=0,G207=""),"",VLOOKUP(A202,'STUDENT DETAIL'!$C$8:$I$107,7))</f>
        <v/>
      </c>
      <c r="H212" s="239"/>
      <c r="I212" s="240"/>
    </row>
    <row r="213" spans="1:9" s="198" customFormat="1" ht="24" customHeight="1">
      <c r="A213" s="199"/>
      <c r="B213" s="216"/>
      <c r="C213" s="241" t="s">
        <v>67</v>
      </c>
      <c r="D213" s="242"/>
      <c r="E213" s="242"/>
      <c r="F213" s="242"/>
      <c r="G213" s="242"/>
      <c r="H213" s="242"/>
      <c r="I213" s="243"/>
    </row>
    <row r="214" spans="1:9" s="198" customFormat="1" ht="24" customHeight="1" thickBot="1">
      <c r="A214" s="199"/>
      <c r="B214" s="216"/>
      <c r="C214" s="244" t="s">
        <v>34</v>
      </c>
      <c r="D214" s="245"/>
      <c r="E214" s="246"/>
      <c r="F214" s="247" t="s">
        <v>68</v>
      </c>
      <c r="G214" s="246"/>
      <c r="H214" s="247" t="s">
        <v>69</v>
      </c>
      <c r="I214" s="248"/>
    </row>
    <row r="215" spans="1:9" s="256" customFormat="1" ht="18" customHeight="1">
      <c r="A215" s="199"/>
      <c r="B215" s="216"/>
      <c r="C215" s="249" t="str">
        <f>'TIME TABLE'!$F$5</f>
        <v>Hindi</v>
      </c>
      <c r="D215" s="250"/>
      <c r="E215" s="251"/>
      <c r="F215" s="252">
        <f>IF(C215=0,0,'TIME TABLE'!$B$5)</f>
        <v>44651</v>
      </c>
      <c r="G215" s="253" t="str">
        <f>IF(C215=0,0,CONCATENATE('TIME TABLE'!$C$5,'TIME TABLE'!$D$5,'TIME TABLE'!$E$5))</f>
        <v>(Thursday)</v>
      </c>
      <c r="H215" s="254" t="str">
        <f>IF(C215=0,0,'TIME TABLE'!$H$5)</f>
        <v>09:00 AM to 11:45 AM</v>
      </c>
      <c r="I215" s="255"/>
    </row>
    <row r="216" spans="1:9" s="256" customFormat="1" ht="18" customHeight="1">
      <c r="A216" s="199"/>
      <c r="B216" s="216"/>
      <c r="C216" s="257" t="str">
        <f>'TIME TABLE'!$F$6</f>
        <v>English</v>
      </c>
      <c r="D216" s="258"/>
      <c r="E216" s="259"/>
      <c r="F216" s="260">
        <f>IF(C216=0,0,'TIME TABLE'!$B$6)</f>
        <v>44652</v>
      </c>
      <c r="G216" s="253" t="str">
        <f>IF(C216=0,0,CONCATENATE('TIME TABLE'!$C$6,'TIME TABLE'!$D$6,'TIME TABLE'!$E$6))</f>
        <v>(Friday)</v>
      </c>
      <c r="H216" s="261" t="str">
        <f>IF(C216=0,0,'TIME TABLE'!$H$6)</f>
        <v>09:00 AM to 11:45 AM</v>
      </c>
      <c r="I216" s="262"/>
    </row>
    <row r="217" spans="1:9" s="256" customFormat="1" ht="18" customHeight="1">
      <c r="A217" s="199"/>
      <c r="B217" s="216"/>
      <c r="C217" s="263" t="str">
        <f>'TIME TABLE'!$F$7</f>
        <v>Science</v>
      </c>
      <c r="D217" s="264"/>
      <c r="E217" s="265"/>
      <c r="F217" s="260">
        <f>IF(C217=0,0,'TIME TABLE'!$B$7)</f>
        <v>44653</v>
      </c>
      <c r="G217" s="253" t="str">
        <f>IF(C217=0,0,CONCATENATE('TIME TABLE'!$C$7,'TIME TABLE'!$D$7,'TIME TABLE'!$E$7))</f>
        <v>(Saturday)</v>
      </c>
      <c r="H217" s="261" t="str">
        <f>IF(C217=0,0,'TIME TABLE'!$H$7)</f>
        <v>09:00 AM to 11:45 AM</v>
      </c>
      <c r="I217" s="262"/>
    </row>
    <row r="218" spans="1:9" s="256" customFormat="1" ht="18" customHeight="1">
      <c r="A218" s="199"/>
      <c r="B218" s="216"/>
      <c r="C218" s="263" t="str">
        <f>'TIME TABLE'!$F$8</f>
        <v>Mathematics</v>
      </c>
      <c r="D218" s="264"/>
      <c r="E218" s="265"/>
      <c r="F218" s="260">
        <f>IF(C218=0,0,'TIME TABLE'!$B$8)</f>
        <v>44654</v>
      </c>
      <c r="G218" s="253" t="str">
        <f>IF(C218=0,0,CONCATENATE('TIME TABLE'!$C$8,'TIME TABLE'!$D$8,'TIME TABLE'!$E$8))</f>
        <v>(Sunday)</v>
      </c>
      <c r="H218" s="261" t="str">
        <f>IF(C218=0,0,'TIME TABLE'!$H$8)</f>
        <v>09:00 AM to 11:45 AM</v>
      </c>
      <c r="I218" s="262"/>
    </row>
    <row r="219" spans="1:9" s="256" customFormat="1" ht="18" customHeight="1">
      <c r="A219" s="199"/>
      <c r="B219" s="216"/>
      <c r="C219" s="263" t="str">
        <f>'TIME TABLE'!$F$9</f>
        <v>Social Study</v>
      </c>
      <c r="D219" s="264"/>
      <c r="E219" s="265"/>
      <c r="F219" s="260">
        <f>IF(C219=0,0,'TIME TABLE'!$B$9)</f>
        <v>44655</v>
      </c>
      <c r="G219" s="253" t="str">
        <f>IF(C219=0,0,CONCATENATE('TIME TABLE'!$C$9,'TIME TABLE'!$D$9,'TIME TABLE'!$E$9))</f>
        <v>(Monday)</v>
      </c>
      <c r="H219" s="261" t="str">
        <f>IF(C219=0,0,'TIME TABLE'!$H$9)</f>
        <v>09:00 AM to 11:45 AM</v>
      </c>
      <c r="I219" s="262"/>
    </row>
    <row r="220" spans="1:9" s="256" customFormat="1" ht="18" customHeight="1">
      <c r="A220" s="199"/>
      <c r="B220" s="216"/>
      <c r="C220" s="263" t="str">
        <f>'TIME TABLE'!$F$10</f>
        <v>Sanskrit</v>
      </c>
      <c r="D220" s="264"/>
      <c r="E220" s="265"/>
      <c r="F220" s="260">
        <f>IF(C220=0,0,'TIME TABLE'!$B$10)</f>
        <v>44656</v>
      </c>
      <c r="G220" s="253" t="str">
        <f>IF(C220=0,0,CONCATENATE('TIME TABLE'!$C$10,'TIME TABLE'!$D$10,'TIME TABLE'!$E$10))</f>
        <v>(Tuesday)</v>
      </c>
      <c r="H220" s="261" t="str">
        <f>IF(C220=0,0,'TIME TABLE'!$H$10)</f>
        <v>09:00 AM to 11:45 AM</v>
      </c>
      <c r="I220" s="262"/>
    </row>
    <row r="221" spans="1:9" s="256" customFormat="1" ht="18" customHeight="1">
      <c r="A221" s="199"/>
      <c r="B221" s="216"/>
      <c r="C221" s="263">
        <f>'TIME TABLE'!$F$11</f>
        <v>0</v>
      </c>
      <c r="D221" s="264"/>
      <c r="E221" s="265"/>
      <c r="F221" s="260">
        <f>IF(C221=0,0,'TIME TABLE'!$B$11)</f>
        <v>0</v>
      </c>
      <c r="G221" s="253">
        <f>IF(C221=0,0,CONCATENATE('TIME TABLE'!$C$11,'TIME TABLE'!$D$11,'TIME TABLE'!$E$11))</f>
        <v>0</v>
      </c>
      <c r="H221" s="261">
        <f>IF(C221=0,0,'TIME TABLE'!$H$11)</f>
        <v>0</v>
      </c>
      <c r="I221" s="262"/>
    </row>
    <row r="222" spans="1:9" s="256" customFormat="1" ht="18" customHeight="1">
      <c r="A222" s="199"/>
      <c r="B222" s="216"/>
      <c r="C222" s="263">
        <f>'TIME TABLE'!$F$12</f>
        <v>0</v>
      </c>
      <c r="D222" s="264"/>
      <c r="E222" s="265"/>
      <c r="F222" s="260">
        <f>IF(C222=0,0,'TIME TABLE'!$B$12)</f>
        <v>0</v>
      </c>
      <c r="G222" s="253">
        <f>IF(C222=0,0,CONCATENATE('TIME TABLE'!$C$12,'TIME TABLE'!$D$12,'TIME TABLE'!$E$12))</f>
        <v>0</v>
      </c>
      <c r="H222" s="261">
        <f>IF(C222=0,0,'TIME TABLE'!$H$12)</f>
        <v>0</v>
      </c>
      <c r="I222" s="262"/>
    </row>
    <row r="223" spans="1:9" s="256" customFormat="1" ht="18" customHeight="1">
      <c r="A223" s="199"/>
      <c r="B223" s="216"/>
      <c r="C223" s="263">
        <f>'TIME TABLE'!$F$13</f>
        <v>0</v>
      </c>
      <c r="D223" s="264"/>
      <c r="E223" s="265"/>
      <c r="F223" s="260">
        <f>IF(C223=0,0,'TIME TABLE'!$B$13)</f>
        <v>0</v>
      </c>
      <c r="G223" s="253">
        <f>IF(C223=0,0,CONCATENATE('TIME TABLE'!$C$13,'TIME TABLE'!$D$13,'TIME TABLE'!$E$13))</f>
        <v>0</v>
      </c>
      <c r="H223" s="261">
        <f>IF(C223=0,0,'TIME TABLE'!$H$13)</f>
        <v>0</v>
      </c>
      <c r="I223" s="262"/>
    </row>
    <row r="224" spans="1:9" s="256" customFormat="1" ht="18" customHeight="1" thickBot="1">
      <c r="A224" s="199"/>
      <c r="B224" s="216"/>
      <c r="C224" s="266">
        <f>'TIME TABLE'!$F$14</f>
        <v>0</v>
      </c>
      <c r="D224" s="267"/>
      <c r="E224" s="268"/>
      <c r="F224" s="260">
        <f>IF(C224=0,0,'TIME TABLE'!$B$14)</f>
        <v>0</v>
      </c>
      <c r="G224" s="253">
        <f>IF(C224=0,0,CONCATENATE('TIME TABLE'!$C$14,'TIME TABLE'!$D$14,'TIME TABLE'!$E$14))</f>
        <v>0</v>
      </c>
      <c r="H224" s="261">
        <f>IF(C224=0,0,'TIME TABLE'!$H$14)</f>
        <v>0</v>
      </c>
      <c r="I224" s="262"/>
    </row>
    <row r="225" spans="1:10" s="198" customFormat="1" ht="24" customHeight="1">
      <c r="A225" s="199"/>
      <c r="B225" s="216"/>
      <c r="C225" s="269" t="s">
        <v>70</v>
      </c>
      <c r="D225" s="270"/>
      <c r="E225" s="270"/>
      <c r="F225" s="270"/>
      <c r="G225" s="270"/>
      <c r="H225" s="270"/>
      <c r="I225" s="271"/>
    </row>
    <row r="226" spans="1:10" s="198" customFormat="1" ht="19.5" customHeight="1" thickBot="1">
      <c r="A226" s="199"/>
      <c r="B226" s="216"/>
      <c r="C226" s="272">
        <v>1</v>
      </c>
      <c r="D226" s="273" t="s">
        <v>71</v>
      </c>
      <c r="E226" s="273"/>
      <c r="F226" s="273"/>
      <c r="G226" s="273"/>
      <c r="H226" s="273"/>
      <c r="I226" s="274"/>
    </row>
    <row r="227" spans="1:10" s="198" customFormat="1" ht="19.5" customHeight="1">
      <c r="A227" s="199"/>
      <c r="B227" s="216"/>
      <c r="C227" s="275">
        <v>2</v>
      </c>
      <c r="D227" s="200"/>
      <c r="E227" s="201"/>
      <c r="F227" s="202"/>
      <c r="G227" s="200"/>
      <c r="H227" s="201"/>
      <c r="I227" s="202"/>
    </row>
    <row r="228" spans="1:10" s="198" customFormat="1" ht="19.5" customHeight="1" thickBot="1">
      <c r="A228" s="199"/>
      <c r="B228" s="216"/>
      <c r="C228" s="275">
        <v>3</v>
      </c>
      <c r="D228" s="206"/>
      <c r="E228" s="207"/>
      <c r="F228" s="208"/>
      <c r="G228" s="206"/>
      <c r="H228" s="207"/>
      <c r="I228" s="208"/>
    </row>
    <row r="229" spans="1:10" s="198" customFormat="1" ht="19.5" customHeight="1">
      <c r="A229" s="199"/>
      <c r="B229" s="216"/>
      <c r="C229" s="275">
        <v>4</v>
      </c>
      <c r="D229" s="273" t="s">
        <v>74</v>
      </c>
      <c r="E229" s="273"/>
      <c r="F229" s="273"/>
      <c r="G229" s="273"/>
      <c r="H229" s="273"/>
      <c r="I229" s="274"/>
    </row>
    <row r="230" spans="1:10" s="198" customFormat="1" ht="19.5" customHeight="1">
      <c r="A230" s="199"/>
      <c r="B230" s="216"/>
      <c r="C230" s="275">
        <v>5</v>
      </c>
      <c r="D230" s="273" t="s">
        <v>75</v>
      </c>
      <c r="E230" s="273"/>
      <c r="F230" s="273"/>
      <c r="G230" s="273"/>
      <c r="H230" s="273"/>
      <c r="I230" s="274"/>
    </row>
    <row r="231" spans="1:10" s="198" customFormat="1" ht="19.5" customHeight="1">
      <c r="A231" s="199"/>
      <c r="B231" s="216"/>
      <c r="C231" s="275">
        <v>6</v>
      </c>
      <c r="D231" s="273" t="s">
        <v>76</v>
      </c>
      <c r="E231" s="273"/>
      <c r="F231" s="273"/>
      <c r="G231" s="273"/>
      <c r="H231" s="273"/>
      <c r="I231" s="274"/>
    </row>
    <row r="232" spans="1:10" s="198" customFormat="1" ht="19.5" customHeight="1">
      <c r="A232" s="199"/>
      <c r="B232" s="216"/>
      <c r="C232" s="275">
        <v>7</v>
      </c>
      <c r="D232" s="273" t="s">
        <v>77</v>
      </c>
      <c r="E232" s="273"/>
      <c r="F232" s="273"/>
      <c r="G232" s="273"/>
      <c r="H232" s="273"/>
      <c r="I232" s="274"/>
    </row>
    <row r="233" spans="1:10" s="198" customFormat="1" ht="19.5" customHeight="1">
      <c r="A233" s="199"/>
      <c r="B233" s="216"/>
      <c r="C233" s="275">
        <v>8</v>
      </c>
      <c r="D233" s="273" t="s">
        <v>78</v>
      </c>
      <c r="E233" s="273"/>
      <c r="F233" s="273"/>
      <c r="G233" s="273"/>
      <c r="H233" s="273"/>
      <c r="I233" s="274"/>
    </row>
    <row r="234" spans="1:10" s="198" customFormat="1" ht="19.5" customHeight="1" thickBot="1">
      <c r="A234" s="199"/>
      <c r="B234" s="278"/>
      <c r="C234" s="279">
        <v>9</v>
      </c>
      <c r="D234" s="280" t="s">
        <v>79</v>
      </c>
      <c r="E234" s="280"/>
      <c r="F234" s="280"/>
      <c r="G234" s="280"/>
      <c r="H234" s="280"/>
      <c r="I234" s="281"/>
    </row>
    <row r="235" spans="1:10" ht="16.5" customHeight="1">
      <c r="A235" s="282"/>
      <c r="B235" s="282"/>
      <c r="C235" s="282"/>
      <c r="D235" s="282"/>
      <c r="E235" s="282"/>
      <c r="F235" s="282"/>
      <c r="G235" s="282"/>
      <c r="H235" s="282"/>
      <c r="I235" s="282"/>
    </row>
    <row r="236" spans="1:10" s="198" customFormat="1" ht="16.5" customHeight="1" thickBot="1">
      <c r="A236" s="196">
        <f>A202+1</f>
        <v>8</v>
      </c>
      <c r="B236" s="284"/>
      <c r="C236" s="284"/>
      <c r="D236" s="284"/>
      <c r="E236" s="284"/>
      <c r="F236" s="284"/>
      <c r="G236" s="284"/>
      <c r="H236" s="284"/>
      <c r="I236" s="284"/>
    </row>
    <row r="237" spans="1:10" s="198" customFormat="1" ht="51.75" customHeight="1">
      <c r="A237" s="199"/>
      <c r="B237" s="200"/>
      <c r="C237" s="201"/>
      <c r="D237" s="202"/>
      <c r="E237" s="203" t="str">
        <f>MASTER!$E$11</f>
        <v>Govt. Sr. Secondary School Raimalwada</v>
      </c>
      <c r="F237" s="204"/>
      <c r="G237" s="204"/>
      <c r="H237" s="204"/>
      <c r="I237" s="205"/>
    </row>
    <row r="238" spans="1:10" s="198" customFormat="1" ht="36" customHeight="1" thickBot="1">
      <c r="A238" s="199"/>
      <c r="B238" s="206"/>
      <c r="C238" s="207"/>
      <c r="D238" s="208"/>
      <c r="E238" s="209" t="str">
        <f>MASTER!$E$14</f>
        <v>P.S.-Bapini (Jodhpur)</v>
      </c>
      <c r="F238" s="210"/>
      <c r="G238" s="210"/>
      <c r="H238" s="210"/>
      <c r="I238" s="211"/>
    </row>
    <row r="239" spans="1:10" s="198" customFormat="1" ht="33.75" customHeight="1">
      <c r="A239" s="199"/>
      <c r="B239" s="212" t="str">
        <f>CONCATENATE(C240,'TIME TABLE'!$C$5,'ADMIT CARD'!$C241,$F241,'ADMIT CARD'!$G241,'TIME TABLE'!$E$5)</f>
        <v>ADMIT CARD(Roll Number●→0)</v>
      </c>
      <c r="C239" s="213" t="str">
        <f>CONCATENATE('TIME TABLE'!$B$2,'TIME TABLE'!$F$2)</f>
        <v>HALF YEARLY EXAM:2023-24</v>
      </c>
      <c r="D239" s="214"/>
      <c r="E239" s="214"/>
      <c r="F239" s="214"/>
      <c r="G239" s="214"/>
      <c r="H239" s="214"/>
      <c r="I239" s="215"/>
    </row>
    <row r="240" spans="1:10" s="198" customFormat="1" ht="33.75" customHeight="1" thickBot="1">
      <c r="A240" s="199"/>
      <c r="B240" s="216"/>
      <c r="C240" s="217" t="s">
        <v>64</v>
      </c>
      <c r="D240" s="218"/>
      <c r="E240" s="218"/>
      <c r="F240" s="218"/>
      <c r="G240" s="218"/>
      <c r="H240" s="218"/>
      <c r="I240" s="219"/>
      <c r="J240" s="198" t="s">
        <v>54</v>
      </c>
    </row>
    <row r="241" spans="1:9" s="198" customFormat="1" ht="24" customHeight="1">
      <c r="A241" s="199"/>
      <c r="B241" s="216"/>
      <c r="C241" s="220" t="s">
        <v>20</v>
      </c>
      <c r="D241" s="221"/>
      <c r="E241" s="222"/>
      <c r="F241" s="223" t="s">
        <v>52</v>
      </c>
      <c r="G241" s="224">
        <f>VLOOKUP(A236,'STUDENT DETAIL'!$C$8:$I$107,3)</f>
        <v>0</v>
      </c>
      <c r="H241" s="225"/>
      <c r="I241" s="226" t="s">
        <v>65</v>
      </c>
    </row>
    <row r="242" spans="1:9" s="198" customFormat="1" ht="24" customHeight="1">
      <c r="A242" s="199"/>
      <c r="B242" s="216"/>
      <c r="C242" s="227" t="s">
        <v>21</v>
      </c>
      <c r="D242" s="228"/>
      <c r="E242" s="229"/>
      <c r="F242" s="230" t="s">
        <v>52</v>
      </c>
      <c r="G242" s="231" t="str">
        <f>IF(OR(G241=0,G241=""),"",VLOOKUP(A236,'STUDENT DETAIL'!$C$8:$I$107,4))</f>
        <v/>
      </c>
      <c r="H242" s="232"/>
      <c r="I242" s="233"/>
    </row>
    <row r="243" spans="1:9" s="198" customFormat="1" ht="24" customHeight="1">
      <c r="A243" s="199"/>
      <c r="B243" s="216"/>
      <c r="C243" s="227" t="s">
        <v>22</v>
      </c>
      <c r="D243" s="228"/>
      <c r="E243" s="229"/>
      <c r="F243" s="230" t="s">
        <v>52</v>
      </c>
      <c r="G243" s="231" t="str">
        <f>IF(OR(G241=0,G241=""),"",VLOOKUP(A236,'STUDENT DETAIL'!$C$8:$I$107,5))</f>
        <v/>
      </c>
      <c r="H243" s="232"/>
      <c r="I243" s="233"/>
    </row>
    <row r="244" spans="1:9" s="198" customFormat="1" ht="24" customHeight="1">
      <c r="A244" s="199"/>
      <c r="B244" s="216"/>
      <c r="C244" s="227" t="s">
        <v>32</v>
      </c>
      <c r="D244" s="228"/>
      <c r="E244" s="229"/>
      <c r="F244" s="230" t="s">
        <v>52</v>
      </c>
      <c r="G244" s="231" t="str">
        <f>IF(OR(G241=0,G241=""),"",VLOOKUP(A236,'STUDENT DETAIL'!$C$8:$I$107,6))</f>
        <v/>
      </c>
      <c r="H244" s="232"/>
      <c r="I244" s="233"/>
    </row>
    <row r="245" spans="1:9" s="198" customFormat="1" ht="24" customHeight="1">
      <c r="A245" s="199"/>
      <c r="B245" s="216"/>
      <c r="C245" s="227" t="s">
        <v>33</v>
      </c>
      <c r="D245" s="228"/>
      <c r="E245" s="229"/>
      <c r="F245" s="230" t="s">
        <v>52</v>
      </c>
      <c r="G245" s="231" t="str">
        <f>IF(OR(G241=0,G241=""),"",IF('STUDENT DETAIL'!$H$4="",'STUDENT DETAIL'!$E$4,CONCATENATE('STUDENT DETAIL'!$E$4,"   ","(",'STUDENT DETAIL'!$H$4,")")))</f>
        <v/>
      </c>
      <c r="H245" s="232"/>
      <c r="I245" s="233"/>
    </row>
    <row r="246" spans="1:9" s="198" customFormat="1" ht="24" customHeight="1" thickBot="1">
      <c r="A246" s="199"/>
      <c r="B246" s="216"/>
      <c r="C246" s="234" t="s">
        <v>24</v>
      </c>
      <c r="D246" s="235"/>
      <c r="E246" s="236"/>
      <c r="F246" s="237" t="s">
        <v>52</v>
      </c>
      <c r="G246" s="238" t="str">
        <f>IF(OR(G241=0,G241=""),"",VLOOKUP(A236,'STUDENT DETAIL'!$C$8:$I$107,7))</f>
        <v/>
      </c>
      <c r="H246" s="239"/>
      <c r="I246" s="240"/>
    </row>
    <row r="247" spans="1:9" s="198" customFormat="1" ht="24" customHeight="1">
      <c r="A247" s="199"/>
      <c r="B247" s="216"/>
      <c r="C247" s="241" t="s">
        <v>67</v>
      </c>
      <c r="D247" s="242"/>
      <c r="E247" s="242"/>
      <c r="F247" s="242"/>
      <c r="G247" s="242"/>
      <c r="H247" s="242"/>
      <c r="I247" s="243"/>
    </row>
    <row r="248" spans="1:9" s="198" customFormat="1" ht="24" customHeight="1" thickBot="1">
      <c r="A248" s="199"/>
      <c r="B248" s="216"/>
      <c r="C248" s="244" t="s">
        <v>34</v>
      </c>
      <c r="D248" s="245"/>
      <c r="E248" s="246"/>
      <c r="F248" s="247" t="s">
        <v>68</v>
      </c>
      <c r="G248" s="246"/>
      <c r="H248" s="247" t="s">
        <v>69</v>
      </c>
      <c r="I248" s="248"/>
    </row>
    <row r="249" spans="1:9" s="256" customFormat="1" ht="18" customHeight="1">
      <c r="A249" s="199"/>
      <c r="B249" s="216"/>
      <c r="C249" s="249" t="str">
        <f>'TIME TABLE'!$F$5</f>
        <v>Hindi</v>
      </c>
      <c r="D249" s="250"/>
      <c r="E249" s="251"/>
      <c r="F249" s="252">
        <f>IF(C249=0,0,'TIME TABLE'!$B$5)</f>
        <v>44651</v>
      </c>
      <c r="G249" s="253" t="str">
        <f>IF(C249=0,0,CONCATENATE('TIME TABLE'!$C$5,'TIME TABLE'!$D$5,'TIME TABLE'!$E$5))</f>
        <v>(Thursday)</v>
      </c>
      <c r="H249" s="254" t="str">
        <f>IF(C249=0,0,'TIME TABLE'!$H$5)</f>
        <v>09:00 AM to 11:45 AM</v>
      </c>
      <c r="I249" s="255"/>
    </row>
    <row r="250" spans="1:9" s="256" customFormat="1" ht="18" customHeight="1">
      <c r="A250" s="199"/>
      <c r="B250" s="216"/>
      <c r="C250" s="257" t="str">
        <f>'TIME TABLE'!$F$6</f>
        <v>English</v>
      </c>
      <c r="D250" s="258"/>
      <c r="E250" s="259"/>
      <c r="F250" s="260">
        <f>IF(C250=0,0,'TIME TABLE'!$B$6)</f>
        <v>44652</v>
      </c>
      <c r="G250" s="253" t="str">
        <f>IF(C250=0,0,CONCATENATE('TIME TABLE'!$C$6,'TIME TABLE'!$D$6,'TIME TABLE'!$E$6))</f>
        <v>(Friday)</v>
      </c>
      <c r="H250" s="261" t="str">
        <f>IF(C250=0,0,'TIME TABLE'!$H$6)</f>
        <v>09:00 AM to 11:45 AM</v>
      </c>
      <c r="I250" s="262"/>
    </row>
    <row r="251" spans="1:9" s="256" customFormat="1" ht="18" customHeight="1">
      <c r="A251" s="199"/>
      <c r="B251" s="216"/>
      <c r="C251" s="263" t="str">
        <f>'TIME TABLE'!$F$7</f>
        <v>Science</v>
      </c>
      <c r="D251" s="264"/>
      <c r="E251" s="265"/>
      <c r="F251" s="260">
        <f>IF(C251=0,0,'TIME TABLE'!$B$7)</f>
        <v>44653</v>
      </c>
      <c r="G251" s="253" t="str">
        <f>IF(C251=0,0,CONCATENATE('TIME TABLE'!$C$7,'TIME TABLE'!$D$7,'TIME TABLE'!$E$7))</f>
        <v>(Saturday)</v>
      </c>
      <c r="H251" s="261" t="str">
        <f>IF(C251=0,0,'TIME TABLE'!$H$7)</f>
        <v>09:00 AM to 11:45 AM</v>
      </c>
      <c r="I251" s="262"/>
    </row>
    <row r="252" spans="1:9" s="256" customFormat="1" ht="18" customHeight="1">
      <c r="A252" s="199"/>
      <c r="B252" s="216"/>
      <c r="C252" s="263" t="str">
        <f>'TIME TABLE'!$F$8</f>
        <v>Mathematics</v>
      </c>
      <c r="D252" s="264"/>
      <c r="E252" s="265"/>
      <c r="F252" s="260">
        <f>IF(C252=0,0,'TIME TABLE'!$B$8)</f>
        <v>44654</v>
      </c>
      <c r="G252" s="253" t="str">
        <f>IF(C252=0,0,CONCATENATE('TIME TABLE'!$C$8,'TIME TABLE'!$D$8,'TIME TABLE'!$E$8))</f>
        <v>(Sunday)</v>
      </c>
      <c r="H252" s="261" t="str">
        <f>IF(C252=0,0,'TIME TABLE'!$H$8)</f>
        <v>09:00 AM to 11:45 AM</v>
      </c>
      <c r="I252" s="262"/>
    </row>
    <row r="253" spans="1:9" s="256" customFormat="1" ht="18" customHeight="1">
      <c r="A253" s="199"/>
      <c r="B253" s="216"/>
      <c r="C253" s="263" t="str">
        <f>'TIME TABLE'!$F$9</f>
        <v>Social Study</v>
      </c>
      <c r="D253" s="264"/>
      <c r="E253" s="265"/>
      <c r="F253" s="260">
        <f>IF(C253=0,0,'TIME TABLE'!$B$9)</f>
        <v>44655</v>
      </c>
      <c r="G253" s="253" t="str">
        <f>IF(C253=0,0,CONCATENATE('TIME TABLE'!$C$9,'TIME TABLE'!$D$9,'TIME TABLE'!$E$9))</f>
        <v>(Monday)</v>
      </c>
      <c r="H253" s="261" t="str">
        <f>IF(C253=0,0,'TIME TABLE'!$H$9)</f>
        <v>09:00 AM to 11:45 AM</v>
      </c>
      <c r="I253" s="262"/>
    </row>
    <row r="254" spans="1:9" s="256" customFormat="1" ht="18" customHeight="1">
      <c r="A254" s="199"/>
      <c r="B254" s="216"/>
      <c r="C254" s="263" t="str">
        <f>'TIME TABLE'!$F$10</f>
        <v>Sanskrit</v>
      </c>
      <c r="D254" s="264"/>
      <c r="E254" s="265"/>
      <c r="F254" s="260">
        <f>IF(C254=0,0,'TIME TABLE'!$B$10)</f>
        <v>44656</v>
      </c>
      <c r="G254" s="253" t="str">
        <f>IF(C254=0,0,CONCATENATE('TIME TABLE'!$C$10,'TIME TABLE'!$D$10,'TIME TABLE'!$E$10))</f>
        <v>(Tuesday)</v>
      </c>
      <c r="H254" s="261" t="str">
        <f>IF(C254=0,0,'TIME TABLE'!$H$10)</f>
        <v>09:00 AM to 11:45 AM</v>
      </c>
      <c r="I254" s="262"/>
    </row>
    <row r="255" spans="1:9" s="256" customFormat="1" ht="18" customHeight="1">
      <c r="A255" s="199"/>
      <c r="B255" s="216"/>
      <c r="C255" s="263">
        <f>'TIME TABLE'!$F$11</f>
        <v>0</v>
      </c>
      <c r="D255" s="264"/>
      <c r="E255" s="265"/>
      <c r="F255" s="260">
        <f>IF(C255=0,0,'TIME TABLE'!$B$11)</f>
        <v>0</v>
      </c>
      <c r="G255" s="253">
        <f>IF(C255=0,0,CONCATENATE('TIME TABLE'!$C$11,'TIME TABLE'!$D$11,'TIME TABLE'!$E$11))</f>
        <v>0</v>
      </c>
      <c r="H255" s="261">
        <f>IF(C255=0,0,'TIME TABLE'!$H$11)</f>
        <v>0</v>
      </c>
      <c r="I255" s="262"/>
    </row>
    <row r="256" spans="1:9" s="256" customFormat="1" ht="18" customHeight="1">
      <c r="A256" s="199"/>
      <c r="B256" s="216"/>
      <c r="C256" s="263">
        <f>'TIME TABLE'!$F$12</f>
        <v>0</v>
      </c>
      <c r="D256" s="264"/>
      <c r="E256" s="265"/>
      <c r="F256" s="260">
        <f>IF(C256=0,0,'TIME TABLE'!$B$12)</f>
        <v>0</v>
      </c>
      <c r="G256" s="253">
        <f>IF(C256=0,0,CONCATENATE('TIME TABLE'!$C$12,'TIME TABLE'!$D$12,'TIME TABLE'!$E$12))</f>
        <v>0</v>
      </c>
      <c r="H256" s="261">
        <f>IF(C256=0,0,'TIME TABLE'!$H$12)</f>
        <v>0</v>
      </c>
      <c r="I256" s="262"/>
    </row>
    <row r="257" spans="1:9" s="256" customFormat="1" ht="18" customHeight="1">
      <c r="A257" s="199"/>
      <c r="B257" s="216"/>
      <c r="C257" s="263">
        <f>'TIME TABLE'!$F$13</f>
        <v>0</v>
      </c>
      <c r="D257" s="264"/>
      <c r="E257" s="265"/>
      <c r="F257" s="260">
        <f>IF(C257=0,0,'TIME TABLE'!$B$13)</f>
        <v>0</v>
      </c>
      <c r="G257" s="253">
        <f>IF(C257=0,0,CONCATENATE('TIME TABLE'!$C$13,'TIME TABLE'!$D$13,'TIME TABLE'!$E$13))</f>
        <v>0</v>
      </c>
      <c r="H257" s="261">
        <f>IF(C257=0,0,'TIME TABLE'!$H$13)</f>
        <v>0</v>
      </c>
      <c r="I257" s="262"/>
    </row>
    <row r="258" spans="1:9" s="256" customFormat="1" ht="18" customHeight="1" thickBot="1">
      <c r="A258" s="199"/>
      <c r="B258" s="216"/>
      <c r="C258" s="266">
        <f>'TIME TABLE'!$F$14</f>
        <v>0</v>
      </c>
      <c r="D258" s="267"/>
      <c r="E258" s="268"/>
      <c r="F258" s="260">
        <f>IF(C258=0,0,'TIME TABLE'!$B$14)</f>
        <v>0</v>
      </c>
      <c r="G258" s="253">
        <f>IF(C258=0,0,CONCATENATE('TIME TABLE'!$C$14,'TIME TABLE'!$D$14,'TIME TABLE'!$E$14))</f>
        <v>0</v>
      </c>
      <c r="H258" s="261">
        <f>IF(C258=0,0,'TIME TABLE'!$H$14)</f>
        <v>0</v>
      </c>
      <c r="I258" s="262"/>
    </row>
    <row r="259" spans="1:9" s="198" customFormat="1" ht="24" customHeight="1">
      <c r="A259" s="199"/>
      <c r="B259" s="216"/>
      <c r="C259" s="269" t="s">
        <v>70</v>
      </c>
      <c r="D259" s="270"/>
      <c r="E259" s="270"/>
      <c r="F259" s="270"/>
      <c r="G259" s="270"/>
      <c r="H259" s="270"/>
      <c r="I259" s="271"/>
    </row>
    <row r="260" spans="1:9" s="198" customFormat="1" ht="19.5" customHeight="1">
      <c r="A260" s="199"/>
      <c r="B260" s="216"/>
      <c r="C260" s="272">
        <v>1</v>
      </c>
      <c r="D260" s="273" t="s">
        <v>71</v>
      </c>
      <c r="E260" s="273"/>
      <c r="F260" s="273"/>
      <c r="G260" s="273"/>
      <c r="H260" s="273"/>
      <c r="I260" s="274"/>
    </row>
    <row r="261" spans="1:9" s="198" customFormat="1" ht="19.5" customHeight="1">
      <c r="A261" s="199"/>
      <c r="B261" s="216"/>
      <c r="C261" s="275">
        <v>2</v>
      </c>
      <c r="D261" s="276" t="s">
        <v>72</v>
      </c>
      <c r="E261" s="276"/>
      <c r="F261" s="276"/>
      <c r="G261" s="276"/>
      <c r="H261" s="276"/>
      <c r="I261" s="277"/>
    </row>
    <row r="262" spans="1:9" s="198" customFormat="1" ht="19.5" customHeight="1">
      <c r="A262" s="199"/>
      <c r="B262" s="216"/>
      <c r="C262" s="275">
        <v>3</v>
      </c>
      <c r="D262" s="276" t="s">
        <v>73</v>
      </c>
      <c r="E262" s="276"/>
      <c r="F262" s="276"/>
      <c r="G262" s="276"/>
      <c r="H262" s="276"/>
      <c r="I262" s="277"/>
    </row>
    <row r="263" spans="1:9" s="198" customFormat="1" ht="19.5" customHeight="1">
      <c r="A263" s="199"/>
      <c r="B263" s="216"/>
      <c r="C263" s="275">
        <v>4</v>
      </c>
      <c r="D263" s="273" t="s">
        <v>74</v>
      </c>
      <c r="E263" s="273"/>
      <c r="F263" s="273"/>
      <c r="G263" s="273"/>
      <c r="H263" s="273"/>
      <c r="I263" s="274"/>
    </row>
    <row r="264" spans="1:9" s="198" customFormat="1" ht="19.5" customHeight="1">
      <c r="A264" s="199"/>
      <c r="B264" s="216"/>
      <c r="C264" s="275">
        <v>5</v>
      </c>
      <c r="D264" s="273" t="s">
        <v>75</v>
      </c>
      <c r="E264" s="273"/>
      <c r="F264" s="273"/>
      <c r="G264" s="273"/>
      <c r="H264" s="273"/>
      <c r="I264" s="274"/>
    </row>
    <row r="265" spans="1:9" s="198" customFormat="1" ht="19.5" customHeight="1">
      <c r="A265" s="199"/>
      <c r="B265" s="216"/>
      <c r="C265" s="275">
        <v>6</v>
      </c>
      <c r="D265" s="273" t="s">
        <v>76</v>
      </c>
      <c r="E265" s="273"/>
      <c r="F265" s="273"/>
      <c r="G265" s="273"/>
      <c r="H265" s="273"/>
      <c r="I265" s="274"/>
    </row>
    <row r="266" spans="1:9" s="198" customFormat="1" ht="19.5" customHeight="1">
      <c r="A266" s="199"/>
      <c r="B266" s="216"/>
      <c r="C266" s="275">
        <v>7</v>
      </c>
      <c r="D266" s="273" t="s">
        <v>77</v>
      </c>
      <c r="E266" s="273"/>
      <c r="F266" s="273"/>
      <c r="G266" s="273"/>
      <c r="H266" s="273"/>
      <c r="I266" s="274"/>
    </row>
    <row r="267" spans="1:9" s="198" customFormat="1" ht="19.5" customHeight="1">
      <c r="A267" s="199"/>
      <c r="B267" s="216"/>
      <c r="C267" s="275">
        <v>8</v>
      </c>
      <c r="D267" s="273" t="s">
        <v>78</v>
      </c>
      <c r="E267" s="273"/>
      <c r="F267" s="273"/>
      <c r="G267" s="273"/>
      <c r="H267" s="273"/>
      <c r="I267" s="274"/>
    </row>
    <row r="268" spans="1:9" s="198" customFormat="1" ht="19.5" customHeight="1" thickBot="1">
      <c r="A268" s="199"/>
      <c r="B268" s="278"/>
      <c r="C268" s="279">
        <v>9</v>
      </c>
      <c r="D268" s="280" t="s">
        <v>79</v>
      </c>
      <c r="E268" s="280"/>
      <c r="F268" s="280"/>
      <c r="G268" s="280"/>
      <c r="H268" s="280"/>
      <c r="I268" s="281"/>
    </row>
    <row r="269" spans="1:9" s="198" customFormat="1" ht="15.75" thickBot="1">
      <c r="A269" s="196">
        <f>A236+1</f>
        <v>9</v>
      </c>
      <c r="B269" s="197"/>
      <c r="C269" s="197"/>
      <c r="D269" s="197"/>
      <c r="E269" s="197"/>
      <c r="F269" s="197"/>
      <c r="G269" s="197"/>
      <c r="H269" s="197"/>
      <c r="I269" s="197"/>
    </row>
    <row r="270" spans="1:9" s="198" customFormat="1" ht="51.75" customHeight="1">
      <c r="A270" s="199"/>
      <c r="B270" s="200"/>
      <c r="C270" s="201"/>
      <c r="D270" s="202"/>
      <c r="E270" s="203" t="str">
        <f>MASTER!$E$11</f>
        <v>Govt. Sr. Secondary School Raimalwada</v>
      </c>
      <c r="F270" s="204"/>
      <c r="G270" s="204"/>
      <c r="H270" s="204"/>
      <c r="I270" s="205"/>
    </row>
    <row r="271" spans="1:9" s="198" customFormat="1" ht="36" customHeight="1" thickBot="1">
      <c r="A271" s="199"/>
      <c r="B271" s="206"/>
      <c r="C271" s="207"/>
      <c r="D271" s="208"/>
      <c r="E271" s="209" t="str">
        <f>MASTER!$E$14</f>
        <v>P.S.-Bapini (Jodhpur)</v>
      </c>
      <c r="F271" s="210"/>
      <c r="G271" s="210"/>
      <c r="H271" s="210"/>
      <c r="I271" s="211"/>
    </row>
    <row r="272" spans="1:9" s="198" customFormat="1" ht="33.75" customHeight="1">
      <c r="A272" s="199"/>
      <c r="B272" s="212" t="str">
        <f>CONCATENATE(C273,'TIME TABLE'!$C$5,'ADMIT CARD'!$C274,$F274,'ADMIT CARD'!$G274,'TIME TABLE'!$E$5)</f>
        <v>ADMIT CARD(Roll Number●→0)</v>
      </c>
      <c r="C272" s="213" t="str">
        <f>CONCATENATE('TIME TABLE'!$B$2,'TIME TABLE'!$F$2)</f>
        <v>HALF YEARLY EXAM:2023-24</v>
      </c>
      <c r="D272" s="214"/>
      <c r="E272" s="214"/>
      <c r="F272" s="214"/>
      <c r="G272" s="214"/>
      <c r="H272" s="214"/>
      <c r="I272" s="215"/>
    </row>
    <row r="273" spans="1:10" s="198" customFormat="1" ht="33.75" customHeight="1" thickBot="1">
      <c r="A273" s="199"/>
      <c r="B273" s="216"/>
      <c r="C273" s="217" t="s">
        <v>64</v>
      </c>
      <c r="D273" s="218"/>
      <c r="E273" s="218"/>
      <c r="F273" s="218"/>
      <c r="G273" s="218"/>
      <c r="H273" s="218"/>
      <c r="I273" s="219"/>
      <c r="J273" s="198" t="s">
        <v>54</v>
      </c>
    </row>
    <row r="274" spans="1:10" s="198" customFormat="1" ht="24" customHeight="1">
      <c r="A274" s="199"/>
      <c r="B274" s="216"/>
      <c r="C274" s="220" t="s">
        <v>20</v>
      </c>
      <c r="D274" s="221"/>
      <c r="E274" s="222"/>
      <c r="F274" s="223" t="s">
        <v>52</v>
      </c>
      <c r="G274" s="224">
        <f>VLOOKUP(A269,'STUDENT DETAIL'!$C$8:$I$107,3)</f>
        <v>0</v>
      </c>
      <c r="H274" s="225"/>
      <c r="I274" s="226" t="s">
        <v>65</v>
      </c>
    </row>
    <row r="275" spans="1:10" s="198" customFormat="1" ht="24" customHeight="1">
      <c r="A275" s="199"/>
      <c r="B275" s="216"/>
      <c r="C275" s="227" t="s">
        <v>21</v>
      </c>
      <c r="D275" s="228"/>
      <c r="E275" s="229"/>
      <c r="F275" s="230" t="s">
        <v>52</v>
      </c>
      <c r="G275" s="231" t="str">
        <f>IF(OR(G274=0,G274=""),"",VLOOKUP(A269,'STUDENT DETAIL'!$C$8:$I$107,4))</f>
        <v/>
      </c>
      <c r="H275" s="232"/>
      <c r="I275" s="233"/>
    </row>
    <row r="276" spans="1:10" s="198" customFormat="1" ht="24" customHeight="1">
      <c r="A276" s="199"/>
      <c r="B276" s="216"/>
      <c r="C276" s="227" t="s">
        <v>22</v>
      </c>
      <c r="D276" s="228"/>
      <c r="E276" s="229"/>
      <c r="F276" s="230" t="s">
        <v>52</v>
      </c>
      <c r="G276" s="231" t="str">
        <f>IF(OR(G274=0,G274=""),"",VLOOKUP(A269,'STUDENT DETAIL'!$C$8:$I$107,5))</f>
        <v/>
      </c>
      <c r="H276" s="232"/>
      <c r="I276" s="233"/>
    </row>
    <row r="277" spans="1:10" s="198" customFormat="1" ht="24" customHeight="1">
      <c r="A277" s="199"/>
      <c r="B277" s="216"/>
      <c r="C277" s="227" t="s">
        <v>32</v>
      </c>
      <c r="D277" s="228"/>
      <c r="E277" s="229"/>
      <c r="F277" s="230" t="s">
        <v>52</v>
      </c>
      <c r="G277" s="231" t="str">
        <f>IF(OR(G274=0,G274=""),"",VLOOKUP(A269,'STUDENT DETAIL'!$C$8:$I$107,6))</f>
        <v/>
      </c>
      <c r="H277" s="232"/>
      <c r="I277" s="233"/>
    </row>
    <row r="278" spans="1:10" s="198" customFormat="1" ht="24" customHeight="1">
      <c r="A278" s="199"/>
      <c r="B278" s="216"/>
      <c r="C278" s="227" t="s">
        <v>33</v>
      </c>
      <c r="D278" s="228"/>
      <c r="E278" s="229"/>
      <c r="F278" s="230" t="s">
        <v>52</v>
      </c>
      <c r="G278" s="231" t="str">
        <f>IF(OR(G274=0,G274=""),"",IF('STUDENT DETAIL'!$H$4="",'STUDENT DETAIL'!$E$4,CONCATENATE('STUDENT DETAIL'!$E$4,"   ","(",'STUDENT DETAIL'!$H$4,")")))</f>
        <v/>
      </c>
      <c r="H278" s="232"/>
      <c r="I278" s="233"/>
    </row>
    <row r="279" spans="1:10" s="198" customFormat="1" ht="24" customHeight="1" thickBot="1">
      <c r="A279" s="199"/>
      <c r="B279" s="216"/>
      <c r="C279" s="234" t="s">
        <v>24</v>
      </c>
      <c r="D279" s="235"/>
      <c r="E279" s="236"/>
      <c r="F279" s="237" t="s">
        <v>52</v>
      </c>
      <c r="G279" s="238" t="str">
        <f>IF(OR(G274=0,G274=""),"",VLOOKUP(A269,'STUDENT DETAIL'!$C$8:$I$107,7))</f>
        <v/>
      </c>
      <c r="H279" s="239"/>
      <c r="I279" s="240"/>
    </row>
    <row r="280" spans="1:10" s="198" customFormat="1" ht="24" customHeight="1">
      <c r="A280" s="199"/>
      <c r="B280" s="216"/>
      <c r="C280" s="241" t="s">
        <v>67</v>
      </c>
      <c r="D280" s="242"/>
      <c r="E280" s="242"/>
      <c r="F280" s="242"/>
      <c r="G280" s="242"/>
      <c r="H280" s="242"/>
      <c r="I280" s="243"/>
    </row>
    <row r="281" spans="1:10" s="198" customFormat="1" ht="24" customHeight="1" thickBot="1">
      <c r="A281" s="199"/>
      <c r="B281" s="216"/>
      <c r="C281" s="244" t="s">
        <v>34</v>
      </c>
      <c r="D281" s="245"/>
      <c r="E281" s="246"/>
      <c r="F281" s="247" t="s">
        <v>68</v>
      </c>
      <c r="G281" s="246"/>
      <c r="H281" s="247" t="s">
        <v>69</v>
      </c>
      <c r="I281" s="248"/>
    </row>
    <row r="282" spans="1:10" s="256" customFormat="1" ht="18" customHeight="1">
      <c r="A282" s="199"/>
      <c r="B282" s="216"/>
      <c r="C282" s="249" t="str">
        <f>'TIME TABLE'!$F$5</f>
        <v>Hindi</v>
      </c>
      <c r="D282" s="250"/>
      <c r="E282" s="251"/>
      <c r="F282" s="252">
        <f>IF(C282=0,0,'TIME TABLE'!$B$5)</f>
        <v>44651</v>
      </c>
      <c r="G282" s="253" t="str">
        <f>IF(C282=0,0,CONCATENATE('TIME TABLE'!$C$5,'TIME TABLE'!$D$5,'TIME TABLE'!$E$5))</f>
        <v>(Thursday)</v>
      </c>
      <c r="H282" s="254" t="str">
        <f>IF(C282=0,0,'TIME TABLE'!$H$5)</f>
        <v>09:00 AM to 11:45 AM</v>
      </c>
      <c r="I282" s="255"/>
    </row>
    <row r="283" spans="1:10" s="256" customFormat="1" ht="18" customHeight="1">
      <c r="A283" s="199"/>
      <c r="B283" s="216"/>
      <c r="C283" s="257" t="str">
        <f>'TIME TABLE'!$F$6</f>
        <v>English</v>
      </c>
      <c r="D283" s="258"/>
      <c r="E283" s="259"/>
      <c r="F283" s="260">
        <f>IF(C283=0,0,'TIME TABLE'!$B$6)</f>
        <v>44652</v>
      </c>
      <c r="G283" s="253" t="str">
        <f>IF(C283=0,0,CONCATENATE('TIME TABLE'!$C$6,'TIME TABLE'!$D$6,'TIME TABLE'!$E$6))</f>
        <v>(Friday)</v>
      </c>
      <c r="H283" s="261" t="str">
        <f>IF(C283=0,0,'TIME TABLE'!$H$6)</f>
        <v>09:00 AM to 11:45 AM</v>
      </c>
      <c r="I283" s="262"/>
    </row>
    <row r="284" spans="1:10" s="256" customFormat="1" ht="18" customHeight="1">
      <c r="A284" s="199"/>
      <c r="B284" s="216"/>
      <c r="C284" s="263" t="str">
        <f>'TIME TABLE'!$F$7</f>
        <v>Science</v>
      </c>
      <c r="D284" s="264"/>
      <c r="E284" s="265"/>
      <c r="F284" s="260">
        <f>IF(C284=0,0,'TIME TABLE'!$B$7)</f>
        <v>44653</v>
      </c>
      <c r="G284" s="253" t="str">
        <f>IF(C284=0,0,CONCATENATE('TIME TABLE'!$C$7,'TIME TABLE'!$D$7,'TIME TABLE'!$E$7))</f>
        <v>(Saturday)</v>
      </c>
      <c r="H284" s="261" t="str">
        <f>IF(C284=0,0,'TIME TABLE'!$H$7)</f>
        <v>09:00 AM to 11:45 AM</v>
      </c>
      <c r="I284" s="262"/>
    </row>
    <row r="285" spans="1:10" s="256" customFormat="1" ht="18" customHeight="1">
      <c r="A285" s="199"/>
      <c r="B285" s="216"/>
      <c r="C285" s="263" t="str">
        <f>'TIME TABLE'!$F$8</f>
        <v>Mathematics</v>
      </c>
      <c r="D285" s="264"/>
      <c r="E285" s="265"/>
      <c r="F285" s="260">
        <f>IF(C285=0,0,'TIME TABLE'!$B$8)</f>
        <v>44654</v>
      </c>
      <c r="G285" s="253" t="str">
        <f>IF(C285=0,0,CONCATENATE('TIME TABLE'!$C$8,'TIME TABLE'!$D$8,'TIME TABLE'!$E$8))</f>
        <v>(Sunday)</v>
      </c>
      <c r="H285" s="261" t="str">
        <f>IF(C285=0,0,'TIME TABLE'!$H$8)</f>
        <v>09:00 AM to 11:45 AM</v>
      </c>
      <c r="I285" s="262"/>
    </row>
    <row r="286" spans="1:10" s="256" customFormat="1" ht="18" customHeight="1">
      <c r="A286" s="199"/>
      <c r="B286" s="216"/>
      <c r="C286" s="263" t="str">
        <f>'TIME TABLE'!$F$9</f>
        <v>Social Study</v>
      </c>
      <c r="D286" s="264"/>
      <c r="E286" s="265"/>
      <c r="F286" s="260">
        <f>IF(C286=0,0,'TIME TABLE'!$B$9)</f>
        <v>44655</v>
      </c>
      <c r="G286" s="253" t="str">
        <f>IF(C286=0,0,CONCATENATE('TIME TABLE'!$C$9,'TIME TABLE'!$D$9,'TIME TABLE'!$E$9))</f>
        <v>(Monday)</v>
      </c>
      <c r="H286" s="261" t="str">
        <f>IF(C286=0,0,'TIME TABLE'!$H$9)</f>
        <v>09:00 AM to 11:45 AM</v>
      </c>
      <c r="I286" s="262"/>
    </row>
    <row r="287" spans="1:10" s="256" customFormat="1" ht="18" customHeight="1">
      <c r="A287" s="199"/>
      <c r="B287" s="216"/>
      <c r="C287" s="263" t="str">
        <f>'TIME TABLE'!$F$10</f>
        <v>Sanskrit</v>
      </c>
      <c r="D287" s="264"/>
      <c r="E287" s="265"/>
      <c r="F287" s="260">
        <f>IF(C287=0,0,'TIME TABLE'!$B$10)</f>
        <v>44656</v>
      </c>
      <c r="G287" s="253" t="str">
        <f>IF(C287=0,0,CONCATENATE('TIME TABLE'!$C$10,'TIME TABLE'!$D$10,'TIME TABLE'!$E$10))</f>
        <v>(Tuesday)</v>
      </c>
      <c r="H287" s="261" t="str">
        <f>IF(C287=0,0,'TIME TABLE'!$H$10)</f>
        <v>09:00 AM to 11:45 AM</v>
      </c>
      <c r="I287" s="262"/>
    </row>
    <row r="288" spans="1:10" s="256" customFormat="1" ht="18" customHeight="1">
      <c r="A288" s="199"/>
      <c r="B288" s="216"/>
      <c r="C288" s="263">
        <f>'TIME TABLE'!$F$11</f>
        <v>0</v>
      </c>
      <c r="D288" s="264"/>
      <c r="E288" s="265"/>
      <c r="F288" s="260">
        <f>IF(C288=0,0,'TIME TABLE'!$B$11)</f>
        <v>0</v>
      </c>
      <c r="G288" s="253">
        <f>IF(C288=0,0,CONCATENATE('TIME TABLE'!$C$11,'TIME TABLE'!$D$11,'TIME TABLE'!$E$11))</f>
        <v>0</v>
      </c>
      <c r="H288" s="261">
        <f>IF(C288=0,0,'TIME TABLE'!$H$11)</f>
        <v>0</v>
      </c>
      <c r="I288" s="262"/>
    </row>
    <row r="289" spans="1:9" s="256" customFormat="1" ht="18" customHeight="1">
      <c r="A289" s="199"/>
      <c r="B289" s="216"/>
      <c r="C289" s="263">
        <f>'TIME TABLE'!$F$12</f>
        <v>0</v>
      </c>
      <c r="D289" s="264"/>
      <c r="E289" s="265"/>
      <c r="F289" s="260">
        <f>IF(C289=0,0,'TIME TABLE'!$B$12)</f>
        <v>0</v>
      </c>
      <c r="G289" s="253">
        <f>IF(C289=0,0,CONCATENATE('TIME TABLE'!$C$12,'TIME TABLE'!$D$12,'TIME TABLE'!$E$12))</f>
        <v>0</v>
      </c>
      <c r="H289" s="261">
        <f>IF(C289=0,0,'TIME TABLE'!$H$12)</f>
        <v>0</v>
      </c>
      <c r="I289" s="262"/>
    </row>
    <row r="290" spans="1:9" s="256" customFormat="1" ht="18" customHeight="1">
      <c r="A290" s="199"/>
      <c r="B290" s="216"/>
      <c r="C290" s="263">
        <f>'TIME TABLE'!$F$13</f>
        <v>0</v>
      </c>
      <c r="D290" s="264"/>
      <c r="E290" s="265"/>
      <c r="F290" s="260">
        <f>IF(C290=0,0,'TIME TABLE'!$B$13)</f>
        <v>0</v>
      </c>
      <c r="G290" s="253">
        <f>IF(C290=0,0,CONCATENATE('TIME TABLE'!$C$13,'TIME TABLE'!$D$13,'TIME TABLE'!$E$13))</f>
        <v>0</v>
      </c>
      <c r="H290" s="261">
        <f>IF(C290=0,0,'TIME TABLE'!$H$13)</f>
        <v>0</v>
      </c>
      <c r="I290" s="262"/>
    </row>
    <row r="291" spans="1:9" s="256" customFormat="1" ht="18" customHeight="1" thickBot="1">
      <c r="A291" s="199"/>
      <c r="B291" s="216"/>
      <c r="C291" s="266">
        <f>'TIME TABLE'!$F$14</f>
        <v>0</v>
      </c>
      <c r="D291" s="267"/>
      <c r="E291" s="268"/>
      <c r="F291" s="260">
        <f>IF(C291=0,0,'TIME TABLE'!$B$14)</f>
        <v>0</v>
      </c>
      <c r="G291" s="253">
        <f>IF(C291=0,0,CONCATENATE('TIME TABLE'!$C$14,'TIME TABLE'!$D$14,'TIME TABLE'!$E$14))</f>
        <v>0</v>
      </c>
      <c r="H291" s="261">
        <f>IF(C291=0,0,'TIME TABLE'!$H$14)</f>
        <v>0</v>
      </c>
      <c r="I291" s="262"/>
    </row>
    <row r="292" spans="1:9" s="198" customFormat="1" ht="24" customHeight="1">
      <c r="A292" s="199"/>
      <c r="B292" s="216"/>
      <c r="C292" s="269" t="s">
        <v>70</v>
      </c>
      <c r="D292" s="270"/>
      <c r="E292" s="270"/>
      <c r="F292" s="270"/>
      <c r="G292" s="270"/>
      <c r="H292" s="270"/>
      <c r="I292" s="271"/>
    </row>
    <row r="293" spans="1:9" s="198" customFormat="1" ht="19.5" customHeight="1">
      <c r="A293" s="199"/>
      <c r="B293" s="216"/>
      <c r="C293" s="272">
        <v>1</v>
      </c>
      <c r="D293" s="273" t="s">
        <v>71</v>
      </c>
      <c r="E293" s="273"/>
      <c r="F293" s="273"/>
      <c r="G293" s="273"/>
      <c r="H293" s="273"/>
      <c r="I293" s="274"/>
    </row>
    <row r="294" spans="1:9" s="198" customFormat="1" ht="19.5" customHeight="1">
      <c r="A294" s="199"/>
      <c r="B294" s="216"/>
      <c r="C294" s="275">
        <v>2</v>
      </c>
      <c r="D294" s="276" t="s">
        <v>72</v>
      </c>
      <c r="E294" s="276"/>
      <c r="F294" s="276"/>
      <c r="G294" s="276"/>
      <c r="H294" s="276"/>
      <c r="I294" s="277"/>
    </row>
    <row r="295" spans="1:9" s="198" customFormat="1" ht="19.5" customHeight="1">
      <c r="A295" s="199"/>
      <c r="B295" s="216"/>
      <c r="C295" s="275">
        <v>3</v>
      </c>
      <c r="D295" s="276" t="s">
        <v>73</v>
      </c>
      <c r="E295" s="276"/>
      <c r="F295" s="276"/>
      <c r="G295" s="276"/>
      <c r="H295" s="276"/>
      <c r="I295" s="277"/>
    </row>
    <row r="296" spans="1:9" s="198" customFormat="1" ht="19.5" customHeight="1">
      <c r="A296" s="199"/>
      <c r="B296" s="216"/>
      <c r="C296" s="275">
        <v>4</v>
      </c>
      <c r="D296" s="273" t="s">
        <v>74</v>
      </c>
      <c r="E296" s="273"/>
      <c r="F296" s="273"/>
      <c r="G296" s="273"/>
      <c r="H296" s="273"/>
      <c r="I296" s="274"/>
    </row>
    <row r="297" spans="1:9" s="198" customFormat="1" ht="19.5" customHeight="1">
      <c r="A297" s="199"/>
      <c r="B297" s="216"/>
      <c r="C297" s="275">
        <v>5</v>
      </c>
      <c r="D297" s="273" t="s">
        <v>75</v>
      </c>
      <c r="E297" s="273"/>
      <c r="F297" s="273"/>
      <c r="G297" s="273"/>
      <c r="H297" s="273"/>
      <c r="I297" s="274"/>
    </row>
    <row r="298" spans="1:9" s="198" customFormat="1" ht="19.5" customHeight="1">
      <c r="A298" s="199"/>
      <c r="B298" s="216"/>
      <c r="C298" s="275">
        <v>6</v>
      </c>
      <c r="D298" s="273" t="s">
        <v>76</v>
      </c>
      <c r="E298" s="273"/>
      <c r="F298" s="273"/>
      <c r="G298" s="273"/>
      <c r="H298" s="273"/>
      <c r="I298" s="274"/>
    </row>
    <row r="299" spans="1:9" s="198" customFormat="1" ht="19.5" customHeight="1">
      <c r="A299" s="199"/>
      <c r="B299" s="216"/>
      <c r="C299" s="275">
        <v>7</v>
      </c>
      <c r="D299" s="273" t="s">
        <v>77</v>
      </c>
      <c r="E299" s="273"/>
      <c r="F299" s="273"/>
      <c r="G299" s="273"/>
      <c r="H299" s="273"/>
      <c r="I299" s="274"/>
    </row>
    <row r="300" spans="1:9" s="198" customFormat="1" ht="19.5" customHeight="1">
      <c r="A300" s="199"/>
      <c r="B300" s="216"/>
      <c r="C300" s="275">
        <v>8</v>
      </c>
      <c r="D300" s="273" t="s">
        <v>78</v>
      </c>
      <c r="E300" s="273"/>
      <c r="F300" s="273"/>
      <c r="G300" s="273"/>
      <c r="H300" s="273"/>
      <c r="I300" s="274"/>
    </row>
    <row r="301" spans="1:9" s="198" customFormat="1" ht="19.5" customHeight="1" thickBot="1">
      <c r="A301" s="199"/>
      <c r="B301" s="278"/>
      <c r="C301" s="279">
        <v>9</v>
      </c>
      <c r="D301" s="280" t="s">
        <v>79</v>
      </c>
      <c r="E301" s="280"/>
      <c r="F301" s="280"/>
      <c r="G301" s="280"/>
      <c r="H301" s="280"/>
      <c r="I301" s="281"/>
    </row>
    <row r="302" spans="1:9" ht="16.5" customHeight="1">
      <c r="A302" s="282"/>
      <c r="B302" s="282"/>
      <c r="C302" s="282"/>
      <c r="D302" s="282"/>
      <c r="E302" s="282"/>
      <c r="F302" s="282"/>
      <c r="G302" s="282"/>
      <c r="H302" s="282"/>
      <c r="I302" s="282"/>
    </row>
    <row r="303" spans="1:9" s="198" customFormat="1" ht="16.5" customHeight="1" thickBot="1">
      <c r="A303" s="196">
        <f>A269+1</f>
        <v>10</v>
      </c>
      <c r="B303" s="284"/>
      <c r="C303" s="284"/>
      <c r="D303" s="284"/>
      <c r="E303" s="284"/>
      <c r="F303" s="284"/>
      <c r="G303" s="284"/>
      <c r="H303" s="284"/>
      <c r="I303" s="284"/>
    </row>
    <row r="304" spans="1:9" s="198" customFormat="1" ht="51.75" customHeight="1">
      <c r="A304" s="199"/>
      <c r="B304" s="200"/>
      <c r="C304" s="201"/>
      <c r="D304" s="202"/>
      <c r="E304" s="203" t="str">
        <f>MASTER!$E$11</f>
        <v>Govt. Sr. Secondary School Raimalwada</v>
      </c>
      <c r="F304" s="204"/>
      <c r="G304" s="204"/>
      <c r="H304" s="204"/>
      <c r="I304" s="205"/>
    </row>
    <row r="305" spans="1:10" s="198" customFormat="1" ht="36" customHeight="1" thickBot="1">
      <c r="A305" s="199"/>
      <c r="B305" s="206"/>
      <c r="C305" s="207"/>
      <c r="D305" s="208"/>
      <c r="E305" s="209" t="str">
        <f>MASTER!$E$14</f>
        <v>P.S.-Bapini (Jodhpur)</v>
      </c>
      <c r="F305" s="210"/>
      <c r="G305" s="210"/>
      <c r="H305" s="210"/>
      <c r="I305" s="211"/>
    </row>
    <row r="306" spans="1:10" s="198" customFormat="1" ht="33.75" customHeight="1">
      <c r="A306" s="199"/>
      <c r="B306" s="212" t="str">
        <f>CONCATENATE(C307,'TIME TABLE'!$C$5,'ADMIT CARD'!$C308,$F308,'ADMIT CARD'!$G308,'TIME TABLE'!$E$5)</f>
        <v>ADMIT CARD(Roll Number●→0)</v>
      </c>
      <c r="C306" s="213" t="str">
        <f>CONCATENATE('TIME TABLE'!$B$2,'TIME TABLE'!$F$2)</f>
        <v>HALF YEARLY EXAM:2023-24</v>
      </c>
      <c r="D306" s="214"/>
      <c r="E306" s="214"/>
      <c r="F306" s="214"/>
      <c r="G306" s="214"/>
      <c r="H306" s="214"/>
      <c r="I306" s="215"/>
    </row>
    <row r="307" spans="1:10" s="198" customFormat="1" ht="33.75" customHeight="1" thickBot="1">
      <c r="A307" s="199"/>
      <c r="B307" s="216"/>
      <c r="C307" s="217" t="s">
        <v>64</v>
      </c>
      <c r="D307" s="218"/>
      <c r="E307" s="218"/>
      <c r="F307" s="218"/>
      <c r="G307" s="218"/>
      <c r="H307" s="218"/>
      <c r="I307" s="219"/>
      <c r="J307" s="198" t="s">
        <v>54</v>
      </c>
    </row>
    <row r="308" spans="1:10" s="198" customFormat="1" ht="24" customHeight="1">
      <c r="A308" s="199"/>
      <c r="B308" s="216"/>
      <c r="C308" s="220" t="s">
        <v>20</v>
      </c>
      <c r="D308" s="221"/>
      <c r="E308" s="222"/>
      <c r="F308" s="223" t="s">
        <v>52</v>
      </c>
      <c r="G308" s="224">
        <f>VLOOKUP(A303,'STUDENT DETAIL'!$C$8:$I$107,3)</f>
        <v>0</v>
      </c>
      <c r="H308" s="225"/>
      <c r="I308" s="226" t="s">
        <v>65</v>
      </c>
    </row>
    <row r="309" spans="1:10" s="198" customFormat="1" ht="24" customHeight="1">
      <c r="A309" s="199"/>
      <c r="B309" s="216"/>
      <c r="C309" s="227" t="s">
        <v>21</v>
      </c>
      <c r="D309" s="228"/>
      <c r="E309" s="229"/>
      <c r="F309" s="230" t="s">
        <v>52</v>
      </c>
      <c r="G309" s="231" t="str">
        <f>IF(OR(G308=0,G308=""),"",VLOOKUP(A303,'STUDENT DETAIL'!$C$8:$I$107,4))</f>
        <v/>
      </c>
      <c r="H309" s="232"/>
      <c r="I309" s="233"/>
    </row>
    <row r="310" spans="1:10" s="198" customFormat="1" ht="24" customHeight="1">
      <c r="A310" s="199"/>
      <c r="B310" s="216"/>
      <c r="C310" s="227" t="s">
        <v>22</v>
      </c>
      <c r="D310" s="228"/>
      <c r="E310" s="229"/>
      <c r="F310" s="230" t="s">
        <v>52</v>
      </c>
      <c r="G310" s="231" t="str">
        <f>IF(OR(G308=0,G308=""),"",VLOOKUP(A303,'STUDENT DETAIL'!$C$8:$I$107,5))</f>
        <v/>
      </c>
      <c r="H310" s="232"/>
      <c r="I310" s="233"/>
    </row>
    <row r="311" spans="1:10" s="198" customFormat="1" ht="24" customHeight="1">
      <c r="A311" s="199"/>
      <c r="B311" s="216"/>
      <c r="C311" s="227" t="s">
        <v>32</v>
      </c>
      <c r="D311" s="228"/>
      <c r="E311" s="229"/>
      <c r="F311" s="230" t="s">
        <v>52</v>
      </c>
      <c r="G311" s="231" t="str">
        <f>IF(OR(G308=0,G308=""),"",VLOOKUP(A303,'STUDENT DETAIL'!$C$8:$I$107,6))</f>
        <v/>
      </c>
      <c r="H311" s="232"/>
      <c r="I311" s="233"/>
    </row>
    <row r="312" spans="1:10" s="198" customFormat="1" ht="24" customHeight="1">
      <c r="A312" s="199"/>
      <c r="B312" s="216"/>
      <c r="C312" s="227" t="s">
        <v>33</v>
      </c>
      <c r="D312" s="228"/>
      <c r="E312" s="229"/>
      <c r="F312" s="230" t="s">
        <v>52</v>
      </c>
      <c r="G312" s="231" t="str">
        <f>IF(OR(G308=0,G308=""),"",IF('STUDENT DETAIL'!$H$4="",'STUDENT DETAIL'!$E$4,CONCATENATE('STUDENT DETAIL'!$E$4,"   ","(",'STUDENT DETAIL'!$H$4,")")))</f>
        <v/>
      </c>
      <c r="H312" s="232"/>
      <c r="I312" s="233"/>
    </row>
    <row r="313" spans="1:10" s="198" customFormat="1" ht="24" customHeight="1" thickBot="1">
      <c r="A313" s="199"/>
      <c r="B313" s="216"/>
      <c r="C313" s="234" t="s">
        <v>24</v>
      </c>
      <c r="D313" s="235"/>
      <c r="E313" s="236"/>
      <c r="F313" s="237" t="s">
        <v>52</v>
      </c>
      <c r="G313" s="238" t="str">
        <f>IF(OR(G308=0,G308=""),"",VLOOKUP(A303,'STUDENT DETAIL'!$C$8:$I$107,7))</f>
        <v/>
      </c>
      <c r="H313" s="239"/>
      <c r="I313" s="240"/>
    </row>
    <row r="314" spans="1:10" s="198" customFormat="1" ht="24" customHeight="1">
      <c r="A314" s="199"/>
      <c r="B314" s="216"/>
      <c r="C314" s="241" t="s">
        <v>67</v>
      </c>
      <c r="D314" s="242"/>
      <c r="E314" s="242"/>
      <c r="F314" s="242"/>
      <c r="G314" s="242"/>
      <c r="H314" s="242"/>
      <c r="I314" s="243"/>
    </row>
    <row r="315" spans="1:10" s="198" customFormat="1" ht="24" customHeight="1" thickBot="1">
      <c r="A315" s="199"/>
      <c r="B315" s="216"/>
      <c r="C315" s="244" t="s">
        <v>34</v>
      </c>
      <c r="D315" s="245"/>
      <c r="E315" s="246"/>
      <c r="F315" s="247" t="s">
        <v>68</v>
      </c>
      <c r="G315" s="246"/>
      <c r="H315" s="247" t="s">
        <v>69</v>
      </c>
      <c r="I315" s="248"/>
    </row>
    <row r="316" spans="1:10" s="256" customFormat="1" ht="18" customHeight="1">
      <c r="A316" s="199"/>
      <c r="B316" s="216"/>
      <c r="C316" s="249" t="str">
        <f>'TIME TABLE'!$F$5</f>
        <v>Hindi</v>
      </c>
      <c r="D316" s="250"/>
      <c r="E316" s="251"/>
      <c r="F316" s="252">
        <f>IF(C316=0,0,'TIME TABLE'!$B$5)</f>
        <v>44651</v>
      </c>
      <c r="G316" s="253" t="str">
        <f>IF(C316=0,0,CONCATENATE('TIME TABLE'!$C$5,'TIME TABLE'!$D$5,'TIME TABLE'!$E$5))</f>
        <v>(Thursday)</v>
      </c>
      <c r="H316" s="254" t="str">
        <f>IF(C316=0,0,'TIME TABLE'!$H$5)</f>
        <v>09:00 AM to 11:45 AM</v>
      </c>
      <c r="I316" s="255"/>
    </row>
    <row r="317" spans="1:10" s="256" customFormat="1" ht="18" customHeight="1">
      <c r="A317" s="199"/>
      <c r="B317" s="216"/>
      <c r="C317" s="257" t="str">
        <f>'TIME TABLE'!$F$6</f>
        <v>English</v>
      </c>
      <c r="D317" s="258"/>
      <c r="E317" s="259"/>
      <c r="F317" s="260">
        <f>IF(C317=0,0,'TIME TABLE'!$B$6)</f>
        <v>44652</v>
      </c>
      <c r="G317" s="253" t="str">
        <f>IF(C317=0,0,CONCATENATE('TIME TABLE'!$C$6,'TIME TABLE'!$D$6,'TIME TABLE'!$E$6))</f>
        <v>(Friday)</v>
      </c>
      <c r="H317" s="261" t="str">
        <f>IF(C317=0,0,'TIME TABLE'!$H$6)</f>
        <v>09:00 AM to 11:45 AM</v>
      </c>
      <c r="I317" s="262"/>
    </row>
    <row r="318" spans="1:10" s="256" customFormat="1" ht="18" customHeight="1">
      <c r="A318" s="199"/>
      <c r="B318" s="216"/>
      <c r="C318" s="263" t="str">
        <f>'TIME TABLE'!$F$7</f>
        <v>Science</v>
      </c>
      <c r="D318" s="264"/>
      <c r="E318" s="265"/>
      <c r="F318" s="260">
        <f>IF(C318=0,0,'TIME TABLE'!$B$7)</f>
        <v>44653</v>
      </c>
      <c r="G318" s="253" t="str">
        <f>IF(C318=0,0,CONCATENATE('TIME TABLE'!$C$7,'TIME TABLE'!$D$7,'TIME TABLE'!$E$7))</f>
        <v>(Saturday)</v>
      </c>
      <c r="H318" s="261" t="str">
        <f>IF(C318=0,0,'TIME TABLE'!$H$7)</f>
        <v>09:00 AM to 11:45 AM</v>
      </c>
      <c r="I318" s="262"/>
    </row>
    <row r="319" spans="1:10" s="256" customFormat="1" ht="18" customHeight="1">
      <c r="A319" s="199"/>
      <c r="B319" s="216"/>
      <c r="C319" s="263" t="str">
        <f>'TIME TABLE'!$F$8</f>
        <v>Mathematics</v>
      </c>
      <c r="D319" s="264"/>
      <c r="E319" s="265"/>
      <c r="F319" s="260">
        <f>IF(C319=0,0,'TIME TABLE'!$B$8)</f>
        <v>44654</v>
      </c>
      <c r="G319" s="253" t="str">
        <f>IF(C319=0,0,CONCATENATE('TIME TABLE'!$C$8,'TIME TABLE'!$D$8,'TIME TABLE'!$E$8))</f>
        <v>(Sunday)</v>
      </c>
      <c r="H319" s="261" t="str">
        <f>IF(C319=0,0,'TIME TABLE'!$H$8)</f>
        <v>09:00 AM to 11:45 AM</v>
      </c>
      <c r="I319" s="262"/>
    </row>
    <row r="320" spans="1:10" s="256" customFormat="1" ht="18" customHeight="1">
      <c r="A320" s="199"/>
      <c r="B320" s="216"/>
      <c r="C320" s="263" t="str">
        <f>'TIME TABLE'!$F$9</f>
        <v>Social Study</v>
      </c>
      <c r="D320" s="264"/>
      <c r="E320" s="265"/>
      <c r="F320" s="260">
        <f>IF(C320=0,0,'TIME TABLE'!$B$9)</f>
        <v>44655</v>
      </c>
      <c r="G320" s="253" t="str">
        <f>IF(C320=0,0,CONCATENATE('TIME TABLE'!$C$9,'TIME TABLE'!$D$9,'TIME TABLE'!$E$9))</f>
        <v>(Monday)</v>
      </c>
      <c r="H320" s="261" t="str">
        <f>IF(C320=0,0,'TIME TABLE'!$H$9)</f>
        <v>09:00 AM to 11:45 AM</v>
      </c>
      <c r="I320" s="262"/>
    </row>
    <row r="321" spans="1:9" s="256" customFormat="1" ht="18" customHeight="1">
      <c r="A321" s="199"/>
      <c r="B321" s="216"/>
      <c r="C321" s="263" t="str">
        <f>'TIME TABLE'!$F$10</f>
        <v>Sanskrit</v>
      </c>
      <c r="D321" s="264"/>
      <c r="E321" s="265"/>
      <c r="F321" s="260">
        <f>IF(C321=0,0,'TIME TABLE'!$B$10)</f>
        <v>44656</v>
      </c>
      <c r="G321" s="253" t="str">
        <f>IF(C321=0,0,CONCATENATE('TIME TABLE'!$C$10,'TIME TABLE'!$D$10,'TIME TABLE'!$E$10))</f>
        <v>(Tuesday)</v>
      </c>
      <c r="H321" s="261" t="str">
        <f>IF(C321=0,0,'TIME TABLE'!$H$10)</f>
        <v>09:00 AM to 11:45 AM</v>
      </c>
      <c r="I321" s="262"/>
    </row>
    <row r="322" spans="1:9" s="256" customFormat="1" ht="18" customHeight="1">
      <c r="A322" s="199"/>
      <c r="B322" s="216"/>
      <c r="C322" s="263">
        <f>'TIME TABLE'!$F$11</f>
        <v>0</v>
      </c>
      <c r="D322" s="264"/>
      <c r="E322" s="265"/>
      <c r="F322" s="260">
        <f>IF(C322=0,0,'TIME TABLE'!$B$11)</f>
        <v>0</v>
      </c>
      <c r="G322" s="253">
        <f>IF(C322=0,0,CONCATENATE('TIME TABLE'!$C$11,'TIME TABLE'!$D$11,'TIME TABLE'!$E$11))</f>
        <v>0</v>
      </c>
      <c r="H322" s="261">
        <f>IF(C322=0,0,'TIME TABLE'!$H$11)</f>
        <v>0</v>
      </c>
      <c r="I322" s="262"/>
    </row>
    <row r="323" spans="1:9" s="256" customFormat="1" ht="18" customHeight="1">
      <c r="A323" s="199"/>
      <c r="B323" s="216"/>
      <c r="C323" s="263">
        <f>'TIME TABLE'!$F$12</f>
        <v>0</v>
      </c>
      <c r="D323" s="264"/>
      <c r="E323" s="265"/>
      <c r="F323" s="260">
        <f>IF(C323=0,0,'TIME TABLE'!$B$12)</f>
        <v>0</v>
      </c>
      <c r="G323" s="253">
        <f>IF(C323=0,0,CONCATENATE('TIME TABLE'!$C$12,'TIME TABLE'!$D$12,'TIME TABLE'!$E$12))</f>
        <v>0</v>
      </c>
      <c r="H323" s="261">
        <f>IF(C323=0,0,'TIME TABLE'!$H$12)</f>
        <v>0</v>
      </c>
      <c r="I323" s="262"/>
    </row>
    <row r="324" spans="1:9" s="256" customFormat="1" ht="18" customHeight="1">
      <c r="A324" s="199"/>
      <c r="B324" s="216"/>
      <c r="C324" s="263">
        <f>'TIME TABLE'!$F$13</f>
        <v>0</v>
      </c>
      <c r="D324" s="264"/>
      <c r="E324" s="265"/>
      <c r="F324" s="260">
        <f>IF(C324=0,0,'TIME TABLE'!$B$13)</f>
        <v>0</v>
      </c>
      <c r="G324" s="253">
        <f>IF(C324=0,0,CONCATENATE('TIME TABLE'!$C$13,'TIME TABLE'!$D$13,'TIME TABLE'!$E$13))</f>
        <v>0</v>
      </c>
      <c r="H324" s="261">
        <f>IF(C324=0,0,'TIME TABLE'!$H$13)</f>
        <v>0</v>
      </c>
      <c r="I324" s="262"/>
    </row>
    <row r="325" spans="1:9" s="256" customFormat="1" ht="18" customHeight="1" thickBot="1">
      <c r="A325" s="199"/>
      <c r="B325" s="216"/>
      <c r="C325" s="266">
        <f>'TIME TABLE'!$F$14</f>
        <v>0</v>
      </c>
      <c r="D325" s="267"/>
      <c r="E325" s="268"/>
      <c r="F325" s="260">
        <f>IF(C325=0,0,'TIME TABLE'!$B$14)</f>
        <v>0</v>
      </c>
      <c r="G325" s="253">
        <f>IF(C325=0,0,CONCATENATE('TIME TABLE'!$C$14,'TIME TABLE'!$D$14,'TIME TABLE'!$E$14))</f>
        <v>0</v>
      </c>
      <c r="H325" s="261">
        <f>IF(C325=0,0,'TIME TABLE'!$H$14)</f>
        <v>0</v>
      </c>
      <c r="I325" s="262"/>
    </row>
    <row r="326" spans="1:9" s="198" customFormat="1" ht="24" customHeight="1">
      <c r="A326" s="199"/>
      <c r="B326" s="216"/>
      <c r="C326" s="269" t="s">
        <v>70</v>
      </c>
      <c r="D326" s="270"/>
      <c r="E326" s="270"/>
      <c r="F326" s="270"/>
      <c r="G326" s="270"/>
      <c r="H326" s="270"/>
      <c r="I326" s="271"/>
    </row>
    <row r="327" spans="1:9" s="198" customFormat="1" ht="19.5" customHeight="1">
      <c r="A327" s="199"/>
      <c r="B327" s="216"/>
      <c r="C327" s="272">
        <v>1</v>
      </c>
      <c r="D327" s="273" t="s">
        <v>71</v>
      </c>
      <c r="E327" s="273"/>
      <c r="F327" s="273"/>
      <c r="G327" s="273"/>
      <c r="H327" s="273"/>
      <c r="I327" s="274"/>
    </row>
    <row r="328" spans="1:9" s="198" customFormat="1" ht="19.5" customHeight="1">
      <c r="A328" s="199"/>
      <c r="B328" s="216"/>
      <c r="C328" s="275">
        <v>2</v>
      </c>
      <c r="D328" s="276" t="s">
        <v>72</v>
      </c>
      <c r="E328" s="276"/>
      <c r="F328" s="276"/>
      <c r="G328" s="276"/>
      <c r="H328" s="276"/>
      <c r="I328" s="277"/>
    </row>
    <row r="329" spans="1:9" s="198" customFormat="1" ht="19.5" customHeight="1">
      <c r="A329" s="199"/>
      <c r="B329" s="216"/>
      <c r="C329" s="275">
        <v>3</v>
      </c>
      <c r="D329" s="276" t="s">
        <v>73</v>
      </c>
      <c r="E329" s="276"/>
      <c r="F329" s="276"/>
      <c r="G329" s="276"/>
      <c r="H329" s="276"/>
      <c r="I329" s="277"/>
    </row>
    <row r="330" spans="1:9" s="198" customFormat="1" ht="19.5" customHeight="1">
      <c r="A330" s="199"/>
      <c r="B330" s="216"/>
      <c r="C330" s="275">
        <v>4</v>
      </c>
      <c r="D330" s="273" t="s">
        <v>74</v>
      </c>
      <c r="E330" s="273"/>
      <c r="F330" s="273"/>
      <c r="G330" s="273"/>
      <c r="H330" s="273"/>
      <c r="I330" s="274"/>
    </row>
    <row r="331" spans="1:9" s="198" customFormat="1" ht="19.5" customHeight="1">
      <c r="A331" s="199"/>
      <c r="B331" s="216"/>
      <c r="C331" s="275">
        <v>5</v>
      </c>
      <c r="D331" s="273" t="s">
        <v>75</v>
      </c>
      <c r="E331" s="273"/>
      <c r="F331" s="273"/>
      <c r="G331" s="273"/>
      <c r="H331" s="273"/>
      <c r="I331" s="274"/>
    </row>
    <row r="332" spans="1:9" s="198" customFormat="1" ht="19.5" customHeight="1">
      <c r="A332" s="199"/>
      <c r="B332" s="216"/>
      <c r="C332" s="275">
        <v>6</v>
      </c>
      <c r="D332" s="273" t="s">
        <v>76</v>
      </c>
      <c r="E332" s="273"/>
      <c r="F332" s="273"/>
      <c r="G332" s="273"/>
      <c r="H332" s="273"/>
      <c r="I332" s="274"/>
    </row>
    <row r="333" spans="1:9" s="198" customFormat="1" ht="19.5" customHeight="1">
      <c r="A333" s="199"/>
      <c r="B333" s="216"/>
      <c r="C333" s="275">
        <v>7</v>
      </c>
      <c r="D333" s="273" t="s">
        <v>77</v>
      </c>
      <c r="E333" s="273"/>
      <c r="F333" s="273"/>
      <c r="G333" s="273"/>
      <c r="H333" s="273"/>
      <c r="I333" s="274"/>
    </row>
    <row r="334" spans="1:9" s="198" customFormat="1" ht="19.5" customHeight="1">
      <c r="A334" s="199"/>
      <c r="B334" s="216"/>
      <c r="C334" s="275">
        <v>8</v>
      </c>
      <c r="D334" s="273" t="s">
        <v>78</v>
      </c>
      <c r="E334" s="273"/>
      <c r="F334" s="273"/>
      <c r="G334" s="273"/>
      <c r="H334" s="273"/>
      <c r="I334" s="274"/>
    </row>
    <row r="335" spans="1:9" s="198" customFormat="1" ht="19.5" customHeight="1" thickBot="1">
      <c r="A335" s="199"/>
      <c r="B335" s="278"/>
      <c r="C335" s="279">
        <v>9</v>
      </c>
      <c r="D335" s="280" t="s">
        <v>79</v>
      </c>
      <c r="E335" s="280"/>
      <c r="F335" s="280"/>
      <c r="G335" s="280"/>
      <c r="H335" s="280"/>
      <c r="I335" s="281"/>
    </row>
    <row r="336" spans="1:9" s="198" customFormat="1" ht="15.75" thickBot="1">
      <c r="A336" s="196">
        <f>A303+1</f>
        <v>11</v>
      </c>
      <c r="B336" s="197"/>
      <c r="C336" s="197"/>
      <c r="D336" s="197"/>
      <c r="E336" s="197"/>
      <c r="F336" s="197"/>
      <c r="G336" s="197"/>
      <c r="H336" s="197"/>
      <c r="I336" s="197"/>
    </row>
    <row r="337" spans="1:10" s="198" customFormat="1" ht="51.75" customHeight="1">
      <c r="A337" s="199"/>
      <c r="B337" s="200"/>
      <c r="C337" s="201"/>
      <c r="D337" s="202"/>
      <c r="E337" s="203" t="str">
        <f>MASTER!$E$11</f>
        <v>Govt. Sr. Secondary School Raimalwada</v>
      </c>
      <c r="F337" s="204"/>
      <c r="G337" s="204"/>
      <c r="H337" s="204"/>
      <c r="I337" s="205"/>
    </row>
    <row r="338" spans="1:10" s="198" customFormat="1" ht="36" customHeight="1" thickBot="1">
      <c r="A338" s="199"/>
      <c r="B338" s="206"/>
      <c r="C338" s="207"/>
      <c r="D338" s="208"/>
      <c r="E338" s="209" t="str">
        <f>MASTER!$E$14</f>
        <v>P.S.-Bapini (Jodhpur)</v>
      </c>
      <c r="F338" s="210"/>
      <c r="G338" s="210"/>
      <c r="H338" s="210"/>
      <c r="I338" s="211"/>
    </row>
    <row r="339" spans="1:10" s="198" customFormat="1" ht="33.75" customHeight="1">
      <c r="A339" s="199"/>
      <c r="B339" s="212" t="str">
        <f>CONCATENATE(C340,'TIME TABLE'!$C$5,'ADMIT CARD'!$C341,$F341,'ADMIT CARD'!$G341,'TIME TABLE'!$E$5)</f>
        <v>ADMIT CARD(Roll Number●→0)</v>
      </c>
      <c r="C339" s="213" t="str">
        <f>CONCATENATE('TIME TABLE'!$B$2,'TIME TABLE'!$F$2)</f>
        <v>HALF YEARLY EXAM:2023-24</v>
      </c>
      <c r="D339" s="214"/>
      <c r="E339" s="214"/>
      <c r="F339" s="214"/>
      <c r="G339" s="214"/>
      <c r="H339" s="214"/>
      <c r="I339" s="215"/>
    </row>
    <row r="340" spans="1:10" s="198" customFormat="1" ht="33.75" customHeight="1" thickBot="1">
      <c r="A340" s="199"/>
      <c r="B340" s="216"/>
      <c r="C340" s="217" t="s">
        <v>64</v>
      </c>
      <c r="D340" s="218"/>
      <c r="E340" s="218"/>
      <c r="F340" s="218"/>
      <c r="G340" s="218"/>
      <c r="H340" s="218"/>
      <c r="I340" s="219"/>
      <c r="J340" s="198" t="s">
        <v>54</v>
      </c>
    </row>
    <row r="341" spans="1:10" s="198" customFormat="1" ht="24" customHeight="1">
      <c r="A341" s="199"/>
      <c r="B341" s="216"/>
      <c r="C341" s="220" t="s">
        <v>20</v>
      </c>
      <c r="D341" s="221"/>
      <c r="E341" s="222"/>
      <c r="F341" s="223" t="s">
        <v>52</v>
      </c>
      <c r="G341" s="224">
        <f>VLOOKUP(A336,'STUDENT DETAIL'!$C$8:$I$107,3)</f>
        <v>0</v>
      </c>
      <c r="H341" s="225"/>
      <c r="I341" s="226" t="s">
        <v>65</v>
      </c>
    </row>
    <row r="342" spans="1:10" s="198" customFormat="1" ht="24" customHeight="1">
      <c r="A342" s="199"/>
      <c r="B342" s="216"/>
      <c r="C342" s="227" t="s">
        <v>21</v>
      </c>
      <c r="D342" s="228"/>
      <c r="E342" s="229"/>
      <c r="F342" s="230" t="s">
        <v>52</v>
      </c>
      <c r="G342" s="231" t="str">
        <f>IF(OR(G341=0,G341=""),"",VLOOKUP(A336,'STUDENT DETAIL'!$C$8:$I$107,4))</f>
        <v/>
      </c>
      <c r="H342" s="232"/>
      <c r="I342" s="233"/>
    </row>
    <row r="343" spans="1:10" s="198" customFormat="1" ht="24" customHeight="1">
      <c r="A343" s="199"/>
      <c r="B343" s="216"/>
      <c r="C343" s="227" t="s">
        <v>22</v>
      </c>
      <c r="D343" s="228"/>
      <c r="E343" s="229"/>
      <c r="F343" s="230" t="s">
        <v>52</v>
      </c>
      <c r="G343" s="231" t="str">
        <f>IF(OR(G341=0,G341=""),"",VLOOKUP(A336,'STUDENT DETAIL'!$C$8:$I$107,5))</f>
        <v/>
      </c>
      <c r="H343" s="232"/>
      <c r="I343" s="233"/>
    </row>
    <row r="344" spans="1:10" s="198" customFormat="1" ht="24" customHeight="1">
      <c r="A344" s="199"/>
      <c r="B344" s="216"/>
      <c r="C344" s="227" t="s">
        <v>32</v>
      </c>
      <c r="D344" s="228"/>
      <c r="E344" s="229"/>
      <c r="F344" s="230" t="s">
        <v>52</v>
      </c>
      <c r="G344" s="231" t="str">
        <f>IF(OR(G341=0,G341=""),"",VLOOKUP(A336,'STUDENT DETAIL'!$C$8:$I$107,6))</f>
        <v/>
      </c>
      <c r="H344" s="232"/>
      <c r="I344" s="233"/>
    </row>
    <row r="345" spans="1:10" s="198" customFormat="1" ht="24" customHeight="1">
      <c r="A345" s="199"/>
      <c r="B345" s="216"/>
      <c r="C345" s="227" t="s">
        <v>33</v>
      </c>
      <c r="D345" s="228"/>
      <c r="E345" s="229"/>
      <c r="F345" s="230" t="s">
        <v>52</v>
      </c>
      <c r="G345" s="231" t="str">
        <f>IF(OR(G341=0,G341=""),"",IF('STUDENT DETAIL'!$H$4="",'STUDENT DETAIL'!$E$4,CONCATENATE('STUDENT DETAIL'!$E$4,"   ","(",'STUDENT DETAIL'!$H$4,")")))</f>
        <v/>
      </c>
      <c r="H345" s="232"/>
      <c r="I345" s="233"/>
    </row>
    <row r="346" spans="1:10" s="198" customFormat="1" ht="24" customHeight="1" thickBot="1">
      <c r="A346" s="199"/>
      <c r="B346" s="216"/>
      <c r="C346" s="234" t="s">
        <v>24</v>
      </c>
      <c r="D346" s="235"/>
      <c r="E346" s="236"/>
      <c r="F346" s="237" t="s">
        <v>52</v>
      </c>
      <c r="G346" s="238" t="str">
        <f>IF(OR(G341=0,G341=""),"",VLOOKUP(A336,'STUDENT DETAIL'!$C$8:$I$107,7))</f>
        <v/>
      </c>
      <c r="H346" s="239"/>
      <c r="I346" s="240"/>
    </row>
    <row r="347" spans="1:10" s="198" customFormat="1" ht="24" customHeight="1">
      <c r="A347" s="199"/>
      <c r="B347" s="216"/>
      <c r="C347" s="241" t="s">
        <v>67</v>
      </c>
      <c r="D347" s="242"/>
      <c r="E347" s="242"/>
      <c r="F347" s="242"/>
      <c r="G347" s="242"/>
      <c r="H347" s="242"/>
      <c r="I347" s="243"/>
    </row>
    <row r="348" spans="1:10" s="198" customFormat="1" ht="24" customHeight="1" thickBot="1">
      <c r="A348" s="199"/>
      <c r="B348" s="216"/>
      <c r="C348" s="244" t="s">
        <v>34</v>
      </c>
      <c r="D348" s="245"/>
      <c r="E348" s="246"/>
      <c r="F348" s="247" t="s">
        <v>68</v>
      </c>
      <c r="G348" s="246"/>
      <c r="H348" s="247" t="s">
        <v>69</v>
      </c>
      <c r="I348" s="248"/>
    </row>
    <row r="349" spans="1:10" s="256" customFormat="1" ht="18" customHeight="1">
      <c r="A349" s="199"/>
      <c r="B349" s="216"/>
      <c r="C349" s="249" t="str">
        <f>'TIME TABLE'!$F$5</f>
        <v>Hindi</v>
      </c>
      <c r="D349" s="250"/>
      <c r="E349" s="251"/>
      <c r="F349" s="252">
        <f>IF(C349=0,0,'TIME TABLE'!$B$5)</f>
        <v>44651</v>
      </c>
      <c r="G349" s="253" t="str">
        <f>IF(C349=0,0,CONCATENATE('TIME TABLE'!$C$5,'TIME TABLE'!$D$5,'TIME TABLE'!$E$5))</f>
        <v>(Thursday)</v>
      </c>
      <c r="H349" s="254" t="str">
        <f>IF(C349=0,0,'TIME TABLE'!$H$5)</f>
        <v>09:00 AM to 11:45 AM</v>
      </c>
      <c r="I349" s="255"/>
    </row>
    <row r="350" spans="1:10" s="256" customFormat="1" ht="18" customHeight="1">
      <c r="A350" s="199"/>
      <c r="B350" s="216"/>
      <c r="C350" s="257" t="str">
        <f>'TIME TABLE'!$F$6</f>
        <v>English</v>
      </c>
      <c r="D350" s="258"/>
      <c r="E350" s="259"/>
      <c r="F350" s="260">
        <f>IF(C350=0,0,'TIME TABLE'!$B$6)</f>
        <v>44652</v>
      </c>
      <c r="G350" s="253" t="str">
        <f>IF(C350=0,0,CONCATENATE('TIME TABLE'!$C$6,'TIME TABLE'!$D$6,'TIME TABLE'!$E$6))</f>
        <v>(Friday)</v>
      </c>
      <c r="H350" s="261" t="str">
        <f>IF(C350=0,0,'TIME TABLE'!$H$6)</f>
        <v>09:00 AM to 11:45 AM</v>
      </c>
      <c r="I350" s="262"/>
    </row>
    <row r="351" spans="1:10" s="256" customFormat="1" ht="18" customHeight="1">
      <c r="A351" s="199"/>
      <c r="B351" s="216"/>
      <c r="C351" s="263" t="str">
        <f>'TIME TABLE'!$F$7</f>
        <v>Science</v>
      </c>
      <c r="D351" s="264"/>
      <c r="E351" s="265"/>
      <c r="F351" s="260">
        <f>IF(C351=0,0,'TIME TABLE'!$B$7)</f>
        <v>44653</v>
      </c>
      <c r="G351" s="253" t="str">
        <f>IF(C351=0,0,CONCATENATE('TIME TABLE'!$C$7,'TIME TABLE'!$D$7,'TIME TABLE'!$E$7))</f>
        <v>(Saturday)</v>
      </c>
      <c r="H351" s="261" t="str">
        <f>IF(C351=0,0,'TIME TABLE'!$H$7)</f>
        <v>09:00 AM to 11:45 AM</v>
      </c>
      <c r="I351" s="262"/>
    </row>
    <row r="352" spans="1:10" s="256" customFormat="1" ht="18" customHeight="1">
      <c r="A352" s="199"/>
      <c r="B352" s="216"/>
      <c r="C352" s="263" t="str">
        <f>'TIME TABLE'!$F$8</f>
        <v>Mathematics</v>
      </c>
      <c r="D352" s="264"/>
      <c r="E352" s="265"/>
      <c r="F352" s="260">
        <f>IF(C352=0,0,'TIME TABLE'!$B$8)</f>
        <v>44654</v>
      </c>
      <c r="G352" s="253" t="str">
        <f>IF(C352=0,0,CONCATENATE('TIME TABLE'!$C$8,'TIME TABLE'!$D$8,'TIME TABLE'!$E$8))</f>
        <v>(Sunday)</v>
      </c>
      <c r="H352" s="261" t="str">
        <f>IF(C352=0,0,'TIME TABLE'!$H$8)</f>
        <v>09:00 AM to 11:45 AM</v>
      </c>
      <c r="I352" s="262"/>
    </row>
    <row r="353" spans="1:9" s="256" customFormat="1" ht="18" customHeight="1">
      <c r="A353" s="199"/>
      <c r="B353" s="216"/>
      <c r="C353" s="263" t="str">
        <f>'TIME TABLE'!$F$9</f>
        <v>Social Study</v>
      </c>
      <c r="D353" s="264"/>
      <c r="E353" s="265"/>
      <c r="F353" s="260">
        <f>IF(C353=0,0,'TIME TABLE'!$B$9)</f>
        <v>44655</v>
      </c>
      <c r="G353" s="253" t="str">
        <f>IF(C353=0,0,CONCATENATE('TIME TABLE'!$C$9,'TIME TABLE'!$D$9,'TIME TABLE'!$E$9))</f>
        <v>(Monday)</v>
      </c>
      <c r="H353" s="261" t="str">
        <f>IF(C353=0,0,'TIME TABLE'!$H$9)</f>
        <v>09:00 AM to 11:45 AM</v>
      </c>
      <c r="I353" s="262"/>
    </row>
    <row r="354" spans="1:9" s="256" customFormat="1" ht="18" customHeight="1">
      <c r="A354" s="199"/>
      <c r="B354" s="216"/>
      <c r="C354" s="263" t="str">
        <f>'TIME TABLE'!$F$10</f>
        <v>Sanskrit</v>
      </c>
      <c r="D354" s="264"/>
      <c r="E354" s="265"/>
      <c r="F354" s="260">
        <f>IF(C354=0,0,'TIME TABLE'!$B$10)</f>
        <v>44656</v>
      </c>
      <c r="G354" s="253" t="str">
        <f>IF(C354=0,0,CONCATENATE('TIME TABLE'!$C$10,'TIME TABLE'!$D$10,'TIME TABLE'!$E$10))</f>
        <v>(Tuesday)</v>
      </c>
      <c r="H354" s="261" t="str">
        <f>IF(C354=0,0,'TIME TABLE'!$H$10)</f>
        <v>09:00 AM to 11:45 AM</v>
      </c>
      <c r="I354" s="262"/>
    </row>
    <row r="355" spans="1:9" s="256" customFormat="1" ht="18" customHeight="1">
      <c r="A355" s="199"/>
      <c r="B355" s="216"/>
      <c r="C355" s="263">
        <f>'TIME TABLE'!$F$11</f>
        <v>0</v>
      </c>
      <c r="D355" s="264"/>
      <c r="E355" s="265"/>
      <c r="F355" s="260">
        <f>IF(C355=0,0,'TIME TABLE'!$B$11)</f>
        <v>0</v>
      </c>
      <c r="G355" s="253">
        <f>IF(C355=0,0,CONCATENATE('TIME TABLE'!$C$11,'TIME TABLE'!$D$11,'TIME TABLE'!$E$11))</f>
        <v>0</v>
      </c>
      <c r="H355" s="261">
        <f>IF(C355=0,0,'TIME TABLE'!$H$11)</f>
        <v>0</v>
      </c>
      <c r="I355" s="262"/>
    </row>
    <row r="356" spans="1:9" s="256" customFormat="1" ht="18" customHeight="1">
      <c r="A356" s="199"/>
      <c r="B356" s="216"/>
      <c r="C356" s="263">
        <f>'TIME TABLE'!$F$12</f>
        <v>0</v>
      </c>
      <c r="D356" s="264"/>
      <c r="E356" s="265"/>
      <c r="F356" s="260">
        <f>IF(C356=0,0,'TIME TABLE'!$B$12)</f>
        <v>0</v>
      </c>
      <c r="G356" s="253">
        <f>IF(C356=0,0,CONCATENATE('TIME TABLE'!$C$12,'TIME TABLE'!$D$12,'TIME TABLE'!$E$12))</f>
        <v>0</v>
      </c>
      <c r="H356" s="261">
        <f>IF(C356=0,0,'TIME TABLE'!$H$12)</f>
        <v>0</v>
      </c>
      <c r="I356" s="262"/>
    </row>
    <row r="357" spans="1:9" s="256" customFormat="1" ht="18" customHeight="1">
      <c r="A357" s="199"/>
      <c r="B357" s="216"/>
      <c r="C357" s="263">
        <f>'TIME TABLE'!$F$13</f>
        <v>0</v>
      </c>
      <c r="D357" s="264"/>
      <c r="E357" s="265"/>
      <c r="F357" s="260">
        <f>IF(C357=0,0,'TIME TABLE'!$B$13)</f>
        <v>0</v>
      </c>
      <c r="G357" s="253">
        <f>IF(C357=0,0,CONCATENATE('TIME TABLE'!$C$13,'TIME TABLE'!$D$13,'TIME TABLE'!$E$13))</f>
        <v>0</v>
      </c>
      <c r="H357" s="261">
        <f>IF(C357=0,0,'TIME TABLE'!$H$13)</f>
        <v>0</v>
      </c>
      <c r="I357" s="262"/>
    </row>
    <row r="358" spans="1:9" s="256" customFormat="1" ht="18" customHeight="1" thickBot="1">
      <c r="A358" s="199"/>
      <c r="B358" s="216"/>
      <c r="C358" s="266">
        <f>'TIME TABLE'!$F$14</f>
        <v>0</v>
      </c>
      <c r="D358" s="267"/>
      <c r="E358" s="268"/>
      <c r="F358" s="260">
        <f>IF(C358=0,0,'TIME TABLE'!$B$14)</f>
        <v>0</v>
      </c>
      <c r="G358" s="253">
        <f>IF(C358=0,0,CONCATENATE('TIME TABLE'!$C$14,'TIME TABLE'!$D$14,'TIME TABLE'!$E$14))</f>
        <v>0</v>
      </c>
      <c r="H358" s="261">
        <f>IF(C358=0,0,'TIME TABLE'!$H$14)</f>
        <v>0</v>
      </c>
      <c r="I358" s="262"/>
    </row>
    <row r="359" spans="1:9" s="198" customFormat="1" ht="24" customHeight="1">
      <c r="A359" s="199"/>
      <c r="B359" s="216"/>
      <c r="C359" s="269" t="s">
        <v>70</v>
      </c>
      <c r="D359" s="270"/>
      <c r="E359" s="270"/>
      <c r="F359" s="270"/>
      <c r="G359" s="270"/>
      <c r="H359" s="270"/>
      <c r="I359" s="271"/>
    </row>
    <row r="360" spans="1:9" s="198" customFormat="1" ht="19.5" customHeight="1">
      <c r="A360" s="199"/>
      <c r="B360" s="216"/>
      <c r="C360" s="272">
        <v>1</v>
      </c>
      <c r="D360" s="273" t="s">
        <v>71</v>
      </c>
      <c r="E360" s="273"/>
      <c r="F360" s="273"/>
      <c r="G360" s="273"/>
      <c r="H360" s="273"/>
      <c r="I360" s="274"/>
    </row>
    <row r="361" spans="1:9" s="198" customFormat="1" ht="19.5" customHeight="1">
      <c r="A361" s="199"/>
      <c r="B361" s="216"/>
      <c r="C361" s="275">
        <v>2</v>
      </c>
      <c r="D361" s="276" t="s">
        <v>72</v>
      </c>
      <c r="E361" s="276"/>
      <c r="F361" s="276"/>
      <c r="G361" s="276"/>
      <c r="H361" s="276"/>
      <c r="I361" s="277"/>
    </row>
    <row r="362" spans="1:9" s="198" customFormat="1" ht="19.5" customHeight="1">
      <c r="A362" s="199"/>
      <c r="B362" s="216"/>
      <c r="C362" s="275">
        <v>3</v>
      </c>
      <c r="D362" s="276" t="s">
        <v>73</v>
      </c>
      <c r="E362" s="276"/>
      <c r="F362" s="276"/>
      <c r="G362" s="276"/>
      <c r="H362" s="276"/>
      <c r="I362" s="277"/>
    </row>
    <row r="363" spans="1:9" s="198" customFormat="1" ht="19.5" customHeight="1">
      <c r="A363" s="199"/>
      <c r="B363" s="216"/>
      <c r="C363" s="275">
        <v>4</v>
      </c>
      <c r="D363" s="273" t="s">
        <v>74</v>
      </c>
      <c r="E363" s="273"/>
      <c r="F363" s="273"/>
      <c r="G363" s="273"/>
      <c r="H363" s="273"/>
      <c r="I363" s="274"/>
    </row>
    <row r="364" spans="1:9" s="198" customFormat="1" ht="19.5" customHeight="1">
      <c r="A364" s="199"/>
      <c r="B364" s="216"/>
      <c r="C364" s="275">
        <v>5</v>
      </c>
      <c r="D364" s="273" t="s">
        <v>75</v>
      </c>
      <c r="E364" s="273"/>
      <c r="F364" s="273"/>
      <c r="G364" s="273"/>
      <c r="H364" s="273"/>
      <c r="I364" s="274"/>
    </row>
    <row r="365" spans="1:9" s="198" customFormat="1" ht="19.5" customHeight="1">
      <c r="A365" s="199"/>
      <c r="B365" s="216"/>
      <c r="C365" s="275">
        <v>6</v>
      </c>
      <c r="D365" s="273" t="s">
        <v>76</v>
      </c>
      <c r="E365" s="273"/>
      <c r="F365" s="273"/>
      <c r="G365" s="273"/>
      <c r="H365" s="273"/>
      <c r="I365" s="274"/>
    </row>
    <row r="366" spans="1:9" s="198" customFormat="1" ht="19.5" customHeight="1">
      <c r="A366" s="199"/>
      <c r="B366" s="216"/>
      <c r="C366" s="275">
        <v>7</v>
      </c>
      <c r="D366" s="273" t="s">
        <v>77</v>
      </c>
      <c r="E366" s="273"/>
      <c r="F366" s="273"/>
      <c r="G366" s="273"/>
      <c r="H366" s="273"/>
      <c r="I366" s="274"/>
    </row>
    <row r="367" spans="1:9" s="198" customFormat="1" ht="19.5" customHeight="1">
      <c r="A367" s="199"/>
      <c r="B367" s="216"/>
      <c r="C367" s="275">
        <v>8</v>
      </c>
      <c r="D367" s="273" t="s">
        <v>78</v>
      </c>
      <c r="E367" s="273"/>
      <c r="F367" s="273"/>
      <c r="G367" s="273"/>
      <c r="H367" s="273"/>
      <c r="I367" s="274"/>
    </row>
    <row r="368" spans="1:9" s="198" customFormat="1" ht="19.5" customHeight="1" thickBot="1">
      <c r="A368" s="199"/>
      <c r="B368" s="278"/>
      <c r="C368" s="279">
        <v>9</v>
      </c>
      <c r="D368" s="280" t="s">
        <v>79</v>
      </c>
      <c r="E368" s="280"/>
      <c r="F368" s="280"/>
      <c r="G368" s="280"/>
      <c r="H368" s="280"/>
      <c r="I368" s="281"/>
    </row>
    <row r="369" spans="1:10" ht="16.5" customHeight="1">
      <c r="A369" s="282"/>
      <c r="B369" s="282"/>
      <c r="C369" s="282"/>
      <c r="D369" s="282"/>
      <c r="E369" s="282"/>
      <c r="F369" s="282"/>
      <c r="G369" s="282"/>
      <c r="H369" s="282"/>
      <c r="I369" s="282"/>
    </row>
    <row r="370" spans="1:10" s="198" customFormat="1" ht="16.5" customHeight="1" thickBot="1">
      <c r="A370" s="196">
        <f>A336+1</f>
        <v>12</v>
      </c>
      <c r="B370" s="284"/>
      <c r="C370" s="284"/>
      <c r="D370" s="284"/>
      <c r="E370" s="284"/>
      <c r="F370" s="284"/>
      <c r="G370" s="284"/>
      <c r="H370" s="284"/>
      <c r="I370" s="284"/>
    </row>
    <row r="371" spans="1:10" s="198" customFormat="1" ht="51.75" customHeight="1">
      <c r="A371" s="199"/>
      <c r="B371" s="200"/>
      <c r="C371" s="201"/>
      <c r="D371" s="202"/>
      <c r="E371" s="203" t="str">
        <f>MASTER!$E$11</f>
        <v>Govt. Sr. Secondary School Raimalwada</v>
      </c>
      <c r="F371" s="204"/>
      <c r="G371" s="204"/>
      <c r="H371" s="204"/>
      <c r="I371" s="205"/>
    </row>
    <row r="372" spans="1:10" s="198" customFormat="1" ht="36" customHeight="1" thickBot="1">
      <c r="A372" s="199"/>
      <c r="B372" s="206"/>
      <c r="C372" s="207"/>
      <c r="D372" s="208"/>
      <c r="E372" s="209" t="str">
        <f>MASTER!$E$14</f>
        <v>P.S.-Bapini (Jodhpur)</v>
      </c>
      <c r="F372" s="210"/>
      <c r="G372" s="210"/>
      <c r="H372" s="210"/>
      <c r="I372" s="211"/>
    </row>
    <row r="373" spans="1:10" s="198" customFormat="1" ht="33.75" customHeight="1">
      <c r="A373" s="199"/>
      <c r="B373" s="212" t="str">
        <f>CONCATENATE(C374,'TIME TABLE'!$C$5,'ADMIT CARD'!$C375,$F375,'ADMIT CARD'!$G375,'TIME TABLE'!$E$5)</f>
        <v>ADMIT CARD(Roll Number●→0)</v>
      </c>
      <c r="C373" s="213" t="str">
        <f>CONCATENATE('TIME TABLE'!$B$2,'TIME TABLE'!$F$2)</f>
        <v>HALF YEARLY EXAM:2023-24</v>
      </c>
      <c r="D373" s="214"/>
      <c r="E373" s="214"/>
      <c r="F373" s="214"/>
      <c r="G373" s="214"/>
      <c r="H373" s="214"/>
      <c r="I373" s="215"/>
    </row>
    <row r="374" spans="1:10" s="198" customFormat="1" ht="33.75" customHeight="1" thickBot="1">
      <c r="A374" s="199"/>
      <c r="B374" s="216"/>
      <c r="C374" s="217" t="s">
        <v>64</v>
      </c>
      <c r="D374" s="218"/>
      <c r="E374" s="218"/>
      <c r="F374" s="218"/>
      <c r="G374" s="218"/>
      <c r="H374" s="218"/>
      <c r="I374" s="219"/>
      <c r="J374" s="198" t="s">
        <v>54</v>
      </c>
    </row>
    <row r="375" spans="1:10" s="198" customFormat="1" ht="24" customHeight="1">
      <c r="A375" s="199"/>
      <c r="B375" s="216"/>
      <c r="C375" s="220" t="s">
        <v>20</v>
      </c>
      <c r="D375" s="221"/>
      <c r="E375" s="222"/>
      <c r="F375" s="223" t="s">
        <v>52</v>
      </c>
      <c r="G375" s="224">
        <f>VLOOKUP(A370,'STUDENT DETAIL'!$C$8:$I$107,3)</f>
        <v>0</v>
      </c>
      <c r="H375" s="225"/>
      <c r="I375" s="226" t="s">
        <v>65</v>
      </c>
    </row>
    <row r="376" spans="1:10" s="198" customFormat="1" ht="24" customHeight="1">
      <c r="A376" s="199"/>
      <c r="B376" s="216"/>
      <c r="C376" s="227" t="s">
        <v>21</v>
      </c>
      <c r="D376" s="228"/>
      <c r="E376" s="229"/>
      <c r="F376" s="230" t="s">
        <v>52</v>
      </c>
      <c r="G376" s="231" t="str">
        <f>IF(OR(G375=0,G375=""),"",VLOOKUP(A370,'STUDENT DETAIL'!$C$8:$I$107,4))</f>
        <v/>
      </c>
      <c r="H376" s="232"/>
      <c r="I376" s="233"/>
    </row>
    <row r="377" spans="1:10" s="198" customFormat="1" ht="24" customHeight="1">
      <c r="A377" s="199"/>
      <c r="B377" s="216"/>
      <c r="C377" s="227" t="s">
        <v>22</v>
      </c>
      <c r="D377" s="228"/>
      <c r="E377" s="229"/>
      <c r="F377" s="230" t="s">
        <v>52</v>
      </c>
      <c r="G377" s="231" t="str">
        <f>IF(OR(G375=0,G375=""),"",VLOOKUP(A370,'STUDENT DETAIL'!$C$8:$I$107,5))</f>
        <v/>
      </c>
      <c r="H377" s="232"/>
      <c r="I377" s="233"/>
    </row>
    <row r="378" spans="1:10" s="198" customFormat="1" ht="24" customHeight="1">
      <c r="A378" s="199"/>
      <c r="B378" s="216"/>
      <c r="C378" s="227" t="s">
        <v>32</v>
      </c>
      <c r="D378" s="228"/>
      <c r="E378" s="229"/>
      <c r="F378" s="230" t="s">
        <v>52</v>
      </c>
      <c r="G378" s="231" t="str">
        <f>IF(OR(G375=0,G375=""),"",VLOOKUP(A370,'STUDENT DETAIL'!$C$8:$I$107,6))</f>
        <v/>
      </c>
      <c r="H378" s="232"/>
      <c r="I378" s="233"/>
    </row>
    <row r="379" spans="1:10" s="198" customFormat="1" ht="24" customHeight="1">
      <c r="A379" s="199"/>
      <c r="B379" s="216"/>
      <c r="C379" s="227" t="s">
        <v>33</v>
      </c>
      <c r="D379" s="228"/>
      <c r="E379" s="229"/>
      <c r="F379" s="230" t="s">
        <v>52</v>
      </c>
      <c r="G379" s="231" t="str">
        <f>IF(OR(G375=0,G375=""),"",IF('STUDENT DETAIL'!$H$4="",'STUDENT DETAIL'!$E$4,CONCATENATE('STUDENT DETAIL'!$E$4,"   ","(",'STUDENT DETAIL'!$H$4,")")))</f>
        <v/>
      </c>
      <c r="H379" s="232"/>
      <c r="I379" s="233"/>
    </row>
    <row r="380" spans="1:10" s="198" customFormat="1" ht="24" customHeight="1" thickBot="1">
      <c r="A380" s="199"/>
      <c r="B380" s="216"/>
      <c r="C380" s="234" t="s">
        <v>24</v>
      </c>
      <c r="D380" s="235"/>
      <c r="E380" s="236"/>
      <c r="F380" s="237" t="s">
        <v>52</v>
      </c>
      <c r="G380" s="238" t="str">
        <f>IF(OR(G375=0,G375=""),"",VLOOKUP(A370,'STUDENT DETAIL'!$C$8:$I$107,7))</f>
        <v/>
      </c>
      <c r="H380" s="239"/>
      <c r="I380" s="240"/>
    </row>
    <row r="381" spans="1:10" s="198" customFormat="1" ht="24" customHeight="1">
      <c r="A381" s="199"/>
      <c r="B381" s="216"/>
      <c r="C381" s="241" t="s">
        <v>67</v>
      </c>
      <c r="D381" s="242"/>
      <c r="E381" s="242"/>
      <c r="F381" s="242"/>
      <c r="G381" s="242"/>
      <c r="H381" s="242"/>
      <c r="I381" s="243"/>
    </row>
    <row r="382" spans="1:10" s="198" customFormat="1" ht="24" customHeight="1" thickBot="1">
      <c r="A382" s="199"/>
      <c r="B382" s="216"/>
      <c r="C382" s="244" t="s">
        <v>34</v>
      </c>
      <c r="D382" s="245"/>
      <c r="E382" s="246"/>
      <c r="F382" s="247" t="s">
        <v>68</v>
      </c>
      <c r="G382" s="246"/>
      <c r="H382" s="247" t="s">
        <v>69</v>
      </c>
      <c r="I382" s="248"/>
    </row>
    <row r="383" spans="1:10" s="256" customFormat="1" ht="18" customHeight="1">
      <c r="A383" s="199"/>
      <c r="B383" s="216"/>
      <c r="C383" s="249" t="str">
        <f>'TIME TABLE'!$F$5</f>
        <v>Hindi</v>
      </c>
      <c r="D383" s="250"/>
      <c r="E383" s="251"/>
      <c r="F383" s="252">
        <f>IF(C383=0,0,'TIME TABLE'!$B$5)</f>
        <v>44651</v>
      </c>
      <c r="G383" s="253" t="str">
        <f>IF(C383=0,0,CONCATENATE('TIME TABLE'!$C$5,'TIME TABLE'!$D$5,'TIME TABLE'!$E$5))</f>
        <v>(Thursday)</v>
      </c>
      <c r="H383" s="254" t="str">
        <f>IF(C383=0,0,'TIME TABLE'!$H$5)</f>
        <v>09:00 AM to 11:45 AM</v>
      </c>
      <c r="I383" s="255"/>
    </row>
    <row r="384" spans="1:10" s="256" customFormat="1" ht="18" customHeight="1">
      <c r="A384" s="199"/>
      <c r="B384" s="216"/>
      <c r="C384" s="257" t="str">
        <f>'TIME TABLE'!$F$6</f>
        <v>English</v>
      </c>
      <c r="D384" s="258"/>
      <c r="E384" s="259"/>
      <c r="F384" s="260">
        <f>IF(C384=0,0,'TIME TABLE'!$B$6)</f>
        <v>44652</v>
      </c>
      <c r="G384" s="253" t="str">
        <f>IF(C384=0,0,CONCATENATE('TIME TABLE'!$C$6,'TIME TABLE'!$D$6,'TIME TABLE'!$E$6))</f>
        <v>(Friday)</v>
      </c>
      <c r="H384" s="261" t="str">
        <f>IF(C384=0,0,'TIME TABLE'!$H$6)</f>
        <v>09:00 AM to 11:45 AM</v>
      </c>
      <c r="I384" s="262"/>
    </row>
    <row r="385" spans="1:9" s="256" customFormat="1" ht="18" customHeight="1">
      <c r="A385" s="199"/>
      <c r="B385" s="216"/>
      <c r="C385" s="263" t="str">
        <f>'TIME TABLE'!$F$7</f>
        <v>Science</v>
      </c>
      <c r="D385" s="264"/>
      <c r="E385" s="265"/>
      <c r="F385" s="260">
        <f>IF(C385=0,0,'TIME TABLE'!$B$7)</f>
        <v>44653</v>
      </c>
      <c r="G385" s="253" t="str">
        <f>IF(C385=0,0,CONCATENATE('TIME TABLE'!$C$7,'TIME TABLE'!$D$7,'TIME TABLE'!$E$7))</f>
        <v>(Saturday)</v>
      </c>
      <c r="H385" s="261" t="str">
        <f>IF(C385=0,0,'TIME TABLE'!$H$7)</f>
        <v>09:00 AM to 11:45 AM</v>
      </c>
      <c r="I385" s="262"/>
    </row>
    <row r="386" spans="1:9" s="256" customFormat="1" ht="18" customHeight="1">
      <c r="A386" s="199"/>
      <c r="B386" s="216"/>
      <c r="C386" s="263" t="str">
        <f>'TIME TABLE'!$F$8</f>
        <v>Mathematics</v>
      </c>
      <c r="D386" s="264"/>
      <c r="E386" s="265"/>
      <c r="F386" s="260">
        <f>IF(C386=0,0,'TIME TABLE'!$B$8)</f>
        <v>44654</v>
      </c>
      <c r="G386" s="253" t="str">
        <f>IF(C386=0,0,CONCATENATE('TIME TABLE'!$C$8,'TIME TABLE'!$D$8,'TIME TABLE'!$E$8))</f>
        <v>(Sunday)</v>
      </c>
      <c r="H386" s="261" t="str">
        <f>IF(C386=0,0,'TIME TABLE'!$H$8)</f>
        <v>09:00 AM to 11:45 AM</v>
      </c>
      <c r="I386" s="262"/>
    </row>
    <row r="387" spans="1:9" s="256" customFormat="1" ht="18" customHeight="1">
      <c r="A387" s="199"/>
      <c r="B387" s="216"/>
      <c r="C387" s="263" t="str">
        <f>'TIME TABLE'!$F$9</f>
        <v>Social Study</v>
      </c>
      <c r="D387" s="264"/>
      <c r="E387" s="265"/>
      <c r="F387" s="260">
        <f>IF(C387=0,0,'TIME TABLE'!$B$9)</f>
        <v>44655</v>
      </c>
      <c r="G387" s="253" t="str">
        <f>IF(C387=0,0,CONCATENATE('TIME TABLE'!$C$9,'TIME TABLE'!$D$9,'TIME TABLE'!$E$9))</f>
        <v>(Monday)</v>
      </c>
      <c r="H387" s="261" t="str">
        <f>IF(C387=0,0,'TIME TABLE'!$H$9)</f>
        <v>09:00 AM to 11:45 AM</v>
      </c>
      <c r="I387" s="262"/>
    </row>
    <row r="388" spans="1:9" s="256" customFormat="1" ht="18" customHeight="1">
      <c r="A388" s="199"/>
      <c r="B388" s="216"/>
      <c r="C388" s="263" t="str">
        <f>'TIME TABLE'!$F$10</f>
        <v>Sanskrit</v>
      </c>
      <c r="D388" s="264"/>
      <c r="E388" s="265"/>
      <c r="F388" s="260">
        <f>IF(C388=0,0,'TIME TABLE'!$B$10)</f>
        <v>44656</v>
      </c>
      <c r="G388" s="253" t="str">
        <f>IF(C388=0,0,CONCATENATE('TIME TABLE'!$C$10,'TIME TABLE'!$D$10,'TIME TABLE'!$E$10))</f>
        <v>(Tuesday)</v>
      </c>
      <c r="H388" s="261" t="str">
        <f>IF(C388=0,0,'TIME TABLE'!$H$10)</f>
        <v>09:00 AM to 11:45 AM</v>
      </c>
      <c r="I388" s="262"/>
    </row>
    <row r="389" spans="1:9" s="256" customFormat="1" ht="18" customHeight="1">
      <c r="A389" s="199"/>
      <c r="B389" s="216"/>
      <c r="C389" s="263">
        <f>'TIME TABLE'!$F$11</f>
        <v>0</v>
      </c>
      <c r="D389" s="264"/>
      <c r="E389" s="265"/>
      <c r="F389" s="260">
        <f>IF(C389=0,0,'TIME TABLE'!$B$11)</f>
        <v>0</v>
      </c>
      <c r="G389" s="253">
        <f>IF(C389=0,0,CONCATENATE('TIME TABLE'!$C$11,'TIME TABLE'!$D$11,'TIME TABLE'!$E$11))</f>
        <v>0</v>
      </c>
      <c r="H389" s="261">
        <f>IF(C389=0,0,'TIME TABLE'!$H$11)</f>
        <v>0</v>
      </c>
      <c r="I389" s="262"/>
    </row>
    <row r="390" spans="1:9" s="256" customFormat="1" ht="18" customHeight="1">
      <c r="A390" s="199"/>
      <c r="B390" s="216"/>
      <c r="C390" s="263">
        <f>'TIME TABLE'!$F$12</f>
        <v>0</v>
      </c>
      <c r="D390" s="264"/>
      <c r="E390" s="265"/>
      <c r="F390" s="260">
        <f>IF(C390=0,0,'TIME TABLE'!$B$12)</f>
        <v>0</v>
      </c>
      <c r="G390" s="253">
        <f>IF(C390=0,0,CONCATENATE('TIME TABLE'!$C$12,'TIME TABLE'!$D$12,'TIME TABLE'!$E$12))</f>
        <v>0</v>
      </c>
      <c r="H390" s="261">
        <f>IF(C390=0,0,'TIME TABLE'!$H$12)</f>
        <v>0</v>
      </c>
      <c r="I390" s="262"/>
    </row>
    <row r="391" spans="1:9" s="256" customFormat="1" ht="18" customHeight="1">
      <c r="A391" s="199"/>
      <c r="B391" s="216"/>
      <c r="C391" s="263">
        <f>'TIME TABLE'!$F$13</f>
        <v>0</v>
      </c>
      <c r="D391" s="264"/>
      <c r="E391" s="265"/>
      <c r="F391" s="260">
        <f>IF(C391=0,0,'TIME TABLE'!$B$13)</f>
        <v>0</v>
      </c>
      <c r="G391" s="253">
        <f>IF(C391=0,0,CONCATENATE('TIME TABLE'!$C$13,'TIME TABLE'!$D$13,'TIME TABLE'!$E$13))</f>
        <v>0</v>
      </c>
      <c r="H391" s="261">
        <f>IF(C391=0,0,'TIME TABLE'!$H$13)</f>
        <v>0</v>
      </c>
      <c r="I391" s="262"/>
    </row>
    <row r="392" spans="1:9" s="256" customFormat="1" ht="18" customHeight="1" thickBot="1">
      <c r="A392" s="199"/>
      <c r="B392" s="216"/>
      <c r="C392" s="266">
        <f>'TIME TABLE'!$F$14</f>
        <v>0</v>
      </c>
      <c r="D392" s="267"/>
      <c r="E392" s="268"/>
      <c r="F392" s="260">
        <f>IF(C392=0,0,'TIME TABLE'!$B$14)</f>
        <v>0</v>
      </c>
      <c r="G392" s="253">
        <f>IF(C392=0,0,CONCATENATE('TIME TABLE'!$C$14,'TIME TABLE'!$D$14,'TIME TABLE'!$E$14))</f>
        <v>0</v>
      </c>
      <c r="H392" s="261">
        <f>IF(C392=0,0,'TIME TABLE'!$H$14)</f>
        <v>0</v>
      </c>
      <c r="I392" s="262"/>
    </row>
    <row r="393" spans="1:9" s="198" customFormat="1" ht="24" customHeight="1">
      <c r="A393" s="199"/>
      <c r="B393" s="216"/>
      <c r="C393" s="269" t="s">
        <v>70</v>
      </c>
      <c r="D393" s="270"/>
      <c r="E393" s="270"/>
      <c r="F393" s="270"/>
      <c r="G393" s="270"/>
      <c r="H393" s="270"/>
      <c r="I393" s="271"/>
    </row>
    <row r="394" spans="1:9" s="198" customFormat="1" ht="19.5" customHeight="1">
      <c r="A394" s="199"/>
      <c r="B394" s="216"/>
      <c r="C394" s="272">
        <v>1</v>
      </c>
      <c r="D394" s="273" t="s">
        <v>71</v>
      </c>
      <c r="E394" s="273"/>
      <c r="F394" s="273"/>
      <c r="G394" s="273"/>
      <c r="H394" s="273"/>
      <c r="I394" s="274"/>
    </row>
    <row r="395" spans="1:9" s="198" customFormat="1" ht="19.5" customHeight="1">
      <c r="A395" s="199"/>
      <c r="B395" s="216"/>
      <c r="C395" s="275">
        <v>2</v>
      </c>
      <c r="D395" s="276" t="s">
        <v>72</v>
      </c>
      <c r="E395" s="276"/>
      <c r="F395" s="276"/>
      <c r="G395" s="276"/>
      <c r="H395" s="276"/>
      <c r="I395" s="277"/>
    </row>
    <row r="396" spans="1:9" s="198" customFormat="1" ht="19.5" customHeight="1">
      <c r="A396" s="199"/>
      <c r="B396" s="216"/>
      <c r="C396" s="275">
        <v>3</v>
      </c>
      <c r="D396" s="276" t="s">
        <v>73</v>
      </c>
      <c r="E396" s="276"/>
      <c r="F396" s="276"/>
      <c r="G396" s="276"/>
      <c r="H396" s="276"/>
      <c r="I396" s="277"/>
    </row>
    <row r="397" spans="1:9" s="198" customFormat="1" ht="19.5" customHeight="1">
      <c r="A397" s="199"/>
      <c r="B397" s="216"/>
      <c r="C397" s="275">
        <v>4</v>
      </c>
      <c r="D397" s="273" t="s">
        <v>74</v>
      </c>
      <c r="E397" s="273"/>
      <c r="F397" s="273"/>
      <c r="G397" s="273"/>
      <c r="H397" s="273"/>
      <c r="I397" s="274"/>
    </row>
    <row r="398" spans="1:9" s="198" customFormat="1" ht="19.5" customHeight="1">
      <c r="A398" s="199"/>
      <c r="B398" s="216"/>
      <c r="C398" s="275">
        <v>5</v>
      </c>
      <c r="D398" s="273" t="s">
        <v>75</v>
      </c>
      <c r="E398" s="273"/>
      <c r="F398" s="273"/>
      <c r="G398" s="273"/>
      <c r="H398" s="273"/>
      <c r="I398" s="274"/>
    </row>
    <row r="399" spans="1:9" s="198" customFormat="1" ht="19.5" customHeight="1">
      <c r="A399" s="199"/>
      <c r="B399" s="216"/>
      <c r="C399" s="275">
        <v>6</v>
      </c>
      <c r="D399" s="273" t="s">
        <v>76</v>
      </c>
      <c r="E399" s="273"/>
      <c r="F399" s="273"/>
      <c r="G399" s="273"/>
      <c r="H399" s="273"/>
      <c r="I399" s="274"/>
    </row>
    <row r="400" spans="1:9" s="198" customFormat="1" ht="19.5" customHeight="1">
      <c r="A400" s="199"/>
      <c r="B400" s="216"/>
      <c r="C400" s="275">
        <v>7</v>
      </c>
      <c r="D400" s="273" t="s">
        <v>77</v>
      </c>
      <c r="E400" s="273"/>
      <c r="F400" s="273"/>
      <c r="G400" s="273"/>
      <c r="H400" s="273"/>
      <c r="I400" s="274"/>
    </row>
    <row r="401" spans="1:10" s="198" customFormat="1" ht="19.5" customHeight="1">
      <c r="A401" s="199"/>
      <c r="B401" s="216"/>
      <c r="C401" s="275">
        <v>8</v>
      </c>
      <c r="D401" s="273" t="s">
        <v>78</v>
      </c>
      <c r="E401" s="273"/>
      <c r="F401" s="273"/>
      <c r="G401" s="273"/>
      <c r="H401" s="273"/>
      <c r="I401" s="274"/>
    </row>
    <row r="402" spans="1:10" s="198" customFormat="1" ht="19.5" customHeight="1" thickBot="1">
      <c r="A402" s="199"/>
      <c r="B402" s="278"/>
      <c r="C402" s="279">
        <v>9</v>
      </c>
      <c r="D402" s="280" t="s">
        <v>79</v>
      </c>
      <c r="E402" s="280"/>
      <c r="F402" s="280"/>
      <c r="G402" s="280"/>
      <c r="H402" s="280"/>
      <c r="I402" s="281"/>
    </row>
    <row r="403" spans="1:10" s="198" customFormat="1" ht="15.75" thickBot="1">
      <c r="A403" s="196">
        <f>A370+1</f>
        <v>13</v>
      </c>
      <c r="B403" s="197"/>
      <c r="C403" s="197"/>
      <c r="D403" s="197"/>
      <c r="E403" s="197"/>
      <c r="F403" s="197"/>
      <c r="G403" s="197"/>
      <c r="H403" s="197"/>
      <c r="I403" s="197"/>
    </row>
    <row r="404" spans="1:10" s="198" customFormat="1" ht="51.75" customHeight="1">
      <c r="A404" s="199"/>
      <c r="B404" s="200"/>
      <c r="C404" s="201"/>
      <c r="D404" s="202"/>
      <c r="E404" s="203" t="str">
        <f>MASTER!$E$11</f>
        <v>Govt. Sr. Secondary School Raimalwada</v>
      </c>
      <c r="F404" s="204"/>
      <c r="G404" s="204"/>
      <c r="H404" s="204"/>
      <c r="I404" s="205"/>
    </row>
    <row r="405" spans="1:10" s="198" customFormat="1" ht="36" customHeight="1" thickBot="1">
      <c r="A405" s="199"/>
      <c r="B405" s="206"/>
      <c r="C405" s="207"/>
      <c r="D405" s="208"/>
      <c r="E405" s="209" t="str">
        <f>MASTER!$E$14</f>
        <v>P.S.-Bapini (Jodhpur)</v>
      </c>
      <c r="F405" s="210"/>
      <c r="G405" s="210"/>
      <c r="H405" s="210"/>
      <c r="I405" s="211"/>
    </row>
    <row r="406" spans="1:10" s="198" customFormat="1" ht="33.75" customHeight="1">
      <c r="A406" s="199"/>
      <c r="B406" s="212" t="str">
        <f>CONCATENATE(C407,'TIME TABLE'!$C$5,'ADMIT CARD'!$C408,$F408,'ADMIT CARD'!$G408,'TIME TABLE'!$E$5)</f>
        <v>ADMIT CARD(Roll Number●→0)</v>
      </c>
      <c r="C406" s="213" t="str">
        <f>CONCATENATE('TIME TABLE'!$B$2,'TIME TABLE'!$F$2)</f>
        <v>HALF YEARLY EXAM:2023-24</v>
      </c>
      <c r="D406" s="214"/>
      <c r="E406" s="214"/>
      <c r="F406" s="214"/>
      <c r="G406" s="214"/>
      <c r="H406" s="214"/>
      <c r="I406" s="215"/>
    </row>
    <row r="407" spans="1:10" s="198" customFormat="1" ht="33.75" customHeight="1" thickBot="1">
      <c r="A407" s="199"/>
      <c r="B407" s="216"/>
      <c r="C407" s="217" t="s">
        <v>64</v>
      </c>
      <c r="D407" s="218"/>
      <c r="E407" s="218"/>
      <c r="F407" s="218"/>
      <c r="G407" s="218"/>
      <c r="H407" s="218"/>
      <c r="I407" s="219"/>
      <c r="J407" s="198" t="s">
        <v>54</v>
      </c>
    </row>
    <row r="408" spans="1:10" s="198" customFormat="1" ht="24" customHeight="1">
      <c r="A408" s="199"/>
      <c r="B408" s="216"/>
      <c r="C408" s="220" t="s">
        <v>20</v>
      </c>
      <c r="D408" s="221"/>
      <c r="E408" s="222"/>
      <c r="F408" s="223" t="s">
        <v>52</v>
      </c>
      <c r="G408" s="224">
        <f>VLOOKUP(A403,'STUDENT DETAIL'!$C$8:$I$107,3)</f>
        <v>0</v>
      </c>
      <c r="H408" s="225"/>
      <c r="I408" s="226" t="s">
        <v>65</v>
      </c>
    </row>
    <row r="409" spans="1:10" s="198" customFormat="1" ht="24" customHeight="1">
      <c r="A409" s="199"/>
      <c r="B409" s="216"/>
      <c r="C409" s="227" t="s">
        <v>21</v>
      </c>
      <c r="D409" s="228"/>
      <c r="E409" s="229"/>
      <c r="F409" s="230" t="s">
        <v>52</v>
      </c>
      <c r="G409" s="231" t="str">
        <f>IF(OR(G408=0,G408=""),"",VLOOKUP(A403,'STUDENT DETAIL'!$C$8:$I$107,4))</f>
        <v/>
      </c>
      <c r="H409" s="232"/>
      <c r="I409" s="233"/>
    </row>
    <row r="410" spans="1:10" s="198" customFormat="1" ht="24" customHeight="1">
      <c r="A410" s="199"/>
      <c r="B410" s="216"/>
      <c r="C410" s="227" t="s">
        <v>22</v>
      </c>
      <c r="D410" s="228"/>
      <c r="E410" s="229"/>
      <c r="F410" s="230" t="s">
        <v>52</v>
      </c>
      <c r="G410" s="231" t="str">
        <f>IF(OR(G408=0,G408=""),"",VLOOKUP(A403,'STUDENT DETAIL'!$C$8:$I$107,5))</f>
        <v/>
      </c>
      <c r="H410" s="232"/>
      <c r="I410" s="233"/>
    </row>
    <row r="411" spans="1:10" s="198" customFormat="1" ht="24" customHeight="1">
      <c r="A411" s="199"/>
      <c r="B411" s="216"/>
      <c r="C411" s="227" t="s">
        <v>32</v>
      </c>
      <c r="D411" s="228"/>
      <c r="E411" s="229"/>
      <c r="F411" s="230" t="s">
        <v>52</v>
      </c>
      <c r="G411" s="231" t="str">
        <f>IF(OR(G408=0,G408=""),"",VLOOKUP(A403,'STUDENT DETAIL'!$C$8:$I$107,6))</f>
        <v/>
      </c>
      <c r="H411" s="232"/>
      <c r="I411" s="233"/>
    </row>
    <row r="412" spans="1:10" s="198" customFormat="1" ht="24" customHeight="1">
      <c r="A412" s="199"/>
      <c r="B412" s="216"/>
      <c r="C412" s="227" t="s">
        <v>33</v>
      </c>
      <c r="D412" s="228"/>
      <c r="E412" s="229"/>
      <c r="F412" s="230" t="s">
        <v>52</v>
      </c>
      <c r="G412" s="231" t="str">
        <f>IF(OR(G408=0,G408=""),"",IF('STUDENT DETAIL'!$H$4="",'STUDENT DETAIL'!$E$4,CONCATENATE('STUDENT DETAIL'!$E$4,"   ","(",'STUDENT DETAIL'!$H$4,")")))</f>
        <v/>
      </c>
      <c r="H412" s="232"/>
      <c r="I412" s="233"/>
    </row>
    <row r="413" spans="1:10" s="198" customFormat="1" ht="24" customHeight="1" thickBot="1">
      <c r="A413" s="199"/>
      <c r="B413" s="216"/>
      <c r="C413" s="234" t="s">
        <v>24</v>
      </c>
      <c r="D413" s="235"/>
      <c r="E413" s="236"/>
      <c r="F413" s="237" t="s">
        <v>52</v>
      </c>
      <c r="G413" s="238" t="str">
        <f>IF(OR(G408=0,G408=""),"",VLOOKUP(A403,'STUDENT DETAIL'!$C$8:$I$107,7))</f>
        <v/>
      </c>
      <c r="H413" s="239"/>
      <c r="I413" s="240"/>
    </row>
    <row r="414" spans="1:10" s="198" customFormat="1" ht="24" customHeight="1">
      <c r="A414" s="199"/>
      <c r="B414" s="216"/>
      <c r="C414" s="241" t="s">
        <v>67</v>
      </c>
      <c r="D414" s="242"/>
      <c r="E414" s="242"/>
      <c r="F414" s="242"/>
      <c r="G414" s="242"/>
      <c r="H414" s="242"/>
      <c r="I414" s="243"/>
    </row>
    <row r="415" spans="1:10" s="198" customFormat="1" ht="24" customHeight="1" thickBot="1">
      <c r="A415" s="199"/>
      <c r="B415" s="216"/>
      <c r="C415" s="244" t="s">
        <v>34</v>
      </c>
      <c r="D415" s="245"/>
      <c r="E415" s="246"/>
      <c r="F415" s="247" t="s">
        <v>68</v>
      </c>
      <c r="G415" s="246"/>
      <c r="H415" s="247" t="s">
        <v>69</v>
      </c>
      <c r="I415" s="248"/>
    </row>
    <row r="416" spans="1:10" s="256" customFormat="1" ht="18" customHeight="1">
      <c r="A416" s="199"/>
      <c r="B416" s="216"/>
      <c r="C416" s="249" t="str">
        <f>'TIME TABLE'!$F$5</f>
        <v>Hindi</v>
      </c>
      <c r="D416" s="250"/>
      <c r="E416" s="251"/>
      <c r="F416" s="252">
        <f>IF(C416=0,0,'TIME TABLE'!$B$5)</f>
        <v>44651</v>
      </c>
      <c r="G416" s="253" t="str">
        <f>IF(C416=0,0,CONCATENATE('TIME TABLE'!$C$5,'TIME TABLE'!$D$5,'TIME TABLE'!$E$5))</f>
        <v>(Thursday)</v>
      </c>
      <c r="H416" s="254" t="str">
        <f>IF(C416=0,0,'TIME TABLE'!$H$5)</f>
        <v>09:00 AM to 11:45 AM</v>
      </c>
      <c r="I416" s="255"/>
    </row>
    <row r="417" spans="1:9" s="256" customFormat="1" ht="18" customHeight="1">
      <c r="A417" s="199"/>
      <c r="B417" s="216"/>
      <c r="C417" s="257" t="str">
        <f>'TIME TABLE'!$F$6</f>
        <v>English</v>
      </c>
      <c r="D417" s="258"/>
      <c r="E417" s="259"/>
      <c r="F417" s="260">
        <f>IF(C417=0,0,'TIME TABLE'!$B$6)</f>
        <v>44652</v>
      </c>
      <c r="G417" s="253" t="str">
        <f>IF(C417=0,0,CONCATENATE('TIME TABLE'!$C$6,'TIME TABLE'!$D$6,'TIME TABLE'!$E$6))</f>
        <v>(Friday)</v>
      </c>
      <c r="H417" s="261" t="str">
        <f>IF(C417=0,0,'TIME TABLE'!$H$6)</f>
        <v>09:00 AM to 11:45 AM</v>
      </c>
      <c r="I417" s="262"/>
    </row>
    <row r="418" spans="1:9" s="256" customFormat="1" ht="18" customHeight="1">
      <c r="A418" s="199"/>
      <c r="B418" s="216"/>
      <c r="C418" s="263" t="str">
        <f>'TIME TABLE'!$F$7</f>
        <v>Science</v>
      </c>
      <c r="D418" s="264"/>
      <c r="E418" s="265"/>
      <c r="F418" s="260">
        <f>IF(C418=0,0,'TIME TABLE'!$B$7)</f>
        <v>44653</v>
      </c>
      <c r="G418" s="253" t="str">
        <f>IF(C418=0,0,CONCATENATE('TIME TABLE'!$C$7,'TIME TABLE'!$D$7,'TIME TABLE'!$E$7))</f>
        <v>(Saturday)</v>
      </c>
      <c r="H418" s="261" t="str">
        <f>IF(C418=0,0,'TIME TABLE'!$H$7)</f>
        <v>09:00 AM to 11:45 AM</v>
      </c>
      <c r="I418" s="262"/>
    </row>
    <row r="419" spans="1:9" s="256" customFormat="1" ht="18" customHeight="1">
      <c r="A419" s="199"/>
      <c r="B419" s="216"/>
      <c r="C419" s="263" t="str">
        <f>'TIME TABLE'!$F$8</f>
        <v>Mathematics</v>
      </c>
      <c r="D419" s="264"/>
      <c r="E419" s="265"/>
      <c r="F419" s="260">
        <f>IF(C419=0,0,'TIME TABLE'!$B$8)</f>
        <v>44654</v>
      </c>
      <c r="G419" s="253" t="str">
        <f>IF(C419=0,0,CONCATENATE('TIME TABLE'!$C$8,'TIME TABLE'!$D$8,'TIME TABLE'!$E$8))</f>
        <v>(Sunday)</v>
      </c>
      <c r="H419" s="261" t="str">
        <f>IF(C419=0,0,'TIME TABLE'!$H$8)</f>
        <v>09:00 AM to 11:45 AM</v>
      </c>
      <c r="I419" s="262"/>
    </row>
    <row r="420" spans="1:9" s="256" customFormat="1" ht="18" customHeight="1">
      <c r="A420" s="199"/>
      <c r="B420" s="216"/>
      <c r="C420" s="263" t="str">
        <f>'TIME TABLE'!$F$9</f>
        <v>Social Study</v>
      </c>
      <c r="D420" s="264"/>
      <c r="E420" s="265"/>
      <c r="F420" s="260">
        <f>IF(C420=0,0,'TIME TABLE'!$B$9)</f>
        <v>44655</v>
      </c>
      <c r="G420" s="253" t="str">
        <f>IF(C420=0,0,CONCATENATE('TIME TABLE'!$C$9,'TIME TABLE'!$D$9,'TIME TABLE'!$E$9))</f>
        <v>(Monday)</v>
      </c>
      <c r="H420" s="261" t="str">
        <f>IF(C420=0,0,'TIME TABLE'!$H$9)</f>
        <v>09:00 AM to 11:45 AM</v>
      </c>
      <c r="I420" s="262"/>
    </row>
    <row r="421" spans="1:9" s="256" customFormat="1" ht="18" customHeight="1">
      <c r="A421" s="199"/>
      <c r="B421" s="216"/>
      <c r="C421" s="263" t="str">
        <f>'TIME TABLE'!$F$10</f>
        <v>Sanskrit</v>
      </c>
      <c r="D421" s="264"/>
      <c r="E421" s="265"/>
      <c r="F421" s="260">
        <f>IF(C421=0,0,'TIME TABLE'!$B$10)</f>
        <v>44656</v>
      </c>
      <c r="G421" s="253" t="str">
        <f>IF(C421=0,0,CONCATENATE('TIME TABLE'!$C$10,'TIME TABLE'!$D$10,'TIME TABLE'!$E$10))</f>
        <v>(Tuesday)</v>
      </c>
      <c r="H421" s="261" t="str">
        <f>IF(C421=0,0,'TIME TABLE'!$H$10)</f>
        <v>09:00 AM to 11:45 AM</v>
      </c>
      <c r="I421" s="262"/>
    </row>
    <row r="422" spans="1:9" s="256" customFormat="1" ht="18" customHeight="1">
      <c r="A422" s="199"/>
      <c r="B422" s="216"/>
      <c r="C422" s="263">
        <f>'TIME TABLE'!$F$11</f>
        <v>0</v>
      </c>
      <c r="D422" s="264"/>
      <c r="E422" s="265"/>
      <c r="F422" s="260">
        <f>IF(C422=0,0,'TIME TABLE'!$B$11)</f>
        <v>0</v>
      </c>
      <c r="G422" s="253">
        <f>IF(C422=0,0,CONCATENATE('TIME TABLE'!$C$11,'TIME TABLE'!$D$11,'TIME TABLE'!$E$11))</f>
        <v>0</v>
      </c>
      <c r="H422" s="261">
        <f>IF(C422=0,0,'TIME TABLE'!$H$11)</f>
        <v>0</v>
      </c>
      <c r="I422" s="262"/>
    </row>
    <row r="423" spans="1:9" s="256" customFormat="1" ht="18" customHeight="1">
      <c r="A423" s="199"/>
      <c r="B423" s="216"/>
      <c r="C423" s="263">
        <f>'TIME TABLE'!$F$12</f>
        <v>0</v>
      </c>
      <c r="D423" s="264"/>
      <c r="E423" s="265"/>
      <c r="F423" s="260">
        <f>IF(C423=0,0,'TIME TABLE'!$B$12)</f>
        <v>0</v>
      </c>
      <c r="G423" s="253">
        <f>IF(C423=0,0,CONCATENATE('TIME TABLE'!$C$12,'TIME TABLE'!$D$12,'TIME TABLE'!$E$12))</f>
        <v>0</v>
      </c>
      <c r="H423" s="261">
        <f>IF(C423=0,0,'TIME TABLE'!$H$12)</f>
        <v>0</v>
      </c>
      <c r="I423" s="262"/>
    </row>
    <row r="424" spans="1:9" s="256" customFormat="1" ht="18" customHeight="1">
      <c r="A424" s="199"/>
      <c r="B424" s="216"/>
      <c r="C424" s="263">
        <f>'TIME TABLE'!$F$13</f>
        <v>0</v>
      </c>
      <c r="D424" s="264"/>
      <c r="E424" s="265"/>
      <c r="F424" s="260">
        <f>IF(C424=0,0,'TIME TABLE'!$B$13)</f>
        <v>0</v>
      </c>
      <c r="G424" s="253">
        <f>IF(C424=0,0,CONCATENATE('TIME TABLE'!$C$13,'TIME TABLE'!$D$13,'TIME TABLE'!$E$13))</f>
        <v>0</v>
      </c>
      <c r="H424" s="261">
        <f>IF(C424=0,0,'TIME TABLE'!$H$13)</f>
        <v>0</v>
      </c>
      <c r="I424" s="262"/>
    </row>
    <row r="425" spans="1:9" s="256" customFormat="1" ht="18" customHeight="1" thickBot="1">
      <c r="A425" s="199"/>
      <c r="B425" s="216"/>
      <c r="C425" s="266">
        <f>'TIME TABLE'!$F$14</f>
        <v>0</v>
      </c>
      <c r="D425" s="267"/>
      <c r="E425" s="268"/>
      <c r="F425" s="260">
        <f>IF(C425=0,0,'TIME TABLE'!$B$14)</f>
        <v>0</v>
      </c>
      <c r="G425" s="253">
        <f>IF(C425=0,0,CONCATENATE('TIME TABLE'!$C$14,'TIME TABLE'!$D$14,'TIME TABLE'!$E$14))</f>
        <v>0</v>
      </c>
      <c r="H425" s="261">
        <f>IF(C425=0,0,'TIME TABLE'!$H$14)</f>
        <v>0</v>
      </c>
      <c r="I425" s="262"/>
    </row>
    <row r="426" spans="1:9" s="198" customFormat="1" ht="24" customHeight="1">
      <c r="A426" s="199"/>
      <c r="B426" s="216"/>
      <c r="C426" s="269" t="s">
        <v>70</v>
      </c>
      <c r="D426" s="270"/>
      <c r="E426" s="270"/>
      <c r="F426" s="270"/>
      <c r="G426" s="270"/>
      <c r="H426" s="270"/>
      <c r="I426" s="271"/>
    </row>
    <row r="427" spans="1:9" s="198" customFormat="1" ht="19.5" customHeight="1">
      <c r="A427" s="199"/>
      <c r="B427" s="216"/>
      <c r="C427" s="272">
        <v>1</v>
      </c>
      <c r="D427" s="273" t="s">
        <v>71</v>
      </c>
      <c r="E427" s="273"/>
      <c r="F427" s="273"/>
      <c r="G427" s="273"/>
      <c r="H427" s="273"/>
      <c r="I427" s="274"/>
    </row>
    <row r="428" spans="1:9" s="198" customFormat="1" ht="19.5" customHeight="1">
      <c r="A428" s="199"/>
      <c r="B428" s="216"/>
      <c r="C428" s="275">
        <v>2</v>
      </c>
      <c r="D428" s="276" t="s">
        <v>72</v>
      </c>
      <c r="E428" s="276"/>
      <c r="F428" s="276"/>
      <c r="G428" s="276"/>
      <c r="H428" s="276"/>
      <c r="I428" s="277"/>
    </row>
    <row r="429" spans="1:9" s="198" customFormat="1" ht="19.5" customHeight="1">
      <c r="A429" s="199"/>
      <c r="B429" s="216"/>
      <c r="C429" s="275">
        <v>3</v>
      </c>
      <c r="D429" s="276" t="s">
        <v>73</v>
      </c>
      <c r="E429" s="276"/>
      <c r="F429" s="276"/>
      <c r="G429" s="276"/>
      <c r="H429" s="276"/>
      <c r="I429" s="277"/>
    </row>
    <row r="430" spans="1:9" s="198" customFormat="1" ht="19.5" customHeight="1">
      <c r="A430" s="199"/>
      <c r="B430" s="216"/>
      <c r="C430" s="275">
        <v>4</v>
      </c>
      <c r="D430" s="273" t="s">
        <v>74</v>
      </c>
      <c r="E430" s="273"/>
      <c r="F430" s="273"/>
      <c r="G430" s="273"/>
      <c r="H430" s="273"/>
      <c r="I430" s="274"/>
    </row>
    <row r="431" spans="1:9" s="198" customFormat="1" ht="19.5" customHeight="1">
      <c r="A431" s="199"/>
      <c r="B431" s="216"/>
      <c r="C431" s="275">
        <v>5</v>
      </c>
      <c r="D431" s="273" t="s">
        <v>75</v>
      </c>
      <c r="E431" s="273"/>
      <c r="F431" s="273"/>
      <c r="G431" s="273"/>
      <c r="H431" s="273"/>
      <c r="I431" s="274"/>
    </row>
    <row r="432" spans="1:9" s="198" customFormat="1" ht="19.5" customHeight="1">
      <c r="A432" s="199"/>
      <c r="B432" s="216"/>
      <c r="C432" s="275">
        <v>6</v>
      </c>
      <c r="D432" s="273" t="s">
        <v>76</v>
      </c>
      <c r="E432" s="273"/>
      <c r="F432" s="273"/>
      <c r="G432" s="273"/>
      <c r="H432" s="273"/>
      <c r="I432" s="274"/>
    </row>
    <row r="433" spans="1:10" s="198" customFormat="1" ht="19.5" customHeight="1">
      <c r="A433" s="199"/>
      <c r="B433" s="216"/>
      <c r="C433" s="275">
        <v>7</v>
      </c>
      <c r="D433" s="273" t="s">
        <v>77</v>
      </c>
      <c r="E433" s="273"/>
      <c r="F433" s="273"/>
      <c r="G433" s="273"/>
      <c r="H433" s="273"/>
      <c r="I433" s="274"/>
    </row>
    <row r="434" spans="1:10" s="198" customFormat="1" ht="19.5" customHeight="1">
      <c r="A434" s="199"/>
      <c r="B434" s="216"/>
      <c r="C434" s="275">
        <v>8</v>
      </c>
      <c r="D434" s="273" t="s">
        <v>78</v>
      </c>
      <c r="E434" s="273"/>
      <c r="F434" s="273"/>
      <c r="G434" s="273"/>
      <c r="H434" s="273"/>
      <c r="I434" s="274"/>
    </row>
    <row r="435" spans="1:10" s="198" customFormat="1" ht="19.5" customHeight="1" thickBot="1">
      <c r="A435" s="199"/>
      <c r="B435" s="278"/>
      <c r="C435" s="279">
        <v>9</v>
      </c>
      <c r="D435" s="280" t="s">
        <v>79</v>
      </c>
      <c r="E435" s="280"/>
      <c r="F435" s="280"/>
      <c r="G435" s="280"/>
      <c r="H435" s="280"/>
      <c r="I435" s="281"/>
    </row>
    <row r="436" spans="1:10" ht="16.5" customHeight="1">
      <c r="A436" s="282"/>
      <c r="B436" s="282"/>
      <c r="C436" s="282"/>
      <c r="D436" s="282"/>
      <c r="E436" s="282"/>
      <c r="F436" s="282"/>
      <c r="G436" s="282"/>
      <c r="H436" s="282"/>
      <c r="I436" s="282"/>
    </row>
    <row r="437" spans="1:10" s="198" customFormat="1" ht="16.5" customHeight="1" thickBot="1">
      <c r="A437" s="196">
        <f>A403+1</f>
        <v>14</v>
      </c>
      <c r="B437" s="284"/>
      <c r="C437" s="284"/>
      <c r="D437" s="284"/>
      <c r="E437" s="284"/>
      <c r="F437" s="284"/>
      <c r="G437" s="284"/>
      <c r="H437" s="284"/>
      <c r="I437" s="284"/>
    </row>
    <row r="438" spans="1:10" s="198" customFormat="1" ht="51.75" customHeight="1">
      <c r="A438" s="199"/>
      <c r="B438" s="200"/>
      <c r="C438" s="201"/>
      <c r="D438" s="202"/>
      <c r="E438" s="203" t="str">
        <f>MASTER!$E$11</f>
        <v>Govt. Sr. Secondary School Raimalwada</v>
      </c>
      <c r="F438" s="204"/>
      <c r="G438" s="204"/>
      <c r="H438" s="204"/>
      <c r="I438" s="205"/>
    </row>
    <row r="439" spans="1:10" s="198" customFormat="1" ht="36" customHeight="1" thickBot="1">
      <c r="A439" s="199"/>
      <c r="B439" s="206"/>
      <c r="C439" s="207"/>
      <c r="D439" s="208"/>
      <c r="E439" s="209" t="str">
        <f>MASTER!$E$14</f>
        <v>P.S.-Bapini (Jodhpur)</v>
      </c>
      <c r="F439" s="210"/>
      <c r="G439" s="210"/>
      <c r="H439" s="210"/>
      <c r="I439" s="211"/>
    </row>
    <row r="440" spans="1:10" s="198" customFormat="1" ht="33.75" customHeight="1">
      <c r="A440" s="199"/>
      <c r="B440" s="212" t="str">
        <f>CONCATENATE(C441,'TIME TABLE'!$C$5,'ADMIT CARD'!$C442,$F442,'ADMIT CARD'!$G442,'TIME TABLE'!$E$5)</f>
        <v>ADMIT CARD(Roll Number●→0)</v>
      </c>
      <c r="C440" s="213" t="str">
        <f>CONCATENATE('TIME TABLE'!$B$2,'TIME TABLE'!$F$2)</f>
        <v>HALF YEARLY EXAM:2023-24</v>
      </c>
      <c r="D440" s="214"/>
      <c r="E440" s="214"/>
      <c r="F440" s="214"/>
      <c r="G440" s="214"/>
      <c r="H440" s="214"/>
      <c r="I440" s="215"/>
    </row>
    <row r="441" spans="1:10" s="198" customFormat="1" ht="33.75" customHeight="1" thickBot="1">
      <c r="A441" s="199"/>
      <c r="B441" s="216"/>
      <c r="C441" s="217" t="s">
        <v>64</v>
      </c>
      <c r="D441" s="218"/>
      <c r="E441" s="218"/>
      <c r="F441" s="218"/>
      <c r="G441" s="218"/>
      <c r="H441" s="218"/>
      <c r="I441" s="219"/>
      <c r="J441" s="198" t="s">
        <v>54</v>
      </c>
    </row>
    <row r="442" spans="1:10" s="198" customFormat="1" ht="24" customHeight="1">
      <c r="A442" s="199"/>
      <c r="B442" s="216"/>
      <c r="C442" s="220" t="s">
        <v>20</v>
      </c>
      <c r="D442" s="221"/>
      <c r="E442" s="222"/>
      <c r="F442" s="223" t="s">
        <v>52</v>
      </c>
      <c r="G442" s="224">
        <f>VLOOKUP(A437,'STUDENT DETAIL'!$C$8:$I$107,3)</f>
        <v>0</v>
      </c>
      <c r="H442" s="225"/>
      <c r="I442" s="226" t="s">
        <v>65</v>
      </c>
    </row>
    <row r="443" spans="1:10" s="198" customFormat="1" ht="24" customHeight="1">
      <c r="A443" s="199"/>
      <c r="B443" s="216"/>
      <c r="C443" s="227" t="s">
        <v>21</v>
      </c>
      <c r="D443" s="228"/>
      <c r="E443" s="229"/>
      <c r="F443" s="230" t="s">
        <v>52</v>
      </c>
      <c r="G443" s="231" t="str">
        <f>IF(OR(G442=0,G442=""),"",VLOOKUP(A437,'STUDENT DETAIL'!$C$8:$I$107,4))</f>
        <v/>
      </c>
      <c r="H443" s="232"/>
      <c r="I443" s="233"/>
    </row>
    <row r="444" spans="1:10" s="198" customFormat="1" ht="24" customHeight="1">
      <c r="A444" s="199"/>
      <c r="B444" s="216"/>
      <c r="C444" s="227" t="s">
        <v>22</v>
      </c>
      <c r="D444" s="228"/>
      <c r="E444" s="229"/>
      <c r="F444" s="230" t="s">
        <v>52</v>
      </c>
      <c r="G444" s="231" t="str">
        <f>IF(OR(G442=0,G442=""),"",VLOOKUP(A437,'STUDENT DETAIL'!$C$8:$I$107,5))</f>
        <v/>
      </c>
      <c r="H444" s="232"/>
      <c r="I444" s="233"/>
    </row>
    <row r="445" spans="1:10" s="198" customFormat="1" ht="24" customHeight="1">
      <c r="A445" s="199"/>
      <c r="B445" s="216"/>
      <c r="C445" s="227" t="s">
        <v>32</v>
      </c>
      <c r="D445" s="228"/>
      <c r="E445" s="229"/>
      <c r="F445" s="230" t="s">
        <v>52</v>
      </c>
      <c r="G445" s="231" t="str">
        <f>IF(OR(G442=0,G442=""),"",VLOOKUP(A437,'STUDENT DETAIL'!$C$8:$I$107,6))</f>
        <v/>
      </c>
      <c r="H445" s="232"/>
      <c r="I445" s="233"/>
    </row>
    <row r="446" spans="1:10" s="198" customFormat="1" ht="24" customHeight="1">
      <c r="A446" s="199"/>
      <c r="B446" s="216"/>
      <c r="C446" s="227" t="s">
        <v>33</v>
      </c>
      <c r="D446" s="228"/>
      <c r="E446" s="229"/>
      <c r="F446" s="230" t="s">
        <v>52</v>
      </c>
      <c r="G446" s="231" t="str">
        <f>IF(OR(G442=0,G442=""),"",IF('STUDENT DETAIL'!$H$4="",'STUDENT DETAIL'!$E$4,CONCATENATE('STUDENT DETAIL'!$E$4,"   ","(",'STUDENT DETAIL'!$H$4,")")))</f>
        <v/>
      </c>
      <c r="H446" s="232"/>
      <c r="I446" s="233"/>
    </row>
    <row r="447" spans="1:10" s="198" customFormat="1" ht="24" customHeight="1" thickBot="1">
      <c r="A447" s="199"/>
      <c r="B447" s="216"/>
      <c r="C447" s="234" t="s">
        <v>24</v>
      </c>
      <c r="D447" s="235"/>
      <c r="E447" s="236"/>
      <c r="F447" s="237" t="s">
        <v>52</v>
      </c>
      <c r="G447" s="238" t="str">
        <f>IF(OR(G442=0,G442=""),"",VLOOKUP(A437,'STUDENT DETAIL'!$C$8:$I$107,7))</f>
        <v/>
      </c>
      <c r="H447" s="239"/>
      <c r="I447" s="240"/>
    </row>
    <row r="448" spans="1:10" s="198" customFormat="1" ht="24" customHeight="1">
      <c r="A448" s="199"/>
      <c r="B448" s="216"/>
      <c r="C448" s="241" t="s">
        <v>67</v>
      </c>
      <c r="D448" s="242"/>
      <c r="E448" s="242"/>
      <c r="F448" s="242"/>
      <c r="G448" s="242"/>
      <c r="H448" s="242"/>
      <c r="I448" s="243"/>
    </row>
    <row r="449" spans="1:9" s="198" customFormat="1" ht="24" customHeight="1" thickBot="1">
      <c r="A449" s="199"/>
      <c r="B449" s="216"/>
      <c r="C449" s="244" t="s">
        <v>34</v>
      </c>
      <c r="D449" s="245"/>
      <c r="E449" s="246"/>
      <c r="F449" s="247" t="s">
        <v>68</v>
      </c>
      <c r="G449" s="246"/>
      <c r="H449" s="247" t="s">
        <v>69</v>
      </c>
      <c r="I449" s="248"/>
    </row>
    <row r="450" spans="1:9" s="256" customFormat="1" ht="18" customHeight="1">
      <c r="A450" s="199"/>
      <c r="B450" s="216"/>
      <c r="C450" s="249" t="str">
        <f>'TIME TABLE'!$F$5</f>
        <v>Hindi</v>
      </c>
      <c r="D450" s="250"/>
      <c r="E450" s="251"/>
      <c r="F450" s="252">
        <f>IF(C450=0,0,'TIME TABLE'!$B$5)</f>
        <v>44651</v>
      </c>
      <c r="G450" s="253" t="str">
        <f>IF(C450=0,0,CONCATENATE('TIME TABLE'!$C$5,'TIME TABLE'!$D$5,'TIME TABLE'!$E$5))</f>
        <v>(Thursday)</v>
      </c>
      <c r="H450" s="254" t="str">
        <f>IF(C450=0,0,'TIME TABLE'!$H$5)</f>
        <v>09:00 AM to 11:45 AM</v>
      </c>
      <c r="I450" s="255"/>
    </row>
    <row r="451" spans="1:9" s="256" customFormat="1" ht="18" customHeight="1">
      <c r="A451" s="199"/>
      <c r="B451" s="216"/>
      <c r="C451" s="257" t="str">
        <f>'TIME TABLE'!$F$6</f>
        <v>English</v>
      </c>
      <c r="D451" s="258"/>
      <c r="E451" s="259"/>
      <c r="F451" s="260">
        <f>IF(C451=0,0,'TIME TABLE'!$B$6)</f>
        <v>44652</v>
      </c>
      <c r="G451" s="253" t="str">
        <f>IF(C451=0,0,CONCATENATE('TIME TABLE'!$C$6,'TIME TABLE'!$D$6,'TIME TABLE'!$E$6))</f>
        <v>(Friday)</v>
      </c>
      <c r="H451" s="261" t="str">
        <f>IF(C451=0,0,'TIME TABLE'!$H$6)</f>
        <v>09:00 AM to 11:45 AM</v>
      </c>
      <c r="I451" s="262"/>
    </row>
    <row r="452" spans="1:9" s="256" customFormat="1" ht="18" customHeight="1">
      <c r="A452" s="199"/>
      <c r="B452" s="216"/>
      <c r="C452" s="263" t="str">
        <f>'TIME TABLE'!$F$7</f>
        <v>Science</v>
      </c>
      <c r="D452" s="264"/>
      <c r="E452" s="265"/>
      <c r="F452" s="260">
        <f>IF(C452=0,0,'TIME TABLE'!$B$7)</f>
        <v>44653</v>
      </c>
      <c r="G452" s="253" t="str">
        <f>IF(C452=0,0,CONCATENATE('TIME TABLE'!$C$7,'TIME TABLE'!$D$7,'TIME TABLE'!$E$7))</f>
        <v>(Saturday)</v>
      </c>
      <c r="H452" s="261" t="str">
        <f>IF(C452=0,0,'TIME TABLE'!$H$7)</f>
        <v>09:00 AM to 11:45 AM</v>
      </c>
      <c r="I452" s="262"/>
    </row>
    <row r="453" spans="1:9" s="256" customFormat="1" ht="18" customHeight="1">
      <c r="A453" s="199"/>
      <c r="B453" s="216"/>
      <c r="C453" s="263" t="str">
        <f>'TIME TABLE'!$F$8</f>
        <v>Mathematics</v>
      </c>
      <c r="D453" s="264"/>
      <c r="E453" s="265"/>
      <c r="F453" s="260">
        <f>IF(C453=0,0,'TIME TABLE'!$B$8)</f>
        <v>44654</v>
      </c>
      <c r="G453" s="253" t="str">
        <f>IF(C453=0,0,CONCATENATE('TIME TABLE'!$C$8,'TIME TABLE'!$D$8,'TIME TABLE'!$E$8))</f>
        <v>(Sunday)</v>
      </c>
      <c r="H453" s="261" t="str">
        <f>IF(C453=0,0,'TIME TABLE'!$H$8)</f>
        <v>09:00 AM to 11:45 AM</v>
      </c>
      <c r="I453" s="262"/>
    </row>
    <row r="454" spans="1:9" s="256" customFormat="1" ht="18" customHeight="1">
      <c r="A454" s="199"/>
      <c r="B454" s="216"/>
      <c r="C454" s="263" t="str">
        <f>'TIME TABLE'!$F$9</f>
        <v>Social Study</v>
      </c>
      <c r="D454" s="264"/>
      <c r="E454" s="265"/>
      <c r="F454" s="260">
        <f>IF(C454=0,0,'TIME TABLE'!$B$9)</f>
        <v>44655</v>
      </c>
      <c r="G454" s="253" t="str">
        <f>IF(C454=0,0,CONCATENATE('TIME TABLE'!$C$9,'TIME TABLE'!$D$9,'TIME TABLE'!$E$9))</f>
        <v>(Monday)</v>
      </c>
      <c r="H454" s="261" t="str">
        <f>IF(C454=0,0,'TIME TABLE'!$H$9)</f>
        <v>09:00 AM to 11:45 AM</v>
      </c>
      <c r="I454" s="262"/>
    </row>
    <row r="455" spans="1:9" s="256" customFormat="1" ht="18" customHeight="1">
      <c r="A455" s="199"/>
      <c r="B455" s="216"/>
      <c r="C455" s="263" t="str">
        <f>'TIME TABLE'!$F$10</f>
        <v>Sanskrit</v>
      </c>
      <c r="D455" s="264"/>
      <c r="E455" s="265"/>
      <c r="F455" s="260">
        <f>IF(C455=0,0,'TIME TABLE'!$B$10)</f>
        <v>44656</v>
      </c>
      <c r="G455" s="253" t="str">
        <f>IF(C455=0,0,CONCATENATE('TIME TABLE'!$C$10,'TIME TABLE'!$D$10,'TIME TABLE'!$E$10))</f>
        <v>(Tuesday)</v>
      </c>
      <c r="H455" s="261" t="str">
        <f>IF(C455=0,0,'TIME TABLE'!$H$10)</f>
        <v>09:00 AM to 11:45 AM</v>
      </c>
      <c r="I455" s="262"/>
    </row>
    <row r="456" spans="1:9" s="256" customFormat="1" ht="18" customHeight="1">
      <c r="A456" s="199"/>
      <c r="B456" s="216"/>
      <c r="C456" s="263">
        <f>'TIME TABLE'!$F$11</f>
        <v>0</v>
      </c>
      <c r="D456" s="264"/>
      <c r="E456" s="265"/>
      <c r="F456" s="260">
        <f>IF(C456=0,0,'TIME TABLE'!$B$11)</f>
        <v>0</v>
      </c>
      <c r="G456" s="253">
        <f>IF(C456=0,0,CONCATENATE('TIME TABLE'!$C$11,'TIME TABLE'!$D$11,'TIME TABLE'!$E$11))</f>
        <v>0</v>
      </c>
      <c r="H456" s="261">
        <f>IF(C456=0,0,'TIME TABLE'!$H$11)</f>
        <v>0</v>
      </c>
      <c r="I456" s="262"/>
    </row>
    <row r="457" spans="1:9" s="256" customFormat="1" ht="18" customHeight="1">
      <c r="A457" s="199"/>
      <c r="B457" s="216"/>
      <c r="C457" s="263">
        <f>'TIME TABLE'!$F$12</f>
        <v>0</v>
      </c>
      <c r="D457" s="264"/>
      <c r="E457" s="265"/>
      <c r="F457" s="260">
        <f>IF(C457=0,0,'TIME TABLE'!$B$12)</f>
        <v>0</v>
      </c>
      <c r="G457" s="253">
        <f>IF(C457=0,0,CONCATENATE('TIME TABLE'!$C$12,'TIME TABLE'!$D$12,'TIME TABLE'!$E$12))</f>
        <v>0</v>
      </c>
      <c r="H457" s="261">
        <f>IF(C457=0,0,'TIME TABLE'!$H$12)</f>
        <v>0</v>
      </c>
      <c r="I457" s="262"/>
    </row>
    <row r="458" spans="1:9" s="256" customFormat="1" ht="18" customHeight="1">
      <c r="A458" s="199"/>
      <c r="B458" s="216"/>
      <c r="C458" s="263">
        <f>'TIME TABLE'!$F$13</f>
        <v>0</v>
      </c>
      <c r="D458" s="264"/>
      <c r="E458" s="265"/>
      <c r="F458" s="260">
        <f>IF(C458=0,0,'TIME TABLE'!$B$13)</f>
        <v>0</v>
      </c>
      <c r="G458" s="253">
        <f>IF(C458=0,0,CONCATENATE('TIME TABLE'!$C$13,'TIME TABLE'!$D$13,'TIME TABLE'!$E$13))</f>
        <v>0</v>
      </c>
      <c r="H458" s="261">
        <f>IF(C458=0,0,'TIME TABLE'!$H$13)</f>
        <v>0</v>
      </c>
      <c r="I458" s="262"/>
    </row>
    <row r="459" spans="1:9" s="256" customFormat="1" ht="18" customHeight="1" thickBot="1">
      <c r="A459" s="199"/>
      <c r="B459" s="216"/>
      <c r="C459" s="266">
        <f>'TIME TABLE'!$F$14</f>
        <v>0</v>
      </c>
      <c r="D459" s="267"/>
      <c r="E459" s="268"/>
      <c r="F459" s="260">
        <f>IF(C459=0,0,'TIME TABLE'!$B$14)</f>
        <v>0</v>
      </c>
      <c r="G459" s="253">
        <f>IF(C459=0,0,CONCATENATE('TIME TABLE'!$C$14,'TIME TABLE'!$D$14,'TIME TABLE'!$E$14))</f>
        <v>0</v>
      </c>
      <c r="H459" s="261">
        <f>IF(C459=0,0,'TIME TABLE'!$H$14)</f>
        <v>0</v>
      </c>
      <c r="I459" s="262"/>
    </row>
    <row r="460" spans="1:9" s="198" customFormat="1" ht="24" customHeight="1">
      <c r="A460" s="199"/>
      <c r="B460" s="216"/>
      <c r="C460" s="269" t="s">
        <v>70</v>
      </c>
      <c r="D460" s="270"/>
      <c r="E460" s="270"/>
      <c r="F460" s="270"/>
      <c r="G460" s="270"/>
      <c r="H460" s="270"/>
      <c r="I460" s="271"/>
    </row>
    <row r="461" spans="1:9" s="198" customFormat="1" ht="19.5" customHeight="1">
      <c r="A461" s="199"/>
      <c r="B461" s="216"/>
      <c r="C461" s="272">
        <v>1</v>
      </c>
      <c r="D461" s="273" t="s">
        <v>71</v>
      </c>
      <c r="E461" s="273"/>
      <c r="F461" s="273"/>
      <c r="G461" s="273"/>
      <c r="H461" s="273"/>
      <c r="I461" s="274"/>
    </row>
    <row r="462" spans="1:9" s="198" customFormat="1" ht="19.5" customHeight="1">
      <c r="A462" s="199"/>
      <c r="B462" s="216"/>
      <c r="C462" s="275">
        <v>2</v>
      </c>
      <c r="D462" s="276" t="s">
        <v>72</v>
      </c>
      <c r="E462" s="276"/>
      <c r="F462" s="276"/>
      <c r="G462" s="276"/>
      <c r="H462" s="276"/>
      <c r="I462" s="277"/>
    </row>
    <row r="463" spans="1:9" s="198" customFormat="1" ht="19.5" customHeight="1">
      <c r="A463" s="199"/>
      <c r="B463" s="216"/>
      <c r="C463" s="275">
        <v>3</v>
      </c>
      <c r="D463" s="276" t="s">
        <v>73</v>
      </c>
      <c r="E463" s="276"/>
      <c r="F463" s="276"/>
      <c r="G463" s="276"/>
      <c r="H463" s="276"/>
      <c r="I463" s="277"/>
    </row>
    <row r="464" spans="1:9" s="198" customFormat="1" ht="19.5" customHeight="1">
      <c r="A464" s="199"/>
      <c r="B464" s="216"/>
      <c r="C464" s="275">
        <v>4</v>
      </c>
      <c r="D464" s="273" t="s">
        <v>74</v>
      </c>
      <c r="E464" s="273"/>
      <c r="F464" s="273"/>
      <c r="G464" s="273"/>
      <c r="H464" s="273"/>
      <c r="I464" s="274"/>
    </row>
    <row r="465" spans="1:10" s="198" customFormat="1" ht="19.5" customHeight="1">
      <c r="A465" s="199"/>
      <c r="B465" s="216"/>
      <c r="C465" s="275">
        <v>5</v>
      </c>
      <c r="D465" s="273" t="s">
        <v>75</v>
      </c>
      <c r="E465" s="273"/>
      <c r="F465" s="273"/>
      <c r="G465" s="273"/>
      <c r="H465" s="273"/>
      <c r="I465" s="274"/>
    </row>
    <row r="466" spans="1:10" s="198" customFormat="1" ht="19.5" customHeight="1">
      <c r="A466" s="199"/>
      <c r="B466" s="216"/>
      <c r="C466" s="275">
        <v>6</v>
      </c>
      <c r="D466" s="273" t="s">
        <v>76</v>
      </c>
      <c r="E466" s="273"/>
      <c r="F466" s="273"/>
      <c r="G466" s="273"/>
      <c r="H466" s="273"/>
      <c r="I466" s="274"/>
    </row>
    <row r="467" spans="1:10" s="198" customFormat="1" ht="19.5" customHeight="1">
      <c r="A467" s="199"/>
      <c r="B467" s="216"/>
      <c r="C467" s="275">
        <v>7</v>
      </c>
      <c r="D467" s="273" t="s">
        <v>77</v>
      </c>
      <c r="E467" s="273"/>
      <c r="F467" s="273"/>
      <c r="G467" s="273"/>
      <c r="H467" s="273"/>
      <c r="I467" s="274"/>
    </row>
    <row r="468" spans="1:10" s="198" customFormat="1" ht="19.5" customHeight="1">
      <c r="A468" s="199"/>
      <c r="B468" s="216"/>
      <c r="C468" s="275">
        <v>8</v>
      </c>
      <c r="D468" s="273" t="s">
        <v>78</v>
      </c>
      <c r="E468" s="273"/>
      <c r="F468" s="273"/>
      <c r="G468" s="273"/>
      <c r="H468" s="273"/>
      <c r="I468" s="274"/>
    </row>
    <row r="469" spans="1:10" s="198" customFormat="1" ht="19.5" customHeight="1" thickBot="1">
      <c r="A469" s="199"/>
      <c r="B469" s="278"/>
      <c r="C469" s="279">
        <v>9</v>
      </c>
      <c r="D469" s="280" t="s">
        <v>79</v>
      </c>
      <c r="E469" s="280"/>
      <c r="F469" s="280"/>
      <c r="G469" s="280"/>
      <c r="H469" s="280"/>
      <c r="I469" s="281"/>
    </row>
    <row r="470" spans="1:10" s="198" customFormat="1" ht="15.75" thickBot="1">
      <c r="A470" s="196">
        <f>A437+1</f>
        <v>15</v>
      </c>
      <c r="B470" s="197"/>
      <c r="C470" s="197"/>
      <c r="D470" s="197"/>
      <c r="E470" s="197"/>
      <c r="F470" s="197"/>
      <c r="G470" s="197"/>
      <c r="H470" s="197"/>
      <c r="I470" s="197"/>
    </row>
    <row r="471" spans="1:10" s="198" customFormat="1" ht="51.75" customHeight="1">
      <c r="A471" s="199"/>
      <c r="B471" s="200"/>
      <c r="C471" s="201"/>
      <c r="D471" s="202"/>
      <c r="E471" s="203" t="str">
        <f>MASTER!$E$11</f>
        <v>Govt. Sr. Secondary School Raimalwada</v>
      </c>
      <c r="F471" s="204"/>
      <c r="G471" s="204"/>
      <c r="H471" s="204"/>
      <c r="I471" s="205"/>
    </row>
    <row r="472" spans="1:10" s="198" customFormat="1" ht="36" customHeight="1" thickBot="1">
      <c r="A472" s="199"/>
      <c r="B472" s="206"/>
      <c r="C472" s="207"/>
      <c r="D472" s="208"/>
      <c r="E472" s="209" t="str">
        <f>MASTER!$E$14</f>
        <v>P.S.-Bapini (Jodhpur)</v>
      </c>
      <c r="F472" s="210"/>
      <c r="G472" s="210"/>
      <c r="H472" s="210"/>
      <c r="I472" s="211"/>
    </row>
    <row r="473" spans="1:10" s="198" customFormat="1" ht="33.75" customHeight="1">
      <c r="A473" s="199"/>
      <c r="B473" s="212" t="str">
        <f>CONCATENATE(C474,'TIME TABLE'!$C$5,'ADMIT CARD'!$C475,$F475,'ADMIT CARD'!$G475,'TIME TABLE'!$E$5)</f>
        <v>ADMIT CARD(Roll Number●→0)</v>
      </c>
      <c r="C473" s="213" t="str">
        <f>CONCATENATE('TIME TABLE'!$B$2,'TIME TABLE'!$F$2)</f>
        <v>HALF YEARLY EXAM:2023-24</v>
      </c>
      <c r="D473" s="214"/>
      <c r="E473" s="214"/>
      <c r="F473" s="214"/>
      <c r="G473" s="214"/>
      <c r="H473" s="214"/>
      <c r="I473" s="215"/>
    </row>
    <row r="474" spans="1:10" s="198" customFormat="1" ht="33.75" customHeight="1" thickBot="1">
      <c r="A474" s="199"/>
      <c r="B474" s="216"/>
      <c r="C474" s="217" t="s">
        <v>64</v>
      </c>
      <c r="D474" s="218"/>
      <c r="E474" s="218"/>
      <c r="F474" s="218"/>
      <c r="G474" s="218"/>
      <c r="H474" s="218"/>
      <c r="I474" s="219"/>
      <c r="J474" s="198" t="s">
        <v>54</v>
      </c>
    </row>
    <row r="475" spans="1:10" s="198" customFormat="1" ht="24" customHeight="1">
      <c r="A475" s="199"/>
      <c r="B475" s="216"/>
      <c r="C475" s="220" t="s">
        <v>20</v>
      </c>
      <c r="D475" s="221"/>
      <c r="E475" s="222"/>
      <c r="F475" s="223" t="s">
        <v>52</v>
      </c>
      <c r="G475" s="224">
        <f>VLOOKUP(A470,'STUDENT DETAIL'!$C$8:$I$107,3)</f>
        <v>0</v>
      </c>
      <c r="H475" s="225"/>
      <c r="I475" s="226" t="s">
        <v>65</v>
      </c>
    </row>
    <row r="476" spans="1:10" s="198" customFormat="1" ht="24" customHeight="1">
      <c r="A476" s="199"/>
      <c r="B476" s="216"/>
      <c r="C476" s="227" t="s">
        <v>21</v>
      </c>
      <c r="D476" s="228"/>
      <c r="E476" s="229"/>
      <c r="F476" s="230" t="s">
        <v>52</v>
      </c>
      <c r="G476" s="231" t="str">
        <f>IF(OR(G475=0,G475=""),"",VLOOKUP(A470,'STUDENT DETAIL'!$C$8:$I$107,4))</f>
        <v/>
      </c>
      <c r="H476" s="232"/>
      <c r="I476" s="233"/>
    </row>
    <row r="477" spans="1:10" s="198" customFormat="1" ht="24" customHeight="1">
      <c r="A477" s="199"/>
      <c r="B477" s="216"/>
      <c r="C477" s="227" t="s">
        <v>22</v>
      </c>
      <c r="D477" s="228"/>
      <c r="E477" s="229"/>
      <c r="F477" s="230" t="s">
        <v>52</v>
      </c>
      <c r="G477" s="231" t="str">
        <f>IF(OR(G475=0,G475=""),"",VLOOKUP(A470,'STUDENT DETAIL'!$C$8:$I$107,5))</f>
        <v/>
      </c>
      <c r="H477" s="232"/>
      <c r="I477" s="233"/>
    </row>
    <row r="478" spans="1:10" s="198" customFormat="1" ht="24" customHeight="1">
      <c r="A478" s="199"/>
      <c r="B478" s="216"/>
      <c r="C478" s="227" t="s">
        <v>32</v>
      </c>
      <c r="D478" s="228"/>
      <c r="E478" s="229"/>
      <c r="F478" s="230" t="s">
        <v>52</v>
      </c>
      <c r="G478" s="231" t="str">
        <f>IF(OR(G475=0,G475=""),"",VLOOKUP(A470,'STUDENT DETAIL'!$C$8:$I$107,6))</f>
        <v/>
      </c>
      <c r="H478" s="232"/>
      <c r="I478" s="233"/>
    </row>
    <row r="479" spans="1:10" s="198" customFormat="1" ht="24" customHeight="1">
      <c r="A479" s="199"/>
      <c r="B479" s="216"/>
      <c r="C479" s="227" t="s">
        <v>33</v>
      </c>
      <c r="D479" s="228"/>
      <c r="E479" s="229"/>
      <c r="F479" s="230" t="s">
        <v>52</v>
      </c>
      <c r="G479" s="231" t="str">
        <f>IF(OR(G475=0,G475=""),"",IF('STUDENT DETAIL'!$H$4="",'STUDENT DETAIL'!$E$4,CONCATENATE('STUDENT DETAIL'!$E$4,"   ","(",'STUDENT DETAIL'!$H$4,")")))</f>
        <v/>
      </c>
      <c r="H479" s="232"/>
      <c r="I479" s="233"/>
    </row>
    <row r="480" spans="1:10" s="198" customFormat="1" ht="24" customHeight="1" thickBot="1">
      <c r="A480" s="199"/>
      <c r="B480" s="216"/>
      <c r="C480" s="234" t="s">
        <v>24</v>
      </c>
      <c r="D480" s="235"/>
      <c r="E480" s="236"/>
      <c r="F480" s="237" t="s">
        <v>52</v>
      </c>
      <c r="G480" s="238" t="str">
        <f>IF(OR(G475=0,G475=""),"",VLOOKUP(A470,'STUDENT DETAIL'!$C$8:$I$107,7))</f>
        <v/>
      </c>
      <c r="H480" s="239"/>
      <c r="I480" s="240"/>
    </row>
    <row r="481" spans="1:9" s="198" customFormat="1" ht="24" customHeight="1">
      <c r="A481" s="199"/>
      <c r="B481" s="216"/>
      <c r="C481" s="241" t="s">
        <v>67</v>
      </c>
      <c r="D481" s="242"/>
      <c r="E481" s="242"/>
      <c r="F481" s="242"/>
      <c r="G481" s="242"/>
      <c r="H481" s="242"/>
      <c r="I481" s="243"/>
    </row>
    <row r="482" spans="1:9" s="198" customFormat="1" ht="24" customHeight="1" thickBot="1">
      <c r="A482" s="199"/>
      <c r="B482" s="216"/>
      <c r="C482" s="244" t="s">
        <v>34</v>
      </c>
      <c r="D482" s="245"/>
      <c r="E482" s="246"/>
      <c r="F482" s="247" t="s">
        <v>68</v>
      </c>
      <c r="G482" s="246"/>
      <c r="H482" s="247" t="s">
        <v>69</v>
      </c>
      <c r="I482" s="248"/>
    </row>
    <row r="483" spans="1:9" s="256" customFormat="1" ht="18" customHeight="1">
      <c r="A483" s="199"/>
      <c r="B483" s="216"/>
      <c r="C483" s="249" t="str">
        <f>'TIME TABLE'!$F$5</f>
        <v>Hindi</v>
      </c>
      <c r="D483" s="250"/>
      <c r="E483" s="251"/>
      <c r="F483" s="252">
        <f>IF(C483=0,0,'TIME TABLE'!$B$5)</f>
        <v>44651</v>
      </c>
      <c r="G483" s="253" t="str">
        <f>IF(C483=0,0,CONCATENATE('TIME TABLE'!$C$5,'TIME TABLE'!$D$5,'TIME TABLE'!$E$5))</f>
        <v>(Thursday)</v>
      </c>
      <c r="H483" s="254" t="str">
        <f>IF(C483=0,0,'TIME TABLE'!$H$5)</f>
        <v>09:00 AM to 11:45 AM</v>
      </c>
      <c r="I483" s="255"/>
    </row>
    <row r="484" spans="1:9" s="256" customFormat="1" ht="18" customHeight="1">
      <c r="A484" s="199"/>
      <c r="B484" s="216"/>
      <c r="C484" s="257" t="str">
        <f>'TIME TABLE'!$F$6</f>
        <v>English</v>
      </c>
      <c r="D484" s="258"/>
      <c r="E484" s="259"/>
      <c r="F484" s="260">
        <f>IF(C484=0,0,'TIME TABLE'!$B$6)</f>
        <v>44652</v>
      </c>
      <c r="G484" s="253" t="str">
        <f>IF(C484=0,0,CONCATENATE('TIME TABLE'!$C$6,'TIME TABLE'!$D$6,'TIME TABLE'!$E$6))</f>
        <v>(Friday)</v>
      </c>
      <c r="H484" s="261" t="str">
        <f>IF(C484=0,0,'TIME TABLE'!$H$6)</f>
        <v>09:00 AM to 11:45 AM</v>
      </c>
      <c r="I484" s="262"/>
    </row>
    <row r="485" spans="1:9" s="256" customFormat="1" ht="18" customHeight="1">
      <c r="A485" s="199"/>
      <c r="B485" s="216"/>
      <c r="C485" s="263" t="str">
        <f>'TIME TABLE'!$F$7</f>
        <v>Science</v>
      </c>
      <c r="D485" s="264"/>
      <c r="E485" s="265"/>
      <c r="F485" s="260">
        <f>IF(C485=0,0,'TIME TABLE'!$B$7)</f>
        <v>44653</v>
      </c>
      <c r="G485" s="253" t="str">
        <f>IF(C485=0,0,CONCATENATE('TIME TABLE'!$C$7,'TIME TABLE'!$D$7,'TIME TABLE'!$E$7))</f>
        <v>(Saturday)</v>
      </c>
      <c r="H485" s="261" t="str">
        <f>IF(C485=0,0,'TIME TABLE'!$H$7)</f>
        <v>09:00 AM to 11:45 AM</v>
      </c>
      <c r="I485" s="262"/>
    </row>
    <row r="486" spans="1:9" s="256" customFormat="1" ht="18" customHeight="1">
      <c r="A486" s="199"/>
      <c r="B486" s="216"/>
      <c r="C486" s="263" t="str">
        <f>'TIME TABLE'!$F$8</f>
        <v>Mathematics</v>
      </c>
      <c r="D486" s="264"/>
      <c r="E486" s="265"/>
      <c r="F486" s="260">
        <f>IF(C486=0,0,'TIME TABLE'!$B$8)</f>
        <v>44654</v>
      </c>
      <c r="G486" s="253" t="str">
        <f>IF(C486=0,0,CONCATENATE('TIME TABLE'!$C$8,'TIME TABLE'!$D$8,'TIME TABLE'!$E$8))</f>
        <v>(Sunday)</v>
      </c>
      <c r="H486" s="261" t="str">
        <f>IF(C486=0,0,'TIME TABLE'!$H$8)</f>
        <v>09:00 AM to 11:45 AM</v>
      </c>
      <c r="I486" s="262"/>
    </row>
    <row r="487" spans="1:9" s="256" customFormat="1" ht="18" customHeight="1">
      <c r="A487" s="199"/>
      <c r="B487" s="216"/>
      <c r="C487" s="263" t="str">
        <f>'TIME TABLE'!$F$9</f>
        <v>Social Study</v>
      </c>
      <c r="D487" s="264"/>
      <c r="E487" s="265"/>
      <c r="F487" s="260">
        <f>IF(C487=0,0,'TIME TABLE'!$B$9)</f>
        <v>44655</v>
      </c>
      <c r="G487" s="253" t="str">
        <f>IF(C487=0,0,CONCATENATE('TIME TABLE'!$C$9,'TIME TABLE'!$D$9,'TIME TABLE'!$E$9))</f>
        <v>(Monday)</v>
      </c>
      <c r="H487" s="261" t="str">
        <f>IF(C487=0,0,'TIME TABLE'!$H$9)</f>
        <v>09:00 AM to 11:45 AM</v>
      </c>
      <c r="I487" s="262"/>
    </row>
    <row r="488" spans="1:9" s="256" customFormat="1" ht="18" customHeight="1">
      <c r="A488" s="199"/>
      <c r="B488" s="216"/>
      <c r="C488" s="263" t="str">
        <f>'TIME TABLE'!$F$10</f>
        <v>Sanskrit</v>
      </c>
      <c r="D488" s="264"/>
      <c r="E488" s="265"/>
      <c r="F488" s="260">
        <f>IF(C488=0,0,'TIME TABLE'!$B$10)</f>
        <v>44656</v>
      </c>
      <c r="G488" s="253" t="str">
        <f>IF(C488=0,0,CONCATENATE('TIME TABLE'!$C$10,'TIME TABLE'!$D$10,'TIME TABLE'!$E$10))</f>
        <v>(Tuesday)</v>
      </c>
      <c r="H488" s="261" t="str">
        <f>IF(C488=0,0,'TIME TABLE'!$H$10)</f>
        <v>09:00 AM to 11:45 AM</v>
      </c>
      <c r="I488" s="262"/>
    </row>
    <row r="489" spans="1:9" s="256" customFormat="1" ht="18" customHeight="1">
      <c r="A489" s="199"/>
      <c r="B489" s="216"/>
      <c r="C489" s="263">
        <f>'TIME TABLE'!$F$11</f>
        <v>0</v>
      </c>
      <c r="D489" s="264"/>
      <c r="E489" s="265"/>
      <c r="F489" s="260">
        <f>IF(C489=0,0,'TIME TABLE'!$B$11)</f>
        <v>0</v>
      </c>
      <c r="G489" s="253">
        <f>IF(C489=0,0,CONCATENATE('TIME TABLE'!$C$11,'TIME TABLE'!$D$11,'TIME TABLE'!$E$11))</f>
        <v>0</v>
      </c>
      <c r="H489" s="261">
        <f>IF(C489=0,0,'TIME TABLE'!$H$11)</f>
        <v>0</v>
      </c>
      <c r="I489" s="262"/>
    </row>
    <row r="490" spans="1:9" s="256" customFormat="1" ht="18" customHeight="1">
      <c r="A490" s="199"/>
      <c r="B490" s="216"/>
      <c r="C490" s="263">
        <f>'TIME TABLE'!$F$12</f>
        <v>0</v>
      </c>
      <c r="D490" s="264"/>
      <c r="E490" s="265"/>
      <c r="F490" s="260">
        <f>IF(C490=0,0,'TIME TABLE'!$B$12)</f>
        <v>0</v>
      </c>
      <c r="G490" s="253">
        <f>IF(C490=0,0,CONCATENATE('TIME TABLE'!$C$12,'TIME TABLE'!$D$12,'TIME TABLE'!$E$12))</f>
        <v>0</v>
      </c>
      <c r="H490" s="261">
        <f>IF(C490=0,0,'TIME TABLE'!$H$12)</f>
        <v>0</v>
      </c>
      <c r="I490" s="262"/>
    </row>
    <row r="491" spans="1:9" s="256" customFormat="1" ht="18" customHeight="1">
      <c r="A491" s="199"/>
      <c r="B491" s="216"/>
      <c r="C491" s="263">
        <f>'TIME TABLE'!$F$13</f>
        <v>0</v>
      </c>
      <c r="D491" s="264"/>
      <c r="E491" s="265"/>
      <c r="F491" s="260">
        <f>IF(C491=0,0,'TIME TABLE'!$B$13)</f>
        <v>0</v>
      </c>
      <c r="G491" s="253">
        <f>IF(C491=0,0,CONCATENATE('TIME TABLE'!$C$13,'TIME TABLE'!$D$13,'TIME TABLE'!$E$13))</f>
        <v>0</v>
      </c>
      <c r="H491" s="261">
        <f>IF(C491=0,0,'TIME TABLE'!$H$13)</f>
        <v>0</v>
      </c>
      <c r="I491" s="262"/>
    </row>
    <row r="492" spans="1:9" s="256" customFormat="1" ht="18" customHeight="1" thickBot="1">
      <c r="A492" s="199"/>
      <c r="B492" s="216"/>
      <c r="C492" s="266">
        <f>'TIME TABLE'!$F$14</f>
        <v>0</v>
      </c>
      <c r="D492" s="267"/>
      <c r="E492" s="268"/>
      <c r="F492" s="260">
        <f>IF(C492=0,0,'TIME TABLE'!$B$14)</f>
        <v>0</v>
      </c>
      <c r="G492" s="253">
        <f>IF(C492=0,0,CONCATENATE('TIME TABLE'!$C$14,'TIME TABLE'!$D$14,'TIME TABLE'!$E$14))</f>
        <v>0</v>
      </c>
      <c r="H492" s="261">
        <f>IF(C492=0,0,'TIME TABLE'!$H$14)</f>
        <v>0</v>
      </c>
      <c r="I492" s="262"/>
    </row>
    <row r="493" spans="1:9" s="198" customFormat="1" ht="24" customHeight="1">
      <c r="A493" s="199"/>
      <c r="B493" s="216"/>
      <c r="C493" s="269" t="s">
        <v>70</v>
      </c>
      <c r="D493" s="270"/>
      <c r="E493" s="270"/>
      <c r="F493" s="270"/>
      <c r="G493" s="270"/>
      <c r="H493" s="270"/>
      <c r="I493" s="271"/>
    </row>
    <row r="494" spans="1:9" s="198" customFormat="1" ht="19.5" customHeight="1">
      <c r="A494" s="199"/>
      <c r="B494" s="216"/>
      <c r="C494" s="272">
        <v>1</v>
      </c>
      <c r="D494" s="273" t="s">
        <v>71</v>
      </c>
      <c r="E494" s="273"/>
      <c r="F494" s="273"/>
      <c r="G494" s="273"/>
      <c r="H494" s="273"/>
      <c r="I494" s="274"/>
    </row>
    <row r="495" spans="1:9" s="198" customFormat="1" ht="19.5" customHeight="1">
      <c r="A495" s="199"/>
      <c r="B495" s="216"/>
      <c r="C495" s="275">
        <v>2</v>
      </c>
      <c r="D495" s="276" t="s">
        <v>72</v>
      </c>
      <c r="E495" s="276"/>
      <c r="F495" s="276"/>
      <c r="G495" s="276"/>
      <c r="H495" s="276"/>
      <c r="I495" s="277"/>
    </row>
    <row r="496" spans="1:9" s="198" customFormat="1" ht="19.5" customHeight="1">
      <c r="A496" s="199"/>
      <c r="B496" s="216"/>
      <c r="C496" s="275">
        <v>3</v>
      </c>
      <c r="D496" s="276" t="s">
        <v>73</v>
      </c>
      <c r="E496" s="276"/>
      <c r="F496" s="276"/>
      <c r="G496" s="276"/>
      <c r="H496" s="276"/>
      <c r="I496" s="277"/>
    </row>
    <row r="497" spans="1:10" s="198" customFormat="1" ht="19.5" customHeight="1">
      <c r="A497" s="199"/>
      <c r="B497" s="216"/>
      <c r="C497" s="275">
        <v>4</v>
      </c>
      <c r="D497" s="273" t="s">
        <v>74</v>
      </c>
      <c r="E497" s="273"/>
      <c r="F497" s="273"/>
      <c r="G497" s="273"/>
      <c r="H497" s="273"/>
      <c r="I497" s="274"/>
    </row>
    <row r="498" spans="1:10" s="198" customFormat="1" ht="19.5" customHeight="1">
      <c r="A498" s="199"/>
      <c r="B498" s="216"/>
      <c r="C498" s="275">
        <v>5</v>
      </c>
      <c r="D498" s="273" t="s">
        <v>75</v>
      </c>
      <c r="E498" s="273"/>
      <c r="F498" s="273"/>
      <c r="G498" s="273"/>
      <c r="H498" s="273"/>
      <c r="I498" s="274"/>
    </row>
    <row r="499" spans="1:10" s="198" customFormat="1" ht="19.5" customHeight="1">
      <c r="A499" s="199"/>
      <c r="B499" s="216"/>
      <c r="C499" s="275">
        <v>6</v>
      </c>
      <c r="D499" s="273" t="s">
        <v>76</v>
      </c>
      <c r="E499" s="273"/>
      <c r="F499" s="273"/>
      <c r="G499" s="273"/>
      <c r="H499" s="273"/>
      <c r="I499" s="274"/>
    </row>
    <row r="500" spans="1:10" s="198" customFormat="1" ht="19.5" customHeight="1">
      <c r="A500" s="199"/>
      <c r="B500" s="216"/>
      <c r="C500" s="275">
        <v>7</v>
      </c>
      <c r="D500" s="273" t="s">
        <v>77</v>
      </c>
      <c r="E500" s="273"/>
      <c r="F500" s="273"/>
      <c r="G500" s="273"/>
      <c r="H500" s="273"/>
      <c r="I500" s="274"/>
    </row>
    <row r="501" spans="1:10" s="198" customFormat="1" ht="19.5" customHeight="1">
      <c r="A501" s="199"/>
      <c r="B501" s="216"/>
      <c r="C501" s="275">
        <v>8</v>
      </c>
      <c r="D501" s="273" t="s">
        <v>78</v>
      </c>
      <c r="E501" s="273"/>
      <c r="F501" s="273"/>
      <c r="G501" s="273"/>
      <c r="H501" s="273"/>
      <c r="I501" s="274"/>
    </row>
    <row r="502" spans="1:10" s="198" customFormat="1" ht="19.5" customHeight="1" thickBot="1">
      <c r="A502" s="199"/>
      <c r="B502" s="278"/>
      <c r="C502" s="279">
        <v>9</v>
      </c>
      <c r="D502" s="280" t="s">
        <v>79</v>
      </c>
      <c r="E502" s="280"/>
      <c r="F502" s="280"/>
      <c r="G502" s="280"/>
      <c r="H502" s="280"/>
      <c r="I502" s="281"/>
    </row>
    <row r="503" spans="1:10" ht="16.5" customHeight="1">
      <c r="A503" s="282"/>
      <c r="B503" s="282"/>
      <c r="C503" s="282"/>
      <c r="D503" s="282"/>
      <c r="E503" s="282"/>
      <c r="F503" s="282"/>
      <c r="G503" s="282"/>
      <c r="H503" s="282"/>
      <c r="I503" s="282"/>
    </row>
    <row r="504" spans="1:10" s="198" customFormat="1" ht="16.5" customHeight="1" thickBot="1">
      <c r="A504" s="196">
        <f>A470+1</f>
        <v>16</v>
      </c>
      <c r="B504" s="284"/>
      <c r="C504" s="284"/>
      <c r="D504" s="284"/>
      <c r="E504" s="284"/>
      <c r="F504" s="284"/>
      <c r="G504" s="284"/>
      <c r="H504" s="284"/>
      <c r="I504" s="284"/>
    </row>
    <row r="505" spans="1:10" s="198" customFormat="1" ht="51.75" customHeight="1">
      <c r="A505" s="199"/>
      <c r="B505" s="200"/>
      <c r="C505" s="201"/>
      <c r="D505" s="202"/>
      <c r="E505" s="203" t="str">
        <f>MASTER!$E$11</f>
        <v>Govt. Sr. Secondary School Raimalwada</v>
      </c>
      <c r="F505" s="204"/>
      <c r="G505" s="204"/>
      <c r="H505" s="204"/>
      <c r="I505" s="205"/>
    </row>
    <row r="506" spans="1:10" s="198" customFormat="1" ht="36" customHeight="1" thickBot="1">
      <c r="A506" s="199"/>
      <c r="B506" s="206"/>
      <c r="C506" s="207"/>
      <c r="D506" s="208"/>
      <c r="E506" s="209" t="str">
        <f>MASTER!$E$14</f>
        <v>P.S.-Bapini (Jodhpur)</v>
      </c>
      <c r="F506" s="210"/>
      <c r="G506" s="210"/>
      <c r="H506" s="210"/>
      <c r="I506" s="211"/>
    </row>
    <row r="507" spans="1:10" s="198" customFormat="1" ht="33.75" customHeight="1">
      <c r="A507" s="199"/>
      <c r="B507" s="212" t="str">
        <f>CONCATENATE(C508,'TIME TABLE'!$C$5,'ADMIT CARD'!$C509,$F509,'ADMIT CARD'!$G509,'TIME TABLE'!$E$5)</f>
        <v>ADMIT CARD(Roll Number●→0)</v>
      </c>
      <c r="C507" s="213" t="str">
        <f>CONCATENATE('TIME TABLE'!$B$2,'TIME TABLE'!$F$2)</f>
        <v>HALF YEARLY EXAM:2023-24</v>
      </c>
      <c r="D507" s="214"/>
      <c r="E507" s="214"/>
      <c r="F507" s="214"/>
      <c r="G507" s="214"/>
      <c r="H507" s="214"/>
      <c r="I507" s="215"/>
    </row>
    <row r="508" spans="1:10" s="198" customFormat="1" ht="33.75" customHeight="1" thickBot="1">
      <c r="A508" s="199"/>
      <c r="B508" s="216"/>
      <c r="C508" s="217" t="s">
        <v>64</v>
      </c>
      <c r="D508" s="218"/>
      <c r="E508" s="218"/>
      <c r="F508" s="218"/>
      <c r="G508" s="218"/>
      <c r="H508" s="218"/>
      <c r="I508" s="219"/>
      <c r="J508" s="198" t="s">
        <v>54</v>
      </c>
    </row>
    <row r="509" spans="1:10" s="198" customFormat="1" ht="24" customHeight="1">
      <c r="A509" s="199"/>
      <c r="B509" s="216"/>
      <c r="C509" s="220" t="s">
        <v>20</v>
      </c>
      <c r="D509" s="221"/>
      <c r="E509" s="222"/>
      <c r="F509" s="223" t="s">
        <v>52</v>
      </c>
      <c r="G509" s="224">
        <f>VLOOKUP(A504,'STUDENT DETAIL'!$C$8:$I$107,3)</f>
        <v>0</v>
      </c>
      <c r="H509" s="225"/>
      <c r="I509" s="226" t="s">
        <v>65</v>
      </c>
    </row>
    <row r="510" spans="1:10" s="198" customFormat="1" ht="24" customHeight="1">
      <c r="A510" s="199"/>
      <c r="B510" s="216"/>
      <c r="C510" s="227" t="s">
        <v>21</v>
      </c>
      <c r="D510" s="228"/>
      <c r="E510" s="229"/>
      <c r="F510" s="230" t="s">
        <v>52</v>
      </c>
      <c r="G510" s="231" t="str">
        <f>IF(OR(G509=0,G509=""),"",VLOOKUP(A504,'STUDENT DETAIL'!$C$8:$I$107,4))</f>
        <v/>
      </c>
      <c r="H510" s="232"/>
      <c r="I510" s="233"/>
    </row>
    <row r="511" spans="1:10" s="198" customFormat="1" ht="24" customHeight="1">
      <c r="A511" s="199"/>
      <c r="B511" s="216"/>
      <c r="C511" s="227" t="s">
        <v>22</v>
      </c>
      <c r="D511" s="228"/>
      <c r="E511" s="229"/>
      <c r="F511" s="230" t="s">
        <v>52</v>
      </c>
      <c r="G511" s="231" t="str">
        <f>IF(OR(G509=0,G509=""),"",VLOOKUP(A504,'STUDENT DETAIL'!$C$8:$I$107,5))</f>
        <v/>
      </c>
      <c r="H511" s="232"/>
      <c r="I511" s="233"/>
    </row>
    <row r="512" spans="1:10" s="198" customFormat="1" ht="24" customHeight="1">
      <c r="A512" s="199"/>
      <c r="B512" s="216"/>
      <c r="C512" s="227" t="s">
        <v>32</v>
      </c>
      <c r="D512" s="228"/>
      <c r="E512" s="229"/>
      <c r="F512" s="230" t="s">
        <v>52</v>
      </c>
      <c r="G512" s="231" t="str">
        <f>IF(OR(G509=0,G509=""),"",VLOOKUP(A504,'STUDENT DETAIL'!$C$8:$I$107,6))</f>
        <v/>
      </c>
      <c r="H512" s="232"/>
      <c r="I512" s="233"/>
    </row>
    <row r="513" spans="1:9" s="198" customFormat="1" ht="24" customHeight="1">
      <c r="A513" s="199"/>
      <c r="B513" s="216"/>
      <c r="C513" s="227" t="s">
        <v>33</v>
      </c>
      <c r="D513" s="228"/>
      <c r="E513" s="229"/>
      <c r="F513" s="230" t="s">
        <v>52</v>
      </c>
      <c r="G513" s="231" t="str">
        <f>IF(OR(G509=0,G509=""),"",IF('STUDENT DETAIL'!$H$4="",'STUDENT DETAIL'!$E$4,CONCATENATE('STUDENT DETAIL'!$E$4,"   ","(",'STUDENT DETAIL'!$H$4,")")))</f>
        <v/>
      </c>
      <c r="H513" s="232"/>
      <c r="I513" s="233"/>
    </row>
    <row r="514" spans="1:9" s="198" customFormat="1" ht="24" customHeight="1" thickBot="1">
      <c r="A514" s="199"/>
      <c r="B514" s="216"/>
      <c r="C514" s="234" t="s">
        <v>24</v>
      </c>
      <c r="D514" s="235"/>
      <c r="E514" s="236"/>
      <c r="F514" s="237" t="s">
        <v>52</v>
      </c>
      <c r="G514" s="238" t="str">
        <f>IF(OR(G509=0,G509=""),"",VLOOKUP(A504,'STUDENT DETAIL'!$C$8:$I$107,7))</f>
        <v/>
      </c>
      <c r="H514" s="239"/>
      <c r="I514" s="240"/>
    </row>
    <row r="515" spans="1:9" s="198" customFormat="1" ht="24" customHeight="1">
      <c r="A515" s="199"/>
      <c r="B515" s="216"/>
      <c r="C515" s="241" t="s">
        <v>67</v>
      </c>
      <c r="D515" s="242"/>
      <c r="E515" s="242"/>
      <c r="F515" s="242"/>
      <c r="G515" s="242"/>
      <c r="H515" s="242"/>
      <c r="I515" s="243"/>
    </row>
    <row r="516" spans="1:9" s="198" customFormat="1" ht="24" customHeight="1" thickBot="1">
      <c r="A516" s="199"/>
      <c r="B516" s="216"/>
      <c r="C516" s="244" t="s">
        <v>34</v>
      </c>
      <c r="D516" s="245"/>
      <c r="E516" s="246"/>
      <c r="F516" s="247" t="s">
        <v>68</v>
      </c>
      <c r="G516" s="246"/>
      <c r="H516" s="247" t="s">
        <v>69</v>
      </c>
      <c r="I516" s="248"/>
    </row>
    <row r="517" spans="1:9" s="256" customFormat="1" ht="18" customHeight="1">
      <c r="A517" s="199"/>
      <c r="B517" s="216"/>
      <c r="C517" s="249" t="str">
        <f>'TIME TABLE'!$F$5</f>
        <v>Hindi</v>
      </c>
      <c r="D517" s="250"/>
      <c r="E517" s="251"/>
      <c r="F517" s="252">
        <f>IF(C517=0,0,'TIME TABLE'!$B$5)</f>
        <v>44651</v>
      </c>
      <c r="G517" s="253" t="str">
        <f>IF(C517=0,0,CONCATENATE('TIME TABLE'!$C$5,'TIME TABLE'!$D$5,'TIME TABLE'!$E$5))</f>
        <v>(Thursday)</v>
      </c>
      <c r="H517" s="254" t="str">
        <f>IF(C517=0,0,'TIME TABLE'!$H$5)</f>
        <v>09:00 AM to 11:45 AM</v>
      </c>
      <c r="I517" s="255"/>
    </row>
    <row r="518" spans="1:9" s="256" customFormat="1" ht="18" customHeight="1">
      <c r="A518" s="199"/>
      <c r="B518" s="216"/>
      <c r="C518" s="257" t="str">
        <f>'TIME TABLE'!$F$6</f>
        <v>English</v>
      </c>
      <c r="D518" s="258"/>
      <c r="E518" s="259"/>
      <c r="F518" s="260">
        <f>IF(C518=0,0,'TIME TABLE'!$B$6)</f>
        <v>44652</v>
      </c>
      <c r="G518" s="253" t="str">
        <f>IF(C518=0,0,CONCATENATE('TIME TABLE'!$C$6,'TIME TABLE'!$D$6,'TIME TABLE'!$E$6))</f>
        <v>(Friday)</v>
      </c>
      <c r="H518" s="261" t="str">
        <f>IF(C518=0,0,'TIME TABLE'!$H$6)</f>
        <v>09:00 AM to 11:45 AM</v>
      </c>
      <c r="I518" s="262"/>
    </row>
    <row r="519" spans="1:9" s="256" customFormat="1" ht="18" customHeight="1">
      <c r="A519" s="199"/>
      <c r="B519" s="216"/>
      <c r="C519" s="263" t="str">
        <f>'TIME TABLE'!$F$7</f>
        <v>Science</v>
      </c>
      <c r="D519" s="264"/>
      <c r="E519" s="265"/>
      <c r="F519" s="260">
        <f>IF(C519=0,0,'TIME TABLE'!$B$7)</f>
        <v>44653</v>
      </c>
      <c r="G519" s="253" t="str">
        <f>IF(C519=0,0,CONCATENATE('TIME TABLE'!$C$7,'TIME TABLE'!$D$7,'TIME TABLE'!$E$7))</f>
        <v>(Saturday)</v>
      </c>
      <c r="H519" s="261" t="str">
        <f>IF(C519=0,0,'TIME TABLE'!$H$7)</f>
        <v>09:00 AM to 11:45 AM</v>
      </c>
      <c r="I519" s="262"/>
    </row>
    <row r="520" spans="1:9" s="256" customFormat="1" ht="18" customHeight="1">
      <c r="A520" s="199"/>
      <c r="B520" s="216"/>
      <c r="C520" s="263" t="str">
        <f>'TIME TABLE'!$F$8</f>
        <v>Mathematics</v>
      </c>
      <c r="D520" s="264"/>
      <c r="E520" s="265"/>
      <c r="F520" s="260">
        <f>IF(C520=0,0,'TIME TABLE'!$B$8)</f>
        <v>44654</v>
      </c>
      <c r="G520" s="253" t="str">
        <f>IF(C520=0,0,CONCATENATE('TIME TABLE'!$C$8,'TIME TABLE'!$D$8,'TIME TABLE'!$E$8))</f>
        <v>(Sunday)</v>
      </c>
      <c r="H520" s="261" t="str">
        <f>IF(C520=0,0,'TIME TABLE'!$H$8)</f>
        <v>09:00 AM to 11:45 AM</v>
      </c>
      <c r="I520" s="262"/>
    </row>
    <row r="521" spans="1:9" s="256" customFormat="1" ht="18" customHeight="1">
      <c r="A521" s="199"/>
      <c r="B521" s="216"/>
      <c r="C521" s="263" t="str">
        <f>'TIME TABLE'!$F$9</f>
        <v>Social Study</v>
      </c>
      <c r="D521" s="264"/>
      <c r="E521" s="265"/>
      <c r="F521" s="260">
        <f>IF(C521=0,0,'TIME TABLE'!$B$9)</f>
        <v>44655</v>
      </c>
      <c r="G521" s="253" t="str">
        <f>IF(C521=0,0,CONCATENATE('TIME TABLE'!$C$9,'TIME TABLE'!$D$9,'TIME TABLE'!$E$9))</f>
        <v>(Monday)</v>
      </c>
      <c r="H521" s="261" t="str">
        <f>IF(C521=0,0,'TIME TABLE'!$H$9)</f>
        <v>09:00 AM to 11:45 AM</v>
      </c>
      <c r="I521" s="262"/>
    </row>
    <row r="522" spans="1:9" s="256" customFormat="1" ht="18" customHeight="1">
      <c r="A522" s="199"/>
      <c r="B522" s="216"/>
      <c r="C522" s="263" t="str">
        <f>'TIME TABLE'!$F$10</f>
        <v>Sanskrit</v>
      </c>
      <c r="D522" s="264"/>
      <c r="E522" s="265"/>
      <c r="F522" s="260">
        <f>IF(C522=0,0,'TIME TABLE'!$B$10)</f>
        <v>44656</v>
      </c>
      <c r="G522" s="253" t="str">
        <f>IF(C522=0,0,CONCATENATE('TIME TABLE'!$C$10,'TIME TABLE'!$D$10,'TIME TABLE'!$E$10))</f>
        <v>(Tuesday)</v>
      </c>
      <c r="H522" s="261" t="str">
        <f>IF(C522=0,0,'TIME TABLE'!$H$10)</f>
        <v>09:00 AM to 11:45 AM</v>
      </c>
      <c r="I522" s="262"/>
    </row>
    <row r="523" spans="1:9" s="256" customFormat="1" ht="18" customHeight="1">
      <c r="A523" s="199"/>
      <c r="B523" s="216"/>
      <c r="C523" s="263">
        <f>'TIME TABLE'!$F$11</f>
        <v>0</v>
      </c>
      <c r="D523" s="264"/>
      <c r="E523" s="265"/>
      <c r="F523" s="260">
        <f>IF(C523=0,0,'TIME TABLE'!$B$11)</f>
        <v>0</v>
      </c>
      <c r="G523" s="253">
        <f>IF(C523=0,0,CONCATENATE('TIME TABLE'!$C$11,'TIME TABLE'!$D$11,'TIME TABLE'!$E$11))</f>
        <v>0</v>
      </c>
      <c r="H523" s="261">
        <f>IF(C523=0,0,'TIME TABLE'!$H$11)</f>
        <v>0</v>
      </c>
      <c r="I523" s="262"/>
    </row>
    <row r="524" spans="1:9" s="256" customFormat="1" ht="18" customHeight="1">
      <c r="A524" s="199"/>
      <c r="B524" s="216"/>
      <c r="C524" s="263">
        <f>'TIME TABLE'!$F$12</f>
        <v>0</v>
      </c>
      <c r="D524" s="264"/>
      <c r="E524" s="265"/>
      <c r="F524" s="260">
        <f>IF(C524=0,0,'TIME TABLE'!$B$12)</f>
        <v>0</v>
      </c>
      <c r="G524" s="253">
        <f>IF(C524=0,0,CONCATENATE('TIME TABLE'!$C$12,'TIME TABLE'!$D$12,'TIME TABLE'!$E$12))</f>
        <v>0</v>
      </c>
      <c r="H524" s="261">
        <f>IF(C524=0,0,'TIME TABLE'!$H$12)</f>
        <v>0</v>
      </c>
      <c r="I524" s="262"/>
    </row>
    <row r="525" spans="1:9" s="256" customFormat="1" ht="18" customHeight="1">
      <c r="A525" s="199"/>
      <c r="B525" s="216"/>
      <c r="C525" s="263">
        <f>'TIME TABLE'!$F$13</f>
        <v>0</v>
      </c>
      <c r="D525" s="264"/>
      <c r="E525" s="265"/>
      <c r="F525" s="260">
        <f>IF(C525=0,0,'TIME TABLE'!$B$13)</f>
        <v>0</v>
      </c>
      <c r="G525" s="253">
        <f>IF(C525=0,0,CONCATENATE('TIME TABLE'!$C$13,'TIME TABLE'!$D$13,'TIME TABLE'!$E$13))</f>
        <v>0</v>
      </c>
      <c r="H525" s="261">
        <f>IF(C525=0,0,'TIME TABLE'!$H$13)</f>
        <v>0</v>
      </c>
      <c r="I525" s="262"/>
    </row>
    <row r="526" spans="1:9" s="256" customFormat="1" ht="18" customHeight="1" thickBot="1">
      <c r="A526" s="199"/>
      <c r="B526" s="216"/>
      <c r="C526" s="266">
        <f>'TIME TABLE'!$F$14</f>
        <v>0</v>
      </c>
      <c r="D526" s="267"/>
      <c r="E526" s="268"/>
      <c r="F526" s="260">
        <f>IF(C526=0,0,'TIME TABLE'!$B$14)</f>
        <v>0</v>
      </c>
      <c r="G526" s="253">
        <f>IF(C526=0,0,CONCATENATE('TIME TABLE'!$C$14,'TIME TABLE'!$D$14,'TIME TABLE'!$E$14))</f>
        <v>0</v>
      </c>
      <c r="H526" s="261">
        <f>IF(C526=0,0,'TIME TABLE'!$H$14)</f>
        <v>0</v>
      </c>
      <c r="I526" s="262"/>
    </row>
    <row r="527" spans="1:9" s="198" customFormat="1" ht="24" customHeight="1">
      <c r="A527" s="199"/>
      <c r="B527" s="216"/>
      <c r="C527" s="269" t="s">
        <v>70</v>
      </c>
      <c r="D527" s="270"/>
      <c r="E527" s="270"/>
      <c r="F527" s="270"/>
      <c r="G527" s="270"/>
      <c r="H527" s="270"/>
      <c r="I527" s="271"/>
    </row>
    <row r="528" spans="1:9" s="198" customFormat="1" ht="19.5" customHeight="1">
      <c r="A528" s="199"/>
      <c r="B528" s="216"/>
      <c r="C528" s="272">
        <v>1</v>
      </c>
      <c r="D528" s="273" t="s">
        <v>71</v>
      </c>
      <c r="E528" s="273"/>
      <c r="F528" s="273"/>
      <c r="G528" s="273"/>
      <c r="H528" s="273"/>
      <c r="I528" s="274"/>
    </row>
    <row r="529" spans="1:10" s="198" customFormat="1" ht="19.5" customHeight="1">
      <c r="A529" s="199"/>
      <c r="B529" s="216"/>
      <c r="C529" s="275">
        <v>2</v>
      </c>
      <c r="D529" s="276" t="s">
        <v>72</v>
      </c>
      <c r="E529" s="276"/>
      <c r="F529" s="276"/>
      <c r="G529" s="276"/>
      <c r="H529" s="276"/>
      <c r="I529" s="277"/>
    </row>
    <row r="530" spans="1:10" s="198" customFormat="1" ht="19.5" customHeight="1">
      <c r="A530" s="199"/>
      <c r="B530" s="216"/>
      <c r="C530" s="275">
        <v>3</v>
      </c>
      <c r="D530" s="276" t="s">
        <v>73</v>
      </c>
      <c r="E530" s="276"/>
      <c r="F530" s="276"/>
      <c r="G530" s="276"/>
      <c r="H530" s="276"/>
      <c r="I530" s="277"/>
    </row>
    <row r="531" spans="1:10" s="198" customFormat="1" ht="19.5" customHeight="1">
      <c r="A531" s="199"/>
      <c r="B531" s="216"/>
      <c r="C531" s="275">
        <v>4</v>
      </c>
      <c r="D531" s="273" t="s">
        <v>74</v>
      </c>
      <c r="E531" s="273"/>
      <c r="F531" s="273"/>
      <c r="G531" s="273"/>
      <c r="H531" s="273"/>
      <c r="I531" s="274"/>
    </row>
    <row r="532" spans="1:10" s="198" customFormat="1" ht="19.5" customHeight="1">
      <c r="A532" s="199"/>
      <c r="B532" s="216"/>
      <c r="C532" s="275">
        <v>5</v>
      </c>
      <c r="D532" s="273" t="s">
        <v>75</v>
      </c>
      <c r="E532" s="273"/>
      <c r="F532" s="273"/>
      <c r="G532" s="273"/>
      <c r="H532" s="273"/>
      <c r="I532" s="274"/>
    </row>
    <row r="533" spans="1:10" s="198" customFormat="1" ht="19.5" customHeight="1">
      <c r="A533" s="199"/>
      <c r="B533" s="216"/>
      <c r="C533" s="275">
        <v>6</v>
      </c>
      <c r="D533" s="273" t="s">
        <v>76</v>
      </c>
      <c r="E533" s="273"/>
      <c r="F533" s="273"/>
      <c r="G533" s="273"/>
      <c r="H533" s="273"/>
      <c r="I533" s="274"/>
    </row>
    <row r="534" spans="1:10" s="198" customFormat="1" ht="19.5" customHeight="1">
      <c r="A534" s="199"/>
      <c r="B534" s="216"/>
      <c r="C534" s="275">
        <v>7</v>
      </c>
      <c r="D534" s="273" t="s">
        <v>77</v>
      </c>
      <c r="E534" s="273"/>
      <c r="F534" s="273"/>
      <c r="G534" s="273"/>
      <c r="H534" s="273"/>
      <c r="I534" s="274"/>
    </row>
    <row r="535" spans="1:10" s="198" customFormat="1" ht="19.5" customHeight="1">
      <c r="A535" s="199"/>
      <c r="B535" s="216"/>
      <c r="C535" s="275">
        <v>8</v>
      </c>
      <c r="D535" s="273" t="s">
        <v>78</v>
      </c>
      <c r="E535" s="273"/>
      <c r="F535" s="273"/>
      <c r="G535" s="273"/>
      <c r="H535" s="273"/>
      <c r="I535" s="274"/>
    </row>
    <row r="536" spans="1:10" s="198" customFormat="1" ht="19.5" customHeight="1" thickBot="1">
      <c r="A536" s="199"/>
      <c r="B536" s="278"/>
      <c r="C536" s="279">
        <v>9</v>
      </c>
      <c r="D536" s="280" t="s">
        <v>79</v>
      </c>
      <c r="E536" s="280"/>
      <c r="F536" s="280"/>
      <c r="G536" s="280"/>
      <c r="H536" s="280"/>
      <c r="I536" s="281"/>
    </row>
    <row r="537" spans="1:10" s="198" customFormat="1" ht="15.75" thickBot="1">
      <c r="A537" s="196">
        <f>A504+1</f>
        <v>17</v>
      </c>
      <c r="B537" s="197"/>
      <c r="C537" s="197"/>
      <c r="D537" s="197"/>
      <c r="E537" s="197"/>
      <c r="F537" s="197"/>
      <c r="G537" s="197"/>
      <c r="H537" s="197"/>
      <c r="I537" s="197"/>
    </row>
    <row r="538" spans="1:10" s="198" customFormat="1" ht="51.75" customHeight="1">
      <c r="A538" s="199"/>
      <c r="B538" s="200"/>
      <c r="C538" s="201"/>
      <c r="D538" s="202"/>
      <c r="E538" s="203" t="str">
        <f>MASTER!$E$11</f>
        <v>Govt. Sr. Secondary School Raimalwada</v>
      </c>
      <c r="F538" s="204"/>
      <c r="G538" s="204"/>
      <c r="H538" s="204"/>
      <c r="I538" s="205"/>
    </row>
    <row r="539" spans="1:10" s="198" customFormat="1" ht="36" customHeight="1" thickBot="1">
      <c r="A539" s="199"/>
      <c r="B539" s="206"/>
      <c r="C539" s="207"/>
      <c r="D539" s="208"/>
      <c r="E539" s="209" t="str">
        <f>MASTER!$E$14</f>
        <v>P.S.-Bapini (Jodhpur)</v>
      </c>
      <c r="F539" s="210"/>
      <c r="G539" s="210"/>
      <c r="H539" s="210"/>
      <c r="I539" s="211"/>
    </row>
    <row r="540" spans="1:10" s="198" customFormat="1" ht="33.75" customHeight="1">
      <c r="A540" s="199"/>
      <c r="B540" s="212" t="str">
        <f>CONCATENATE(C541,'TIME TABLE'!$C$5,'ADMIT CARD'!$C542,$F542,'ADMIT CARD'!$G542,'TIME TABLE'!$E$5)</f>
        <v>ADMIT CARD(Roll Number●→0)</v>
      </c>
      <c r="C540" s="213" t="str">
        <f>CONCATENATE('TIME TABLE'!$B$2,'TIME TABLE'!$F$2)</f>
        <v>HALF YEARLY EXAM:2023-24</v>
      </c>
      <c r="D540" s="214"/>
      <c r="E540" s="214"/>
      <c r="F540" s="214"/>
      <c r="G540" s="214"/>
      <c r="H540" s="214"/>
      <c r="I540" s="215"/>
    </row>
    <row r="541" spans="1:10" s="198" customFormat="1" ht="33.75" customHeight="1" thickBot="1">
      <c r="A541" s="199"/>
      <c r="B541" s="216"/>
      <c r="C541" s="217" t="s">
        <v>64</v>
      </c>
      <c r="D541" s="218"/>
      <c r="E541" s="218"/>
      <c r="F541" s="218"/>
      <c r="G541" s="218"/>
      <c r="H541" s="218"/>
      <c r="I541" s="219"/>
      <c r="J541" s="198" t="s">
        <v>54</v>
      </c>
    </row>
    <row r="542" spans="1:10" s="198" customFormat="1" ht="24" customHeight="1">
      <c r="A542" s="199"/>
      <c r="B542" s="216"/>
      <c r="C542" s="220" t="s">
        <v>20</v>
      </c>
      <c r="D542" s="221"/>
      <c r="E542" s="222"/>
      <c r="F542" s="223" t="s">
        <v>52</v>
      </c>
      <c r="G542" s="224">
        <f>VLOOKUP(A537,'STUDENT DETAIL'!$C$8:$I$107,3)</f>
        <v>0</v>
      </c>
      <c r="H542" s="225"/>
      <c r="I542" s="226" t="s">
        <v>65</v>
      </c>
    </row>
    <row r="543" spans="1:10" s="198" customFormat="1" ht="24" customHeight="1">
      <c r="A543" s="199"/>
      <c r="B543" s="216"/>
      <c r="C543" s="227" t="s">
        <v>21</v>
      </c>
      <c r="D543" s="228"/>
      <c r="E543" s="229"/>
      <c r="F543" s="230" t="s">
        <v>52</v>
      </c>
      <c r="G543" s="231" t="str">
        <f>IF(OR(G542=0,G542=""),"",VLOOKUP(A537,'STUDENT DETAIL'!$C$8:$I$107,4))</f>
        <v/>
      </c>
      <c r="H543" s="232"/>
      <c r="I543" s="233"/>
    </row>
    <row r="544" spans="1:10" s="198" customFormat="1" ht="24" customHeight="1">
      <c r="A544" s="199"/>
      <c r="B544" s="216"/>
      <c r="C544" s="227" t="s">
        <v>22</v>
      </c>
      <c r="D544" s="228"/>
      <c r="E544" s="229"/>
      <c r="F544" s="230" t="s">
        <v>52</v>
      </c>
      <c r="G544" s="231" t="str">
        <f>IF(OR(G542=0,G542=""),"",VLOOKUP(A537,'STUDENT DETAIL'!$C$8:$I$107,5))</f>
        <v/>
      </c>
      <c r="H544" s="232"/>
      <c r="I544" s="233"/>
    </row>
    <row r="545" spans="1:9" s="198" customFormat="1" ht="24" customHeight="1">
      <c r="A545" s="199"/>
      <c r="B545" s="216"/>
      <c r="C545" s="227" t="s">
        <v>32</v>
      </c>
      <c r="D545" s="228"/>
      <c r="E545" s="229"/>
      <c r="F545" s="230" t="s">
        <v>52</v>
      </c>
      <c r="G545" s="231" t="str">
        <f>IF(OR(G542=0,G542=""),"",VLOOKUP(A537,'STUDENT DETAIL'!$C$8:$I$107,6))</f>
        <v/>
      </c>
      <c r="H545" s="232"/>
      <c r="I545" s="233"/>
    </row>
    <row r="546" spans="1:9" s="198" customFormat="1" ht="24" customHeight="1">
      <c r="A546" s="199"/>
      <c r="B546" s="216"/>
      <c r="C546" s="227" t="s">
        <v>33</v>
      </c>
      <c r="D546" s="228"/>
      <c r="E546" s="229"/>
      <c r="F546" s="230" t="s">
        <v>52</v>
      </c>
      <c r="G546" s="231" t="str">
        <f>IF(OR(G542=0,G542=""),"",IF('STUDENT DETAIL'!$H$4="",'STUDENT DETAIL'!$E$4,CONCATENATE('STUDENT DETAIL'!$E$4,"   ","(",'STUDENT DETAIL'!$H$4,")")))</f>
        <v/>
      </c>
      <c r="H546" s="232"/>
      <c r="I546" s="233"/>
    </row>
    <row r="547" spans="1:9" s="198" customFormat="1" ht="24" customHeight="1" thickBot="1">
      <c r="A547" s="199"/>
      <c r="B547" s="216"/>
      <c r="C547" s="234" t="s">
        <v>24</v>
      </c>
      <c r="D547" s="235"/>
      <c r="E547" s="236"/>
      <c r="F547" s="237" t="s">
        <v>52</v>
      </c>
      <c r="G547" s="238" t="str">
        <f>IF(OR(G542=0,G542=""),"",VLOOKUP(A537,'STUDENT DETAIL'!$C$8:$I$107,7))</f>
        <v/>
      </c>
      <c r="H547" s="239"/>
      <c r="I547" s="240"/>
    </row>
    <row r="548" spans="1:9" s="198" customFormat="1" ht="24" customHeight="1">
      <c r="A548" s="199"/>
      <c r="B548" s="216"/>
      <c r="C548" s="241" t="s">
        <v>67</v>
      </c>
      <c r="D548" s="242"/>
      <c r="E548" s="242"/>
      <c r="F548" s="242"/>
      <c r="G548" s="242"/>
      <c r="H548" s="242"/>
      <c r="I548" s="243"/>
    </row>
    <row r="549" spans="1:9" s="198" customFormat="1" ht="24" customHeight="1" thickBot="1">
      <c r="A549" s="199"/>
      <c r="B549" s="216"/>
      <c r="C549" s="244" t="s">
        <v>34</v>
      </c>
      <c r="D549" s="245"/>
      <c r="E549" s="246"/>
      <c r="F549" s="247" t="s">
        <v>68</v>
      </c>
      <c r="G549" s="246"/>
      <c r="H549" s="247" t="s">
        <v>69</v>
      </c>
      <c r="I549" s="248"/>
    </row>
    <row r="550" spans="1:9" s="256" customFormat="1" ht="18" customHeight="1">
      <c r="A550" s="199"/>
      <c r="B550" s="216"/>
      <c r="C550" s="249" t="str">
        <f>'TIME TABLE'!$F$5</f>
        <v>Hindi</v>
      </c>
      <c r="D550" s="250"/>
      <c r="E550" s="251"/>
      <c r="F550" s="252">
        <f>IF(C550=0,0,'TIME TABLE'!$B$5)</f>
        <v>44651</v>
      </c>
      <c r="G550" s="253" t="str">
        <f>IF(C550=0,0,CONCATENATE('TIME TABLE'!$C$5,'TIME TABLE'!$D$5,'TIME TABLE'!$E$5))</f>
        <v>(Thursday)</v>
      </c>
      <c r="H550" s="254" t="str">
        <f>IF(C550=0,0,'TIME TABLE'!$H$5)</f>
        <v>09:00 AM to 11:45 AM</v>
      </c>
      <c r="I550" s="255"/>
    </row>
    <row r="551" spans="1:9" s="256" customFormat="1" ht="18" customHeight="1">
      <c r="A551" s="199"/>
      <c r="B551" s="216"/>
      <c r="C551" s="257" t="str">
        <f>'TIME TABLE'!$F$6</f>
        <v>English</v>
      </c>
      <c r="D551" s="258"/>
      <c r="E551" s="259"/>
      <c r="F551" s="260">
        <f>IF(C551=0,0,'TIME TABLE'!$B$6)</f>
        <v>44652</v>
      </c>
      <c r="G551" s="253" t="str">
        <f>IF(C551=0,0,CONCATENATE('TIME TABLE'!$C$6,'TIME TABLE'!$D$6,'TIME TABLE'!$E$6))</f>
        <v>(Friday)</v>
      </c>
      <c r="H551" s="261" t="str">
        <f>IF(C551=0,0,'TIME TABLE'!$H$6)</f>
        <v>09:00 AM to 11:45 AM</v>
      </c>
      <c r="I551" s="262"/>
    </row>
    <row r="552" spans="1:9" s="256" customFormat="1" ht="18" customHeight="1">
      <c r="A552" s="199"/>
      <c r="B552" s="216"/>
      <c r="C552" s="263" t="str">
        <f>'TIME TABLE'!$F$7</f>
        <v>Science</v>
      </c>
      <c r="D552" s="264"/>
      <c r="E552" s="265"/>
      <c r="F552" s="260">
        <f>IF(C552=0,0,'TIME TABLE'!$B$7)</f>
        <v>44653</v>
      </c>
      <c r="G552" s="253" t="str">
        <f>IF(C552=0,0,CONCATENATE('TIME TABLE'!$C$7,'TIME TABLE'!$D$7,'TIME TABLE'!$E$7))</f>
        <v>(Saturday)</v>
      </c>
      <c r="H552" s="261" t="str">
        <f>IF(C552=0,0,'TIME TABLE'!$H$7)</f>
        <v>09:00 AM to 11:45 AM</v>
      </c>
      <c r="I552" s="262"/>
    </row>
    <row r="553" spans="1:9" s="256" customFormat="1" ht="18" customHeight="1">
      <c r="A553" s="199"/>
      <c r="B553" s="216"/>
      <c r="C553" s="263" t="str">
        <f>'TIME TABLE'!$F$8</f>
        <v>Mathematics</v>
      </c>
      <c r="D553" s="264"/>
      <c r="E553" s="265"/>
      <c r="F553" s="260">
        <f>IF(C553=0,0,'TIME TABLE'!$B$8)</f>
        <v>44654</v>
      </c>
      <c r="G553" s="253" t="str">
        <f>IF(C553=0,0,CONCATENATE('TIME TABLE'!$C$8,'TIME TABLE'!$D$8,'TIME TABLE'!$E$8))</f>
        <v>(Sunday)</v>
      </c>
      <c r="H553" s="261" t="str">
        <f>IF(C553=0,0,'TIME TABLE'!$H$8)</f>
        <v>09:00 AM to 11:45 AM</v>
      </c>
      <c r="I553" s="262"/>
    </row>
    <row r="554" spans="1:9" s="256" customFormat="1" ht="18" customHeight="1">
      <c r="A554" s="199"/>
      <c r="B554" s="216"/>
      <c r="C554" s="263" t="str">
        <f>'TIME TABLE'!$F$9</f>
        <v>Social Study</v>
      </c>
      <c r="D554" s="264"/>
      <c r="E554" s="265"/>
      <c r="F554" s="260">
        <f>IF(C554=0,0,'TIME TABLE'!$B$9)</f>
        <v>44655</v>
      </c>
      <c r="G554" s="253" t="str">
        <f>IF(C554=0,0,CONCATENATE('TIME TABLE'!$C$9,'TIME TABLE'!$D$9,'TIME TABLE'!$E$9))</f>
        <v>(Monday)</v>
      </c>
      <c r="H554" s="261" t="str">
        <f>IF(C554=0,0,'TIME TABLE'!$H$9)</f>
        <v>09:00 AM to 11:45 AM</v>
      </c>
      <c r="I554" s="262"/>
    </row>
    <row r="555" spans="1:9" s="256" customFormat="1" ht="18" customHeight="1">
      <c r="A555" s="199"/>
      <c r="B555" s="216"/>
      <c r="C555" s="263" t="str">
        <f>'TIME TABLE'!$F$10</f>
        <v>Sanskrit</v>
      </c>
      <c r="D555" s="264"/>
      <c r="E555" s="265"/>
      <c r="F555" s="260">
        <f>IF(C555=0,0,'TIME TABLE'!$B$10)</f>
        <v>44656</v>
      </c>
      <c r="G555" s="253" t="str">
        <f>IF(C555=0,0,CONCATENATE('TIME TABLE'!$C$10,'TIME TABLE'!$D$10,'TIME TABLE'!$E$10))</f>
        <v>(Tuesday)</v>
      </c>
      <c r="H555" s="261" t="str">
        <f>IF(C555=0,0,'TIME TABLE'!$H$10)</f>
        <v>09:00 AM to 11:45 AM</v>
      </c>
      <c r="I555" s="262"/>
    </row>
    <row r="556" spans="1:9" s="256" customFormat="1" ht="18" customHeight="1">
      <c r="A556" s="199"/>
      <c r="B556" s="216"/>
      <c r="C556" s="263">
        <f>'TIME TABLE'!$F$11</f>
        <v>0</v>
      </c>
      <c r="D556" s="264"/>
      <c r="E556" s="265"/>
      <c r="F556" s="260">
        <f>IF(C556=0,0,'TIME TABLE'!$B$11)</f>
        <v>0</v>
      </c>
      <c r="G556" s="253">
        <f>IF(C556=0,0,CONCATENATE('TIME TABLE'!$C$11,'TIME TABLE'!$D$11,'TIME TABLE'!$E$11))</f>
        <v>0</v>
      </c>
      <c r="H556" s="261">
        <f>IF(C556=0,0,'TIME TABLE'!$H$11)</f>
        <v>0</v>
      </c>
      <c r="I556" s="262"/>
    </row>
    <row r="557" spans="1:9" s="256" customFormat="1" ht="18" customHeight="1">
      <c r="A557" s="199"/>
      <c r="B557" s="216"/>
      <c r="C557" s="263">
        <f>'TIME TABLE'!$F$12</f>
        <v>0</v>
      </c>
      <c r="D557" s="264"/>
      <c r="E557" s="265"/>
      <c r="F557" s="260">
        <f>IF(C557=0,0,'TIME TABLE'!$B$12)</f>
        <v>0</v>
      </c>
      <c r="G557" s="253">
        <f>IF(C557=0,0,CONCATENATE('TIME TABLE'!$C$12,'TIME TABLE'!$D$12,'TIME TABLE'!$E$12))</f>
        <v>0</v>
      </c>
      <c r="H557" s="261">
        <f>IF(C557=0,0,'TIME TABLE'!$H$12)</f>
        <v>0</v>
      </c>
      <c r="I557" s="262"/>
    </row>
    <row r="558" spans="1:9" s="256" customFormat="1" ht="18" customHeight="1">
      <c r="A558" s="199"/>
      <c r="B558" s="216"/>
      <c r="C558" s="263">
        <f>'TIME TABLE'!$F$13</f>
        <v>0</v>
      </c>
      <c r="D558" s="264"/>
      <c r="E558" s="265"/>
      <c r="F558" s="260">
        <f>IF(C558=0,0,'TIME TABLE'!$B$13)</f>
        <v>0</v>
      </c>
      <c r="G558" s="253">
        <f>IF(C558=0,0,CONCATENATE('TIME TABLE'!$C$13,'TIME TABLE'!$D$13,'TIME TABLE'!$E$13))</f>
        <v>0</v>
      </c>
      <c r="H558" s="261">
        <f>IF(C558=0,0,'TIME TABLE'!$H$13)</f>
        <v>0</v>
      </c>
      <c r="I558" s="262"/>
    </row>
    <row r="559" spans="1:9" s="256" customFormat="1" ht="18" customHeight="1" thickBot="1">
      <c r="A559" s="199"/>
      <c r="B559" s="216"/>
      <c r="C559" s="266">
        <f>'TIME TABLE'!$F$14</f>
        <v>0</v>
      </c>
      <c r="D559" s="267"/>
      <c r="E559" s="268"/>
      <c r="F559" s="260">
        <f>IF(C559=0,0,'TIME TABLE'!$B$14)</f>
        <v>0</v>
      </c>
      <c r="G559" s="253">
        <f>IF(C559=0,0,CONCATENATE('TIME TABLE'!$C$14,'TIME TABLE'!$D$14,'TIME TABLE'!$E$14))</f>
        <v>0</v>
      </c>
      <c r="H559" s="261">
        <f>IF(C559=0,0,'TIME TABLE'!$H$14)</f>
        <v>0</v>
      </c>
      <c r="I559" s="262"/>
    </row>
    <row r="560" spans="1:9" s="198" customFormat="1" ht="24" customHeight="1">
      <c r="A560" s="199"/>
      <c r="B560" s="216"/>
      <c r="C560" s="269" t="s">
        <v>70</v>
      </c>
      <c r="D560" s="270"/>
      <c r="E560" s="270"/>
      <c r="F560" s="270"/>
      <c r="G560" s="270"/>
      <c r="H560" s="270"/>
      <c r="I560" s="271"/>
    </row>
    <row r="561" spans="1:10" s="198" customFormat="1" ht="19.5" customHeight="1">
      <c r="A561" s="199"/>
      <c r="B561" s="216"/>
      <c r="C561" s="272">
        <v>1</v>
      </c>
      <c r="D561" s="273" t="s">
        <v>71</v>
      </c>
      <c r="E561" s="273"/>
      <c r="F561" s="273"/>
      <c r="G561" s="273"/>
      <c r="H561" s="273"/>
      <c r="I561" s="274"/>
    </row>
    <row r="562" spans="1:10" s="198" customFormat="1" ht="19.5" customHeight="1">
      <c r="A562" s="199"/>
      <c r="B562" s="216"/>
      <c r="C562" s="275">
        <v>2</v>
      </c>
      <c r="D562" s="276" t="s">
        <v>72</v>
      </c>
      <c r="E562" s="276"/>
      <c r="F562" s="276"/>
      <c r="G562" s="276"/>
      <c r="H562" s="276"/>
      <c r="I562" s="277"/>
    </row>
    <row r="563" spans="1:10" s="198" customFormat="1" ht="19.5" customHeight="1">
      <c r="A563" s="199"/>
      <c r="B563" s="216"/>
      <c r="C563" s="275">
        <v>3</v>
      </c>
      <c r="D563" s="276" t="s">
        <v>73</v>
      </c>
      <c r="E563" s="276"/>
      <c r="F563" s="276"/>
      <c r="G563" s="276"/>
      <c r="H563" s="276"/>
      <c r="I563" s="277"/>
    </row>
    <row r="564" spans="1:10" s="198" customFormat="1" ht="19.5" customHeight="1">
      <c r="A564" s="199"/>
      <c r="B564" s="216"/>
      <c r="C564" s="275">
        <v>4</v>
      </c>
      <c r="D564" s="273" t="s">
        <v>74</v>
      </c>
      <c r="E564" s="273"/>
      <c r="F564" s="273"/>
      <c r="G564" s="273"/>
      <c r="H564" s="273"/>
      <c r="I564" s="274"/>
    </row>
    <row r="565" spans="1:10" s="198" customFormat="1" ht="19.5" customHeight="1">
      <c r="A565" s="199"/>
      <c r="B565" s="216"/>
      <c r="C565" s="275">
        <v>5</v>
      </c>
      <c r="D565" s="273" t="s">
        <v>75</v>
      </c>
      <c r="E565" s="273"/>
      <c r="F565" s="273"/>
      <c r="G565" s="273"/>
      <c r="H565" s="273"/>
      <c r="I565" s="274"/>
    </row>
    <row r="566" spans="1:10" s="198" customFormat="1" ht="19.5" customHeight="1">
      <c r="A566" s="199"/>
      <c r="B566" s="216"/>
      <c r="C566" s="275">
        <v>6</v>
      </c>
      <c r="D566" s="273" t="s">
        <v>76</v>
      </c>
      <c r="E566" s="273"/>
      <c r="F566" s="273"/>
      <c r="G566" s="273"/>
      <c r="H566" s="273"/>
      <c r="I566" s="274"/>
    </row>
    <row r="567" spans="1:10" s="198" customFormat="1" ht="19.5" customHeight="1">
      <c r="A567" s="199"/>
      <c r="B567" s="216"/>
      <c r="C567" s="275">
        <v>7</v>
      </c>
      <c r="D567" s="273" t="s">
        <v>77</v>
      </c>
      <c r="E567" s="273"/>
      <c r="F567" s="273"/>
      <c r="G567" s="273"/>
      <c r="H567" s="273"/>
      <c r="I567" s="274"/>
    </row>
    <row r="568" spans="1:10" s="198" customFormat="1" ht="19.5" customHeight="1">
      <c r="A568" s="199"/>
      <c r="B568" s="216"/>
      <c r="C568" s="275">
        <v>8</v>
      </c>
      <c r="D568" s="273" t="s">
        <v>78</v>
      </c>
      <c r="E568" s="273"/>
      <c r="F568" s="273"/>
      <c r="G568" s="273"/>
      <c r="H568" s="273"/>
      <c r="I568" s="274"/>
    </row>
    <row r="569" spans="1:10" s="198" customFormat="1" ht="19.5" customHeight="1" thickBot="1">
      <c r="A569" s="199"/>
      <c r="B569" s="278"/>
      <c r="C569" s="279">
        <v>9</v>
      </c>
      <c r="D569" s="280" t="s">
        <v>79</v>
      </c>
      <c r="E569" s="280"/>
      <c r="F569" s="280"/>
      <c r="G569" s="280"/>
      <c r="H569" s="280"/>
      <c r="I569" s="281"/>
    </row>
    <row r="570" spans="1:10" ht="16.5" customHeight="1">
      <c r="A570" s="282"/>
      <c r="B570" s="282"/>
      <c r="C570" s="282"/>
      <c r="D570" s="282"/>
      <c r="E570" s="282"/>
      <c r="F570" s="282"/>
      <c r="G570" s="282"/>
      <c r="H570" s="282"/>
      <c r="I570" s="282"/>
    </row>
    <row r="571" spans="1:10" s="198" customFormat="1" ht="16.5" customHeight="1" thickBot="1">
      <c r="A571" s="196">
        <f>A537+1</f>
        <v>18</v>
      </c>
      <c r="B571" s="284"/>
      <c r="C571" s="284"/>
      <c r="D571" s="284"/>
      <c r="E571" s="284"/>
      <c r="F571" s="284"/>
      <c r="G571" s="284"/>
      <c r="H571" s="284"/>
      <c r="I571" s="284"/>
    </row>
    <row r="572" spans="1:10" s="198" customFormat="1" ht="51.75" customHeight="1">
      <c r="A572" s="199"/>
      <c r="B572" s="200"/>
      <c r="C572" s="201"/>
      <c r="D572" s="202"/>
      <c r="E572" s="203" t="str">
        <f>MASTER!$E$11</f>
        <v>Govt. Sr. Secondary School Raimalwada</v>
      </c>
      <c r="F572" s="204"/>
      <c r="G572" s="204"/>
      <c r="H572" s="204"/>
      <c r="I572" s="205"/>
    </row>
    <row r="573" spans="1:10" s="198" customFormat="1" ht="36" customHeight="1" thickBot="1">
      <c r="A573" s="199"/>
      <c r="B573" s="206"/>
      <c r="C573" s="207"/>
      <c r="D573" s="208"/>
      <c r="E573" s="209" t="str">
        <f>MASTER!$E$14</f>
        <v>P.S.-Bapini (Jodhpur)</v>
      </c>
      <c r="F573" s="210"/>
      <c r="G573" s="210"/>
      <c r="H573" s="210"/>
      <c r="I573" s="211"/>
    </row>
    <row r="574" spans="1:10" s="198" customFormat="1" ht="33.75" customHeight="1">
      <c r="A574" s="199"/>
      <c r="B574" s="212" t="str">
        <f>CONCATENATE(C575,'TIME TABLE'!$C$5,'ADMIT CARD'!$C576,$F576,'ADMIT CARD'!$G576,'TIME TABLE'!$E$5)</f>
        <v>ADMIT CARD(Roll Number●→0)</v>
      </c>
      <c r="C574" s="213" t="str">
        <f>CONCATENATE('TIME TABLE'!$B$2,'TIME TABLE'!$F$2)</f>
        <v>HALF YEARLY EXAM:2023-24</v>
      </c>
      <c r="D574" s="214"/>
      <c r="E574" s="214"/>
      <c r="F574" s="214"/>
      <c r="G574" s="214"/>
      <c r="H574" s="214"/>
      <c r="I574" s="215"/>
    </row>
    <row r="575" spans="1:10" s="198" customFormat="1" ht="33.75" customHeight="1" thickBot="1">
      <c r="A575" s="199"/>
      <c r="B575" s="216"/>
      <c r="C575" s="217" t="s">
        <v>64</v>
      </c>
      <c r="D575" s="218"/>
      <c r="E575" s="218"/>
      <c r="F575" s="218"/>
      <c r="G575" s="218"/>
      <c r="H575" s="218"/>
      <c r="I575" s="219"/>
      <c r="J575" s="198" t="s">
        <v>54</v>
      </c>
    </row>
    <row r="576" spans="1:10" s="198" customFormat="1" ht="24" customHeight="1">
      <c r="A576" s="199"/>
      <c r="B576" s="216"/>
      <c r="C576" s="220" t="s">
        <v>20</v>
      </c>
      <c r="D576" s="221"/>
      <c r="E576" s="222"/>
      <c r="F576" s="223" t="s">
        <v>52</v>
      </c>
      <c r="G576" s="224">
        <f>VLOOKUP(A571,'STUDENT DETAIL'!$C$8:$I$107,3)</f>
        <v>0</v>
      </c>
      <c r="H576" s="225"/>
      <c r="I576" s="226" t="s">
        <v>65</v>
      </c>
    </row>
    <row r="577" spans="1:9" s="198" customFormat="1" ht="24" customHeight="1">
      <c r="A577" s="199"/>
      <c r="B577" s="216"/>
      <c r="C577" s="227" t="s">
        <v>21</v>
      </c>
      <c r="D577" s="228"/>
      <c r="E577" s="229"/>
      <c r="F577" s="230" t="s">
        <v>52</v>
      </c>
      <c r="G577" s="231" t="str">
        <f>IF(OR(G576=0,G576=""),"",VLOOKUP(A571,'STUDENT DETAIL'!$C$8:$I$107,4))</f>
        <v/>
      </c>
      <c r="H577" s="232"/>
      <c r="I577" s="233"/>
    </row>
    <row r="578" spans="1:9" s="198" customFormat="1" ht="24" customHeight="1">
      <c r="A578" s="199"/>
      <c r="B578" s="216"/>
      <c r="C578" s="227" t="s">
        <v>22</v>
      </c>
      <c r="D578" s="228"/>
      <c r="E578" s="229"/>
      <c r="F578" s="230" t="s">
        <v>52</v>
      </c>
      <c r="G578" s="231" t="str">
        <f>IF(OR(G576=0,G576=""),"",VLOOKUP(A571,'STUDENT DETAIL'!$C$8:$I$107,5))</f>
        <v/>
      </c>
      <c r="H578" s="232"/>
      <c r="I578" s="233"/>
    </row>
    <row r="579" spans="1:9" s="198" customFormat="1" ht="24" customHeight="1">
      <c r="A579" s="199"/>
      <c r="B579" s="216"/>
      <c r="C579" s="227" t="s">
        <v>32</v>
      </c>
      <c r="D579" s="228"/>
      <c r="E579" s="229"/>
      <c r="F579" s="230" t="s">
        <v>52</v>
      </c>
      <c r="G579" s="231" t="str">
        <f>IF(OR(G576=0,G576=""),"",VLOOKUP(A571,'STUDENT DETAIL'!$C$8:$I$107,6))</f>
        <v/>
      </c>
      <c r="H579" s="232"/>
      <c r="I579" s="233"/>
    </row>
    <row r="580" spans="1:9" s="198" customFormat="1" ht="24" customHeight="1">
      <c r="A580" s="199"/>
      <c r="B580" s="216"/>
      <c r="C580" s="227" t="s">
        <v>33</v>
      </c>
      <c r="D580" s="228"/>
      <c r="E580" s="229"/>
      <c r="F580" s="230" t="s">
        <v>52</v>
      </c>
      <c r="G580" s="231" t="str">
        <f>IF(OR(G576=0,G576=""),"",IF('STUDENT DETAIL'!$H$4="",'STUDENT DETAIL'!$E$4,CONCATENATE('STUDENT DETAIL'!$E$4,"   ","(",'STUDENT DETAIL'!$H$4,")")))</f>
        <v/>
      </c>
      <c r="H580" s="232"/>
      <c r="I580" s="233"/>
    </row>
    <row r="581" spans="1:9" s="198" customFormat="1" ht="24" customHeight="1" thickBot="1">
      <c r="A581" s="199"/>
      <c r="B581" s="216"/>
      <c r="C581" s="234" t="s">
        <v>24</v>
      </c>
      <c r="D581" s="235"/>
      <c r="E581" s="236"/>
      <c r="F581" s="237" t="s">
        <v>52</v>
      </c>
      <c r="G581" s="238" t="str">
        <f>IF(OR(G576=0,G576=""),"",VLOOKUP(A571,'STUDENT DETAIL'!$C$8:$I$107,7))</f>
        <v/>
      </c>
      <c r="H581" s="239"/>
      <c r="I581" s="240"/>
    </row>
    <row r="582" spans="1:9" s="198" customFormat="1" ht="24" customHeight="1">
      <c r="A582" s="199"/>
      <c r="B582" s="216"/>
      <c r="C582" s="241" t="s">
        <v>67</v>
      </c>
      <c r="D582" s="242"/>
      <c r="E582" s="242"/>
      <c r="F582" s="242"/>
      <c r="G582" s="242"/>
      <c r="H582" s="242"/>
      <c r="I582" s="243"/>
    </row>
    <row r="583" spans="1:9" s="198" customFormat="1" ht="24" customHeight="1" thickBot="1">
      <c r="A583" s="199"/>
      <c r="B583" s="216"/>
      <c r="C583" s="244" t="s">
        <v>34</v>
      </c>
      <c r="D583" s="245"/>
      <c r="E583" s="246"/>
      <c r="F583" s="247" t="s">
        <v>68</v>
      </c>
      <c r="G583" s="246"/>
      <c r="H583" s="247" t="s">
        <v>69</v>
      </c>
      <c r="I583" s="248"/>
    </row>
    <row r="584" spans="1:9" s="256" customFormat="1" ht="18" customHeight="1">
      <c r="A584" s="199"/>
      <c r="B584" s="216"/>
      <c r="C584" s="249" t="str">
        <f>'TIME TABLE'!$F$5</f>
        <v>Hindi</v>
      </c>
      <c r="D584" s="250"/>
      <c r="E584" s="251"/>
      <c r="F584" s="252">
        <f>IF(C584=0,0,'TIME TABLE'!$B$5)</f>
        <v>44651</v>
      </c>
      <c r="G584" s="253" t="str">
        <f>IF(C584=0,0,CONCATENATE('TIME TABLE'!$C$5,'TIME TABLE'!$D$5,'TIME TABLE'!$E$5))</f>
        <v>(Thursday)</v>
      </c>
      <c r="H584" s="254" t="str">
        <f>IF(C584=0,0,'TIME TABLE'!$H$5)</f>
        <v>09:00 AM to 11:45 AM</v>
      </c>
      <c r="I584" s="255"/>
    </row>
    <row r="585" spans="1:9" s="256" customFormat="1" ht="18" customHeight="1">
      <c r="A585" s="199"/>
      <c r="B585" s="216"/>
      <c r="C585" s="257" t="str">
        <f>'TIME TABLE'!$F$6</f>
        <v>English</v>
      </c>
      <c r="D585" s="258"/>
      <c r="E585" s="259"/>
      <c r="F585" s="260">
        <f>IF(C585=0,0,'TIME TABLE'!$B$6)</f>
        <v>44652</v>
      </c>
      <c r="G585" s="253" t="str">
        <f>IF(C585=0,0,CONCATENATE('TIME TABLE'!$C$6,'TIME TABLE'!$D$6,'TIME TABLE'!$E$6))</f>
        <v>(Friday)</v>
      </c>
      <c r="H585" s="261" t="str">
        <f>IF(C585=0,0,'TIME TABLE'!$H$6)</f>
        <v>09:00 AM to 11:45 AM</v>
      </c>
      <c r="I585" s="262"/>
    </row>
    <row r="586" spans="1:9" s="256" customFormat="1" ht="18" customHeight="1">
      <c r="A586" s="199"/>
      <c r="B586" s="216"/>
      <c r="C586" s="263" t="str">
        <f>'TIME TABLE'!$F$7</f>
        <v>Science</v>
      </c>
      <c r="D586" s="264"/>
      <c r="E586" s="265"/>
      <c r="F586" s="260">
        <f>IF(C586=0,0,'TIME TABLE'!$B$7)</f>
        <v>44653</v>
      </c>
      <c r="G586" s="253" t="str">
        <f>IF(C586=0,0,CONCATENATE('TIME TABLE'!$C$7,'TIME TABLE'!$D$7,'TIME TABLE'!$E$7))</f>
        <v>(Saturday)</v>
      </c>
      <c r="H586" s="261" t="str">
        <f>IF(C586=0,0,'TIME TABLE'!$H$7)</f>
        <v>09:00 AM to 11:45 AM</v>
      </c>
      <c r="I586" s="262"/>
    </row>
    <row r="587" spans="1:9" s="256" customFormat="1" ht="18" customHeight="1">
      <c r="A587" s="199"/>
      <c r="B587" s="216"/>
      <c r="C587" s="263" t="str">
        <f>'TIME TABLE'!$F$8</f>
        <v>Mathematics</v>
      </c>
      <c r="D587" s="264"/>
      <c r="E587" s="265"/>
      <c r="F587" s="260">
        <f>IF(C587=0,0,'TIME TABLE'!$B$8)</f>
        <v>44654</v>
      </c>
      <c r="G587" s="253" t="str">
        <f>IF(C587=0,0,CONCATENATE('TIME TABLE'!$C$8,'TIME TABLE'!$D$8,'TIME TABLE'!$E$8))</f>
        <v>(Sunday)</v>
      </c>
      <c r="H587" s="261" t="str">
        <f>IF(C587=0,0,'TIME TABLE'!$H$8)</f>
        <v>09:00 AM to 11:45 AM</v>
      </c>
      <c r="I587" s="262"/>
    </row>
    <row r="588" spans="1:9" s="256" customFormat="1" ht="18" customHeight="1">
      <c r="A588" s="199"/>
      <c r="B588" s="216"/>
      <c r="C588" s="263" t="str">
        <f>'TIME TABLE'!$F$9</f>
        <v>Social Study</v>
      </c>
      <c r="D588" s="264"/>
      <c r="E588" s="265"/>
      <c r="F588" s="260">
        <f>IF(C588=0,0,'TIME TABLE'!$B$9)</f>
        <v>44655</v>
      </c>
      <c r="G588" s="253" t="str">
        <f>IF(C588=0,0,CONCATENATE('TIME TABLE'!$C$9,'TIME TABLE'!$D$9,'TIME TABLE'!$E$9))</f>
        <v>(Monday)</v>
      </c>
      <c r="H588" s="261" t="str">
        <f>IF(C588=0,0,'TIME TABLE'!$H$9)</f>
        <v>09:00 AM to 11:45 AM</v>
      </c>
      <c r="I588" s="262"/>
    </row>
    <row r="589" spans="1:9" s="256" customFormat="1" ht="18" customHeight="1">
      <c r="A589" s="199"/>
      <c r="B589" s="216"/>
      <c r="C589" s="263" t="str">
        <f>'TIME TABLE'!$F$10</f>
        <v>Sanskrit</v>
      </c>
      <c r="D589" s="264"/>
      <c r="E589" s="265"/>
      <c r="F589" s="260">
        <f>IF(C589=0,0,'TIME TABLE'!$B$10)</f>
        <v>44656</v>
      </c>
      <c r="G589" s="253" t="str">
        <f>IF(C589=0,0,CONCATENATE('TIME TABLE'!$C$10,'TIME TABLE'!$D$10,'TIME TABLE'!$E$10))</f>
        <v>(Tuesday)</v>
      </c>
      <c r="H589" s="261" t="str">
        <f>IF(C589=0,0,'TIME TABLE'!$H$10)</f>
        <v>09:00 AM to 11:45 AM</v>
      </c>
      <c r="I589" s="262"/>
    </row>
    <row r="590" spans="1:9" s="256" customFormat="1" ht="18" customHeight="1">
      <c r="A590" s="199"/>
      <c r="B590" s="216"/>
      <c r="C590" s="263">
        <f>'TIME TABLE'!$F$11</f>
        <v>0</v>
      </c>
      <c r="D590" s="264"/>
      <c r="E590" s="265"/>
      <c r="F590" s="260">
        <f>IF(C590=0,0,'TIME TABLE'!$B$11)</f>
        <v>0</v>
      </c>
      <c r="G590" s="253">
        <f>IF(C590=0,0,CONCATENATE('TIME TABLE'!$C$11,'TIME TABLE'!$D$11,'TIME TABLE'!$E$11))</f>
        <v>0</v>
      </c>
      <c r="H590" s="261">
        <f>IF(C590=0,0,'TIME TABLE'!$H$11)</f>
        <v>0</v>
      </c>
      <c r="I590" s="262"/>
    </row>
    <row r="591" spans="1:9" s="256" customFormat="1" ht="18" customHeight="1">
      <c r="A591" s="199"/>
      <c r="B591" s="216"/>
      <c r="C591" s="263">
        <f>'TIME TABLE'!$F$12</f>
        <v>0</v>
      </c>
      <c r="D591" s="264"/>
      <c r="E591" s="265"/>
      <c r="F591" s="260">
        <f>IF(C591=0,0,'TIME TABLE'!$B$12)</f>
        <v>0</v>
      </c>
      <c r="G591" s="253">
        <f>IF(C591=0,0,CONCATENATE('TIME TABLE'!$C$12,'TIME TABLE'!$D$12,'TIME TABLE'!$E$12))</f>
        <v>0</v>
      </c>
      <c r="H591" s="261">
        <f>IF(C591=0,0,'TIME TABLE'!$H$12)</f>
        <v>0</v>
      </c>
      <c r="I591" s="262"/>
    </row>
    <row r="592" spans="1:9" s="256" customFormat="1" ht="18" customHeight="1">
      <c r="A592" s="199"/>
      <c r="B592" s="216"/>
      <c r="C592" s="263">
        <f>'TIME TABLE'!$F$13</f>
        <v>0</v>
      </c>
      <c r="D592" s="264"/>
      <c r="E592" s="265"/>
      <c r="F592" s="260">
        <f>IF(C592=0,0,'TIME TABLE'!$B$13)</f>
        <v>0</v>
      </c>
      <c r="G592" s="253">
        <f>IF(C592=0,0,CONCATENATE('TIME TABLE'!$C$13,'TIME TABLE'!$D$13,'TIME TABLE'!$E$13))</f>
        <v>0</v>
      </c>
      <c r="H592" s="261">
        <f>IF(C592=0,0,'TIME TABLE'!$H$13)</f>
        <v>0</v>
      </c>
      <c r="I592" s="262"/>
    </row>
    <row r="593" spans="1:10" s="256" customFormat="1" ht="18" customHeight="1" thickBot="1">
      <c r="A593" s="199"/>
      <c r="B593" s="216"/>
      <c r="C593" s="266">
        <f>'TIME TABLE'!$F$14</f>
        <v>0</v>
      </c>
      <c r="D593" s="267"/>
      <c r="E593" s="268"/>
      <c r="F593" s="260">
        <f>IF(C593=0,0,'TIME TABLE'!$B$14)</f>
        <v>0</v>
      </c>
      <c r="G593" s="253">
        <f>IF(C593=0,0,CONCATENATE('TIME TABLE'!$C$14,'TIME TABLE'!$D$14,'TIME TABLE'!$E$14))</f>
        <v>0</v>
      </c>
      <c r="H593" s="261">
        <f>IF(C593=0,0,'TIME TABLE'!$H$14)</f>
        <v>0</v>
      </c>
      <c r="I593" s="262"/>
    </row>
    <row r="594" spans="1:10" s="198" customFormat="1" ht="24" customHeight="1">
      <c r="A594" s="199"/>
      <c r="B594" s="216"/>
      <c r="C594" s="269" t="s">
        <v>70</v>
      </c>
      <c r="D594" s="270"/>
      <c r="E594" s="270"/>
      <c r="F594" s="270"/>
      <c r="G594" s="270"/>
      <c r="H594" s="270"/>
      <c r="I594" s="271"/>
    </row>
    <row r="595" spans="1:10" s="198" customFormat="1" ht="19.5" customHeight="1">
      <c r="A595" s="199"/>
      <c r="B595" s="216"/>
      <c r="C595" s="272">
        <v>1</v>
      </c>
      <c r="D595" s="273" t="s">
        <v>71</v>
      </c>
      <c r="E595" s="273"/>
      <c r="F595" s="273"/>
      <c r="G595" s="273"/>
      <c r="H595" s="273"/>
      <c r="I595" s="274"/>
    </row>
    <row r="596" spans="1:10" s="198" customFormat="1" ht="19.5" customHeight="1">
      <c r="A596" s="199"/>
      <c r="B596" s="216"/>
      <c r="C596" s="275">
        <v>2</v>
      </c>
      <c r="D596" s="276" t="s">
        <v>72</v>
      </c>
      <c r="E596" s="276"/>
      <c r="F596" s="276"/>
      <c r="G596" s="276"/>
      <c r="H596" s="276"/>
      <c r="I596" s="277"/>
    </row>
    <row r="597" spans="1:10" s="198" customFormat="1" ht="19.5" customHeight="1">
      <c r="A597" s="199"/>
      <c r="B597" s="216"/>
      <c r="C597" s="275">
        <v>3</v>
      </c>
      <c r="D597" s="276" t="s">
        <v>73</v>
      </c>
      <c r="E597" s="276"/>
      <c r="F597" s="276"/>
      <c r="G597" s="276"/>
      <c r="H597" s="276"/>
      <c r="I597" s="277"/>
    </row>
    <row r="598" spans="1:10" s="198" customFormat="1" ht="19.5" customHeight="1">
      <c r="A598" s="199"/>
      <c r="B598" s="216"/>
      <c r="C598" s="275">
        <v>4</v>
      </c>
      <c r="D598" s="273" t="s">
        <v>74</v>
      </c>
      <c r="E598" s="273"/>
      <c r="F598" s="273"/>
      <c r="G598" s="273"/>
      <c r="H598" s="273"/>
      <c r="I598" s="274"/>
    </row>
    <row r="599" spans="1:10" s="198" customFormat="1" ht="19.5" customHeight="1">
      <c r="A599" s="199"/>
      <c r="B599" s="216"/>
      <c r="C599" s="275">
        <v>5</v>
      </c>
      <c r="D599" s="273" t="s">
        <v>75</v>
      </c>
      <c r="E599" s="273"/>
      <c r="F599" s="273"/>
      <c r="G599" s="273"/>
      <c r="H599" s="273"/>
      <c r="I599" s="274"/>
    </row>
    <row r="600" spans="1:10" s="198" customFormat="1" ht="19.5" customHeight="1">
      <c r="A600" s="199"/>
      <c r="B600" s="216"/>
      <c r="C600" s="275">
        <v>6</v>
      </c>
      <c r="D600" s="273" t="s">
        <v>76</v>
      </c>
      <c r="E600" s="273"/>
      <c r="F600" s="273"/>
      <c r="G600" s="273"/>
      <c r="H600" s="273"/>
      <c r="I600" s="274"/>
    </row>
    <row r="601" spans="1:10" s="198" customFormat="1" ht="19.5" customHeight="1">
      <c r="A601" s="199"/>
      <c r="B601" s="216"/>
      <c r="C601" s="275">
        <v>7</v>
      </c>
      <c r="D601" s="273" t="s">
        <v>77</v>
      </c>
      <c r="E601" s="273"/>
      <c r="F601" s="273"/>
      <c r="G601" s="273"/>
      <c r="H601" s="273"/>
      <c r="I601" s="274"/>
    </row>
    <row r="602" spans="1:10" s="198" customFormat="1" ht="19.5" customHeight="1">
      <c r="A602" s="199"/>
      <c r="B602" s="216"/>
      <c r="C602" s="275">
        <v>8</v>
      </c>
      <c r="D602" s="273" t="s">
        <v>78</v>
      </c>
      <c r="E602" s="273"/>
      <c r="F602" s="273"/>
      <c r="G602" s="273"/>
      <c r="H602" s="273"/>
      <c r="I602" s="274"/>
    </row>
    <row r="603" spans="1:10" s="198" customFormat="1" ht="19.5" customHeight="1" thickBot="1">
      <c r="A603" s="199"/>
      <c r="B603" s="278"/>
      <c r="C603" s="279">
        <v>9</v>
      </c>
      <c r="D603" s="280" t="s">
        <v>79</v>
      </c>
      <c r="E603" s="280"/>
      <c r="F603" s="280"/>
      <c r="G603" s="280"/>
      <c r="H603" s="280"/>
      <c r="I603" s="281"/>
    </row>
    <row r="604" spans="1:10" s="198" customFormat="1" ht="15.75" thickBot="1">
      <c r="A604" s="196">
        <f>A571+1</f>
        <v>19</v>
      </c>
      <c r="B604" s="197"/>
      <c r="C604" s="197"/>
      <c r="D604" s="197"/>
      <c r="E604" s="197"/>
      <c r="F604" s="197"/>
      <c r="G604" s="197"/>
      <c r="H604" s="197"/>
      <c r="I604" s="197"/>
    </row>
    <row r="605" spans="1:10" s="198" customFormat="1" ht="51.75" customHeight="1">
      <c r="A605" s="199"/>
      <c r="B605" s="200"/>
      <c r="C605" s="201"/>
      <c r="D605" s="202"/>
      <c r="E605" s="203" t="str">
        <f>MASTER!$E$11</f>
        <v>Govt. Sr. Secondary School Raimalwada</v>
      </c>
      <c r="F605" s="204"/>
      <c r="G605" s="204"/>
      <c r="H605" s="204"/>
      <c r="I605" s="205"/>
    </row>
    <row r="606" spans="1:10" s="198" customFormat="1" ht="36" customHeight="1" thickBot="1">
      <c r="A606" s="199"/>
      <c r="B606" s="206"/>
      <c r="C606" s="207"/>
      <c r="D606" s="208"/>
      <c r="E606" s="209" t="str">
        <f>MASTER!$E$14</f>
        <v>P.S.-Bapini (Jodhpur)</v>
      </c>
      <c r="F606" s="210"/>
      <c r="G606" s="210"/>
      <c r="H606" s="210"/>
      <c r="I606" s="211"/>
    </row>
    <row r="607" spans="1:10" s="198" customFormat="1" ht="33.75" customHeight="1">
      <c r="A607" s="199"/>
      <c r="B607" s="212" t="str">
        <f>CONCATENATE(C608,'TIME TABLE'!$C$5,'ADMIT CARD'!$C609,$F609,'ADMIT CARD'!$G609,'TIME TABLE'!$E$5)</f>
        <v>ADMIT CARD(Roll Number●→0)</v>
      </c>
      <c r="C607" s="213" t="str">
        <f>CONCATENATE('TIME TABLE'!$B$2,'TIME TABLE'!$F$2)</f>
        <v>HALF YEARLY EXAM:2023-24</v>
      </c>
      <c r="D607" s="214"/>
      <c r="E607" s="214"/>
      <c r="F607" s="214"/>
      <c r="G607" s="214"/>
      <c r="H607" s="214"/>
      <c r="I607" s="215"/>
    </row>
    <row r="608" spans="1:10" s="198" customFormat="1" ht="33.75" customHeight="1" thickBot="1">
      <c r="A608" s="199"/>
      <c r="B608" s="216"/>
      <c r="C608" s="217" t="s">
        <v>64</v>
      </c>
      <c r="D608" s="218"/>
      <c r="E608" s="218"/>
      <c r="F608" s="218"/>
      <c r="G608" s="218"/>
      <c r="H608" s="218"/>
      <c r="I608" s="219"/>
      <c r="J608" s="198" t="s">
        <v>54</v>
      </c>
    </row>
    <row r="609" spans="1:9" s="198" customFormat="1" ht="24" customHeight="1">
      <c r="A609" s="199"/>
      <c r="B609" s="216"/>
      <c r="C609" s="220" t="s">
        <v>20</v>
      </c>
      <c r="D609" s="221"/>
      <c r="E609" s="222"/>
      <c r="F609" s="223" t="s">
        <v>52</v>
      </c>
      <c r="G609" s="224">
        <f>VLOOKUP(A604,'STUDENT DETAIL'!$C$8:$I$107,3)</f>
        <v>0</v>
      </c>
      <c r="H609" s="225"/>
      <c r="I609" s="226" t="s">
        <v>65</v>
      </c>
    </row>
    <row r="610" spans="1:9" s="198" customFormat="1" ht="24" customHeight="1">
      <c r="A610" s="199"/>
      <c r="B610" s="216"/>
      <c r="C610" s="227" t="s">
        <v>21</v>
      </c>
      <c r="D610" s="228"/>
      <c r="E610" s="229"/>
      <c r="F610" s="230" t="s">
        <v>52</v>
      </c>
      <c r="G610" s="231" t="str">
        <f>IF(OR(G609=0,G609=""),"",VLOOKUP(A604,'STUDENT DETAIL'!$C$8:$I$107,4))</f>
        <v/>
      </c>
      <c r="H610" s="232"/>
      <c r="I610" s="233"/>
    </row>
    <row r="611" spans="1:9" s="198" customFormat="1" ht="24" customHeight="1">
      <c r="A611" s="199"/>
      <c r="B611" s="216"/>
      <c r="C611" s="227" t="s">
        <v>22</v>
      </c>
      <c r="D611" s="228"/>
      <c r="E611" s="229"/>
      <c r="F611" s="230" t="s">
        <v>52</v>
      </c>
      <c r="G611" s="231" t="str">
        <f>IF(OR(G609=0,G609=""),"",VLOOKUP(A604,'STUDENT DETAIL'!$C$8:$I$107,5))</f>
        <v/>
      </c>
      <c r="H611" s="232"/>
      <c r="I611" s="233"/>
    </row>
    <row r="612" spans="1:9" s="198" customFormat="1" ht="24" customHeight="1">
      <c r="A612" s="199"/>
      <c r="B612" s="216"/>
      <c r="C612" s="227" t="s">
        <v>32</v>
      </c>
      <c r="D612" s="228"/>
      <c r="E612" s="229"/>
      <c r="F612" s="230" t="s">
        <v>52</v>
      </c>
      <c r="G612" s="231" t="str">
        <f>IF(OR(G609=0,G609=""),"",VLOOKUP(A604,'STUDENT DETAIL'!$C$8:$I$107,6))</f>
        <v/>
      </c>
      <c r="H612" s="232"/>
      <c r="I612" s="233"/>
    </row>
    <row r="613" spans="1:9" s="198" customFormat="1" ht="24" customHeight="1">
      <c r="A613" s="199"/>
      <c r="B613" s="216"/>
      <c r="C613" s="227" t="s">
        <v>33</v>
      </c>
      <c r="D613" s="228"/>
      <c r="E613" s="229"/>
      <c r="F613" s="230" t="s">
        <v>52</v>
      </c>
      <c r="G613" s="231" t="str">
        <f>IF(OR(G609=0,G609=""),"",IF('STUDENT DETAIL'!$H$4="",'STUDENT DETAIL'!$E$4,CONCATENATE('STUDENT DETAIL'!$E$4,"   ","(",'STUDENT DETAIL'!$H$4,")")))</f>
        <v/>
      </c>
      <c r="H613" s="232"/>
      <c r="I613" s="233"/>
    </row>
    <row r="614" spans="1:9" s="198" customFormat="1" ht="24" customHeight="1" thickBot="1">
      <c r="A614" s="199"/>
      <c r="B614" s="216"/>
      <c r="C614" s="234" t="s">
        <v>24</v>
      </c>
      <c r="D614" s="235"/>
      <c r="E614" s="236"/>
      <c r="F614" s="237" t="s">
        <v>52</v>
      </c>
      <c r="G614" s="238" t="str">
        <f>IF(OR(G609=0,G609=""),"",VLOOKUP(A604,'STUDENT DETAIL'!$C$8:$I$107,7))</f>
        <v/>
      </c>
      <c r="H614" s="239"/>
      <c r="I614" s="240"/>
    </row>
    <row r="615" spans="1:9" s="198" customFormat="1" ht="24" customHeight="1">
      <c r="A615" s="199"/>
      <c r="B615" s="216"/>
      <c r="C615" s="241" t="s">
        <v>67</v>
      </c>
      <c r="D615" s="242"/>
      <c r="E615" s="242"/>
      <c r="F615" s="242"/>
      <c r="G615" s="242"/>
      <c r="H615" s="242"/>
      <c r="I615" s="243"/>
    </row>
    <row r="616" spans="1:9" s="198" customFormat="1" ht="24" customHeight="1" thickBot="1">
      <c r="A616" s="199"/>
      <c r="B616" s="216"/>
      <c r="C616" s="244" t="s">
        <v>34</v>
      </c>
      <c r="D616" s="245"/>
      <c r="E616" s="246"/>
      <c r="F616" s="247" t="s">
        <v>68</v>
      </c>
      <c r="G616" s="246"/>
      <c r="H616" s="247" t="s">
        <v>69</v>
      </c>
      <c r="I616" s="248"/>
    </row>
    <row r="617" spans="1:9" s="256" customFormat="1" ht="18" customHeight="1">
      <c r="A617" s="199"/>
      <c r="B617" s="216"/>
      <c r="C617" s="249" t="str">
        <f>'TIME TABLE'!$F$5</f>
        <v>Hindi</v>
      </c>
      <c r="D617" s="250"/>
      <c r="E617" s="251"/>
      <c r="F617" s="252">
        <f>IF(C617=0,0,'TIME TABLE'!$B$5)</f>
        <v>44651</v>
      </c>
      <c r="G617" s="253" t="str">
        <f>IF(C617=0,0,CONCATENATE('TIME TABLE'!$C$5,'TIME TABLE'!$D$5,'TIME TABLE'!$E$5))</f>
        <v>(Thursday)</v>
      </c>
      <c r="H617" s="254" t="str">
        <f>IF(C617=0,0,'TIME TABLE'!$H$5)</f>
        <v>09:00 AM to 11:45 AM</v>
      </c>
      <c r="I617" s="255"/>
    </row>
    <row r="618" spans="1:9" s="256" customFormat="1" ht="18" customHeight="1">
      <c r="A618" s="199"/>
      <c r="B618" s="216"/>
      <c r="C618" s="257" t="str">
        <f>'TIME TABLE'!$F$6</f>
        <v>English</v>
      </c>
      <c r="D618" s="258"/>
      <c r="E618" s="259"/>
      <c r="F618" s="260">
        <f>IF(C618=0,0,'TIME TABLE'!$B$6)</f>
        <v>44652</v>
      </c>
      <c r="G618" s="253" t="str">
        <f>IF(C618=0,0,CONCATENATE('TIME TABLE'!$C$6,'TIME TABLE'!$D$6,'TIME TABLE'!$E$6))</f>
        <v>(Friday)</v>
      </c>
      <c r="H618" s="261" t="str">
        <f>IF(C618=0,0,'TIME TABLE'!$H$6)</f>
        <v>09:00 AM to 11:45 AM</v>
      </c>
      <c r="I618" s="262"/>
    </row>
    <row r="619" spans="1:9" s="256" customFormat="1" ht="18" customHeight="1">
      <c r="A619" s="199"/>
      <c r="B619" s="216"/>
      <c r="C619" s="263" t="str">
        <f>'TIME TABLE'!$F$7</f>
        <v>Science</v>
      </c>
      <c r="D619" s="264"/>
      <c r="E619" s="265"/>
      <c r="F619" s="260">
        <f>IF(C619=0,0,'TIME TABLE'!$B$7)</f>
        <v>44653</v>
      </c>
      <c r="G619" s="253" t="str">
        <f>IF(C619=0,0,CONCATENATE('TIME TABLE'!$C$7,'TIME TABLE'!$D$7,'TIME TABLE'!$E$7))</f>
        <v>(Saturday)</v>
      </c>
      <c r="H619" s="261" t="str">
        <f>IF(C619=0,0,'TIME TABLE'!$H$7)</f>
        <v>09:00 AM to 11:45 AM</v>
      </c>
      <c r="I619" s="262"/>
    </row>
    <row r="620" spans="1:9" s="256" customFormat="1" ht="18" customHeight="1">
      <c r="A620" s="199"/>
      <c r="B620" s="216"/>
      <c r="C620" s="263" t="str">
        <f>'TIME TABLE'!$F$8</f>
        <v>Mathematics</v>
      </c>
      <c r="D620" s="264"/>
      <c r="E620" s="265"/>
      <c r="F620" s="260">
        <f>IF(C620=0,0,'TIME TABLE'!$B$8)</f>
        <v>44654</v>
      </c>
      <c r="G620" s="253" t="str">
        <f>IF(C620=0,0,CONCATENATE('TIME TABLE'!$C$8,'TIME TABLE'!$D$8,'TIME TABLE'!$E$8))</f>
        <v>(Sunday)</v>
      </c>
      <c r="H620" s="261" t="str">
        <f>IF(C620=0,0,'TIME TABLE'!$H$8)</f>
        <v>09:00 AM to 11:45 AM</v>
      </c>
      <c r="I620" s="262"/>
    </row>
    <row r="621" spans="1:9" s="256" customFormat="1" ht="18" customHeight="1">
      <c r="A621" s="199"/>
      <c r="B621" s="216"/>
      <c r="C621" s="263" t="str">
        <f>'TIME TABLE'!$F$9</f>
        <v>Social Study</v>
      </c>
      <c r="D621" s="264"/>
      <c r="E621" s="265"/>
      <c r="F621" s="260">
        <f>IF(C621=0,0,'TIME TABLE'!$B$9)</f>
        <v>44655</v>
      </c>
      <c r="G621" s="253" t="str">
        <f>IF(C621=0,0,CONCATENATE('TIME TABLE'!$C$9,'TIME TABLE'!$D$9,'TIME TABLE'!$E$9))</f>
        <v>(Monday)</v>
      </c>
      <c r="H621" s="261" t="str">
        <f>IF(C621=0,0,'TIME TABLE'!$H$9)</f>
        <v>09:00 AM to 11:45 AM</v>
      </c>
      <c r="I621" s="262"/>
    </row>
    <row r="622" spans="1:9" s="256" customFormat="1" ht="18" customHeight="1">
      <c r="A622" s="199"/>
      <c r="B622" s="216"/>
      <c r="C622" s="263" t="str">
        <f>'TIME TABLE'!$F$10</f>
        <v>Sanskrit</v>
      </c>
      <c r="D622" s="264"/>
      <c r="E622" s="265"/>
      <c r="F622" s="260">
        <f>IF(C622=0,0,'TIME TABLE'!$B$10)</f>
        <v>44656</v>
      </c>
      <c r="G622" s="253" t="str">
        <f>IF(C622=0,0,CONCATENATE('TIME TABLE'!$C$10,'TIME TABLE'!$D$10,'TIME TABLE'!$E$10))</f>
        <v>(Tuesday)</v>
      </c>
      <c r="H622" s="261" t="str">
        <f>IF(C622=0,0,'TIME TABLE'!$H$10)</f>
        <v>09:00 AM to 11:45 AM</v>
      </c>
      <c r="I622" s="262"/>
    </row>
    <row r="623" spans="1:9" s="256" customFormat="1" ht="18" customHeight="1">
      <c r="A623" s="199"/>
      <c r="B623" s="216"/>
      <c r="C623" s="263">
        <f>'TIME TABLE'!$F$11</f>
        <v>0</v>
      </c>
      <c r="D623" s="264"/>
      <c r="E623" s="265"/>
      <c r="F623" s="260">
        <f>IF(C623=0,0,'TIME TABLE'!$B$11)</f>
        <v>0</v>
      </c>
      <c r="G623" s="253">
        <f>IF(C623=0,0,CONCATENATE('TIME TABLE'!$C$11,'TIME TABLE'!$D$11,'TIME TABLE'!$E$11))</f>
        <v>0</v>
      </c>
      <c r="H623" s="261">
        <f>IF(C623=0,0,'TIME TABLE'!$H$11)</f>
        <v>0</v>
      </c>
      <c r="I623" s="262"/>
    </row>
    <row r="624" spans="1:9" s="256" customFormat="1" ht="18" customHeight="1">
      <c r="A624" s="199"/>
      <c r="B624" s="216"/>
      <c r="C624" s="263">
        <f>'TIME TABLE'!$F$12</f>
        <v>0</v>
      </c>
      <c r="D624" s="264"/>
      <c r="E624" s="265"/>
      <c r="F624" s="260">
        <f>IF(C624=0,0,'TIME TABLE'!$B$12)</f>
        <v>0</v>
      </c>
      <c r="G624" s="253">
        <f>IF(C624=0,0,CONCATENATE('TIME TABLE'!$C$12,'TIME TABLE'!$D$12,'TIME TABLE'!$E$12))</f>
        <v>0</v>
      </c>
      <c r="H624" s="261">
        <f>IF(C624=0,0,'TIME TABLE'!$H$12)</f>
        <v>0</v>
      </c>
      <c r="I624" s="262"/>
    </row>
    <row r="625" spans="1:9" s="256" customFormat="1" ht="18" customHeight="1">
      <c r="A625" s="199"/>
      <c r="B625" s="216"/>
      <c r="C625" s="263">
        <f>'TIME TABLE'!$F$13</f>
        <v>0</v>
      </c>
      <c r="D625" s="264"/>
      <c r="E625" s="265"/>
      <c r="F625" s="260">
        <f>IF(C625=0,0,'TIME TABLE'!$B$13)</f>
        <v>0</v>
      </c>
      <c r="G625" s="253">
        <f>IF(C625=0,0,CONCATENATE('TIME TABLE'!$C$13,'TIME TABLE'!$D$13,'TIME TABLE'!$E$13))</f>
        <v>0</v>
      </c>
      <c r="H625" s="261">
        <f>IF(C625=0,0,'TIME TABLE'!$H$13)</f>
        <v>0</v>
      </c>
      <c r="I625" s="262"/>
    </row>
    <row r="626" spans="1:9" s="256" customFormat="1" ht="18" customHeight="1" thickBot="1">
      <c r="A626" s="199"/>
      <c r="B626" s="216"/>
      <c r="C626" s="266">
        <f>'TIME TABLE'!$F$14</f>
        <v>0</v>
      </c>
      <c r="D626" s="267"/>
      <c r="E626" s="268"/>
      <c r="F626" s="260">
        <f>IF(C626=0,0,'TIME TABLE'!$B$14)</f>
        <v>0</v>
      </c>
      <c r="G626" s="253">
        <f>IF(C626=0,0,CONCATENATE('TIME TABLE'!$C$14,'TIME TABLE'!$D$14,'TIME TABLE'!$E$14))</f>
        <v>0</v>
      </c>
      <c r="H626" s="261">
        <f>IF(C626=0,0,'TIME TABLE'!$H$14)</f>
        <v>0</v>
      </c>
      <c r="I626" s="262"/>
    </row>
    <row r="627" spans="1:9" s="198" customFormat="1" ht="24" customHeight="1">
      <c r="A627" s="199"/>
      <c r="B627" s="216"/>
      <c r="C627" s="269" t="s">
        <v>70</v>
      </c>
      <c r="D627" s="270"/>
      <c r="E627" s="270"/>
      <c r="F627" s="270"/>
      <c r="G627" s="270"/>
      <c r="H627" s="270"/>
      <c r="I627" s="271"/>
    </row>
    <row r="628" spans="1:9" s="198" customFormat="1" ht="19.5" customHeight="1">
      <c r="A628" s="199"/>
      <c r="B628" s="216"/>
      <c r="C628" s="272">
        <v>1</v>
      </c>
      <c r="D628" s="273" t="s">
        <v>71</v>
      </c>
      <c r="E628" s="273"/>
      <c r="F628" s="273"/>
      <c r="G628" s="273"/>
      <c r="H628" s="273"/>
      <c r="I628" s="274"/>
    </row>
    <row r="629" spans="1:9" s="198" customFormat="1" ht="19.5" customHeight="1">
      <c r="A629" s="199"/>
      <c r="B629" s="216"/>
      <c r="C629" s="275">
        <v>2</v>
      </c>
      <c r="D629" s="276" t="s">
        <v>72</v>
      </c>
      <c r="E629" s="276"/>
      <c r="F629" s="276"/>
      <c r="G629" s="276"/>
      <c r="H629" s="276"/>
      <c r="I629" s="277"/>
    </row>
    <row r="630" spans="1:9" s="198" customFormat="1" ht="19.5" customHeight="1">
      <c r="A630" s="199"/>
      <c r="B630" s="216"/>
      <c r="C630" s="275">
        <v>3</v>
      </c>
      <c r="D630" s="276" t="s">
        <v>73</v>
      </c>
      <c r="E630" s="276"/>
      <c r="F630" s="276"/>
      <c r="G630" s="276"/>
      <c r="H630" s="276"/>
      <c r="I630" s="277"/>
    </row>
    <row r="631" spans="1:9" s="198" customFormat="1" ht="19.5" customHeight="1">
      <c r="A631" s="199"/>
      <c r="B631" s="216"/>
      <c r="C631" s="275">
        <v>4</v>
      </c>
      <c r="D631" s="273" t="s">
        <v>74</v>
      </c>
      <c r="E631" s="273"/>
      <c r="F631" s="273"/>
      <c r="G631" s="273"/>
      <c r="H631" s="273"/>
      <c r="I631" s="274"/>
    </row>
    <row r="632" spans="1:9" s="198" customFormat="1" ht="19.5" customHeight="1">
      <c r="A632" s="199"/>
      <c r="B632" s="216"/>
      <c r="C632" s="275">
        <v>5</v>
      </c>
      <c r="D632" s="273" t="s">
        <v>75</v>
      </c>
      <c r="E632" s="273"/>
      <c r="F632" s="273"/>
      <c r="G632" s="273"/>
      <c r="H632" s="273"/>
      <c r="I632" s="274"/>
    </row>
    <row r="633" spans="1:9" s="198" customFormat="1" ht="19.5" customHeight="1">
      <c r="A633" s="199"/>
      <c r="B633" s="216"/>
      <c r="C633" s="275">
        <v>6</v>
      </c>
      <c r="D633" s="273" t="s">
        <v>76</v>
      </c>
      <c r="E633" s="273"/>
      <c r="F633" s="273"/>
      <c r="G633" s="273"/>
      <c r="H633" s="273"/>
      <c r="I633" s="274"/>
    </row>
    <row r="634" spans="1:9" s="198" customFormat="1" ht="19.5" customHeight="1">
      <c r="A634" s="199"/>
      <c r="B634" s="216"/>
      <c r="C634" s="275">
        <v>7</v>
      </c>
      <c r="D634" s="273" t="s">
        <v>77</v>
      </c>
      <c r="E634" s="273"/>
      <c r="F634" s="273"/>
      <c r="G634" s="273"/>
      <c r="H634" s="273"/>
      <c r="I634" s="274"/>
    </row>
    <row r="635" spans="1:9" s="198" customFormat="1" ht="19.5" customHeight="1">
      <c r="A635" s="199"/>
      <c r="B635" s="216"/>
      <c r="C635" s="275">
        <v>8</v>
      </c>
      <c r="D635" s="273" t="s">
        <v>78</v>
      </c>
      <c r="E635" s="273"/>
      <c r="F635" s="273"/>
      <c r="G635" s="273"/>
      <c r="H635" s="273"/>
      <c r="I635" s="274"/>
    </row>
    <row r="636" spans="1:9" s="198" customFormat="1" ht="19.5" customHeight="1" thickBot="1">
      <c r="A636" s="199"/>
      <c r="B636" s="278"/>
      <c r="C636" s="279">
        <v>9</v>
      </c>
      <c r="D636" s="280" t="s">
        <v>79</v>
      </c>
      <c r="E636" s="280"/>
      <c r="F636" s="280"/>
      <c r="G636" s="280"/>
      <c r="H636" s="280"/>
      <c r="I636" s="281"/>
    </row>
    <row r="637" spans="1:9" ht="16.5" customHeight="1">
      <c r="A637" s="282"/>
      <c r="B637" s="282"/>
      <c r="C637" s="282"/>
      <c r="D637" s="282"/>
      <c r="E637" s="282"/>
      <c r="F637" s="282"/>
      <c r="G637" s="282"/>
      <c r="H637" s="282"/>
      <c r="I637" s="282"/>
    </row>
    <row r="638" spans="1:9" s="198" customFormat="1" ht="16.5" customHeight="1" thickBot="1">
      <c r="A638" s="196">
        <f>A604+1</f>
        <v>20</v>
      </c>
      <c r="B638" s="284"/>
      <c r="C638" s="284"/>
      <c r="D638" s="284"/>
      <c r="E638" s="284"/>
      <c r="F638" s="284"/>
      <c r="G638" s="284"/>
      <c r="H638" s="284"/>
      <c r="I638" s="284"/>
    </row>
    <row r="639" spans="1:9" s="198" customFormat="1" ht="51.75" customHeight="1">
      <c r="A639" s="199"/>
      <c r="B639" s="200"/>
      <c r="C639" s="201"/>
      <c r="D639" s="202"/>
      <c r="E639" s="203" t="str">
        <f>MASTER!$E$11</f>
        <v>Govt. Sr. Secondary School Raimalwada</v>
      </c>
      <c r="F639" s="204"/>
      <c r="G639" s="204"/>
      <c r="H639" s="204"/>
      <c r="I639" s="205"/>
    </row>
    <row r="640" spans="1:9" s="198" customFormat="1" ht="36" customHeight="1" thickBot="1">
      <c r="A640" s="199"/>
      <c r="B640" s="206"/>
      <c r="C640" s="207"/>
      <c r="D640" s="208"/>
      <c r="E640" s="209" t="str">
        <f>MASTER!$E$14</f>
        <v>P.S.-Bapini (Jodhpur)</v>
      </c>
      <c r="F640" s="210"/>
      <c r="G640" s="210"/>
      <c r="H640" s="210"/>
      <c r="I640" s="211"/>
    </row>
    <row r="641" spans="1:10" s="198" customFormat="1" ht="33.75" customHeight="1">
      <c r="A641" s="199"/>
      <c r="B641" s="212" t="str">
        <f>CONCATENATE(C642,'TIME TABLE'!$C$5,'ADMIT CARD'!$C643,$F643,'ADMIT CARD'!$G643,'TIME TABLE'!$E$5)</f>
        <v>ADMIT CARD(Roll Number●→0)</v>
      </c>
      <c r="C641" s="213" t="str">
        <f>CONCATENATE('TIME TABLE'!$B$2,'TIME TABLE'!$F$2)</f>
        <v>HALF YEARLY EXAM:2023-24</v>
      </c>
      <c r="D641" s="214"/>
      <c r="E641" s="214"/>
      <c r="F641" s="214"/>
      <c r="G641" s="214"/>
      <c r="H641" s="214"/>
      <c r="I641" s="215"/>
    </row>
    <row r="642" spans="1:10" s="198" customFormat="1" ht="33.75" customHeight="1" thickBot="1">
      <c r="A642" s="199"/>
      <c r="B642" s="216"/>
      <c r="C642" s="217" t="s">
        <v>64</v>
      </c>
      <c r="D642" s="218"/>
      <c r="E642" s="218"/>
      <c r="F642" s="218"/>
      <c r="G642" s="218"/>
      <c r="H642" s="218"/>
      <c r="I642" s="219"/>
      <c r="J642" s="198" t="s">
        <v>54</v>
      </c>
    </row>
    <row r="643" spans="1:10" s="198" customFormat="1" ht="24" customHeight="1">
      <c r="A643" s="199"/>
      <c r="B643" s="216"/>
      <c r="C643" s="220" t="s">
        <v>20</v>
      </c>
      <c r="D643" s="221"/>
      <c r="E643" s="222"/>
      <c r="F643" s="223" t="s">
        <v>52</v>
      </c>
      <c r="G643" s="224">
        <f>VLOOKUP(A638,'STUDENT DETAIL'!$C$8:$I$107,3)</f>
        <v>0</v>
      </c>
      <c r="H643" s="225"/>
      <c r="I643" s="226" t="s">
        <v>65</v>
      </c>
    </row>
    <row r="644" spans="1:10" s="198" customFormat="1" ht="24" customHeight="1">
      <c r="A644" s="199"/>
      <c r="B644" s="216"/>
      <c r="C644" s="227" t="s">
        <v>21</v>
      </c>
      <c r="D644" s="228"/>
      <c r="E644" s="229"/>
      <c r="F644" s="230" t="s">
        <v>52</v>
      </c>
      <c r="G644" s="231" t="str">
        <f>IF(OR(G643=0,G643=""),"",VLOOKUP(A638,'STUDENT DETAIL'!$C$8:$I$107,4))</f>
        <v/>
      </c>
      <c r="H644" s="232"/>
      <c r="I644" s="233"/>
    </row>
    <row r="645" spans="1:10" s="198" customFormat="1" ht="24" customHeight="1">
      <c r="A645" s="199"/>
      <c r="B645" s="216"/>
      <c r="C645" s="227" t="s">
        <v>22</v>
      </c>
      <c r="D645" s="228"/>
      <c r="E645" s="229"/>
      <c r="F645" s="230" t="s">
        <v>52</v>
      </c>
      <c r="G645" s="231" t="str">
        <f>IF(OR(G643=0,G643=""),"",VLOOKUP(A638,'STUDENT DETAIL'!$C$8:$I$107,5))</f>
        <v/>
      </c>
      <c r="H645" s="232"/>
      <c r="I645" s="233"/>
    </row>
    <row r="646" spans="1:10" s="198" customFormat="1" ht="24" customHeight="1">
      <c r="A646" s="199"/>
      <c r="B646" s="216"/>
      <c r="C646" s="227" t="s">
        <v>32</v>
      </c>
      <c r="D646" s="228"/>
      <c r="E646" s="229"/>
      <c r="F646" s="230" t="s">
        <v>52</v>
      </c>
      <c r="G646" s="231" t="str">
        <f>IF(OR(G643=0,G643=""),"",VLOOKUP(A638,'STUDENT DETAIL'!$C$8:$I$107,6))</f>
        <v/>
      </c>
      <c r="H646" s="232"/>
      <c r="I646" s="233"/>
    </row>
    <row r="647" spans="1:10" s="198" customFormat="1" ht="24" customHeight="1">
      <c r="A647" s="199"/>
      <c r="B647" s="216"/>
      <c r="C647" s="227" t="s">
        <v>33</v>
      </c>
      <c r="D647" s="228"/>
      <c r="E647" s="229"/>
      <c r="F647" s="230" t="s">
        <v>52</v>
      </c>
      <c r="G647" s="231" t="str">
        <f>IF(OR(G643=0,G643=""),"",IF('STUDENT DETAIL'!$H$4="",'STUDENT DETAIL'!$E$4,CONCATENATE('STUDENT DETAIL'!$E$4,"   ","(",'STUDENT DETAIL'!$H$4,")")))</f>
        <v/>
      </c>
      <c r="H647" s="232"/>
      <c r="I647" s="233"/>
    </row>
    <row r="648" spans="1:10" s="198" customFormat="1" ht="24" customHeight="1" thickBot="1">
      <c r="A648" s="199"/>
      <c r="B648" s="216"/>
      <c r="C648" s="234" t="s">
        <v>24</v>
      </c>
      <c r="D648" s="235"/>
      <c r="E648" s="236"/>
      <c r="F648" s="237" t="s">
        <v>52</v>
      </c>
      <c r="G648" s="238" t="str">
        <f>IF(OR(G643=0,G643=""),"",VLOOKUP(A638,'STUDENT DETAIL'!$C$8:$I$107,7))</f>
        <v/>
      </c>
      <c r="H648" s="239"/>
      <c r="I648" s="240"/>
    </row>
    <row r="649" spans="1:10" s="198" customFormat="1" ht="24" customHeight="1">
      <c r="A649" s="199"/>
      <c r="B649" s="216"/>
      <c r="C649" s="241" t="s">
        <v>67</v>
      </c>
      <c r="D649" s="242"/>
      <c r="E649" s="242"/>
      <c r="F649" s="242"/>
      <c r="G649" s="242"/>
      <c r="H649" s="242"/>
      <c r="I649" s="243"/>
    </row>
    <row r="650" spans="1:10" s="198" customFormat="1" ht="24" customHeight="1" thickBot="1">
      <c r="A650" s="199"/>
      <c r="B650" s="216"/>
      <c r="C650" s="244" t="s">
        <v>34</v>
      </c>
      <c r="D650" s="245"/>
      <c r="E650" s="246"/>
      <c r="F650" s="247" t="s">
        <v>68</v>
      </c>
      <c r="G650" s="246"/>
      <c r="H650" s="247" t="s">
        <v>69</v>
      </c>
      <c r="I650" s="248"/>
    </row>
    <row r="651" spans="1:10" s="256" customFormat="1" ht="18" customHeight="1">
      <c r="A651" s="199"/>
      <c r="B651" s="216"/>
      <c r="C651" s="249" t="str">
        <f>'TIME TABLE'!$F$5</f>
        <v>Hindi</v>
      </c>
      <c r="D651" s="250"/>
      <c r="E651" s="251"/>
      <c r="F651" s="252">
        <f>IF(C651=0,0,'TIME TABLE'!$B$5)</f>
        <v>44651</v>
      </c>
      <c r="G651" s="253" t="str">
        <f>IF(C651=0,0,CONCATENATE('TIME TABLE'!$C$5,'TIME TABLE'!$D$5,'TIME TABLE'!$E$5))</f>
        <v>(Thursday)</v>
      </c>
      <c r="H651" s="254" t="str">
        <f>IF(C651=0,0,'TIME TABLE'!$H$5)</f>
        <v>09:00 AM to 11:45 AM</v>
      </c>
      <c r="I651" s="255"/>
    </row>
    <row r="652" spans="1:10" s="256" customFormat="1" ht="18" customHeight="1">
      <c r="A652" s="199"/>
      <c r="B652" s="216"/>
      <c r="C652" s="257" t="str">
        <f>'TIME TABLE'!$F$6</f>
        <v>English</v>
      </c>
      <c r="D652" s="258"/>
      <c r="E652" s="259"/>
      <c r="F652" s="260">
        <f>IF(C652=0,0,'TIME TABLE'!$B$6)</f>
        <v>44652</v>
      </c>
      <c r="G652" s="253" t="str">
        <f>IF(C652=0,0,CONCATENATE('TIME TABLE'!$C$6,'TIME TABLE'!$D$6,'TIME TABLE'!$E$6))</f>
        <v>(Friday)</v>
      </c>
      <c r="H652" s="261" t="str">
        <f>IF(C652=0,0,'TIME TABLE'!$H$6)</f>
        <v>09:00 AM to 11:45 AM</v>
      </c>
      <c r="I652" s="262"/>
    </row>
    <row r="653" spans="1:10" s="256" customFormat="1" ht="18" customHeight="1">
      <c r="A653" s="199"/>
      <c r="B653" s="216"/>
      <c r="C653" s="263" t="str">
        <f>'TIME TABLE'!$F$7</f>
        <v>Science</v>
      </c>
      <c r="D653" s="264"/>
      <c r="E653" s="265"/>
      <c r="F653" s="260">
        <f>IF(C653=0,0,'TIME TABLE'!$B$7)</f>
        <v>44653</v>
      </c>
      <c r="G653" s="253" t="str">
        <f>IF(C653=0,0,CONCATENATE('TIME TABLE'!$C$7,'TIME TABLE'!$D$7,'TIME TABLE'!$E$7))</f>
        <v>(Saturday)</v>
      </c>
      <c r="H653" s="261" t="str">
        <f>IF(C653=0,0,'TIME TABLE'!$H$7)</f>
        <v>09:00 AM to 11:45 AM</v>
      </c>
      <c r="I653" s="262"/>
    </row>
    <row r="654" spans="1:10" s="256" customFormat="1" ht="18" customHeight="1">
      <c r="A654" s="199"/>
      <c r="B654" s="216"/>
      <c r="C654" s="263" t="str">
        <f>'TIME TABLE'!$F$8</f>
        <v>Mathematics</v>
      </c>
      <c r="D654" s="264"/>
      <c r="E654" s="265"/>
      <c r="F654" s="260">
        <f>IF(C654=0,0,'TIME TABLE'!$B$8)</f>
        <v>44654</v>
      </c>
      <c r="G654" s="253" t="str">
        <f>IF(C654=0,0,CONCATENATE('TIME TABLE'!$C$8,'TIME TABLE'!$D$8,'TIME TABLE'!$E$8))</f>
        <v>(Sunday)</v>
      </c>
      <c r="H654" s="261" t="str">
        <f>IF(C654=0,0,'TIME TABLE'!$H$8)</f>
        <v>09:00 AM to 11:45 AM</v>
      </c>
      <c r="I654" s="262"/>
    </row>
    <row r="655" spans="1:10" s="256" customFormat="1" ht="18" customHeight="1">
      <c r="A655" s="199"/>
      <c r="B655" s="216"/>
      <c r="C655" s="263" t="str">
        <f>'TIME TABLE'!$F$9</f>
        <v>Social Study</v>
      </c>
      <c r="D655" s="264"/>
      <c r="E655" s="265"/>
      <c r="F655" s="260">
        <f>IF(C655=0,0,'TIME TABLE'!$B$9)</f>
        <v>44655</v>
      </c>
      <c r="G655" s="253" t="str">
        <f>IF(C655=0,0,CONCATENATE('TIME TABLE'!$C$9,'TIME TABLE'!$D$9,'TIME TABLE'!$E$9))</f>
        <v>(Monday)</v>
      </c>
      <c r="H655" s="261" t="str">
        <f>IF(C655=0,0,'TIME TABLE'!$H$9)</f>
        <v>09:00 AM to 11:45 AM</v>
      </c>
      <c r="I655" s="262"/>
    </row>
    <row r="656" spans="1:10" s="256" customFormat="1" ht="18" customHeight="1">
      <c r="A656" s="199"/>
      <c r="B656" s="216"/>
      <c r="C656" s="263" t="str">
        <f>'TIME TABLE'!$F$10</f>
        <v>Sanskrit</v>
      </c>
      <c r="D656" s="264"/>
      <c r="E656" s="265"/>
      <c r="F656" s="260">
        <f>IF(C656=0,0,'TIME TABLE'!$B$10)</f>
        <v>44656</v>
      </c>
      <c r="G656" s="253" t="str">
        <f>IF(C656=0,0,CONCATENATE('TIME TABLE'!$C$10,'TIME TABLE'!$D$10,'TIME TABLE'!$E$10))</f>
        <v>(Tuesday)</v>
      </c>
      <c r="H656" s="261" t="str">
        <f>IF(C656=0,0,'TIME TABLE'!$H$10)</f>
        <v>09:00 AM to 11:45 AM</v>
      </c>
      <c r="I656" s="262"/>
    </row>
    <row r="657" spans="1:9" s="256" customFormat="1" ht="18" customHeight="1">
      <c r="A657" s="199"/>
      <c r="B657" s="216"/>
      <c r="C657" s="263">
        <f>'TIME TABLE'!$F$11</f>
        <v>0</v>
      </c>
      <c r="D657" s="264"/>
      <c r="E657" s="265"/>
      <c r="F657" s="260">
        <f>IF(C657=0,0,'TIME TABLE'!$B$11)</f>
        <v>0</v>
      </c>
      <c r="G657" s="253">
        <f>IF(C657=0,0,CONCATENATE('TIME TABLE'!$C$11,'TIME TABLE'!$D$11,'TIME TABLE'!$E$11))</f>
        <v>0</v>
      </c>
      <c r="H657" s="261">
        <f>IF(C657=0,0,'TIME TABLE'!$H$11)</f>
        <v>0</v>
      </c>
      <c r="I657" s="262"/>
    </row>
    <row r="658" spans="1:9" s="256" customFormat="1" ht="18" customHeight="1">
      <c r="A658" s="199"/>
      <c r="B658" s="216"/>
      <c r="C658" s="263">
        <f>'TIME TABLE'!$F$12</f>
        <v>0</v>
      </c>
      <c r="D658" s="264"/>
      <c r="E658" s="265"/>
      <c r="F658" s="260">
        <f>IF(C658=0,0,'TIME TABLE'!$B$12)</f>
        <v>0</v>
      </c>
      <c r="G658" s="253">
        <f>IF(C658=0,0,CONCATENATE('TIME TABLE'!$C$12,'TIME TABLE'!$D$12,'TIME TABLE'!$E$12))</f>
        <v>0</v>
      </c>
      <c r="H658" s="261">
        <f>IF(C658=0,0,'TIME TABLE'!$H$12)</f>
        <v>0</v>
      </c>
      <c r="I658" s="262"/>
    </row>
    <row r="659" spans="1:9" s="256" customFormat="1" ht="18" customHeight="1">
      <c r="A659" s="199"/>
      <c r="B659" s="216"/>
      <c r="C659" s="263">
        <f>'TIME TABLE'!$F$13</f>
        <v>0</v>
      </c>
      <c r="D659" s="264"/>
      <c r="E659" s="265"/>
      <c r="F659" s="260">
        <f>IF(C659=0,0,'TIME TABLE'!$B$13)</f>
        <v>0</v>
      </c>
      <c r="G659" s="253">
        <f>IF(C659=0,0,CONCATENATE('TIME TABLE'!$C$13,'TIME TABLE'!$D$13,'TIME TABLE'!$E$13))</f>
        <v>0</v>
      </c>
      <c r="H659" s="261">
        <f>IF(C659=0,0,'TIME TABLE'!$H$13)</f>
        <v>0</v>
      </c>
      <c r="I659" s="262"/>
    </row>
    <row r="660" spans="1:9" s="256" customFormat="1" ht="18" customHeight="1" thickBot="1">
      <c r="A660" s="199"/>
      <c r="B660" s="216"/>
      <c r="C660" s="266">
        <f>'TIME TABLE'!$F$14</f>
        <v>0</v>
      </c>
      <c r="D660" s="267"/>
      <c r="E660" s="268"/>
      <c r="F660" s="260">
        <f>IF(C660=0,0,'TIME TABLE'!$B$14)</f>
        <v>0</v>
      </c>
      <c r="G660" s="253">
        <f>IF(C660=0,0,CONCATENATE('TIME TABLE'!$C$14,'TIME TABLE'!$D$14,'TIME TABLE'!$E$14))</f>
        <v>0</v>
      </c>
      <c r="H660" s="261">
        <f>IF(C660=0,0,'TIME TABLE'!$H$14)</f>
        <v>0</v>
      </c>
      <c r="I660" s="262"/>
    </row>
    <row r="661" spans="1:9" s="198" customFormat="1" ht="24" customHeight="1">
      <c r="A661" s="199"/>
      <c r="B661" s="216"/>
      <c r="C661" s="269" t="s">
        <v>70</v>
      </c>
      <c r="D661" s="270"/>
      <c r="E661" s="270"/>
      <c r="F661" s="270"/>
      <c r="G661" s="270"/>
      <c r="H661" s="270"/>
      <c r="I661" s="271"/>
    </row>
    <row r="662" spans="1:9" s="198" customFormat="1" ht="19.5" customHeight="1">
      <c r="A662" s="199"/>
      <c r="B662" s="216"/>
      <c r="C662" s="272">
        <v>1</v>
      </c>
      <c r="D662" s="273" t="s">
        <v>71</v>
      </c>
      <c r="E662" s="273"/>
      <c r="F662" s="273"/>
      <c r="G662" s="273"/>
      <c r="H662" s="273"/>
      <c r="I662" s="274"/>
    </row>
    <row r="663" spans="1:9" s="198" customFormat="1" ht="19.5" customHeight="1">
      <c r="A663" s="199"/>
      <c r="B663" s="216"/>
      <c r="C663" s="275">
        <v>2</v>
      </c>
      <c r="D663" s="276" t="s">
        <v>72</v>
      </c>
      <c r="E663" s="276"/>
      <c r="F663" s="276"/>
      <c r="G663" s="276"/>
      <c r="H663" s="276"/>
      <c r="I663" s="277"/>
    </row>
    <row r="664" spans="1:9" s="198" customFormat="1" ht="19.5" customHeight="1">
      <c r="A664" s="199"/>
      <c r="B664" s="216"/>
      <c r="C664" s="275">
        <v>3</v>
      </c>
      <c r="D664" s="276" t="s">
        <v>73</v>
      </c>
      <c r="E664" s="276"/>
      <c r="F664" s="276"/>
      <c r="G664" s="276"/>
      <c r="H664" s="276"/>
      <c r="I664" s="277"/>
    </row>
    <row r="665" spans="1:9" s="198" customFormat="1" ht="19.5" customHeight="1">
      <c r="A665" s="199"/>
      <c r="B665" s="216"/>
      <c r="C665" s="275">
        <v>4</v>
      </c>
      <c r="D665" s="273" t="s">
        <v>74</v>
      </c>
      <c r="E665" s="273"/>
      <c r="F665" s="273"/>
      <c r="G665" s="273"/>
      <c r="H665" s="273"/>
      <c r="I665" s="274"/>
    </row>
    <row r="666" spans="1:9" s="198" customFormat="1" ht="19.5" customHeight="1">
      <c r="A666" s="199"/>
      <c r="B666" s="216"/>
      <c r="C666" s="275">
        <v>5</v>
      </c>
      <c r="D666" s="273" t="s">
        <v>75</v>
      </c>
      <c r="E666" s="273"/>
      <c r="F666" s="273"/>
      <c r="G666" s="273"/>
      <c r="H666" s="273"/>
      <c r="I666" s="274"/>
    </row>
    <row r="667" spans="1:9" s="198" customFormat="1" ht="19.5" customHeight="1">
      <c r="A667" s="199"/>
      <c r="B667" s="216"/>
      <c r="C667" s="275">
        <v>6</v>
      </c>
      <c r="D667" s="273" t="s">
        <v>76</v>
      </c>
      <c r="E667" s="273"/>
      <c r="F667" s="273"/>
      <c r="G667" s="273"/>
      <c r="H667" s="273"/>
      <c r="I667" s="274"/>
    </row>
    <row r="668" spans="1:9" s="198" customFormat="1" ht="19.5" customHeight="1">
      <c r="A668" s="199"/>
      <c r="B668" s="216"/>
      <c r="C668" s="275">
        <v>7</v>
      </c>
      <c r="D668" s="273" t="s">
        <v>77</v>
      </c>
      <c r="E668" s="273"/>
      <c r="F668" s="273"/>
      <c r="G668" s="273"/>
      <c r="H668" s="273"/>
      <c r="I668" s="274"/>
    </row>
    <row r="669" spans="1:9" s="198" customFormat="1" ht="19.5" customHeight="1">
      <c r="A669" s="199"/>
      <c r="B669" s="216"/>
      <c r="C669" s="275">
        <v>8</v>
      </c>
      <c r="D669" s="273" t="s">
        <v>78</v>
      </c>
      <c r="E669" s="273"/>
      <c r="F669" s="273"/>
      <c r="G669" s="273"/>
      <c r="H669" s="273"/>
      <c r="I669" s="274"/>
    </row>
    <row r="670" spans="1:9" s="198" customFormat="1" ht="19.5" customHeight="1" thickBot="1">
      <c r="A670" s="199"/>
      <c r="B670" s="278"/>
      <c r="C670" s="279">
        <v>9</v>
      </c>
      <c r="D670" s="280" t="s">
        <v>79</v>
      </c>
      <c r="E670" s="280"/>
      <c r="F670" s="280"/>
      <c r="G670" s="280"/>
      <c r="H670" s="280"/>
      <c r="I670" s="281"/>
    </row>
    <row r="671" spans="1:9" s="198" customFormat="1" ht="15.75" thickBot="1">
      <c r="A671" s="196">
        <f>A638+1</f>
        <v>21</v>
      </c>
      <c r="B671" s="197"/>
      <c r="C671" s="197"/>
      <c r="D671" s="197"/>
      <c r="E671" s="197"/>
      <c r="F671" s="197"/>
      <c r="G671" s="197"/>
      <c r="H671" s="197"/>
      <c r="I671" s="197"/>
    </row>
    <row r="672" spans="1:9" s="198" customFormat="1" ht="51.75" customHeight="1">
      <c r="A672" s="199"/>
      <c r="B672" s="200"/>
      <c r="C672" s="201"/>
      <c r="D672" s="202"/>
      <c r="E672" s="203" t="str">
        <f>MASTER!$E$11</f>
        <v>Govt. Sr. Secondary School Raimalwada</v>
      </c>
      <c r="F672" s="204"/>
      <c r="G672" s="204"/>
      <c r="H672" s="204"/>
      <c r="I672" s="205"/>
    </row>
    <row r="673" spans="1:10" s="198" customFormat="1" ht="36" customHeight="1" thickBot="1">
      <c r="A673" s="199"/>
      <c r="B673" s="206"/>
      <c r="C673" s="207"/>
      <c r="D673" s="208"/>
      <c r="E673" s="209" t="str">
        <f>MASTER!$E$14</f>
        <v>P.S.-Bapini (Jodhpur)</v>
      </c>
      <c r="F673" s="210"/>
      <c r="G673" s="210"/>
      <c r="H673" s="210"/>
      <c r="I673" s="211"/>
    </row>
    <row r="674" spans="1:10" s="198" customFormat="1" ht="33.75" customHeight="1">
      <c r="A674" s="199"/>
      <c r="B674" s="212" t="str">
        <f>CONCATENATE(C675,'TIME TABLE'!$C$5,'ADMIT CARD'!$C676,$F676,'ADMIT CARD'!$G676,'TIME TABLE'!$E$5)</f>
        <v>ADMIT CARD(Roll Number●→0)</v>
      </c>
      <c r="C674" s="213" t="str">
        <f>CONCATENATE('TIME TABLE'!$B$2,'TIME TABLE'!$F$2)</f>
        <v>HALF YEARLY EXAM:2023-24</v>
      </c>
      <c r="D674" s="214"/>
      <c r="E674" s="214"/>
      <c r="F674" s="214"/>
      <c r="G674" s="214"/>
      <c r="H674" s="214"/>
      <c r="I674" s="215"/>
    </row>
    <row r="675" spans="1:10" s="198" customFormat="1" ht="33.75" customHeight="1" thickBot="1">
      <c r="A675" s="199"/>
      <c r="B675" s="216"/>
      <c r="C675" s="217" t="s">
        <v>64</v>
      </c>
      <c r="D675" s="218"/>
      <c r="E675" s="218"/>
      <c r="F675" s="218"/>
      <c r="G675" s="218"/>
      <c r="H675" s="218"/>
      <c r="I675" s="219"/>
      <c r="J675" s="198" t="s">
        <v>54</v>
      </c>
    </row>
    <row r="676" spans="1:10" s="198" customFormat="1" ht="24" customHeight="1">
      <c r="A676" s="199"/>
      <c r="B676" s="216"/>
      <c r="C676" s="220" t="s">
        <v>20</v>
      </c>
      <c r="D676" s="221"/>
      <c r="E676" s="222"/>
      <c r="F676" s="223" t="s">
        <v>52</v>
      </c>
      <c r="G676" s="224">
        <f>VLOOKUP(A671,'STUDENT DETAIL'!$C$8:$I$107,3)</f>
        <v>0</v>
      </c>
      <c r="H676" s="225"/>
      <c r="I676" s="226" t="s">
        <v>65</v>
      </c>
    </row>
    <row r="677" spans="1:10" s="198" customFormat="1" ht="24" customHeight="1">
      <c r="A677" s="199"/>
      <c r="B677" s="216"/>
      <c r="C677" s="227" t="s">
        <v>21</v>
      </c>
      <c r="D677" s="228"/>
      <c r="E677" s="229"/>
      <c r="F677" s="230" t="s">
        <v>52</v>
      </c>
      <c r="G677" s="231" t="str">
        <f>IF(OR(G676=0,G676=""),"",VLOOKUP(A671,'STUDENT DETAIL'!$C$8:$I$107,4))</f>
        <v/>
      </c>
      <c r="H677" s="232"/>
      <c r="I677" s="233"/>
    </row>
    <row r="678" spans="1:10" s="198" customFormat="1" ht="24" customHeight="1">
      <c r="A678" s="199"/>
      <c r="B678" s="216"/>
      <c r="C678" s="227" t="s">
        <v>22</v>
      </c>
      <c r="D678" s="228"/>
      <c r="E678" s="229"/>
      <c r="F678" s="230" t="s">
        <v>52</v>
      </c>
      <c r="G678" s="231" t="str">
        <f>IF(OR(G676=0,G676=""),"",VLOOKUP(A671,'STUDENT DETAIL'!$C$8:$I$107,5))</f>
        <v/>
      </c>
      <c r="H678" s="232"/>
      <c r="I678" s="233"/>
    </row>
    <row r="679" spans="1:10" s="198" customFormat="1" ht="24" customHeight="1">
      <c r="A679" s="199"/>
      <c r="B679" s="216"/>
      <c r="C679" s="227" t="s">
        <v>32</v>
      </c>
      <c r="D679" s="228"/>
      <c r="E679" s="229"/>
      <c r="F679" s="230" t="s">
        <v>52</v>
      </c>
      <c r="G679" s="231" t="str">
        <f>IF(OR(G676=0,G676=""),"",VLOOKUP(A671,'STUDENT DETAIL'!$C$8:$I$107,6))</f>
        <v/>
      </c>
      <c r="H679" s="232"/>
      <c r="I679" s="233"/>
    </row>
    <row r="680" spans="1:10" s="198" customFormat="1" ht="24" customHeight="1">
      <c r="A680" s="199"/>
      <c r="B680" s="216"/>
      <c r="C680" s="227" t="s">
        <v>33</v>
      </c>
      <c r="D680" s="228"/>
      <c r="E680" s="229"/>
      <c r="F680" s="230" t="s">
        <v>52</v>
      </c>
      <c r="G680" s="231" t="str">
        <f>IF(OR(G676=0,G676=""),"",IF('STUDENT DETAIL'!$H$4="",'STUDENT DETAIL'!$E$4,CONCATENATE('STUDENT DETAIL'!$E$4,"   ","(",'STUDENT DETAIL'!$H$4,")")))</f>
        <v/>
      </c>
      <c r="H680" s="232"/>
      <c r="I680" s="233"/>
    </row>
    <row r="681" spans="1:10" s="198" customFormat="1" ht="24" customHeight="1" thickBot="1">
      <c r="A681" s="199"/>
      <c r="B681" s="216"/>
      <c r="C681" s="234" t="s">
        <v>24</v>
      </c>
      <c r="D681" s="235"/>
      <c r="E681" s="236"/>
      <c r="F681" s="237" t="s">
        <v>52</v>
      </c>
      <c r="G681" s="238" t="str">
        <f>IF(OR(G676=0,G676=""),"",VLOOKUP(A671,'STUDENT DETAIL'!$C$8:$I$107,7))</f>
        <v/>
      </c>
      <c r="H681" s="239"/>
      <c r="I681" s="240"/>
    </row>
    <row r="682" spans="1:10" s="198" customFormat="1" ht="24" customHeight="1">
      <c r="A682" s="199"/>
      <c r="B682" s="216"/>
      <c r="C682" s="241" t="s">
        <v>67</v>
      </c>
      <c r="D682" s="242"/>
      <c r="E682" s="242"/>
      <c r="F682" s="242"/>
      <c r="G682" s="242"/>
      <c r="H682" s="242"/>
      <c r="I682" s="243"/>
    </row>
    <row r="683" spans="1:10" s="198" customFormat="1" ht="24" customHeight="1" thickBot="1">
      <c r="A683" s="199"/>
      <c r="B683" s="216"/>
      <c r="C683" s="244" t="s">
        <v>34</v>
      </c>
      <c r="D683" s="245"/>
      <c r="E683" s="246"/>
      <c r="F683" s="247" t="s">
        <v>68</v>
      </c>
      <c r="G683" s="246"/>
      <c r="H683" s="247" t="s">
        <v>69</v>
      </c>
      <c r="I683" s="248"/>
    </row>
    <row r="684" spans="1:10" s="256" customFormat="1" ht="18" customHeight="1">
      <c r="A684" s="199"/>
      <c r="B684" s="216"/>
      <c r="C684" s="249" t="str">
        <f>'TIME TABLE'!$F$5</f>
        <v>Hindi</v>
      </c>
      <c r="D684" s="250"/>
      <c r="E684" s="251"/>
      <c r="F684" s="252">
        <f>IF(C684=0,0,'TIME TABLE'!$B$5)</f>
        <v>44651</v>
      </c>
      <c r="G684" s="253" t="str">
        <f>IF(C684=0,0,CONCATENATE('TIME TABLE'!$C$5,'TIME TABLE'!$D$5,'TIME TABLE'!$E$5))</f>
        <v>(Thursday)</v>
      </c>
      <c r="H684" s="254" t="str">
        <f>IF(C684=0,0,'TIME TABLE'!$H$5)</f>
        <v>09:00 AM to 11:45 AM</v>
      </c>
      <c r="I684" s="255"/>
    </row>
    <row r="685" spans="1:10" s="256" customFormat="1" ht="18" customHeight="1">
      <c r="A685" s="199"/>
      <c r="B685" s="216"/>
      <c r="C685" s="257" t="str">
        <f>'TIME TABLE'!$F$6</f>
        <v>English</v>
      </c>
      <c r="D685" s="258"/>
      <c r="E685" s="259"/>
      <c r="F685" s="260">
        <f>IF(C685=0,0,'TIME TABLE'!$B$6)</f>
        <v>44652</v>
      </c>
      <c r="G685" s="253" t="str">
        <f>IF(C685=0,0,CONCATENATE('TIME TABLE'!$C$6,'TIME TABLE'!$D$6,'TIME TABLE'!$E$6))</f>
        <v>(Friday)</v>
      </c>
      <c r="H685" s="261" t="str">
        <f>IF(C685=0,0,'TIME TABLE'!$H$6)</f>
        <v>09:00 AM to 11:45 AM</v>
      </c>
      <c r="I685" s="262"/>
    </row>
    <row r="686" spans="1:10" s="256" customFormat="1" ht="18" customHeight="1">
      <c r="A686" s="199"/>
      <c r="B686" s="216"/>
      <c r="C686" s="263" t="str">
        <f>'TIME TABLE'!$F$7</f>
        <v>Science</v>
      </c>
      <c r="D686" s="264"/>
      <c r="E686" s="265"/>
      <c r="F686" s="260">
        <f>IF(C686=0,0,'TIME TABLE'!$B$7)</f>
        <v>44653</v>
      </c>
      <c r="G686" s="253" t="str">
        <f>IF(C686=0,0,CONCATENATE('TIME TABLE'!$C$7,'TIME TABLE'!$D$7,'TIME TABLE'!$E$7))</f>
        <v>(Saturday)</v>
      </c>
      <c r="H686" s="261" t="str">
        <f>IF(C686=0,0,'TIME TABLE'!$H$7)</f>
        <v>09:00 AM to 11:45 AM</v>
      </c>
      <c r="I686" s="262"/>
    </row>
    <row r="687" spans="1:10" s="256" customFormat="1" ht="18" customHeight="1">
      <c r="A687" s="199"/>
      <c r="B687" s="216"/>
      <c r="C687" s="263" t="str">
        <f>'TIME TABLE'!$F$8</f>
        <v>Mathematics</v>
      </c>
      <c r="D687" s="264"/>
      <c r="E687" s="265"/>
      <c r="F687" s="260">
        <f>IF(C687=0,0,'TIME TABLE'!$B$8)</f>
        <v>44654</v>
      </c>
      <c r="G687" s="253" t="str">
        <f>IF(C687=0,0,CONCATENATE('TIME TABLE'!$C$8,'TIME TABLE'!$D$8,'TIME TABLE'!$E$8))</f>
        <v>(Sunday)</v>
      </c>
      <c r="H687" s="261" t="str">
        <f>IF(C687=0,0,'TIME TABLE'!$H$8)</f>
        <v>09:00 AM to 11:45 AM</v>
      </c>
      <c r="I687" s="262"/>
    </row>
    <row r="688" spans="1:10" s="256" customFormat="1" ht="18" customHeight="1">
      <c r="A688" s="199"/>
      <c r="B688" s="216"/>
      <c r="C688" s="263" t="str">
        <f>'TIME TABLE'!$F$9</f>
        <v>Social Study</v>
      </c>
      <c r="D688" s="264"/>
      <c r="E688" s="265"/>
      <c r="F688" s="260">
        <f>IF(C688=0,0,'TIME TABLE'!$B$9)</f>
        <v>44655</v>
      </c>
      <c r="G688" s="253" t="str">
        <f>IF(C688=0,0,CONCATENATE('TIME TABLE'!$C$9,'TIME TABLE'!$D$9,'TIME TABLE'!$E$9))</f>
        <v>(Monday)</v>
      </c>
      <c r="H688" s="261" t="str">
        <f>IF(C688=0,0,'TIME TABLE'!$H$9)</f>
        <v>09:00 AM to 11:45 AM</v>
      </c>
      <c r="I688" s="262"/>
    </row>
    <row r="689" spans="1:9" s="256" customFormat="1" ht="18" customHeight="1">
      <c r="A689" s="199"/>
      <c r="B689" s="216"/>
      <c r="C689" s="263" t="str">
        <f>'TIME TABLE'!$F$10</f>
        <v>Sanskrit</v>
      </c>
      <c r="D689" s="264"/>
      <c r="E689" s="265"/>
      <c r="F689" s="260">
        <f>IF(C689=0,0,'TIME TABLE'!$B$10)</f>
        <v>44656</v>
      </c>
      <c r="G689" s="253" t="str">
        <f>IF(C689=0,0,CONCATENATE('TIME TABLE'!$C$10,'TIME TABLE'!$D$10,'TIME TABLE'!$E$10))</f>
        <v>(Tuesday)</v>
      </c>
      <c r="H689" s="261" t="str">
        <f>IF(C689=0,0,'TIME TABLE'!$H$10)</f>
        <v>09:00 AM to 11:45 AM</v>
      </c>
      <c r="I689" s="262"/>
    </row>
    <row r="690" spans="1:9" s="256" customFormat="1" ht="18" customHeight="1">
      <c r="A690" s="199"/>
      <c r="B690" s="216"/>
      <c r="C690" s="263">
        <f>'TIME TABLE'!$F$11</f>
        <v>0</v>
      </c>
      <c r="D690" s="264"/>
      <c r="E690" s="265"/>
      <c r="F690" s="260">
        <f>IF(C690=0,0,'TIME TABLE'!$B$11)</f>
        <v>0</v>
      </c>
      <c r="G690" s="253">
        <f>IF(C690=0,0,CONCATENATE('TIME TABLE'!$C$11,'TIME TABLE'!$D$11,'TIME TABLE'!$E$11))</f>
        <v>0</v>
      </c>
      <c r="H690" s="261">
        <f>IF(C690=0,0,'TIME TABLE'!$H$11)</f>
        <v>0</v>
      </c>
      <c r="I690" s="262"/>
    </row>
    <row r="691" spans="1:9" s="256" customFormat="1" ht="18" customHeight="1">
      <c r="A691" s="199"/>
      <c r="B691" s="216"/>
      <c r="C691" s="263">
        <f>'TIME TABLE'!$F$12</f>
        <v>0</v>
      </c>
      <c r="D691" s="264"/>
      <c r="E691" s="265"/>
      <c r="F691" s="260">
        <f>IF(C691=0,0,'TIME TABLE'!$B$12)</f>
        <v>0</v>
      </c>
      <c r="G691" s="253">
        <f>IF(C691=0,0,CONCATENATE('TIME TABLE'!$C$12,'TIME TABLE'!$D$12,'TIME TABLE'!$E$12))</f>
        <v>0</v>
      </c>
      <c r="H691" s="261">
        <f>IF(C691=0,0,'TIME TABLE'!$H$12)</f>
        <v>0</v>
      </c>
      <c r="I691" s="262"/>
    </row>
    <row r="692" spans="1:9" s="256" customFormat="1" ht="18" customHeight="1">
      <c r="A692" s="199"/>
      <c r="B692" s="216"/>
      <c r="C692" s="263">
        <f>'TIME TABLE'!$F$13</f>
        <v>0</v>
      </c>
      <c r="D692" s="264"/>
      <c r="E692" s="265"/>
      <c r="F692" s="260">
        <f>IF(C692=0,0,'TIME TABLE'!$B$13)</f>
        <v>0</v>
      </c>
      <c r="G692" s="253">
        <f>IF(C692=0,0,CONCATENATE('TIME TABLE'!$C$13,'TIME TABLE'!$D$13,'TIME TABLE'!$E$13))</f>
        <v>0</v>
      </c>
      <c r="H692" s="261">
        <f>IF(C692=0,0,'TIME TABLE'!$H$13)</f>
        <v>0</v>
      </c>
      <c r="I692" s="262"/>
    </row>
    <row r="693" spans="1:9" s="256" customFormat="1" ht="18" customHeight="1" thickBot="1">
      <c r="A693" s="199"/>
      <c r="B693" s="216"/>
      <c r="C693" s="266">
        <f>'TIME TABLE'!$F$14</f>
        <v>0</v>
      </c>
      <c r="D693" s="267"/>
      <c r="E693" s="268"/>
      <c r="F693" s="260">
        <f>IF(C693=0,0,'TIME TABLE'!$B$14)</f>
        <v>0</v>
      </c>
      <c r="G693" s="253">
        <f>IF(C693=0,0,CONCATENATE('TIME TABLE'!$C$14,'TIME TABLE'!$D$14,'TIME TABLE'!$E$14))</f>
        <v>0</v>
      </c>
      <c r="H693" s="261">
        <f>IF(C693=0,0,'TIME TABLE'!$H$14)</f>
        <v>0</v>
      </c>
      <c r="I693" s="262"/>
    </row>
    <row r="694" spans="1:9" s="198" customFormat="1" ht="24" customHeight="1">
      <c r="A694" s="199"/>
      <c r="B694" s="216"/>
      <c r="C694" s="269" t="s">
        <v>70</v>
      </c>
      <c r="D694" s="270"/>
      <c r="E694" s="270"/>
      <c r="F694" s="270"/>
      <c r="G694" s="270"/>
      <c r="H694" s="270"/>
      <c r="I694" s="271"/>
    </row>
    <row r="695" spans="1:9" s="198" customFormat="1" ht="19.5" customHeight="1">
      <c r="A695" s="199"/>
      <c r="B695" s="216"/>
      <c r="C695" s="272">
        <v>1</v>
      </c>
      <c r="D695" s="273" t="s">
        <v>71</v>
      </c>
      <c r="E695" s="273"/>
      <c r="F695" s="273"/>
      <c r="G695" s="273"/>
      <c r="H695" s="273"/>
      <c r="I695" s="274"/>
    </row>
    <row r="696" spans="1:9" s="198" customFormat="1" ht="19.5" customHeight="1">
      <c r="A696" s="199"/>
      <c r="B696" s="216"/>
      <c r="C696" s="275">
        <v>2</v>
      </c>
      <c r="D696" s="276" t="s">
        <v>72</v>
      </c>
      <c r="E696" s="276"/>
      <c r="F696" s="276"/>
      <c r="G696" s="276"/>
      <c r="H696" s="276"/>
      <c r="I696" s="277"/>
    </row>
    <row r="697" spans="1:9" s="198" customFormat="1" ht="19.5" customHeight="1">
      <c r="A697" s="199"/>
      <c r="B697" s="216"/>
      <c r="C697" s="275">
        <v>3</v>
      </c>
      <c r="D697" s="276" t="s">
        <v>73</v>
      </c>
      <c r="E697" s="276"/>
      <c r="F697" s="276"/>
      <c r="G697" s="276"/>
      <c r="H697" s="276"/>
      <c r="I697" s="277"/>
    </row>
    <row r="698" spans="1:9" s="198" customFormat="1" ht="19.5" customHeight="1">
      <c r="A698" s="199"/>
      <c r="B698" s="216"/>
      <c r="C698" s="275">
        <v>4</v>
      </c>
      <c r="D698" s="273" t="s">
        <v>74</v>
      </c>
      <c r="E698" s="273"/>
      <c r="F698" s="273"/>
      <c r="G698" s="273"/>
      <c r="H698" s="273"/>
      <c r="I698" s="274"/>
    </row>
    <row r="699" spans="1:9" s="198" customFormat="1" ht="19.5" customHeight="1">
      <c r="A699" s="199"/>
      <c r="B699" s="216"/>
      <c r="C699" s="275">
        <v>5</v>
      </c>
      <c r="D699" s="273" t="s">
        <v>75</v>
      </c>
      <c r="E699" s="273"/>
      <c r="F699" s="273"/>
      <c r="G699" s="273"/>
      <c r="H699" s="273"/>
      <c r="I699" s="274"/>
    </row>
    <row r="700" spans="1:9" s="198" customFormat="1" ht="19.5" customHeight="1">
      <c r="A700" s="199"/>
      <c r="B700" s="216"/>
      <c r="C700" s="275">
        <v>6</v>
      </c>
      <c r="D700" s="273" t="s">
        <v>76</v>
      </c>
      <c r="E700" s="273"/>
      <c r="F700" s="273"/>
      <c r="G700" s="273"/>
      <c r="H700" s="273"/>
      <c r="I700" s="274"/>
    </row>
    <row r="701" spans="1:9" s="198" customFormat="1" ht="19.5" customHeight="1">
      <c r="A701" s="199"/>
      <c r="B701" s="216"/>
      <c r="C701" s="275">
        <v>7</v>
      </c>
      <c r="D701" s="273" t="s">
        <v>77</v>
      </c>
      <c r="E701" s="273"/>
      <c r="F701" s="273"/>
      <c r="G701" s="273"/>
      <c r="H701" s="273"/>
      <c r="I701" s="274"/>
    </row>
    <row r="702" spans="1:9" s="198" customFormat="1" ht="19.5" customHeight="1">
      <c r="A702" s="199"/>
      <c r="B702" s="216"/>
      <c r="C702" s="275">
        <v>8</v>
      </c>
      <c r="D702" s="273" t="s">
        <v>78</v>
      </c>
      <c r="E702" s="273"/>
      <c r="F702" s="273"/>
      <c r="G702" s="273"/>
      <c r="H702" s="273"/>
      <c r="I702" s="274"/>
    </row>
    <row r="703" spans="1:9" s="198" customFormat="1" ht="19.5" customHeight="1" thickBot="1">
      <c r="A703" s="199"/>
      <c r="B703" s="278"/>
      <c r="C703" s="279">
        <v>9</v>
      </c>
      <c r="D703" s="280" t="s">
        <v>79</v>
      </c>
      <c r="E703" s="280"/>
      <c r="F703" s="280"/>
      <c r="G703" s="280"/>
      <c r="H703" s="280"/>
      <c r="I703" s="281"/>
    </row>
    <row r="704" spans="1:9" ht="16.5" customHeight="1">
      <c r="A704" s="282"/>
      <c r="B704" s="282"/>
      <c r="C704" s="282"/>
      <c r="D704" s="282"/>
      <c r="E704" s="282"/>
      <c r="F704" s="282"/>
      <c r="G704" s="282"/>
      <c r="H704" s="282"/>
      <c r="I704" s="282"/>
    </row>
    <row r="705" spans="1:10" s="198" customFormat="1" ht="16.5" customHeight="1" thickBot="1">
      <c r="A705" s="196">
        <f>A671+1</f>
        <v>22</v>
      </c>
      <c r="B705" s="284"/>
      <c r="C705" s="284"/>
      <c r="D705" s="284"/>
      <c r="E705" s="284"/>
      <c r="F705" s="284"/>
      <c r="G705" s="284"/>
      <c r="H705" s="284"/>
      <c r="I705" s="284"/>
    </row>
    <row r="706" spans="1:10" s="198" customFormat="1" ht="51.75" customHeight="1">
      <c r="A706" s="199"/>
      <c r="B706" s="200"/>
      <c r="C706" s="201"/>
      <c r="D706" s="202"/>
      <c r="E706" s="203" t="str">
        <f>MASTER!$E$11</f>
        <v>Govt. Sr. Secondary School Raimalwada</v>
      </c>
      <c r="F706" s="204"/>
      <c r="G706" s="204"/>
      <c r="H706" s="204"/>
      <c r="I706" s="205"/>
    </row>
    <row r="707" spans="1:10" s="198" customFormat="1" ht="36" customHeight="1" thickBot="1">
      <c r="A707" s="199"/>
      <c r="B707" s="206"/>
      <c r="C707" s="207"/>
      <c r="D707" s="208"/>
      <c r="E707" s="209" t="str">
        <f>MASTER!$E$14</f>
        <v>P.S.-Bapini (Jodhpur)</v>
      </c>
      <c r="F707" s="210"/>
      <c r="G707" s="210"/>
      <c r="H707" s="210"/>
      <c r="I707" s="211"/>
    </row>
    <row r="708" spans="1:10" s="198" customFormat="1" ht="33.75" customHeight="1">
      <c r="A708" s="199"/>
      <c r="B708" s="212" t="str">
        <f>CONCATENATE(C709,'TIME TABLE'!$C$5,'ADMIT CARD'!$C710,$F710,'ADMIT CARD'!$G710,'TIME TABLE'!$E$5)</f>
        <v>ADMIT CARD(Roll Number●→0)</v>
      </c>
      <c r="C708" s="213" t="str">
        <f>CONCATENATE('TIME TABLE'!$B$2,'TIME TABLE'!$F$2)</f>
        <v>HALF YEARLY EXAM:2023-24</v>
      </c>
      <c r="D708" s="214"/>
      <c r="E708" s="214"/>
      <c r="F708" s="214"/>
      <c r="G708" s="214"/>
      <c r="H708" s="214"/>
      <c r="I708" s="215"/>
    </row>
    <row r="709" spans="1:10" s="198" customFormat="1" ht="33.75" customHeight="1" thickBot="1">
      <c r="A709" s="199"/>
      <c r="B709" s="216"/>
      <c r="C709" s="217" t="s">
        <v>64</v>
      </c>
      <c r="D709" s="218"/>
      <c r="E709" s="218"/>
      <c r="F709" s="218"/>
      <c r="G709" s="218"/>
      <c r="H709" s="218"/>
      <c r="I709" s="219"/>
      <c r="J709" s="198" t="s">
        <v>54</v>
      </c>
    </row>
    <row r="710" spans="1:10" s="198" customFormat="1" ht="24" customHeight="1">
      <c r="A710" s="199"/>
      <c r="B710" s="216"/>
      <c r="C710" s="220" t="s">
        <v>20</v>
      </c>
      <c r="D710" s="221"/>
      <c r="E710" s="222"/>
      <c r="F710" s="223" t="s">
        <v>52</v>
      </c>
      <c r="G710" s="224">
        <f>VLOOKUP(A705,'STUDENT DETAIL'!$C$8:$I$107,3)</f>
        <v>0</v>
      </c>
      <c r="H710" s="225"/>
      <c r="I710" s="226" t="s">
        <v>65</v>
      </c>
    </row>
    <row r="711" spans="1:10" s="198" customFormat="1" ht="24" customHeight="1">
      <c r="A711" s="199"/>
      <c r="B711" s="216"/>
      <c r="C711" s="227" t="s">
        <v>21</v>
      </c>
      <c r="D711" s="228"/>
      <c r="E711" s="229"/>
      <c r="F711" s="230" t="s">
        <v>52</v>
      </c>
      <c r="G711" s="231" t="str">
        <f>IF(OR(G710=0,G710=""),"",VLOOKUP(A705,'STUDENT DETAIL'!$C$8:$I$107,4))</f>
        <v/>
      </c>
      <c r="H711" s="232"/>
      <c r="I711" s="233"/>
    </row>
    <row r="712" spans="1:10" s="198" customFormat="1" ht="24" customHeight="1">
      <c r="A712" s="199"/>
      <c r="B712" s="216"/>
      <c r="C712" s="227" t="s">
        <v>22</v>
      </c>
      <c r="D712" s="228"/>
      <c r="E712" s="229"/>
      <c r="F712" s="230" t="s">
        <v>52</v>
      </c>
      <c r="G712" s="231" t="str">
        <f>IF(OR(G710=0,G710=""),"",VLOOKUP(A705,'STUDENT DETAIL'!$C$8:$I$107,5))</f>
        <v/>
      </c>
      <c r="H712" s="232"/>
      <c r="I712" s="233"/>
    </row>
    <row r="713" spans="1:10" s="198" customFormat="1" ht="24" customHeight="1">
      <c r="A713" s="199"/>
      <c r="B713" s="216"/>
      <c r="C713" s="227" t="s">
        <v>32</v>
      </c>
      <c r="D713" s="228"/>
      <c r="E713" s="229"/>
      <c r="F713" s="230" t="s">
        <v>52</v>
      </c>
      <c r="G713" s="231" t="str">
        <f>IF(OR(G710=0,G710=""),"",VLOOKUP(A705,'STUDENT DETAIL'!$C$8:$I$107,6))</f>
        <v/>
      </c>
      <c r="H713" s="232"/>
      <c r="I713" s="233"/>
    </row>
    <row r="714" spans="1:10" s="198" customFormat="1" ht="24" customHeight="1">
      <c r="A714" s="199"/>
      <c r="B714" s="216"/>
      <c r="C714" s="227" t="s">
        <v>33</v>
      </c>
      <c r="D714" s="228"/>
      <c r="E714" s="229"/>
      <c r="F714" s="230" t="s">
        <v>52</v>
      </c>
      <c r="G714" s="231" t="str">
        <f>IF(OR(G710=0,G710=""),"",IF('STUDENT DETAIL'!$H$4="",'STUDENT DETAIL'!$E$4,CONCATENATE('STUDENT DETAIL'!$E$4,"   ","(",'STUDENT DETAIL'!$H$4,")")))</f>
        <v/>
      </c>
      <c r="H714" s="232"/>
      <c r="I714" s="233"/>
    </row>
    <row r="715" spans="1:10" s="198" customFormat="1" ht="24" customHeight="1" thickBot="1">
      <c r="A715" s="199"/>
      <c r="B715" s="216"/>
      <c r="C715" s="234" t="s">
        <v>24</v>
      </c>
      <c r="D715" s="235"/>
      <c r="E715" s="236"/>
      <c r="F715" s="237" t="s">
        <v>52</v>
      </c>
      <c r="G715" s="238" t="str">
        <f>IF(OR(G710=0,G710=""),"",VLOOKUP(A705,'STUDENT DETAIL'!$C$8:$I$107,7))</f>
        <v/>
      </c>
      <c r="H715" s="239"/>
      <c r="I715" s="240"/>
    </row>
    <row r="716" spans="1:10" s="198" customFormat="1" ht="24" customHeight="1">
      <c r="A716" s="199"/>
      <c r="B716" s="216"/>
      <c r="C716" s="241" t="s">
        <v>67</v>
      </c>
      <c r="D716" s="242"/>
      <c r="E716" s="242"/>
      <c r="F716" s="242"/>
      <c r="G716" s="242"/>
      <c r="H716" s="242"/>
      <c r="I716" s="243"/>
    </row>
    <row r="717" spans="1:10" s="198" customFormat="1" ht="24" customHeight="1" thickBot="1">
      <c r="A717" s="199"/>
      <c r="B717" s="216"/>
      <c r="C717" s="244" t="s">
        <v>34</v>
      </c>
      <c r="D717" s="245"/>
      <c r="E717" s="246"/>
      <c r="F717" s="247" t="s">
        <v>68</v>
      </c>
      <c r="G717" s="246"/>
      <c r="H717" s="247" t="s">
        <v>69</v>
      </c>
      <c r="I717" s="248"/>
    </row>
    <row r="718" spans="1:10" s="256" customFormat="1" ht="18" customHeight="1">
      <c r="A718" s="199"/>
      <c r="B718" s="216"/>
      <c r="C718" s="249" t="str">
        <f>'TIME TABLE'!$F$5</f>
        <v>Hindi</v>
      </c>
      <c r="D718" s="250"/>
      <c r="E718" s="251"/>
      <c r="F718" s="252">
        <f>IF(C718=0,0,'TIME TABLE'!$B$5)</f>
        <v>44651</v>
      </c>
      <c r="G718" s="253" t="str">
        <f>IF(C718=0,0,CONCATENATE('TIME TABLE'!$C$5,'TIME TABLE'!$D$5,'TIME TABLE'!$E$5))</f>
        <v>(Thursday)</v>
      </c>
      <c r="H718" s="254" t="str">
        <f>IF(C718=0,0,'TIME TABLE'!$H$5)</f>
        <v>09:00 AM to 11:45 AM</v>
      </c>
      <c r="I718" s="255"/>
    </row>
    <row r="719" spans="1:10" s="256" customFormat="1" ht="18" customHeight="1">
      <c r="A719" s="199"/>
      <c r="B719" s="216"/>
      <c r="C719" s="257" t="str">
        <f>'TIME TABLE'!$F$6</f>
        <v>English</v>
      </c>
      <c r="D719" s="258"/>
      <c r="E719" s="259"/>
      <c r="F719" s="260">
        <f>IF(C719=0,0,'TIME TABLE'!$B$6)</f>
        <v>44652</v>
      </c>
      <c r="G719" s="253" t="str">
        <f>IF(C719=0,0,CONCATENATE('TIME TABLE'!$C$6,'TIME TABLE'!$D$6,'TIME TABLE'!$E$6))</f>
        <v>(Friday)</v>
      </c>
      <c r="H719" s="261" t="str">
        <f>IF(C719=0,0,'TIME TABLE'!$H$6)</f>
        <v>09:00 AM to 11:45 AM</v>
      </c>
      <c r="I719" s="262"/>
    </row>
    <row r="720" spans="1:10" s="256" customFormat="1" ht="18" customHeight="1">
      <c r="A720" s="199"/>
      <c r="B720" s="216"/>
      <c r="C720" s="263" t="str">
        <f>'TIME TABLE'!$F$7</f>
        <v>Science</v>
      </c>
      <c r="D720" s="264"/>
      <c r="E720" s="265"/>
      <c r="F720" s="260">
        <f>IF(C720=0,0,'TIME TABLE'!$B$7)</f>
        <v>44653</v>
      </c>
      <c r="G720" s="253" t="str">
        <f>IF(C720=0,0,CONCATENATE('TIME TABLE'!$C$7,'TIME TABLE'!$D$7,'TIME TABLE'!$E$7))</f>
        <v>(Saturday)</v>
      </c>
      <c r="H720" s="261" t="str">
        <f>IF(C720=0,0,'TIME TABLE'!$H$7)</f>
        <v>09:00 AM to 11:45 AM</v>
      </c>
      <c r="I720" s="262"/>
    </row>
    <row r="721" spans="1:9" s="256" customFormat="1" ht="18" customHeight="1">
      <c r="A721" s="199"/>
      <c r="B721" s="216"/>
      <c r="C721" s="263" t="str">
        <f>'TIME TABLE'!$F$8</f>
        <v>Mathematics</v>
      </c>
      <c r="D721" s="264"/>
      <c r="E721" s="265"/>
      <c r="F721" s="260">
        <f>IF(C721=0,0,'TIME TABLE'!$B$8)</f>
        <v>44654</v>
      </c>
      <c r="G721" s="253" t="str">
        <f>IF(C721=0,0,CONCATENATE('TIME TABLE'!$C$8,'TIME TABLE'!$D$8,'TIME TABLE'!$E$8))</f>
        <v>(Sunday)</v>
      </c>
      <c r="H721" s="261" t="str">
        <f>IF(C721=0,0,'TIME TABLE'!$H$8)</f>
        <v>09:00 AM to 11:45 AM</v>
      </c>
      <c r="I721" s="262"/>
    </row>
    <row r="722" spans="1:9" s="256" customFormat="1" ht="18" customHeight="1">
      <c r="A722" s="199"/>
      <c r="B722" s="216"/>
      <c r="C722" s="263" t="str">
        <f>'TIME TABLE'!$F$9</f>
        <v>Social Study</v>
      </c>
      <c r="D722" s="264"/>
      <c r="E722" s="265"/>
      <c r="F722" s="260">
        <f>IF(C722=0,0,'TIME TABLE'!$B$9)</f>
        <v>44655</v>
      </c>
      <c r="G722" s="253" t="str">
        <f>IF(C722=0,0,CONCATENATE('TIME TABLE'!$C$9,'TIME TABLE'!$D$9,'TIME TABLE'!$E$9))</f>
        <v>(Monday)</v>
      </c>
      <c r="H722" s="261" t="str">
        <f>IF(C722=0,0,'TIME TABLE'!$H$9)</f>
        <v>09:00 AM to 11:45 AM</v>
      </c>
      <c r="I722" s="262"/>
    </row>
    <row r="723" spans="1:9" s="256" customFormat="1" ht="18" customHeight="1">
      <c r="A723" s="199"/>
      <c r="B723" s="216"/>
      <c r="C723" s="263" t="str">
        <f>'TIME TABLE'!$F$10</f>
        <v>Sanskrit</v>
      </c>
      <c r="D723" s="264"/>
      <c r="E723" s="265"/>
      <c r="F723" s="260">
        <f>IF(C723=0,0,'TIME TABLE'!$B$10)</f>
        <v>44656</v>
      </c>
      <c r="G723" s="253" t="str">
        <f>IF(C723=0,0,CONCATENATE('TIME TABLE'!$C$10,'TIME TABLE'!$D$10,'TIME TABLE'!$E$10))</f>
        <v>(Tuesday)</v>
      </c>
      <c r="H723" s="261" t="str">
        <f>IF(C723=0,0,'TIME TABLE'!$H$10)</f>
        <v>09:00 AM to 11:45 AM</v>
      </c>
      <c r="I723" s="262"/>
    </row>
    <row r="724" spans="1:9" s="256" customFormat="1" ht="18" customHeight="1">
      <c r="A724" s="199"/>
      <c r="B724" s="216"/>
      <c r="C724" s="263">
        <f>'TIME TABLE'!$F$11</f>
        <v>0</v>
      </c>
      <c r="D724" s="264"/>
      <c r="E724" s="265"/>
      <c r="F724" s="260">
        <f>IF(C724=0,0,'TIME TABLE'!$B$11)</f>
        <v>0</v>
      </c>
      <c r="G724" s="253">
        <f>IF(C724=0,0,CONCATENATE('TIME TABLE'!$C$11,'TIME TABLE'!$D$11,'TIME TABLE'!$E$11))</f>
        <v>0</v>
      </c>
      <c r="H724" s="261">
        <f>IF(C724=0,0,'TIME TABLE'!$H$11)</f>
        <v>0</v>
      </c>
      <c r="I724" s="262"/>
    </row>
    <row r="725" spans="1:9" s="256" customFormat="1" ht="18" customHeight="1">
      <c r="A725" s="199"/>
      <c r="B725" s="216"/>
      <c r="C725" s="263">
        <f>'TIME TABLE'!$F$12</f>
        <v>0</v>
      </c>
      <c r="D725" s="264"/>
      <c r="E725" s="265"/>
      <c r="F725" s="260">
        <f>IF(C725=0,0,'TIME TABLE'!$B$12)</f>
        <v>0</v>
      </c>
      <c r="G725" s="253">
        <f>IF(C725=0,0,CONCATENATE('TIME TABLE'!$C$12,'TIME TABLE'!$D$12,'TIME TABLE'!$E$12))</f>
        <v>0</v>
      </c>
      <c r="H725" s="261">
        <f>IF(C725=0,0,'TIME TABLE'!$H$12)</f>
        <v>0</v>
      </c>
      <c r="I725" s="262"/>
    </row>
    <row r="726" spans="1:9" s="256" customFormat="1" ht="18" customHeight="1">
      <c r="A726" s="199"/>
      <c r="B726" s="216"/>
      <c r="C726" s="263">
        <f>'TIME TABLE'!$F$13</f>
        <v>0</v>
      </c>
      <c r="D726" s="264"/>
      <c r="E726" s="265"/>
      <c r="F726" s="260">
        <f>IF(C726=0,0,'TIME TABLE'!$B$13)</f>
        <v>0</v>
      </c>
      <c r="G726" s="253">
        <f>IF(C726=0,0,CONCATENATE('TIME TABLE'!$C$13,'TIME TABLE'!$D$13,'TIME TABLE'!$E$13))</f>
        <v>0</v>
      </c>
      <c r="H726" s="261">
        <f>IF(C726=0,0,'TIME TABLE'!$H$13)</f>
        <v>0</v>
      </c>
      <c r="I726" s="262"/>
    </row>
    <row r="727" spans="1:9" s="256" customFormat="1" ht="18" customHeight="1" thickBot="1">
      <c r="A727" s="199"/>
      <c r="B727" s="216"/>
      <c r="C727" s="266">
        <f>'TIME TABLE'!$F$14</f>
        <v>0</v>
      </c>
      <c r="D727" s="267"/>
      <c r="E727" s="268"/>
      <c r="F727" s="260">
        <f>IF(C727=0,0,'TIME TABLE'!$B$14)</f>
        <v>0</v>
      </c>
      <c r="G727" s="253">
        <f>IF(C727=0,0,CONCATENATE('TIME TABLE'!$C$14,'TIME TABLE'!$D$14,'TIME TABLE'!$E$14))</f>
        <v>0</v>
      </c>
      <c r="H727" s="261">
        <f>IF(C727=0,0,'TIME TABLE'!$H$14)</f>
        <v>0</v>
      </c>
      <c r="I727" s="262"/>
    </row>
    <row r="728" spans="1:9" s="198" customFormat="1" ht="24" customHeight="1">
      <c r="A728" s="199"/>
      <c r="B728" s="216"/>
      <c r="C728" s="269" t="s">
        <v>70</v>
      </c>
      <c r="D728" s="270"/>
      <c r="E728" s="270"/>
      <c r="F728" s="270"/>
      <c r="G728" s="270"/>
      <c r="H728" s="270"/>
      <c r="I728" s="271"/>
    </row>
    <row r="729" spans="1:9" s="198" customFormat="1" ht="19.5" customHeight="1">
      <c r="A729" s="199"/>
      <c r="B729" s="216"/>
      <c r="C729" s="272">
        <v>1</v>
      </c>
      <c r="D729" s="273" t="s">
        <v>71</v>
      </c>
      <c r="E729" s="273"/>
      <c r="F729" s="273"/>
      <c r="G729" s="273"/>
      <c r="H729" s="273"/>
      <c r="I729" s="274"/>
    </row>
    <row r="730" spans="1:9" s="198" customFormat="1" ht="19.5" customHeight="1">
      <c r="A730" s="199"/>
      <c r="B730" s="216"/>
      <c r="C730" s="275">
        <v>2</v>
      </c>
      <c r="D730" s="276" t="s">
        <v>72</v>
      </c>
      <c r="E730" s="276"/>
      <c r="F730" s="276"/>
      <c r="G730" s="276"/>
      <c r="H730" s="276"/>
      <c r="I730" s="277"/>
    </row>
    <row r="731" spans="1:9" s="198" customFormat="1" ht="19.5" customHeight="1">
      <c r="A731" s="199"/>
      <c r="B731" s="216"/>
      <c r="C731" s="275">
        <v>3</v>
      </c>
      <c r="D731" s="276" t="s">
        <v>73</v>
      </c>
      <c r="E731" s="276"/>
      <c r="F731" s="276"/>
      <c r="G731" s="276"/>
      <c r="H731" s="276"/>
      <c r="I731" s="277"/>
    </row>
    <row r="732" spans="1:9" s="198" customFormat="1" ht="19.5" customHeight="1">
      <c r="A732" s="199"/>
      <c r="B732" s="216"/>
      <c r="C732" s="275">
        <v>4</v>
      </c>
      <c r="D732" s="273" t="s">
        <v>74</v>
      </c>
      <c r="E732" s="273"/>
      <c r="F732" s="273"/>
      <c r="G732" s="273"/>
      <c r="H732" s="273"/>
      <c r="I732" s="274"/>
    </row>
    <row r="733" spans="1:9" s="198" customFormat="1" ht="19.5" customHeight="1">
      <c r="A733" s="199"/>
      <c r="B733" s="216"/>
      <c r="C733" s="275">
        <v>5</v>
      </c>
      <c r="D733" s="273" t="s">
        <v>75</v>
      </c>
      <c r="E733" s="273"/>
      <c r="F733" s="273"/>
      <c r="G733" s="273"/>
      <c r="H733" s="273"/>
      <c r="I733" s="274"/>
    </row>
    <row r="734" spans="1:9" s="198" customFormat="1" ht="19.5" customHeight="1">
      <c r="A734" s="199"/>
      <c r="B734" s="216"/>
      <c r="C734" s="275">
        <v>6</v>
      </c>
      <c r="D734" s="273" t="s">
        <v>76</v>
      </c>
      <c r="E734" s="273"/>
      <c r="F734" s="273"/>
      <c r="G734" s="273"/>
      <c r="H734" s="273"/>
      <c r="I734" s="274"/>
    </row>
    <row r="735" spans="1:9" s="198" customFormat="1" ht="19.5" customHeight="1">
      <c r="A735" s="199"/>
      <c r="B735" s="216"/>
      <c r="C735" s="275">
        <v>7</v>
      </c>
      <c r="D735" s="273" t="s">
        <v>77</v>
      </c>
      <c r="E735" s="273"/>
      <c r="F735" s="273"/>
      <c r="G735" s="273"/>
      <c r="H735" s="273"/>
      <c r="I735" s="274"/>
    </row>
    <row r="736" spans="1:9" s="198" customFormat="1" ht="19.5" customHeight="1">
      <c r="A736" s="199"/>
      <c r="B736" s="216"/>
      <c r="C736" s="275">
        <v>8</v>
      </c>
      <c r="D736" s="273" t="s">
        <v>78</v>
      </c>
      <c r="E736" s="273"/>
      <c r="F736" s="273"/>
      <c r="G736" s="273"/>
      <c r="H736" s="273"/>
      <c r="I736" s="274"/>
    </row>
    <row r="737" spans="1:10" s="198" customFormat="1" ht="19.5" customHeight="1" thickBot="1">
      <c r="A737" s="199"/>
      <c r="B737" s="278"/>
      <c r="C737" s="279">
        <v>9</v>
      </c>
      <c r="D737" s="280" t="s">
        <v>79</v>
      </c>
      <c r="E737" s="280"/>
      <c r="F737" s="280"/>
      <c r="G737" s="280"/>
      <c r="H737" s="280"/>
      <c r="I737" s="281"/>
    </row>
    <row r="738" spans="1:10" s="198" customFormat="1" ht="15.75" thickBot="1">
      <c r="A738" s="196">
        <f>A705+1</f>
        <v>23</v>
      </c>
      <c r="B738" s="197"/>
      <c r="C738" s="197"/>
      <c r="D738" s="197"/>
      <c r="E738" s="197"/>
      <c r="F738" s="197"/>
      <c r="G738" s="197"/>
      <c r="H738" s="197"/>
      <c r="I738" s="197"/>
    </row>
    <row r="739" spans="1:10" s="198" customFormat="1" ht="51.75" customHeight="1">
      <c r="A739" s="199"/>
      <c r="B739" s="200"/>
      <c r="C739" s="201"/>
      <c r="D739" s="202"/>
      <c r="E739" s="203" t="str">
        <f>MASTER!$E$11</f>
        <v>Govt. Sr. Secondary School Raimalwada</v>
      </c>
      <c r="F739" s="204"/>
      <c r="G739" s="204"/>
      <c r="H739" s="204"/>
      <c r="I739" s="205"/>
    </row>
    <row r="740" spans="1:10" s="198" customFormat="1" ht="36" customHeight="1" thickBot="1">
      <c r="A740" s="199"/>
      <c r="B740" s="206"/>
      <c r="C740" s="207"/>
      <c r="D740" s="208"/>
      <c r="E740" s="209" t="str">
        <f>MASTER!$E$14</f>
        <v>P.S.-Bapini (Jodhpur)</v>
      </c>
      <c r="F740" s="210"/>
      <c r="G740" s="210"/>
      <c r="H740" s="210"/>
      <c r="I740" s="211"/>
    </row>
    <row r="741" spans="1:10" s="198" customFormat="1" ht="33.75" customHeight="1">
      <c r="A741" s="199"/>
      <c r="B741" s="212" t="str">
        <f>CONCATENATE(C742,'TIME TABLE'!$C$5,'ADMIT CARD'!$C743,$F743,'ADMIT CARD'!$G743,'TIME TABLE'!$E$5)</f>
        <v>ADMIT CARD(Roll Number●→0)</v>
      </c>
      <c r="C741" s="213" t="str">
        <f>CONCATENATE('TIME TABLE'!$B$2,'TIME TABLE'!$F$2)</f>
        <v>HALF YEARLY EXAM:2023-24</v>
      </c>
      <c r="D741" s="214"/>
      <c r="E741" s="214"/>
      <c r="F741" s="214"/>
      <c r="G741" s="214"/>
      <c r="H741" s="214"/>
      <c r="I741" s="215"/>
    </row>
    <row r="742" spans="1:10" s="198" customFormat="1" ht="33.75" customHeight="1" thickBot="1">
      <c r="A742" s="199"/>
      <c r="B742" s="216"/>
      <c r="C742" s="217" t="s">
        <v>64</v>
      </c>
      <c r="D742" s="218"/>
      <c r="E742" s="218"/>
      <c r="F742" s="218"/>
      <c r="G742" s="218"/>
      <c r="H742" s="218"/>
      <c r="I742" s="219"/>
      <c r="J742" s="198" t="s">
        <v>54</v>
      </c>
    </row>
    <row r="743" spans="1:10" s="198" customFormat="1" ht="24" customHeight="1">
      <c r="A743" s="199"/>
      <c r="B743" s="216"/>
      <c r="C743" s="220" t="s">
        <v>20</v>
      </c>
      <c r="D743" s="221"/>
      <c r="E743" s="222"/>
      <c r="F743" s="223" t="s">
        <v>52</v>
      </c>
      <c r="G743" s="224">
        <f>VLOOKUP(A738,'STUDENT DETAIL'!$C$8:$I$107,3)</f>
        <v>0</v>
      </c>
      <c r="H743" s="225"/>
      <c r="I743" s="226" t="s">
        <v>65</v>
      </c>
    </row>
    <row r="744" spans="1:10" s="198" customFormat="1" ht="24" customHeight="1">
      <c r="A744" s="199"/>
      <c r="B744" s="216"/>
      <c r="C744" s="227" t="s">
        <v>21</v>
      </c>
      <c r="D744" s="228"/>
      <c r="E744" s="229"/>
      <c r="F744" s="230" t="s">
        <v>52</v>
      </c>
      <c r="G744" s="231" t="str">
        <f>IF(OR(G743=0,G743=""),"",VLOOKUP(A738,'STUDENT DETAIL'!$C$8:$I$107,4))</f>
        <v/>
      </c>
      <c r="H744" s="232"/>
      <c r="I744" s="233"/>
    </row>
    <row r="745" spans="1:10" s="198" customFormat="1" ht="24" customHeight="1">
      <c r="A745" s="199"/>
      <c r="B745" s="216"/>
      <c r="C745" s="227" t="s">
        <v>22</v>
      </c>
      <c r="D745" s="228"/>
      <c r="E745" s="229"/>
      <c r="F745" s="230" t="s">
        <v>52</v>
      </c>
      <c r="G745" s="231" t="str">
        <f>IF(OR(G743=0,G743=""),"",VLOOKUP(A738,'STUDENT DETAIL'!$C$8:$I$107,5))</f>
        <v/>
      </c>
      <c r="H745" s="232"/>
      <c r="I745" s="233"/>
    </row>
    <row r="746" spans="1:10" s="198" customFormat="1" ht="24" customHeight="1">
      <c r="A746" s="199"/>
      <c r="B746" s="216"/>
      <c r="C746" s="227" t="s">
        <v>32</v>
      </c>
      <c r="D746" s="228"/>
      <c r="E746" s="229"/>
      <c r="F746" s="230" t="s">
        <v>52</v>
      </c>
      <c r="G746" s="231" t="str">
        <f>IF(OR(G743=0,G743=""),"",VLOOKUP(A738,'STUDENT DETAIL'!$C$8:$I$107,6))</f>
        <v/>
      </c>
      <c r="H746" s="232"/>
      <c r="I746" s="233"/>
    </row>
    <row r="747" spans="1:10" s="198" customFormat="1" ht="24" customHeight="1">
      <c r="A747" s="199"/>
      <c r="B747" s="216"/>
      <c r="C747" s="227" t="s">
        <v>33</v>
      </c>
      <c r="D747" s="228"/>
      <c r="E747" s="229"/>
      <c r="F747" s="230" t="s">
        <v>52</v>
      </c>
      <c r="G747" s="231" t="str">
        <f>IF(OR(G743=0,G743=""),"",IF('STUDENT DETAIL'!$H$4="",'STUDENT DETAIL'!$E$4,CONCATENATE('STUDENT DETAIL'!$E$4,"   ","(",'STUDENT DETAIL'!$H$4,")")))</f>
        <v/>
      </c>
      <c r="H747" s="232"/>
      <c r="I747" s="233"/>
    </row>
    <row r="748" spans="1:10" s="198" customFormat="1" ht="24" customHeight="1" thickBot="1">
      <c r="A748" s="199"/>
      <c r="B748" s="216"/>
      <c r="C748" s="234" t="s">
        <v>24</v>
      </c>
      <c r="D748" s="235"/>
      <c r="E748" s="236"/>
      <c r="F748" s="237" t="s">
        <v>52</v>
      </c>
      <c r="G748" s="238" t="str">
        <f>IF(OR(G743=0,G743=""),"",VLOOKUP(A738,'STUDENT DETAIL'!$C$8:$I$107,7))</f>
        <v/>
      </c>
      <c r="H748" s="239"/>
      <c r="I748" s="240"/>
    </row>
    <row r="749" spans="1:10" s="198" customFormat="1" ht="24" customHeight="1">
      <c r="A749" s="199"/>
      <c r="B749" s="216"/>
      <c r="C749" s="241" t="s">
        <v>67</v>
      </c>
      <c r="D749" s="242"/>
      <c r="E749" s="242"/>
      <c r="F749" s="242"/>
      <c r="G749" s="242"/>
      <c r="H749" s="242"/>
      <c r="I749" s="243"/>
    </row>
    <row r="750" spans="1:10" s="198" customFormat="1" ht="24" customHeight="1" thickBot="1">
      <c r="A750" s="199"/>
      <c r="B750" s="216"/>
      <c r="C750" s="244" t="s">
        <v>34</v>
      </c>
      <c r="D750" s="245"/>
      <c r="E750" s="246"/>
      <c r="F750" s="247" t="s">
        <v>68</v>
      </c>
      <c r="G750" s="246"/>
      <c r="H750" s="247" t="s">
        <v>69</v>
      </c>
      <c r="I750" s="248"/>
    </row>
    <row r="751" spans="1:10" s="256" customFormat="1" ht="18" customHeight="1">
      <c r="A751" s="199"/>
      <c r="B751" s="216"/>
      <c r="C751" s="249" t="str">
        <f>'TIME TABLE'!$F$5</f>
        <v>Hindi</v>
      </c>
      <c r="D751" s="250"/>
      <c r="E751" s="251"/>
      <c r="F751" s="252">
        <f>IF(C751=0,0,'TIME TABLE'!$B$5)</f>
        <v>44651</v>
      </c>
      <c r="G751" s="253" t="str">
        <f>IF(C751=0,0,CONCATENATE('TIME TABLE'!$C$5,'TIME TABLE'!$D$5,'TIME TABLE'!$E$5))</f>
        <v>(Thursday)</v>
      </c>
      <c r="H751" s="254" t="str">
        <f>IF(C751=0,0,'TIME TABLE'!$H$5)</f>
        <v>09:00 AM to 11:45 AM</v>
      </c>
      <c r="I751" s="255"/>
    </row>
    <row r="752" spans="1:10" s="256" customFormat="1" ht="18" customHeight="1">
      <c r="A752" s="199"/>
      <c r="B752" s="216"/>
      <c r="C752" s="257" t="str">
        <f>'TIME TABLE'!$F$6</f>
        <v>English</v>
      </c>
      <c r="D752" s="258"/>
      <c r="E752" s="259"/>
      <c r="F752" s="260">
        <f>IF(C752=0,0,'TIME TABLE'!$B$6)</f>
        <v>44652</v>
      </c>
      <c r="G752" s="253" t="str">
        <f>IF(C752=0,0,CONCATENATE('TIME TABLE'!$C$6,'TIME TABLE'!$D$6,'TIME TABLE'!$E$6))</f>
        <v>(Friday)</v>
      </c>
      <c r="H752" s="261" t="str">
        <f>IF(C752=0,0,'TIME TABLE'!$H$6)</f>
        <v>09:00 AM to 11:45 AM</v>
      </c>
      <c r="I752" s="262"/>
    </row>
    <row r="753" spans="1:9" s="256" customFormat="1" ht="18" customHeight="1">
      <c r="A753" s="199"/>
      <c r="B753" s="216"/>
      <c r="C753" s="263" t="str">
        <f>'TIME TABLE'!$F$7</f>
        <v>Science</v>
      </c>
      <c r="D753" s="264"/>
      <c r="E753" s="265"/>
      <c r="F753" s="260">
        <f>IF(C753=0,0,'TIME TABLE'!$B$7)</f>
        <v>44653</v>
      </c>
      <c r="G753" s="253" t="str">
        <f>IF(C753=0,0,CONCATENATE('TIME TABLE'!$C$7,'TIME TABLE'!$D$7,'TIME TABLE'!$E$7))</f>
        <v>(Saturday)</v>
      </c>
      <c r="H753" s="261" t="str">
        <f>IF(C753=0,0,'TIME TABLE'!$H$7)</f>
        <v>09:00 AM to 11:45 AM</v>
      </c>
      <c r="I753" s="262"/>
    </row>
    <row r="754" spans="1:9" s="256" customFormat="1" ht="18" customHeight="1">
      <c r="A754" s="199"/>
      <c r="B754" s="216"/>
      <c r="C754" s="263" t="str">
        <f>'TIME TABLE'!$F$8</f>
        <v>Mathematics</v>
      </c>
      <c r="D754" s="264"/>
      <c r="E754" s="265"/>
      <c r="F754" s="260">
        <f>IF(C754=0,0,'TIME TABLE'!$B$8)</f>
        <v>44654</v>
      </c>
      <c r="G754" s="253" t="str">
        <f>IF(C754=0,0,CONCATENATE('TIME TABLE'!$C$8,'TIME TABLE'!$D$8,'TIME TABLE'!$E$8))</f>
        <v>(Sunday)</v>
      </c>
      <c r="H754" s="261" t="str">
        <f>IF(C754=0,0,'TIME TABLE'!$H$8)</f>
        <v>09:00 AM to 11:45 AM</v>
      </c>
      <c r="I754" s="262"/>
    </row>
    <row r="755" spans="1:9" s="256" customFormat="1" ht="18" customHeight="1">
      <c r="A755" s="199"/>
      <c r="B755" s="216"/>
      <c r="C755" s="263" t="str">
        <f>'TIME TABLE'!$F$9</f>
        <v>Social Study</v>
      </c>
      <c r="D755" s="264"/>
      <c r="E755" s="265"/>
      <c r="F755" s="260">
        <f>IF(C755=0,0,'TIME TABLE'!$B$9)</f>
        <v>44655</v>
      </c>
      <c r="G755" s="253" t="str">
        <f>IF(C755=0,0,CONCATENATE('TIME TABLE'!$C$9,'TIME TABLE'!$D$9,'TIME TABLE'!$E$9))</f>
        <v>(Monday)</v>
      </c>
      <c r="H755" s="261" t="str">
        <f>IF(C755=0,0,'TIME TABLE'!$H$9)</f>
        <v>09:00 AM to 11:45 AM</v>
      </c>
      <c r="I755" s="262"/>
    </row>
    <row r="756" spans="1:9" s="256" customFormat="1" ht="18" customHeight="1">
      <c r="A756" s="199"/>
      <c r="B756" s="216"/>
      <c r="C756" s="263" t="str">
        <f>'TIME TABLE'!$F$10</f>
        <v>Sanskrit</v>
      </c>
      <c r="D756" s="264"/>
      <c r="E756" s="265"/>
      <c r="F756" s="260">
        <f>IF(C756=0,0,'TIME TABLE'!$B$10)</f>
        <v>44656</v>
      </c>
      <c r="G756" s="253" t="str">
        <f>IF(C756=0,0,CONCATENATE('TIME TABLE'!$C$10,'TIME TABLE'!$D$10,'TIME TABLE'!$E$10))</f>
        <v>(Tuesday)</v>
      </c>
      <c r="H756" s="261" t="str">
        <f>IF(C756=0,0,'TIME TABLE'!$H$10)</f>
        <v>09:00 AM to 11:45 AM</v>
      </c>
      <c r="I756" s="262"/>
    </row>
    <row r="757" spans="1:9" s="256" customFormat="1" ht="18" customHeight="1">
      <c r="A757" s="199"/>
      <c r="B757" s="216"/>
      <c r="C757" s="263">
        <f>'TIME TABLE'!$F$11</f>
        <v>0</v>
      </c>
      <c r="D757" s="264"/>
      <c r="E757" s="265"/>
      <c r="F757" s="260">
        <f>IF(C757=0,0,'TIME TABLE'!$B$11)</f>
        <v>0</v>
      </c>
      <c r="G757" s="253">
        <f>IF(C757=0,0,CONCATENATE('TIME TABLE'!$C$11,'TIME TABLE'!$D$11,'TIME TABLE'!$E$11))</f>
        <v>0</v>
      </c>
      <c r="H757" s="261">
        <f>IF(C757=0,0,'TIME TABLE'!$H$11)</f>
        <v>0</v>
      </c>
      <c r="I757" s="262"/>
    </row>
    <row r="758" spans="1:9" s="256" customFormat="1" ht="18" customHeight="1">
      <c r="A758" s="199"/>
      <c r="B758" s="216"/>
      <c r="C758" s="263">
        <f>'TIME TABLE'!$F$12</f>
        <v>0</v>
      </c>
      <c r="D758" s="264"/>
      <c r="E758" s="265"/>
      <c r="F758" s="260">
        <f>IF(C758=0,0,'TIME TABLE'!$B$12)</f>
        <v>0</v>
      </c>
      <c r="G758" s="253">
        <f>IF(C758=0,0,CONCATENATE('TIME TABLE'!$C$12,'TIME TABLE'!$D$12,'TIME TABLE'!$E$12))</f>
        <v>0</v>
      </c>
      <c r="H758" s="261">
        <f>IF(C758=0,0,'TIME TABLE'!$H$12)</f>
        <v>0</v>
      </c>
      <c r="I758" s="262"/>
    </row>
    <row r="759" spans="1:9" s="256" customFormat="1" ht="18" customHeight="1">
      <c r="A759" s="199"/>
      <c r="B759" s="216"/>
      <c r="C759" s="263">
        <f>'TIME TABLE'!$F$13</f>
        <v>0</v>
      </c>
      <c r="D759" s="264"/>
      <c r="E759" s="265"/>
      <c r="F759" s="260">
        <f>IF(C759=0,0,'TIME TABLE'!$B$13)</f>
        <v>0</v>
      </c>
      <c r="G759" s="253">
        <f>IF(C759=0,0,CONCATENATE('TIME TABLE'!$C$13,'TIME TABLE'!$D$13,'TIME TABLE'!$E$13))</f>
        <v>0</v>
      </c>
      <c r="H759" s="261">
        <f>IF(C759=0,0,'TIME TABLE'!$H$13)</f>
        <v>0</v>
      </c>
      <c r="I759" s="262"/>
    </row>
    <row r="760" spans="1:9" s="256" customFormat="1" ht="18" customHeight="1" thickBot="1">
      <c r="A760" s="199"/>
      <c r="B760" s="216"/>
      <c r="C760" s="266">
        <f>'TIME TABLE'!$F$14</f>
        <v>0</v>
      </c>
      <c r="D760" s="267"/>
      <c r="E760" s="268"/>
      <c r="F760" s="260">
        <f>IF(C760=0,0,'TIME TABLE'!$B$14)</f>
        <v>0</v>
      </c>
      <c r="G760" s="253">
        <f>IF(C760=0,0,CONCATENATE('TIME TABLE'!$C$14,'TIME TABLE'!$D$14,'TIME TABLE'!$E$14))</f>
        <v>0</v>
      </c>
      <c r="H760" s="261">
        <f>IF(C760=0,0,'TIME TABLE'!$H$14)</f>
        <v>0</v>
      </c>
      <c r="I760" s="262"/>
    </row>
    <row r="761" spans="1:9" s="198" customFormat="1" ht="24" customHeight="1">
      <c r="A761" s="199"/>
      <c r="B761" s="216"/>
      <c r="C761" s="269" t="s">
        <v>70</v>
      </c>
      <c r="D761" s="270"/>
      <c r="E761" s="270"/>
      <c r="F761" s="270"/>
      <c r="G761" s="270"/>
      <c r="H761" s="270"/>
      <c r="I761" s="271"/>
    </row>
    <row r="762" spans="1:9" s="198" customFormat="1" ht="19.5" customHeight="1">
      <c r="A762" s="199"/>
      <c r="B762" s="216"/>
      <c r="C762" s="272">
        <v>1</v>
      </c>
      <c r="D762" s="273" t="s">
        <v>71</v>
      </c>
      <c r="E762" s="273"/>
      <c r="F762" s="273"/>
      <c r="G762" s="273"/>
      <c r="H762" s="273"/>
      <c r="I762" s="274"/>
    </row>
    <row r="763" spans="1:9" s="198" customFormat="1" ht="19.5" customHeight="1">
      <c r="A763" s="199"/>
      <c r="B763" s="216"/>
      <c r="C763" s="275">
        <v>2</v>
      </c>
      <c r="D763" s="276" t="s">
        <v>72</v>
      </c>
      <c r="E763" s="276"/>
      <c r="F763" s="276"/>
      <c r="G763" s="276"/>
      <c r="H763" s="276"/>
      <c r="I763" s="277"/>
    </row>
    <row r="764" spans="1:9" s="198" customFormat="1" ht="19.5" customHeight="1">
      <c r="A764" s="199"/>
      <c r="B764" s="216"/>
      <c r="C764" s="275">
        <v>3</v>
      </c>
      <c r="D764" s="276" t="s">
        <v>73</v>
      </c>
      <c r="E764" s="276"/>
      <c r="F764" s="276"/>
      <c r="G764" s="276"/>
      <c r="H764" s="276"/>
      <c r="I764" s="277"/>
    </row>
    <row r="765" spans="1:9" s="198" customFormat="1" ht="19.5" customHeight="1">
      <c r="A765" s="199"/>
      <c r="B765" s="216"/>
      <c r="C765" s="275">
        <v>4</v>
      </c>
      <c r="D765" s="273" t="s">
        <v>74</v>
      </c>
      <c r="E765" s="273"/>
      <c r="F765" s="273"/>
      <c r="G765" s="273"/>
      <c r="H765" s="273"/>
      <c r="I765" s="274"/>
    </row>
    <row r="766" spans="1:9" s="198" customFormat="1" ht="19.5" customHeight="1">
      <c r="A766" s="199"/>
      <c r="B766" s="216"/>
      <c r="C766" s="275">
        <v>5</v>
      </c>
      <c r="D766" s="273" t="s">
        <v>75</v>
      </c>
      <c r="E766" s="273"/>
      <c r="F766" s="273"/>
      <c r="G766" s="273"/>
      <c r="H766" s="273"/>
      <c r="I766" s="274"/>
    </row>
    <row r="767" spans="1:9" s="198" customFormat="1" ht="19.5" customHeight="1">
      <c r="A767" s="199"/>
      <c r="B767" s="216"/>
      <c r="C767" s="275">
        <v>6</v>
      </c>
      <c r="D767" s="273" t="s">
        <v>76</v>
      </c>
      <c r="E767" s="273"/>
      <c r="F767" s="273"/>
      <c r="G767" s="273"/>
      <c r="H767" s="273"/>
      <c r="I767" s="274"/>
    </row>
    <row r="768" spans="1:9" s="198" customFormat="1" ht="19.5" customHeight="1">
      <c r="A768" s="199"/>
      <c r="B768" s="216"/>
      <c r="C768" s="275">
        <v>7</v>
      </c>
      <c r="D768" s="273" t="s">
        <v>77</v>
      </c>
      <c r="E768" s="273"/>
      <c r="F768" s="273"/>
      <c r="G768" s="273"/>
      <c r="H768" s="273"/>
      <c r="I768" s="274"/>
    </row>
    <row r="769" spans="1:10" s="198" customFormat="1" ht="19.5" customHeight="1">
      <c r="A769" s="199"/>
      <c r="B769" s="216"/>
      <c r="C769" s="275">
        <v>8</v>
      </c>
      <c r="D769" s="273" t="s">
        <v>78</v>
      </c>
      <c r="E769" s="273"/>
      <c r="F769" s="273"/>
      <c r="G769" s="273"/>
      <c r="H769" s="273"/>
      <c r="I769" s="274"/>
    </row>
    <row r="770" spans="1:10" s="198" customFormat="1" ht="19.5" customHeight="1" thickBot="1">
      <c r="A770" s="199"/>
      <c r="B770" s="278"/>
      <c r="C770" s="279">
        <v>9</v>
      </c>
      <c r="D770" s="280" t="s">
        <v>79</v>
      </c>
      <c r="E770" s="280"/>
      <c r="F770" s="280"/>
      <c r="G770" s="280"/>
      <c r="H770" s="280"/>
      <c r="I770" s="281"/>
    </row>
    <row r="771" spans="1:10" ht="16.5" customHeight="1">
      <c r="A771" s="282"/>
      <c r="B771" s="282"/>
      <c r="C771" s="282"/>
      <c r="D771" s="282"/>
      <c r="E771" s="282"/>
      <c r="F771" s="282"/>
      <c r="G771" s="282"/>
      <c r="H771" s="282"/>
      <c r="I771" s="282"/>
    </row>
    <row r="772" spans="1:10" s="198" customFormat="1" ht="16.5" customHeight="1" thickBot="1">
      <c r="A772" s="196">
        <f>A738+1</f>
        <v>24</v>
      </c>
      <c r="B772" s="284"/>
      <c r="C772" s="284"/>
      <c r="D772" s="284"/>
      <c r="E772" s="284"/>
      <c r="F772" s="284"/>
      <c r="G772" s="284"/>
      <c r="H772" s="284"/>
      <c r="I772" s="284"/>
    </row>
    <row r="773" spans="1:10" s="198" customFormat="1" ht="51.75" customHeight="1">
      <c r="A773" s="199"/>
      <c r="B773" s="200"/>
      <c r="C773" s="201"/>
      <c r="D773" s="202"/>
      <c r="E773" s="203" t="str">
        <f>MASTER!$E$11</f>
        <v>Govt. Sr. Secondary School Raimalwada</v>
      </c>
      <c r="F773" s="204"/>
      <c r="G773" s="204"/>
      <c r="H773" s="204"/>
      <c r="I773" s="205"/>
    </row>
    <row r="774" spans="1:10" s="198" customFormat="1" ht="36" customHeight="1" thickBot="1">
      <c r="A774" s="199"/>
      <c r="B774" s="206"/>
      <c r="C774" s="207"/>
      <c r="D774" s="208"/>
      <c r="E774" s="209" t="str">
        <f>MASTER!$E$14</f>
        <v>P.S.-Bapini (Jodhpur)</v>
      </c>
      <c r="F774" s="210"/>
      <c r="G774" s="210"/>
      <c r="H774" s="210"/>
      <c r="I774" s="211"/>
    </row>
    <row r="775" spans="1:10" s="198" customFormat="1" ht="33.75" customHeight="1">
      <c r="A775" s="199"/>
      <c r="B775" s="212" t="str">
        <f>CONCATENATE(C776,'TIME TABLE'!$C$5,'ADMIT CARD'!$C777,$F777,'ADMIT CARD'!$G777,'TIME TABLE'!$E$5)</f>
        <v>ADMIT CARD(Roll Number●→0)</v>
      </c>
      <c r="C775" s="213" t="str">
        <f>CONCATENATE('TIME TABLE'!$B$2,'TIME TABLE'!$F$2)</f>
        <v>HALF YEARLY EXAM:2023-24</v>
      </c>
      <c r="D775" s="214"/>
      <c r="E775" s="214"/>
      <c r="F775" s="214"/>
      <c r="G775" s="214"/>
      <c r="H775" s="214"/>
      <c r="I775" s="215"/>
    </row>
    <row r="776" spans="1:10" s="198" customFormat="1" ht="33.75" customHeight="1" thickBot="1">
      <c r="A776" s="199"/>
      <c r="B776" s="216"/>
      <c r="C776" s="217" t="s">
        <v>64</v>
      </c>
      <c r="D776" s="218"/>
      <c r="E776" s="218"/>
      <c r="F776" s="218"/>
      <c r="G776" s="218"/>
      <c r="H776" s="218"/>
      <c r="I776" s="219"/>
      <c r="J776" s="198" t="s">
        <v>54</v>
      </c>
    </row>
    <row r="777" spans="1:10" s="198" customFormat="1" ht="24" customHeight="1">
      <c r="A777" s="199"/>
      <c r="B777" s="216"/>
      <c r="C777" s="220" t="s">
        <v>20</v>
      </c>
      <c r="D777" s="221"/>
      <c r="E777" s="222"/>
      <c r="F777" s="223" t="s">
        <v>52</v>
      </c>
      <c r="G777" s="224">
        <f>VLOOKUP(A772,'STUDENT DETAIL'!$C$8:$I$107,3)</f>
        <v>0</v>
      </c>
      <c r="H777" s="225"/>
      <c r="I777" s="226" t="s">
        <v>65</v>
      </c>
    </row>
    <row r="778" spans="1:10" s="198" customFormat="1" ht="24" customHeight="1">
      <c r="A778" s="199"/>
      <c r="B778" s="216"/>
      <c r="C778" s="227" t="s">
        <v>21</v>
      </c>
      <c r="D778" s="228"/>
      <c r="E778" s="229"/>
      <c r="F778" s="230" t="s">
        <v>52</v>
      </c>
      <c r="G778" s="231" t="str">
        <f>IF(OR(G777=0,G777=""),"",VLOOKUP(A772,'STUDENT DETAIL'!$C$8:$I$107,4))</f>
        <v/>
      </c>
      <c r="H778" s="232"/>
      <c r="I778" s="233"/>
    </row>
    <row r="779" spans="1:10" s="198" customFormat="1" ht="24" customHeight="1">
      <c r="A779" s="199"/>
      <c r="B779" s="216"/>
      <c r="C779" s="227" t="s">
        <v>22</v>
      </c>
      <c r="D779" s="228"/>
      <c r="E779" s="229"/>
      <c r="F779" s="230" t="s">
        <v>52</v>
      </c>
      <c r="G779" s="231" t="str">
        <f>IF(OR(G777=0,G777=""),"",VLOOKUP(A772,'STUDENT DETAIL'!$C$8:$I$107,5))</f>
        <v/>
      </c>
      <c r="H779" s="232"/>
      <c r="I779" s="233"/>
    </row>
    <row r="780" spans="1:10" s="198" customFormat="1" ht="24" customHeight="1">
      <c r="A780" s="199"/>
      <c r="B780" s="216"/>
      <c r="C780" s="227" t="s">
        <v>32</v>
      </c>
      <c r="D780" s="228"/>
      <c r="E780" s="229"/>
      <c r="F780" s="230" t="s">
        <v>52</v>
      </c>
      <c r="G780" s="231" t="str">
        <f>IF(OR(G777=0,G777=""),"",VLOOKUP(A772,'STUDENT DETAIL'!$C$8:$I$107,6))</f>
        <v/>
      </c>
      <c r="H780" s="232"/>
      <c r="I780" s="233"/>
    </row>
    <row r="781" spans="1:10" s="198" customFormat="1" ht="24" customHeight="1">
      <c r="A781" s="199"/>
      <c r="B781" s="216"/>
      <c r="C781" s="227" t="s">
        <v>33</v>
      </c>
      <c r="D781" s="228"/>
      <c r="E781" s="229"/>
      <c r="F781" s="230" t="s">
        <v>52</v>
      </c>
      <c r="G781" s="231" t="str">
        <f>IF(OR(G777=0,G777=""),"",IF('STUDENT DETAIL'!$H$4="",'STUDENT DETAIL'!$E$4,CONCATENATE('STUDENT DETAIL'!$E$4,"   ","(",'STUDENT DETAIL'!$H$4,")")))</f>
        <v/>
      </c>
      <c r="H781" s="232"/>
      <c r="I781" s="233"/>
    </row>
    <row r="782" spans="1:10" s="198" customFormat="1" ht="24" customHeight="1" thickBot="1">
      <c r="A782" s="199"/>
      <c r="B782" s="216"/>
      <c r="C782" s="234" t="s">
        <v>24</v>
      </c>
      <c r="D782" s="235"/>
      <c r="E782" s="236"/>
      <c r="F782" s="237" t="s">
        <v>52</v>
      </c>
      <c r="G782" s="238" t="str">
        <f>IF(OR(G777=0,G777=""),"",VLOOKUP(A772,'STUDENT DETAIL'!$C$8:$I$107,7))</f>
        <v/>
      </c>
      <c r="H782" s="239"/>
      <c r="I782" s="240"/>
    </row>
    <row r="783" spans="1:10" s="198" customFormat="1" ht="24" customHeight="1">
      <c r="A783" s="199"/>
      <c r="B783" s="216"/>
      <c r="C783" s="241" t="s">
        <v>67</v>
      </c>
      <c r="D783" s="242"/>
      <c r="E783" s="242"/>
      <c r="F783" s="242"/>
      <c r="G783" s="242"/>
      <c r="H783" s="242"/>
      <c r="I783" s="243"/>
    </row>
    <row r="784" spans="1:10" s="198" customFormat="1" ht="24" customHeight="1" thickBot="1">
      <c r="A784" s="199"/>
      <c r="B784" s="216"/>
      <c r="C784" s="244" t="s">
        <v>34</v>
      </c>
      <c r="D784" s="245"/>
      <c r="E784" s="246"/>
      <c r="F784" s="247" t="s">
        <v>68</v>
      </c>
      <c r="G784" s="246"/>
      <c r="H784" s="247" t="s">
        <v>69</v>
      </c>
      <c r="I784" s="248"/>
    </row>
    <row r="785" spans="1:9" s="256" customFormat="1" ht="18" customHeight="1">
      <c r="A785" s="199"/>
      <c r="B785" s="216"/>
      <c r="C785" s="249" t="str">
        <f>'TIME TABLE'!$F$5</f>
        <v>Hindi</v>
      </c>
      <c r="D785" s="250"/>
      <c r="E785" s="251"/>
      <c r="F785" s="252">
        <f>IF(C785=0,0,'TIME TABLE'!$B$5)</f>
        <v>44651</v>
      </c>
      <c r="G785" s="253" t="str">
        <f>IF(C785=0,0,CONCATENATE('TIME TABLE'!$C$5,'TIME TABLE'!$D$5,'TIME TABLE'!$E$5))</f>
        <v>(Thursday)</v>
      </c>
      <c r="H785" s="254" t="str">
        <f>IF(C785=0,0,'TIME TABLE'!$H$5)</f>
        <v>09:00 AM to 11:45 AM</v>
      </c>
      <c r="I785" s="255"/>
    </row>
    <row r="786" spans="1:9" s="256" customFormat="1" ht="18" customHeight="1">
      <c r="A786" s="199"/>
      <c r="B786" s="216"/>
      <c r="C786" s="257" t="str">
        <f>'TIME TABLE'!$F$6</f>
        <v>English</v>
      </c>
      <c r="D786" s="258"/>
      <c r="E786" s="259"/>
      <c r="F786" s="260">
        <f>IF(C786=0,0,'TIME TABLE'!$B$6)</f>
        <v>44652</v>
      </c>
      <c r="G786" s="253" t="str">
        <f>IF(C786=0,0,CONCATENATE('TIME TABLE'!$C$6,'TIME TABLE'!$D$6,'TIME TABLE'!$E$6))</f>
        <v>(Friday)</v>
      </c>
      <c r="H786" s="261" t="str">
        <f>IF(C786=0,0,'TIME TABLE'!$H$6)</f>
        <v>09:00 AM to 11:45 AM</v>
      </c>
      <c r="I786" s="262"/>
    </row>
    <row r="787" spans="1:9" s="256" customFormat="1" ht="18" customHeight="1">
      <c r="A787" s="199"/>
      <c r="B787" s="216"/>
      <c r="C787" s="263" t="str">
        <f>'TIME TABLE'!$F$7</f>
        <v>Science</v>
      </c>
      <c r="D787" s="264"/>
      <c r="E787" s="265"/>
      <c r="F787" s="260">
        <f>IF(C787=0,0,'TIME TABLE'!$B$7)</f>
        <v>44653</v>
      </c>
      <c r="G787" s="253" t="str">
        <f>IF(C787=0,0,CONCATENATE('TIME TABLE'!$C$7,'TIME TABLE'!$D$7,'TIME TABLE'!$E$7))</f>
        <v>(Saturday)</v>
      </c>
      <c r="H787" s="261" t="str">
        <f>IF(C787=0,0,'TIME TABLE'!$H$7)</f>
        <v>09:00 AM to 11:45 AM</v>
      </c>
      <c r="I787" s="262"/>
    </row>
    <row r="788" spans="1:9" s="256" customFormat="1" ht="18" customHeight="1">
      <c r="A788" s="199"/>
      <c r="B788" s="216"/>
      <c r="C788" s="263" t="str">
        <f>'TIME TABLE'!$F$8</f>
        <v>Mathematics</v>
      </c>
      <c r="D788" s="264"/>
      <c r="E788" s="265"/>
      <c r="F788" s="260">
        <f>IF(C788=0,0,'TIME TABLE'!$B$8)</f>
        <v>44654</v>
      </c>
      <c r="G788" s="253" t="str">
        <f>IF(C788=0,0,CONCATENATE('TIME TABLE'!$C$8,'TIME TABLE'!$D$8,'TIME TABLE'!$E$8))</f>
        <v>(Sunday)</v>
      </c>
      <c r="H788" s="261" t="str">
        <f>IF(C788=0,0,'TIME TABLE'!$H$8)</f>
        <v>09:00 AM to 11:45 AM</v>
      </c>
      <c r="I788" s="262"/>
    </row>
    <row r="789" spans="1:9" s="256" customFormat="1" ht="18" customHeight="1">
      <c r="A789" s="199"/>
      <c r="B789" s="216"/>
      <c r="C789" s="263" t="str">
        <f>'TIME TABLE'!$F$9</f>
        <v>Social Study</v>
      </c>
      <c r="D789" s="264"/>
      <c r="E789" s="265"/>
      <c r="F789" s="260">
        <f>IF(C789=0,0,'TIME TABLE'!$B$9)</f>
        <v>44655</v>
      </c>
      <c r="G789" s="253" t="str">
        <f>IF(C789=0,0,CONCATENATE('TIME TABLE'!$C$9,'TIME TABLE'!$D$9,'TIME TABLE'!$E$9))</f>
        <v>(Monday)</v>
      </c>
      <c r="H789" s="261" t="str">
        <f>IF(C789=0,0,'TIME TABLE'!$H$9)</f>
        <v>09:00 AM to 11:45 AM</v>
      </c>
      <c r="I789" s="262"/>
    </row>
    <row r="790" spans="1:9" s="256" customFormat="1" ht="18" customHeight="1">
      <c r="A790" s="199"/>
      <c r="B790" s="216"/>
      <c r="C790" s="263" t="str">
        <f>'TIME TABLE'!$F$10</f>
        <v>Sanskrit</v>
      </c>
      <c r="D790" s="264"/>
      <c r="E790" s="265"/>
      <c r="F790" s="260">
        <f>IF(C790=0,0,'TIME TABLE'!$B$10)</f>
        <v>44656</v>
      </c>
      <c r="G790" s="253" t="str">
        <f>IF(C790=0,0,CONCATENATE('TIME TABLE'!$C$10,'TIME TABLE'!$D$10,'TIME TABLE'!$E$10))</f>
        <v>(Tuesday)</v>
      </c>
      <c r="H790" s="261" t="str">
        <f>IF(C790=0,0,'TIME TABLE'!$H$10)</f>
        <v>09:00 AM to 11:45 AM</v>
      </c>
      <c r="I790" s="262"/>
    </row>
    <row r="791" spans="1:9" s="256" customFormat="1" ht="18" customHeight="1">
      <c r="A791" s="199"/>
      <c r="B791" s="216"/>
      <c r="C791" s="263">
        <f>'TIME TABLE'!$F$11</f>
        <v>0</v>
      </c>
      <c r="D791" s="264"/>
      <c r="E791" s="265"/>
      <c r="F791" s="260">
        <f>IF(C791=0,0,'TIME TABLE'!$B$11)</f>
        <v>0</v>
      </c>
      <c r="G791" s="253">
        <f>IF(C791=0,0,CONCATENATE('TIME TABLE'!$C$11,'TIME TABLE'!$D$11,'TIME TABLE'!$E$11))</f>
        <v>0</v>
      </c>
      <c r="H791" s="261">
        <f>IF(C791=0,0,'TIME TABLE'!$H$11)</f>
        <v>0</v>
      </c>
      <c r="I791" s="262"/>
    </row>
    <row r="792" spans="1:9" s="256" customFormat="1" ht="18" customHeight="1">
      <c r="A792" s="199"/>
      <c r="B792" s="216"/>
      <c r="C792" s="263">
        <f>'TIME TABLE'!$F$12</f>
        <v>0</v>
      </c>
      <c r="D792" s="264"/>
      <c r="E792" s="265"/>
      <c r="F792" s="260">
        <f>IF(C792=0,0,'TIME TABLE'!$B$12)</f>
        <v>0</v>
      </c>
      <c r="G792" s="253">
        <f>IF(C792=0,0,CONCATENATE('TIME TABLE'!$C$12,'TIME TABLE'!$D$12,'TIME TABLE'!$E$12))</f>
        <v>0</v>
      </c>
      <c r="H792" s="261">
        <f>IF(C792=0,0,'TIME TABLE'!$H$12)</f>
        <v>0</v>
      </c>
      <c r="I792" s="262"/>
    </row>
    <row r="793" spans="1:9" s="256" customFormat="1" ht="18" customHeight="1">
      <c r="A793" s="199"/>
      <c r="B793" s="216"/>
      <c r="C793" s="263">
        <f>'TIME TABLE'!$F$13</f>
        <v>0</v>
      </c>
      <c r="D793" s="264"/>
      <c r="E793" s="265"/>
      <c r="F793" s="260">
        <f>IF(C793=0,0,'TIME TABLE'!$B$13)</f>
        <v>0</v>
      </c>
      <c r="G793" s="253">
        <f>IF(C793=0,0,CONCATENATE('TIME TABLE'!$C$13,'TIME TABLE'!$D$13,'TIME TABLE'!$E$13))</f>
        <v>0</v>
      </c>
      <c r="H793" s="261">
        <f>IF(C793=0,0,'TIME TABLE'!$H$13)</f>
        <v>0</v>
      </c>
      <c r="I793" s="262"/>
    </row>
    <row r="794" spans="1:9" s="256" customFormat="1" ht="18" customHeight="1" thickBot="1">
      <c r="A794" s="199"/>
      <c r="B794" s="216"/>
      <c r="C794" s="266">
        <f>'TIME TABLE'!$F$14</f>
        <v>0</v>
      </c>
      <c r="D794" s="267"/>
      <c r="E794" s="268"/>
      <c r="F794" s="260">
        <f>IF(C794=0,0,'TIME TABLE'!$B$14)</f>
        <v>0</v>
      </c>
      <c r="G794" s="253">
        <f>IF(C794=0,0,CONCATENATE('TIME TABLE'!$C$14,'TIME TABLE'!$D$14,'TIME TABLE'!$E$14))</f>
        <v>0</v>
      </c>
      <c r="H794" s="261">
        <f>IF(C794=0,0,'TIME TABLE'!$H$14)</f>
        <v>0</v>
      </c>
      <c r="I794" s="262"/>
    </row>
    <row r="795" spans="1:9" s="198" customFormat="1" ht="24" customHeight="1">
      <c r="A795" s="199"/>
      <c r="B795" s="216"/>
      <c r="C795" s="269" t="s">
        <v>70</v>
      </c>
      <c r="D795" s="270"/>
      <c r="E795" s="270"/>
      <c r="F795" s="270"/>
      <c r="G795" s="270"/>
      <c r="H795" s="270"/>
      <c r="I795" s="271"/>
    </row>
    <row r="796" spans="1:9" s="198" customFormat="1" ht="19.5" customHeight="1">
      <c r="A796" s="199"/>
      <c r="B796" s="216"/>
      <c r="C796" s="272">
        <v>1</v>
      </c>
      <c r="D796" s="273" t="s">
        <v>71</v>
      </c>
      <c r="E796" s="273"/>
      <c r="F796" s="273"/>
      <c r="G796" s="273"/>
      <c r="H796" s="273"/>
      <c r="I796" s="274"/>
    </row>
    <row r="797" spans="1:9" s="198" customFormat="1" ht="19.5" customHeight="1">
      <c r="A797" s="199"/>
      <c r="B797" s="216"/>
      <c r="C797" s="275">
        <v>2</v>
      </c>
      <c r="D797" s="276" t="s">
        <v>72</v>
      </c>
      <c r="E797" s="276"/>
      <c r="F797" s="276"/>
      <c r="G797" s="276"/>
      <c r="H797" s="276"/>
      <c r="I797" s="277"/>
    </row>
    <row r="798" spans="1:9" s="198" customFormat="1" ht="19.5" customHeight="1">
      <c r="A798" s="199"/>
      <c r="B798" s="216"/>
      <c r="C798" s="275">
        <v>3</v>
      </c>
      <c r="D798" s="276" t="s">
        <v>73</v>
      </c>
      <c r="E798" s="276"/>
      <c r="F798" s="276"/>
      <c r="G798" s="276"/>
      <c r="H798" s="276"/>
      <c r="I798" s="277"/>
    </row>
    <row r="799" spans="1:9" s="198" customFormat="1" ht="19.5" customHeight="1">
      <c r="A799" s="199"/>
      <c r="B799" s="216"/>
      <c r="C799" s="275">
        <v>4</v>
      </c>
      <c r="D799" s="273" t="s">
        <v>74</v>
      </c>
      <c r="E799" s="273"/>
      <c r="F799" s="273"/>
      <c r="G799" s="273"/>
      <c r="H799" s="273"/>
      <c r="I799" s="274"/>
    </row>
    <row r="800" spans="1:9" s="198" customFormat="1" ht="19.5" customHeight="1">
      <c r="A800" s="199"/>
      <c r="B800" s="216"/>
      <c r="C800" s="275">
        <v>5</v>
      </c>
      <c r="D800" s="273" t="s">
        <v>75</v>
      </c>
      <c r="E800" s="273"/>
      <c r="F800" s="273"/>
      <c r="G800" s="273"/>
      <c r="H800" s="273"/>
      <c r="I800" s="274"/>
    </row>
    <row r="801" spans="1:10" s="198" customFormat="1" ht="19.5" customHeight="1">
      <c r="A801" s="199"/>
      <c r="B801" s="216"/>
      <c r="C801" s="275">
        <v>6</v>
      </c>
      <c r="D801" s="273" t="s">
        <v>76</v>
      </c>
      <c r="E801" s="273"/>
      <c r="F801" s="273"/>
      <c r="G801" s="273"/>
      <c r="H801" s="273"/>
      <c r="I801" s="274"/>
    </row>
    <row r="802" spans="1:10" s="198" customFormat="1" ht="19.5" customHeight="1">
      <c r="A802" s="199"/>
      <c r="B802" s="216"/>
      <c r="C802" s="275">
        <v>7</v>
      </c>
      <c r="D802" s="273" t="s">
        <v>77</v>
      </c>
      <c r="E802" s="273"/>
      <c r="F802" s="273"/>
      <c r="G802" s="273"/>
      <c r="H802" s="273"/>
      <c r="I802" s="274"/>
    </row>
    <row r="803" spans="1:10" s="198" customFormat="1" ht="19.5" customHeight="1">
      <c r="A803" s="199"/>
      <c r="B803" s="216"/>
      <c r="C803" s="275">
        <v>8</v>
      </c>
      <c r="D803" s="273" t="s">
        <v>78</v>
      </c>
      <c r="E803" s="273"/>
      <c r="F803" s="273"/>
      <c r="G803" s="273"/>
      <c r="H803" s="273"/>
      <c r="I803" s="274"/>
    </row>
    <row r="804" spans="1:10" s="198" customFormat="1" ht="19.5" customHeight="1" thickBot="1">
      <c r="A804" s="199"/>
      <c r="B804" s="278"/>
      <c r="C804" s="279">
        <v>9</v>
      </c>
      <c r="D804" s="280" t="s">
        <v>79</v>
      </c>
      <c r="E804" s="280"/>
      <c r="F804" s="280"/>
      <c r="G804" s="280"/>
      <c r="H804" s="280"/>
      <c r="I804" s="281"/>
    </row>
    <row r="805" spans="1:10" s="198" customFormat="1" ht="15.75" thickBot="1">
      <c r="A805" s="196">
        <f>A772+1</f>
        <v>25</v>
      </c>
      <c r="B805" s="197"/>
      <c r="C805" s="197"/>
      <c r="D805" s="197"/>
      <c r="E805" s="197"/>
      <c r="F805" s="197"/>
      <c r="G805" s="197"/>
      <c r="H805" s="197"/>
      <c r="I805" s="197"/>
    </row>
    <row r="806" spans="1:10" s="198" customFormat="1" ht="51.75" customHeight="1">
      <c r="A806" s="199"/>
      <c r="B806" s="200"/>
      <c r="C806" s="201"/>
      <c r="D806" s="202"/>
      <c r="E806" s="203" t="str">
        <f>MASTER!$E$11</f>
        <v>Govt. Sr. Secondary School Raimalwada</v>
      </c>
      <c r="F806" s="204"/>
      <c r="G806" s="204"/>
      <c r="H806" s="204"/>
      <c r="I806" s="205"/>
    </row>
    <row r="807" spans="1:10" s="198" customFormat="1" ht="36" customHeight="1" thickBot="1">
      <c r="A807" s="199"/>
      <c r="B807" s="206"/>
      <c r="C807" s="207"/>
      <c r="D807" s="208"/>
      <c r="E807" s="209" t="str">
        <f>MASTER!$E$14</f>
        <v>P.S.-Bapini (Jodhpur)</v>
      </c>
      <c r="F807" s="210"/>
      <c r="G807" s="210"/>
      <c r="H807" s="210"/>
      <c r="I807" s="211"/>
    </row>
    <row r="808" spans="1:10" s="198" customFormat="1" ht="33.75" customHeight="1">
      <c r="A808" s="199"/>
      <c r="B808" s="212" t="str">
        <f>CONCATENATE(C809,'TIME TABLE'!$C$5,'ADMIT CARD'!$C810,$F810,'ADMIT CARD'!$G810,'TIME TABLE'!$E$5)</f>
        <v>ADMIT CARD(Roll Number●→0)</v>
      </c>
      <c r="C808" s="213" t="str">
        <f>CONCATENATE('TIME TABLE'!$B$2,'TIME TABLE'!$F$2)</f>
        <v>HALF YEARLY EXAM:2023-24</v>
      </c>
      <c r="D808" s="214"/>
      <c r="E808" s="214"/>
      <c r="F808" s="214"/>
      <c r="G808" s="214"/>
      <c r="H808" s="214"/>
      <c r="I808" s="215"/>
    </row>
    <row r="809" spans="1:10" s="198" customFormat="1" ht="33.75" customHeight="1" thickBot="1">
      <c r="A809" s="199"/>
      <c r="B809" s="216"/>
      <c r="C809" s="217" t="s">
        <v>64</v>
      </c>
      <c r="D809" s="218"/>
      <c r="E809" s="218"/>
      <c r="F809" s="218"/>
      <c r="G809" s="218"/>
      <c r="H809" s="218"/>
      <c r="I809" s="219"/>
      <c r="J809" s="198" t="s">
        <v>54</v>
      </c>
    </row>
    <row r="810" spans="1:10" s="198" customFormat="1" ht="24" customHeight="1">
      <c r="A810" s="199"/>
      <c r="B810" s="216"/>
      <c r="C810" s="220" t="s">
        <v>20</v>
      </c>
      <c r="D810" s="221"/>
      <c r="E810" s="222"/>
      <c r="F810" s="223" t="s">
        <v>52</v>
      </c>
      <c r="G810" s="224">
        <f>VLOOKUP(A805,'STUDENT DETAIL'!$C$8:$I$107,3)</f>
        <v>0</v>
      </c>
      <c r="H810" s="225"/>
      <c r="I810" s="226" t="s">
        <v>65</v>
      </c>
    </row>
    <row r="811" spans="1:10" s="198" customFormat="1" ht="24" customHeight="1">
      <c r="A811" s="199"/>
      <c r="B811" s="216"/>
      <c r="C811" s="227" t="s">
        <v>21</v>
      </c>
      <c r="D811" s="228"/>
      <c r="E811" s="229"/>
      <c r="F811" s="230" t="s">
        <v>52</v>
      </c>
      <c r="G811" s="231" t="str">
        <f>IF(OR(G810=0,G810=""),"",VLOOKUP(A805,'STUDENT DETAIL'!$C$8:$I$107,4))</f>
        <v/>
      </c>
      <c r="H811" s="232"/>
      <c r="I811" s="233"/>
    </row>
    <row r="812" spans="1:10" s="198" customFormat="1" ht="24" customHeight="1">
      <c r="A812" s="199"/>
      <c r="B812" s="216"/>
      <c r="C812" s="227" t="s">
        <v>22</v>
      </c>
      <c r="D812" s="228"/>
      <c r="E812" s="229"/>
      <c r="F812" s="230" t="s">
        <v>52</v>
      </c>
      <c r="G812" s="231" t="str">
        <f>IF(OR(G810=0,G810=""),"",VLOOKUP(A805,'STUDENT DETAIL'!$C$8:$I$107,5))</f>
        <v/>
      </c>
      <c r="H812" s="232"/>
      <c r="I812" s="233"/>
    </row>
    <row r="813" spans="1:10" s="198" customFormat="1" ht="24" customHeight="1">
      <c r="A813" s="199"/>
      <c r="B813" s="216"/>
      <c r="C813" s="227" t="s">
        <v>32</v>
      </c>
      <c r="D813" s="228"/>
      <c r="E813" s="229"/>
      <c r="F813" s="230" t="s">
        <v>52</v>
      </c>
      <c r="G813" s="231" t="str">
        <f>IF(OR(G810=0,G810=""),"",VLOOKUP(A805,'STUDENT DETAIL'!$C$8:$I$107,6))</f>
        <v/>
      </c>
      <c r="H813" s="232"/>
      <c r="I813" s="233"/>
    </row>
    <row r="814" spans="1:10" s="198" customFormat="1" ht="24" customHeight="1">
      <c r="A814" s="199"/>
      <c r="B814" s="216"/>
      <c r="C814" s="227" t="s">
        <v>33</v>
      </c>
      <c r="D814" s="228"/>
      <c r="E814" s="229"/>
      <c r="F814" s="230" t="s">
        <v>52</v>
      </c>
      <c r="G814" s="231" t="str">
        <f>IF(OR(G810=0,G810=""),"",IF('STUDENT DETAIL'!$H$4="",'STUDENT DETAIL'!$E$4,CONCATENATE('STUDENT DETAIL'!$E$4,"   ","(",'STUDENT DETAIL'!$H$4,")")))</f>
        <v/>
      </c>
      <c r="H814" s="232"/>
      <c r="I814" s="233"/>
    </row>
    <row r="815" spans="1:10" s="198" customFormat="1" ht="24" customHeight="1" thickBot="1">
      <c r="A815" s="199"/>
      <c r="B815" s="216"/>
      <c r="C815" s="234" t="s">
        <v>24</v>
      </c>
      <c r="D815" s="235"/>
      <c r="E815" s="236"/>
      <c r="F815" s="237" t="s">
        <v>52</v>
      </c>
      <c r="G815" s="238" t="str">
        <f>IF(OR(G810=0,G810=""),"",VLOOKUP(A805,'STUDENT DETAIL'!$C$8:$I$107,7))</f>
        <v/>
      </c>
      <c r="H815" s="239"/>
      <c r="I815" s="240"/>
    </row>
    <row r="816" spans="1:10" s="198" customFormat="1" ht="24" customHeight="1">
      <c r="A816" s="199"/>
      <c r="B816" s="216"/>
      <c r="C816" s="241" t="s">
        <v>67</v>
      </c>
      <c r="D816" s="242"/>
      <c r="E816" s="242"/>
      <c r="F816" s="242"/>
      <c r="G816" s="242"/>
      <c r="H816" s="242"/>
      <c r="I816" s="243"/>
    </row>
    <row r="817" spans="1:9" s="198" customFormat="1" ht="24" customHeight="1" thickBot="1">
      <c r="A817" s="199"/>
      <c r="B817" s="216"/>
      <c r="C817" s="244" t="s">
        <v>34</v>
      </c>
      <c r="D817" s="245"/>
      <c r="E817" s="246"/>
      <c r="F817" s="247" t="s">
        <v>68</v>
      </c>
      <c r="G817" s="246"/>
      <c r="H817" s="247" t="s">
        <v>69</v>
      </c>
      <c r="I817" s="248"/>
    </row>
    <row r="818" spans="1:9" s="256" customFormat="1" ht="18" customHeight="1">
      <c r="A818" s="199"/>
      <c r="B818" s="216"/>
      <c r="C818" s="249" t="str">
        <f>'TIME TABLE'!$F$5</f>
        <v>Hindi</v>
      </c>
      <c r="D818" s="250"/>
      <c r="E818" s="251"/>
      <c r="F818" s="252">
        <f>IF(C818=0,0,'TIME TABLE'!$B$5)</f>
        <v>44651</v>
      </c>
      <c r="G818" s="253" t="str">
        <f>IF(C818=0,0,CONCATENATE('TIME TABLE'!$C$5,'TIME TABLE'!$D$5,'TIME TABLE'!$E$5))</f>
        <v>(Thursday)</v>
      </c>
      <c r="H818" s="254" t="str">
        <f>IF(C818=0,0,'TIME TABLE'!$H$5)</f>
        <v>09:00 AM to 11:45 AM</v>
      </c>
      <c r="I818" s="255"/>
    </row>
    <row r="819" spans="1:9" s="256" customFormat="1" ht="18" customHeight="1">
      <c r="A819" s="199"/>
      <c r="B819" s="216"/>
      <c r="C819" s="257" t="str">
        <f>'TIME TABLE'!$F$6</f>
        <v>English</v>
      </c>
      <c r="D819" s="258"/>
      <c r="E819" s="259"/>
      <c r="F819" s="260">
        <f>IF(C819=0,0,'TIME TABLE'!$B$6)</f>
        <v>44652</v>
      </c>
      <c r="G819" s="253" t="str">
        <f>IF(C819=0,0,CONCATENATE('TIME TABLE'!$C$6,'TIME TABLE'!$D$6,'TIME TABLE'!$E$6))</f>
        <v>(Friday)</v>
      </c>
      <c r="H819" s="261" t="str">
        <f>IF(C819=0,0,'TIME TABLE'!$H$6)</f>
        <v>09:00 AM to 11:45 AM</v>
      </c>
      <c r="I819" s="262"/>
    </row>
    <row r="820" spans="1:9" s="256" customFormat="1" ht="18" customHeight="1">
      <c r="A820" s="199"/>
      <c r="B820" s="216"/>
      <c r="C820" s="263" t="str">
        <f>'TIME TABLE'!$F$7</f>
        <v>Science</v>
      </c>
      <c r="D820" s="264"/>
      <c r="E820" s="265"/>
      <c r="F820" s="260">
        <f>IF(C820=0,0,'TIME TABLE'!$B$7)</f>
        <v>44653</v>
      </c>
      <c r="G820" s="253" t="str">
        <f>IF(C820=0,0,CONCATENATE('TIME TABLE'!$C$7,'TIME TABLE'!$D$7,'TIME TABLE'!$E$7))</f>
        <v>(Saturday)</v>
      </c>
      <c r="H820" s="261" t="str">
        <f>IF(C820=0,0,'TIME TABLE'!$H$7)</f>
        <v>09:00 AM to 11:45 AM</v>
      </c>
      <c r="I820" s="262"/>
    </row>
    <row r="821" spans="1:9" s="256" customFormat="1" ht="18" customHeight="1">
      <c r="A821" s="199"/>
      <c r="B821" s="216"/>
      <c r="C821" s="263" t="str">
        <f>'TIME TABLE'!$F$8</f>
        <v>Mathematics</v>
      </c>
      <c r="D821" s="264"/>
      <c r="E821" s="265"/>
      <c r="F821" s="260">
        <f>IF(C821=0,0,'TIME TABLE'!$B$8)</f>
        <v>44654</v>
      </c>
      <c r="G821" s="253" t="str">
        <f>IF(C821=0,0,CONCATENATE('TIME TABLE'!$C$8,'TIME TABLE'!$D$8,'TIME TABLE'!$E$8))</f>
        <v>(Sunday)</v>
      </c>
      <c r="H821" s="261" t="str">
        <f>IF(C821=0,0,'TIME TABLE'!$H$8)</f>
        <v>09:00 AM to 11:45 AM</v>
      </c>
      <c r="I821" s="262"/>
    </row>
    <row r="822" spans="1:9" s="256" customFormat="1" ht="18" customHeight="1">
      <c r="A822" s="199"/>
      <c r="B822" s="216"/>
      <c r="C822" s="263" t="str">
        <f>'TIME TABLE'!$F$9</f>
        <v>Social Study</v>
      </c>
      <c r="D822" s="264"/>
      <c r="E822" s="265"/>
      <c r="F822" s="260">
        <f>IF(C822=0,0,'TIME TABLE'!$B$9)</f>
        <v>44655</v>
      </c>
      <c r="G822" s="253" t="str">
        <f>IF(C822=0,0,CONCATENATE('TIME TABLE'!$C$9,'TIME TABLE'!$D$9,'TIME TABLE'!$E$9))</f>
        <v>(Monday)</v>
      </c>
      <c r="H822" s="261" t="str">
        <f>IF(C822=0,0,'TIME TABLE'!$H$9)</f>
        <v>09:00 AM to 11:45 AM</v>
      </c>
      <c r="I822" s="262"/>
    </row>
    <row r="823" spans="1:9" s="256" customFormat="1" ht="18" customHeight="1">
      <c r="A823" s="199"/>
      <c r="B823" s="216"/>
      <c r="C823" s="263" t="str">
        <f>'TIME TABLE'!$F$10</f>
        <v>Sanskrit</v>
      </c>
      <c r="D823" s="264"/>
      <c r="E823" s="265"/>
      <c r="F823" s="260">
        <f>IF(C823=0,0,'TIME TABLE'!$B$10)</f>
        <v>44656</v>
      </c>
      <c r="G823" s="253" t="str">
        <f>IF(C823=0,0,CONCATENATE('TIME TABLE'!$C$10,'TIME TABLE'!$D$10,'TIME TABLE'!$E$10))</f>
        <v>(Tuesday)</v>
      </c>
      <c r="H823" s="261" t="str">
        <f>IF(C823=0,0,'TIME TABLE'!$H$10)</f>
        <v>09:00 AM to 11:45 AM</v>
      </c>
      <c r="I823" s="262"/>
    </row>
    <row r="824" spans="1:9" s="256" customFormat="1" ht="18" customHeight="1">
      <c r="A824" s="199"/>
      <c r="B824" s="216"/>
      <c r="C824" s="263">
        <f>'TIME TABLE'!$F$11</f>
        <v>0</v>
      </c>
      <c r="D824" s="264"/>
      <c r="E824" s="265"/>
      <c r="F824" s="260">
        <f>IF(C824=0,0,'TIME TABLE'!$B$11)</f>
        <v>0</v>
      </c>
      <c r="G824" s="253">
        <f>IF(C824=0,0,CONCATENATE('TIME TABLE'!$C$11,'TIME TABLE'!$D$11,'TIME TABLE'!$E$11))</f>
        <v>0</v>
      </c>
      <c r="H824" s="261">
        <f>IF(C824=0,0,'TIME TABLE'!$H$11)</f>
        <v>0</v>
      </c>
      <c r="I824" s="262"/>
    </row>
    <row r="825" spans="1:9" s="256" customFormat="1" ht="18" customHeight="1">
      <c r="A825" s="199"/>
      <c r="B825" s="216"/>
      <c r="C825" s="263">
        <f>'TIME TABLE'!$F$12</f>
        <v>0</v>
      </c>
      <c r="D825" s="264"/>
      <c r="E825" s="265"/>
      <c r="F825" s="260">
        <f>IF(C825=0,0,'TIME TABLE'!$B$12)</f>
        <v>0</v>
      </c>
      <c r="G825" s="253">
        <f>IF(C825=0,0,CONCATENATE('TIME TABLE'!$C$12,'TIME TABLE'!$D$12,'TIME TABLE'!$E$12))</f>
        <v>0</v>
      </c>
      <c r="H825" s="261">
        <f>IF(C825=0,0,'TIME TABLE'!$H$12)</f>
        <v>0</v>
      </c>
      <c r="I825" s="262"/>
    </row>
    <row r="826" spans="1:9" s="256" customFormat="1" ht="18" customHeight="1">
      <c r="A826" s="199"/>
      <c r="B826" s="216"/>
      <c r="C826" s="263">
        <f>'TIME TABLE'!$F$13</f>
        <v>0</v>
      </c>
      <c r="D826" s="264"/>
      <c r="E826" s="265"/>
      <c r="F826" s="260">
        <f>IF(C826=0,0,'TIME TABLE'!$B$13)</f>
        <v>0</v>
      </c>
      <c r="G826" s="253">
        <f>IF(C826=0,0,CONCATENATE('TIME TABLE'!$C$13,'TIME TABLE'!$D$13,'TIME TABLE'!$E$13))</f>
        <v>0</v>
      </c>
      <c r="H826" s="261">
        <f>IF(C826=0,0,'TIME TABLE'!$H$13)</f>
        <v>0</v>
      </c>
      <c r="I826" s="262"/>
    </row>
    <row r="827" spans="1:9" s="256" customFormat="1" ht="18" customHeight="1" thickBot="1">
      <c r="A827" s="199"/>
      <c r="B827" s="216"/>
      <c r="C827" s="266">
        <f>'TIME TABLE'!$F$14</f>
        <v>0</v>
      </c>
      <c r="D827" s="267"/>
      <c r="E827" s="268"/>
      <c r="F827" s="260">
        <f>IF(C827=0,0,'TIME TABLE'!$B$14)</f>
        <v>0</v>
      </c>
      <c r="G827" s="253">
        <f>IF(C827=0,0,CONCATENATE('TIME TABLE'!$C$14,'TIME TABLE'!$D$14,'TIME TABLE'!$E$14))</f>
        <v>0</v>
      </c>
      <c r="H827" s="261">
        <f>IF(C827=0,0,'TIME TABLE'!$H$14)</f>
        <v>0</v>
      </c>
      <c r="I827" s="262"/>
    </row>
    <row r="828" spans="1:9" s="198" customFormat="1" ht="24" customHeight="1">
      <c r="A828" s="199"/>
      <c r="B828" s="216"/>
      <c r="C828" s="269" t="s">
        <v>70</v>
      </c>
      <c r="D828" s="270"/>
      <c r="E828" s="270"/>
      <c r="F828" s="270"/>
      <c r="G828" s="270"/>
      <c r="H828" s="270"/>
      <c r="I828" s="271"/>
    </row>
    <row r="829" spans="1:9" s="198" customFormat="1" ht="19.5" customHeight="1">
      <c r="A829" s="199"/>
      <c r="B829" s="216"/>
      <c r="C829" s="272">
        <v>1</v>
      </c>
      <c r="D829" s="273" t="s">
        <v>71</v>
      </c>
      <c r="E829" s="273"/>
      <c r="F829" s="273"/>
      <c r="G829" s="273"/>
      <c r="H829" s="273"/>
      <c r="I829" s="274"/>
    </row>
    <row r="830" spans="1:9" s="198" customFormat="1" ht="19.5" customHeight="1">
      <c r="A830" s="199"/>
      <c r="B830" s="216"/>
      <c r="C830" s="275">
        <v>2</v>
      </c>
      <c r="D830" s="276" t="s">
        <v>72</v>
      </c>
      <c r="E830" s="276"/>
      <c r="F830" s="276"/>
      <c r="G830" s="276"/>
      <c r="H830" s="276"/>
      <c r="I830" s="277"/>
    </row>
    <row r="831" spans="1:9" s="198" customFormat="1" ht="19.5" customHeight="1">
      <c r="A831" s="199"/>
      <c r="B831" s="216"/>
      <c r="C831" s="275">
        <v>3</v>
      </c>
      <c r="D831" s="276" t="s">
        <v>73</v>
      </c>
      <c r="E831" s="276"/>
      <c r="F831" s="276"/>
      <c r="G831" s="276"/>
      <c r="H831" s="276"/>
      <c r="I831" s="277"/>
    </row>
    <row r="832" spans="1:9" s="198" customFormat="1" ht="19.5" customHeight="1">
      <c r="A832" s="199"/>
      <c r="B832" s="216"/>
      <c r="C832" s="275">
        <v>4</v>
      </c>
      <c r="D832" s="273" t="s">
        <v>74</v>
      </c>
      <c r="E832" s="273"/>
      <c r="F832" s="273"/>
      <c r="G832" s="273"/>
      <c r="H832" s="273"/>
      <c r="I832" s="274"/>
    </row>
    <row r="833" spans="1:10" s="198" customFormat="1" ht="19.5" customHeight="1">
      <c r="A833" s="199"/>
      <c r="B833" s="216"/>
      <c r="C833" s="275">
        <v>5</v>
      </c>
      <c r="D833" s="273" t="s">
        <v>75</v>
      </c>
      <c r="E833" s="273"/>
      <c r="F833" s="273"/>
      <c r="G833" s="273"/>
      <c r="H833" s="273"/>
      <c r="I833" s="274"/>
    </row>
    <row r="834" spans="1:10" s="198" customFormat="1" ht="19.5" customHeight="1">
      <c r="A834" s="199"/>
      <c r="B834" s="216"/>
      <c r="C834" s="275">
        <v>6</v>
      </c>
      <c r="D834" s="273" t="s">
        <v>76</v>
      </c>
      <c r="E834" s="273"/>
      <c r="F834" s="273"/>
      <c r="G834" s="273"/>
      <c r="H834" s="273"/>
      <c r="I834" s="274"/>
    </row>
    <row r="835" spans="1:10" s="198" customFormat="1" ht="19.5" customHeight="1">
      <c r="A835" s="199"/>
      <c r="B835" s="216"/>
      <c r="C835" s="275">
        <v>7</v>
      </c>
      <c r="D835" s="273" t="s">
        <v>77</v>
      </c>
      <c r="E835" s="273"/>
      <c r="F835" s="273"/>
      <c r="G835" s="273"/>
      <c r="H835" s="273"/>
      <c r="I835" s="274"/>
    </row>
    <row r="836" spans="1:10" s="198" customFormat="1" ht="19.5" customHeight="1">
      <c r="A836" s="199"/>
      <c r="B836" s="216"/>
      <c r="C836" s="275">
        <v>8</v>
      </c>
      <c r="D836" s="273" t="s">
        <v>78</v>
      </c>
      <c r="E836" s="273"/>
      <c r="F836" s="273"/>
      <c r="G836" s="273"/>
      <c r="H836" s="273"/>
      <c r="I836" s="274"/>
    </row>
    <row r="837" spans="1:10" s="198" customFormat="1" ht="19.5" customHeight="1" thickBot="1">
      <c r="A837" s="199"/>
      <c r="B837" s="278"/>
      <c r="C837" s="279">
        <v>9</v>
      </c>
      <c r="D837" s="280" t="s">
        <v>79</v>
      </c>
      <c r="E837" s="280"/>
      <c r="F837" s="280"/>
      <c r="G837" s="280"/>
      <c r="H837" s="280"/>
      <c r="I837" s="281"/>
    </row>
    <row r="838" spans="1:10" ht="16.5" customHeight="1">
      <c r="A838" s="282"/>
      <c r="B838" s="282"/>
      <c r="C838" s="282"/>
      <c r="D838" s="282"/>
      <c r="E838" s="282"/>
      <c r="F838" s="282"/>
      <c r="G838" s="282"/>
      <c r="H838" s="282"/>
      <c r="I838" s="282"/>
    </row>
    <row r="839" spans="1:10" s="198" customFormat="1" ht="16.5" customHeight="1" thickBot="1">
      <c r="A839" s="196">
        <f>A805+1</f>
        <v>26</v>
      </c>
      <c r="B839" s="284"/>
      <c r="C839" s="284"/>
      <c r="D839" s="284"/>
      <c r="E839" s="284"/>
      <c r="F839" s="284"/>
      <c r="G839" s="284"/>
      <c r="H839" s="284"/>
      <c r="I839" s="284"/>
    </row>
    <row r="840" spans="1:10" s="198" customFormat="1" ht="51.75" customHeight="1">
      <c r="A840" s="199"/>
      <c r="B840" s="200"/>
      <c r="C840" s="201"/>
      <c r="D840" s="202"/>
      <c r="E840" s="203" t="str">
        <f>MASTER!$E$11</f>
        <v>Govt. Sr. Secondary School Raimalwada</v>
      </c>
      <c r="F840" s="204"/>
      <c r="G840" s="204"/>
      <c r="H840" s="204"/>
      <c r="I840" s="205"/>
    </row>
    <row r="841" spans="1:10" s="198" customFormat="1" ht="36" customHeight="1" thickBot="1">
      <c r="A841" s="199"/>
      <c r="B841" s="206"/>
      <c r="C841" s="207"/>
      <c r="D841" s="208"/>
      <c r="E841" s="209" t="str">
        <f>MASTER!$E$14</f>
        <v>P.S.-Bapini (Jodhpur)</v>
      </c>
      <c r="F841" s="210"/>
      <c r="G841" s="210"/>
      <c r="H841" s="210"/>
      <c r="I841" s="211"/>
    </row>
    <row r="842" spans="1:10" s="198" customFormat="1" ht="33.75" customHeight="1">
      <c r="A842" s="199"/>
      <c r="B842" s="212" t="str">
        <f>CONCATENATE(C843,'TIME TABLE'!$C$5,'ADMIT CARD'!$C844,$F844,'ADMIT CARD'!$G844,'TIME TABLE'!$E$5)</f>
        <v>ADMIT CARD(Roll Number●→0)</v>
      </c>
      <c r="C842" s="213" t="str">
        <f>CONCATENATE('TIME TABLE'!$B$2,'TIME TABLE'!$F$2)</f>
        <v>HALF YEARLY EXAM:2023-24</v>
      </c>
      <c r="D842" s="214"/>
      <c r="E842" s="214"/>
      <c r="F842" s="214"/>
      <c r="G842" s="214"/>
      <c r="H842" s="214"/>
      <c r="I842" s="215"/>
    </row>
    <row r="843" spans="1:10" s="198" customFormat="1" ht="33.75" customHeight="1" thickBot="1">
      <c r="A843" s="199"/>
      <c r="B843" s="216"/>
      <c r="C843" s="217" t="s">
        <v>64</v>
      </c>
      <c r="D843" s="218"/>
      <c r="E843" s="218"/>
      <c r="F843" s="218"/>
      <c r="G843" s="218"/>
      <c r="H843" s="218"/>
      <c r="I843" s="219"/>
      <c r="J843" s="198" t="s">
        <v>54</v>
      </c>
    </row>
    <row r="844" spans="1:10" s="198" customFormat="1" ht="24" customHeight="1">
      <c r="A844" s="199"/>
      <c r="B844" s="216"/>
      <c r="C844" s="220" t="s">
        <v>20</v>
      </c>
      <c r="D844" s="221"/>
      <c r="E844" s="222"/>
      <c r="F844" s="223" t="s">
        <v>52</v>
      </c>
      <c r="G844" s="224">
        <f>VLOOKUP(A839,'STUDENT DETAIL'!$C$8:$I$107,3)</f>
        <v>0</v>
      </c>
      <c r="H844" s="225"/>
      <c r="I844" s="226" t="s">
        <v>65</v>
      </c>
    </row>
    <row r="845" spans="1:10" s="198" customFormat="1" ht="24" customHeight="1">
      <c r="A845" s="199"/>
      <c r="B845" s="216"/>
      <c r="C845" s="227" t="s">
        <v>21</v>
      </c>
      <c r="D845" s="228"/>
      <c r="E845" s="229"/>
      <c r="F845" s="230" t="s">
        <v>52</v>
      </c>
      <c r="G845" s="231" t="str">
        <f>IF(OR(G844=0,G844=""),"",VLOOKUP(A839,'STUDENT DETAIL'!$C$8:$I$107,4))</f>
        <v/>
      </c>
      <c r="H845" s="232"/>
      <c r="I845" s="233"/>
    </row>
    <row r="846" spans="1:10" s="198" customFormat="1" ht="24" customHeight="1">
      <c r="A846" s="199"/>
      <c r="B846" s="216"/>
      <c r="C846" s="227" t="s">
        <v>22</v>
      </c>
      <c r="D846" s="228"/>
      <c r="E846" s="229"/>
      <c r="F846" s="230" t="s">
        <v>52</v>
      </c>
      <c r="G846" s="231" t="str">
        <f>IF(OR(G844=0,G844=""),"",VLOOKUP(A839,'STUDENT DETAIL'!$C$8:$I$107,5))</f>
        <v/>
      </c>
      <c r="H846" s="232"/>
      <c r="I846" s="233"/>
    </row>
    <row r="847" spans="1:10" s="198" customFormat="1" ht="24" customHeight="1">
      <c r="A847" s="199"/>
      <c r="B847" s="216"/>
      <c r="C847" s="227" t="s">
        <v>32</v>
      </c>
      <c r="D847" s="228"/>
      <c r="E847" s="229"/>
      <c r="F847" s="230" t="s">
        <v>52</v>
      </c>
      <c r="G847" s="231" t="str">
        <f>IF(OR(G844=0,G844=""),"",VLOOKUP(A839,'STUDENT DETAIL'!$C$8:$I$107,6))</f>
        <v/>
      </c>
      <c r="H847" s="232"/>
      <c r="I847" s="233"/>
    </row>
    <row r="848" spans="1:10" s="198" customFormat="1" ht="24" customHeight="1">
      <c r="A848" s="199"/>
      <c r="B848" s="216"/>
      <c r="C848" s="227" t="s">
        <v>33</v>
      </c>
      <c r="D848" s="228"/>
      <c r="E848" s="229"/>
      <c r="F848" s="230" t="s">
        <v>52</v>
      </c>
      <c r="G848" s="231" t="str">
        <f>IF(OR(G844=0,G844=""),"",IF('STUDENT DETAIL'!$H$4="",'STUDENT DETAIL'!$E$4,CONCATENATE('STUDENT DETAIL'!$E$4,"   ","(",'STUDENT DETAIL'!$H$4,")")))</f>
        <v/>
      </c>
      <c r="H848" s="232"/>
      <c r="I848" s="233"/>
    </row>
    <row r="849" spans="1:9" s="198" customFormat="1" ht="24" customHeight="1" thickBot="1">
      <c r="A849" s="199"/>
      <c r="B849" s="216"/>
      <c r="C849" s="234" t="s">
        <v>24</v>
      </c>
      <c r="D849" s="235"/>
      <c r="E849" s="236"/>
      <c r="F849" s="237" t="s">
        <v>52</v>
      </c>
      <c r="G849" s="238" t="str">
        <f>IF(OR(G844=0,G844=""),"",VLOOKUP(A839,'STUDENT DETAIL'!$C$8:$I$107,7))</f>
        <v/>
      </c>
      <c r="H849" s="239"/>
      <c r="I849" s="240"/>
    </row>
    <row r="850" spans="1:9" s="198" customFormat="1" ht="24" customHeight="1">
      <c r="A850" s="199"/>
      <c r="B850" s="216"/>
      <c r="C850" s="241" t="s">
        <v>67</v>
      </c>
      <c r="D850" s="242"/>
      <c r="E850" s="242"/>
      <c r="F850" s="242"/>
      <c r="G850" s="242"/>
      <c r="H850" s="242"/>
      <c r="I850" s="243"/>
    </row>
    <row r="851" spans="1:9" s="198" customFormat="1" ht="24" customHeight="1" thickBot="1">
      <c r="A851" s="199"/>
      <c r="B851" s="216"/>
      <c r="C851" s="244" t="s">
        <v>34</v>
      </c>
      <c r="D851" s="245"/>
      <c r="E851" s="246"/>
      <c r="F851" s="247" t="s">
        <v>68</v>
      </c>
      <c r="G851" s="246"/>
      <c r="H851" s="247" t="s">
        <v>69</v>
      </c>
      <c r="I851" s="248"/>
    </row>
    <row r="852" spans="1:9" s="256" customFormat="1" ht="18" customHeight="1">
      <c r="A852" s="199"/>
      <c r="B852" s="216"/>
      <c r="C852" s="249" t="str">
        <f>'TIME TABLE'!$F$5</f>
        <v>Hindi</v>
      </c>
      <c r="D852" s="250"/>
      <c r="E852" s="251"/>
      <c r="F852" s="252">
        <f>IF(C852=0,0,'TIME TABLE'!$B$5)</f>
        <v>44651</v>
      </c>
      <c r="G852" s="253" t="str">
        <f>IF(C852=0,0,CONCATENATE('TIME TABLE'!$C$5,'TIME TABLE'!$D$5,'TIME TABLE'!$E$5))</f>
        <v>(Thursday)</v>
      </c>
      <c r="H852" s="254" t="str">
        <f>IF(C852=0,0,'TIME TABLE'!$H$5)</f>
        <v>09:00 AM to 11:45 AM</v>
      </c>
      <c r="I852" s="255"/>
    </row>
    <row r="853" spans="1:9" s="256" customFormat="1" ht="18" customHeight="1">
      <c r="A853" s="199"/>
      <c r="B853" s="216"/>
      <c r="C853" s="257" t="str">
        <f>'TIME TABLE'!$F$6</f>
        <v>English</v>
      </c>
      <c r="D853" s="258"/>
      <c r="E853" s="259"/>
      <c r="F853" s="260">
        <f>IF(C853=0,0,'TIME TABLE'!$B$6)</f>
        <v>44652</v>
      </c>
      <c r="G853" s="253" t="str">
        <f>IF(C853=0,0,CONCATENATE('TIME TABLE'!$C$6,'TIME TABLE'!$D$6,'TIME TABLE'!$E$6))</f>
        <v>(Friday)</v>
      </c>
      <c r="H853" s="261" t="str">
        <f>IF(C853=0,0,'TIME TABLE'!$H$6)</f>
        <v>09:00 AM to 11:45 AM</v>
      </c>
      <c r="I853" s="262"/>
    </row>
    <row r="854" spans="1:9" s="256" customFormat="1" ht="18" customHeight="1">
      <c r="A854" s="199"/>
      <c r="B854" s="216"/>
      <c r="C854" s="263" t="str">
        <f>'TIME TABLE'!$F$7</f>
        <v>Science</v>
      </c>
      <c r="D854" s="264"/>
      <c r="E854" s="265"/>
      <c r="F854" s="260">
        <f>IF(C854=0,0,'TIME TABLE'!$B$7)</f>
        <v>44653</v>
      </c>
      <c r="G854" s="253" t="str">
        <f>IF(C854=0,0,CONCATENATE('TIME TABLE'!$C$7,'TIME TABLE'!$D$7,'TIME TABLE'!$E$7))</f>
        <v>(Saturday)</v>
      </c>
      <c r="H854" s="261" t="str">
        <f>IF(C854=0,0,'TIME TABLE'!$H$7)</f>
        <v>09:00 AM to 11:45 AM</v>
      </c>
      <c r="I854" s="262"/>
    </row>
    <row r="855" spans="1:9" s="256" customFormat="1" ht="18" customHeight="1">
      <c r="A855" s="199"/>
      <c r="B855" s="216"/>
      <c r="C855" s="263" t="str">
        <f>'TIME TABLE'!$F$8</f>
        <v>Mathematics</v>
      </c>
      <c r="D855" s="264"/>
      <c r="E855" s="265"/>
      <c r="F855" s="260">
        <f>IF(C855=0,0,'TIME TABLE'!$B$8)</f>
        <v>44654</v>
      </c>
      <c r="G855" s="253" t="str">
        <f>IF(C855=0,0,CONCATENATE('TIME TABLE'!$C$8,'TIME TABLE'!$D$8,'TIME TABLE'!$E$8))</f>
        <v>(Sunday)</v>
      </c>
      <c r="H855" s="261" t="str">
        <f>IF(C855=0,0,'TIME TABLE'!$H$8)</f>
        <v>09:00 AM to 11:45 AM</v>
      </c>
      <c r="I855" s="262"/>
    </row>
    <row r="856" spans="1:9" s="256" customFormat="1" ht="18" customHeight="1">
      <c r="A856" s="199"/>
      <c r="B856" s="216"/>
      <c r="C856" s="263" t="str">
        <f>'TIME TABLE'!$F$9</f>
        <v>Social Study</v>
      </c>
      <c r="D856" s="264"/>
      <c r="E856" s="265"/>
      <c r="F856" s="260">
        <f>IF(C856=0,0,'TIME TABLE'!$B$9)</f>
        <v>44655</v>
      </c>
      <c r="G856" s="253" t="str">
        <f>IF(C856=0,0,CONCATENATE('TIME TABLE'!$C$9,'TIME TABLE'!$D$9,'TIME TABLE'!$E$9))</f>
        <v>(Monday)</v>
      </c>
      <c r="H856" s="261" t="str">
        <f>IF(C856=0,0,'TIME TABLE'!$H$9)</f>
        <v>09:00 AM to 11:45 AM</v>
      </c>
      <c r="I856" s="262"/>
    </row>
    <row r="857" spans="1:9" s="256" customFormat="1" ht="18" customHeight="1">
      <c r="A857" s="199"/>
      <c r="B857" s="216"/>
      <c r="C857" s="263" t="str">
        <f>'TIME TABLE'!$F$10</f>
        <v>Sanskrit</v>
      </c>
      <c r="D857" s="264"/>
      <c r="E857" s="265"/>
      <c r="F857" s="260">
        <f>IF(C857=0,0,'TIME TABLE'!$B$10)</f>
        <v>44656</v>
      </c>
      <c r="G857" s="253" t="str">
        <f>IF(C857=0,0,CONCATENATE('TIME TABLE'!$C$10,'TIME TABLE'!$D$10,'TIME TABLE'!$E$10))</f>
        <v>(Tuesday)</v>
      </c>
      <c r="H857" s="261" t="str">
        <f>IF(C857=0,0,'TIME TABLE'!$H$10)</f>
        <v>09:00 AM to 11:45 AM</v>
      </c>
      <c r="I857" s="262"/>
    </row>
    <row r="858" spans="1:9" s="256" customFormat="1" ht="18" customHeight="1">
      <c r="A858" s="199"/>
      <c r="B858" s="216"/>
      <c r="C858" s="263">
        <f>'TIME TABLE'!$F$11</f>
        <v>0</v>
      </c>
      <c r="D858" s="264"/>
      <c r="E858" s="265"/>
      <c r="F858" s="260">
        <f>IF(C858=0,0,'TIME TABLE'!$B$11)</f>
        <v>0</v>
      </c>
      <c r="G858" s="253">
        <f>IF(C858=0,0,CONCATENATE('TIME TABLE'!$C$11,'TIME TABLE'!$D$11,'TIME TABLE'!$E$11))</f>
        <v>0</v>
      </c>
      <c r="H858" s="261">
        <f>IF(C858=0,0,'TIME TABLE'!$H$11)</f>
        <v>0</v>
      </c>
      <c r="I858" s="262"/>
    </row>
    <row r="859" spans="1:9" s="256" customFormat="1" ht="18" customHeight="1">
      <c r="A859" s="199"/>
      <c r="B859" s="216"/>
      <c r="C859" s="263">
        <f>'TIME TABLE'!$F$12</f>
        <v>0</v>
      </c>
      <c r="D859" s="264"/>
      <c r="E859" s="265"/>
      <c r="F859" s="260">
        <f>IF(C859=0,0,'TIME TABLE'!$B$12)</f>
        <v>0</v>
      </c>
      <c r="G859" s="253">
        <f>IF(C859=0,0,CONCATENATE('TIME TABLE'!$C$12,'TIME TABLE'!$D$12,'TIME TABLE'!$E$12))</f>
        <v>0</v>
      </c>
      <c r="H859" s="261">
        <f>IF(C859=0,0,'TIME TABLE'!$H$12)</f>
        <v>0</v>
      </c>
      <c r="I859" s="262"/>
    </row>
    <row r="860" spans="1:9" s="256" customFormat="1" ht="18" customHeight="1">
      <c r="A860" s="199"/>
      <c r="B860" s="216"/>
      <c r="C860" s="263">
        <f>'TIME TABLE'!$F$13</f>
        <v>0</v>
      </c>
      <c r="D860" s="264"/>
      <c r="E860" s="265"/>
      <c r="F860" s="260">
        <f>IF(C860=0,0,'TIME TABLE'!$B$13)</f>
        <v>0</v>
      </c>
      <c r="G860" s="253">
        <f>IF(C860=0,0,CONCATENATE('TIME TABLE'!$C$13,'TIME TABLE'!$D$13,'TIME TABLE'!$E$13))</f>
        <v>0</v>
      </c>
      <c r="H860" s="261">
        <f>IF(C860=0,0,'TIME TABLE'!$H$13)</f>
        <v>0</v>
      </c>
      <c r="I860" s="262"/>
    </row>
    <row r="861" spans="1:9" s="256" customFormat="1" ht="18" customHeight="1" thickBot="1">
      <c r="A861" s="199"/>
      <c r="B861" s="216"/>
      <c r="C861" s="266">
        <f>'TIME TABLE'!$F$14</f>
        <v>0</v>
      </c>
      <c r="D861" s="267"/>
      <c r="E861" s="268"/>
      <c r="F861" s="260">
        <f>IF(C861=0,0,'TIME TABLE'!$B$14)</f>
        <v>0</v>
      </c>
      <c r="G861" s="253">
        <f>IF(C861=0,0,CONCATENATE('TIME TABLE'!$C$14,'TIME TABLE'!$D$14,'TIME TABLE'!$E$14))</f>
        <v>0</v>
      </c>
      <c r="H861" s="261">
        <f>IF(C861=0,0,'TIME TABLE'!$H$14)</f>
        <v>0</v>
      </c>
      <c r="I861" s="262"/>
    </row>
    <row r="862" spans="1:9" s="198" customFormat="1" ht="24" customHeight="1">
      <c r="A862" s="199"/>
      <c r="B862" s="216"/>
      <c r="C862" s="269" t="s">
        <v>70</v>
      </c>
      <c r="D862" s="270"/>
      <c r="E862" s="270"/>
      <c r="F862" s="270"/>
      <c r="G862" s="270"/>
      <c r="H862" s="270"/>
      <c r="I862" s="271"/>
    </row>
    <row r="863" spans="1:9" s="198" customFormat="1" ht="19.5" customHeight="1">
      <c r="A863" s="199"/>
      <c r="B863" s="216"/>
      <c r="C863" s="272">
        <v>1</v>
      </c>
      <c r="D863" s="273" t="s">
        <v>71</v>
      </c>
      <c r="E863" s="273"/>
      <c r="F863" s="273"/>
      <c r="G863" s="273"/>
      <c r="H863" s="273"/>
      <c r="I863" s="274"/>
    </row>
    <row r="864" spans="1:9" s="198" customFormat="1" ht="19.5" customHeight="1">
      <c r="A864" s="199"/>
      <c r="B864" s="216"/>
      <c r="C864" s="275">
        <v>2</v>
      </c>
      <c r="D864" s="276" t="s">
        <v>72</v>
      </c>
      <c r="E864" s="276"/>
      <c r="F864" s="276"/>
      <c r="G864" s="276"/>
      <c r="H864" s="276"/>
      <c r="I864" s="277"/>
    </row>
    <row r="865" spans="1:10" s="198" customFormat="1" ht="19.5" customHeight="1">
      <c r="A865" s="199"/>
      <c r="B865" s="216"/>
      <c r="C865" s="275">
        <v>3</v>
      </c>
      <c r="D865" s="276" t="s">
        <v>73</v>
      </c>
      <c r="E865" s="276"/>
      <c r="F865" s="276"/>
      <c r="G865" s="276"/>
      <c r="H865" s="276"/>
      <c r="I865" s="277"/>
    </row>
    <row r="866" spans="1:10" s="198" customFormat="1" ht="19.5" customHeight="1">
      <c r="A866" s="199"/>
      <c r="B866" s="216"/>
      <c r="C866" s="275">
        <v>4</v>
      </c>
      <c r="D866" s="273" t="s">
        <v>74</v>
      </c>
      <c r="E866" s="273"/>
      <c r="F866" s="273"/>
      <c r="G866" s="273"/>
      <c r="H866" s="273"/>
      <c r="I866" s="274"/>
    </row>
    <row r="867" spans="1:10" s="198" customFormat="1" ht="19.5" customHeight="1">
      <c r="A867" s="199"/>
      <c r="B867" s="216"/>
      <c r="C867" s="275">
        <v>5</v>
      </c>
      <c r="D867" s="273" t="s">
        <v>75</v>
      </c>
      <c r="E867" s="273"/>
      <c r="F867" s="273"/>
      <c r="G867" s="273"/>
      <c r="H867" s="273"/>
      <c r="I867" s="274"/>
    </row>
    <row r="868" spans="1:10" s="198" customFormat="1" ht="19.5" customHeight="1">
      <c r="A868" s="199"/>
      <c r="B868" s="216"/>
      <c r="C868" s="275">
        <v>6</v>
      </c>
      <c r="D868" s="273" t="s">
        <v>76</v>
      </c>
      <c r="E868" s="273"/>
      <c r="F868" s="273"/>
      <c r="G868" s="273"/>
      <c r="H868" s="273"/>
      <c r="I868" s="274"/>
    </row>
    <row r="869" spans="1:10" s="198" customFormat="1" ht="19.5" customHeight="1">
      <c r="A869" s="199"/>
      <c r="B869" s="216"/>
      <c r="C869" s="275">
        <v>7</v>
      </c>
      <c r="D869" s="273" t="s">
        <v>77</v>
      </c>
      <c r="E869" s="273"/>
      <c r="F869" s="273"/>
      <c r="G869" s="273"/>
      <c r="H869" s="273"/>
      <c r="I869" s="274"/>
    </row>
    <row r="870" spans="1:10" s="198" customFormat="1" ht="19.5" customHeight="1">
      <c r="A870" s="199"/>
      <c r="B870" s="216"/>
      <c r="C870" s="275">
        <v>8</v>
      </c>
      <c r="D870" s="273" t="s">
        <v>78</v>
      </c>
      <c r="E870" s="273"/>
      <c r="F870" s="273"/>
      <c r="G870" s="273"/>
      <c r="H870" s="273"/>
      <c r="I870" s="274"/>
    </row>
    <row r="871" spans="1:10" s="198" customFormat="1" ht="19.5" customHeight="1" thickBot="1">
      <c r="A871" s="199"/>
      <c r="B871" s="278"/>
      <c r="C871" s="279">
        <v>9</v>
      </c>
      <c r="D871" s="280" t="s">
        <v>79</v>
      </c>
      <c r="E871" s="280"/>
      <c r="F871" s="280"/>
      <c r="G871" s="280"/>
      <c r="H871" s="280"/>
      <c r="I871" s="281"/>
    </row>
    <row r="872" spans="1:10" s="198" customFormat="1" ht="15.75" thickBot="1">
      <c r="A872" s="196">
        <f>A839+1</f>
        <v>27</v>
      </c>
      <c r="B872" s="197"/>
      <c r="C872" s="197"/>
      <c r="D872" s="197"/>
      <c r="E872" s="197"/>
      <c r="F872" s="197"/>
      <c r="G872" s="197"/>
      <c r="H872" s="197"/>
      <c r="I872" s="197"/>
    </row>
    <row r="873" spans="1:10" s="198" customFormat="1" ht="51.75" customHeight="1">
      <c r="A873" s="199"/>
      <c r="B873" s="200"/>
      <c r="C873" s="201"/>
      <c r="D873" s="202"/>
      <c r="E873" s="203" t="str">
        <f>MASTER!$E$11</f>
        <v>Govt. Sr. Secondary School Raimalwada</v>
      </c>
      <c r="F873" s="204"/>
      <c r="G873" s="204"/>
      <c r="H873" s="204"/>
      <c r="I873" s="205"/>
    </row>
    <row r="874" spans="1:10" s="198" customFormat="1" ht="36" customHeight="1" thickBot="1">
      <c r="A874" s="199"/>
      <c r="B874" s="206"/>
      <c r="C874" s="207"/>
      <c r="D874" s="208"/>
      <c r="E874" s="209" t="str">
        <f>MASTER!$E$14</f>
        <v>P.S.-Bapini (Jodhpur)</v>
      </c>
      <c r="F874" s="210"/>
      <c r="G874" s="210"/>
      <c r="H874" s="210"/>
      <c r="I874" s="211"/>
    </row>
    <row r="875" spans="1:10" s="198" customFormat="1" ht="33.75" customHeight="1">
      <c r="A875" s="199"/>
      <c r="B875" s="212" t="str">
        <f>CONCATENATE(C876,'TIME TABLE'!$C$5,'ADMIT CARD'!$C877,$F877,'ADMIT CARD'!$G877,'TIME TABLE'!$E$5)</f>
        <v>ADMIT CARD(Roll Number●→0)</v>
      </c>
      <c r="C875" s="213" t="str">
        <f>CONCATENATE('TIME TABLE'!$B$2,'TIME TABLE'!$F$2)</f>
        <v>HALF YEARLY EXAM:2023-24</v>
      </c>
      <c r="D875" s="214"/>
      <c r="E875" s="214"/>
      <c r="F875" s="214"/>
      <c r="G875" s="214"/>
      <c r="H875" s="214"/>
      <c r="I875" s="215"/>
    </row>
    <row r="876" spans="1:10" s="198" customFormat="1" ht="33.75" customHeight="1" thickBot="1">
      <c r="A876" s="199"/>
      <c r="B876" s="216"/>
      <c r="C876" s="217" t="s">
        <v>64</v>
      </c>
      <c r="D876" s="218"/>
      <c r="E876" s="218"/>
      <c r="F876" s="218"/>
      <c r="G876" s="218"/>
      <c r="H876" s="218"/>
      <c r="I876" s="219"/>
      <c r="J876" s="198" t="s">
        <v>54</v>
      </c>
    </row>
    <row r="877" spans="1:10" s="198" customFormat="1" ht="24" customHeight="1">
      <c r="A877" s="199"/>
      <c r="B877" s="216"/>
      <c r="C877" s="220" t="s">
        <v>20</v>
      </c>
      <c r="D877" s="221"/>
      <c r="E877" s="222"/>
      <c r="F877" s="223" t="s">
        <v>52</v>
      </c>
      <c r="G877" s="224">
        <f>VLOOKUP(A872,'STUDENT DETAIL'!$C$8:$I$107,3)</f>
        <v>0</v>
      </c>
      <c r="H877" s="225"/>
      <c r="I877" s="226" t="s">
        <v>65</v>
      </c>
    </row>
    <row r="878" spans="1:10" s="198" customFormat="1" ht="24" customHeight="1">
      <c r="A878" s="199"/>
      <c r="B878" s="216"/>
      <c r="C878" s="227" t="s">
        <v>21</v>
      </c>
      <c r="D878" s="228"/>
      <c r="E878" s="229"/>
      <c r="F878" s="230" t="s">
        <v>52</v>
      </c>
      <c r="G878" s="231" t="str">
        <f>IF(OR(G877=0,G877=""),"",VLOOKUP(A872,'STUDENT DETAIL'!$C$8:$I$107,4))</f>
        <v/>
      </c>
      <c r="H878" s="232"/>
      <c r="I878" s="233"/>
    </row>
    <row r="879" spans="1:10" s="198" customFormat="1" ht="24" customHeight="1">
      <c r="A879" s="199"/>
      <c r="B879" s="216"/>
      <c r="C879" s="227" t="s">
        <v>22</v>
      </c>
      <c r="D879" s="228"/>
      <c r="E879" s="229"/>
      <c r="F879" s="230" t="s">
        <v>52</v>
      </c>
      <c r="G879" s="231" t="str">
        <f>IF(OR(G877=0,G877=""),"",VLOOKUP(A872,'STUDENT DETAIL'!$C$8:$I$107,5))</f>
        <v/>
      </c>
      <c r="H879" s="232"/>
      <c r="I879" s="233"/>
    </row>
    <row r="880" spans="1:10" s="198" customFormat="1" ht="24" customHeight="1">
      <c r="A880" s="199"/>
      <c r="B880" s="216"/>
      <c r="C880" s="227" t="s">
        <v>32</v>
      </c>
      <c r="D880" s="228"/>
      <c r="E880" s="229"/>
      <c r="F880" s="230" t="s">
        <v>52</v>
      </c>
      <c r="G880" s="231" t="str">
        <f>IF(OR(G877=0,G877=""),"",VLOOKUP(A872,'STUDENT DETAIL'!$C$8:$I$107,6))</f>
        <v/>
      </c>
      <c r="H880" s="232"/>
      <c r="I880" s="233"/>
    </row>
    <row r="881" spans="1:9" s="198" customFormat="1" ht="24" customHeight="1">
      <c r="A881" s="199"/>
      <c r="B881" s="216"/>
      <c r="C881" s="227" t="s">
        <v>33</v>
      </c>
      <c r="D881" s="228"/>
      <c r="E881" s="229"/>
      <c r="F881" s="230" t="s">
        <v>52</v>
      </c>
      <c r="G881" s="231" t="str">
        <f>IF(OR(G877=0,G877=""),"",IF('STUDENT DETAIL'!$H$4="",'STUDENT DETAIL'!$E$4,CONCATENATE('STUDENT DETAIL'!$E$4,"   ","(",'STUDENT DETAIL'!$H$4,")")))</f>
        <v/>
      </c>
      <c r="H881" s="232"/>
      <c r="I881" s="233"/>
    </row>
    <row r="882" spans="1:9" s="198" customFormat="1" ht="24" customHeight="1" thickBot="1">
      <c r="A882" s="199"/>
      <c r="B882" s="216"/>
      <c r="C882" s="234" t="s">
        <v>24</v>
      </c>
      <c r="D882" s="235"/>
      <c r="E882" s="236"/>
      <c r="F882" s="237" t="s">
        <v>52</v>
      </c>
      <c r="G882" s="238" t="str">
        <f>IF(OR(G877=0,G877=""),"",VLOOKUP(A872,'STUDENT DETAIL'!$C$8:$I$107,7))</f>
        <v/>
      </c>
      <c r="H882" s="239"/>
      <c r="I882" s="240"/>
    </row>
    <row r="883" spans="1:9" s="198" customFormat="1" ht="24" customHeight="1">
      <c r="A883" s="199"/>
      <c r="B883" s="216"/>
      <c r="C883" s="241" t="s">
        <v>67</v>
      </c>
      <c r="D883" s="242"/>
      <c r="E883" s="242"/>
      <c r="F883" s="242"/>
      <c r="G883" s="242"/>
      <c r="H883" s="242"/>
      <c r="I883" s="243"/>
    </row>
    <row r="884" spans="1:9" s="198" customFormat="1" ht="24" customHeight="1" thickBot="1">
      <c r="A884" s="199"/>
      <c r="B884" s="216"/>
      <c r="C884" s="244" t="s">
        <v>34</v>
      </c>
      <c r="D884" s="245"/>
      <c r="E884" s="246"/>
      <c r="F884" s="247" t="s">
        <v>68</v>
      </c>
      <c r="G884" s="246"/>
      <c r="H884" s="247" t="s">
        <v>69</v>
      </c>
      <c r="I884" s="248"/>
    </row>
    <row r="885" spans="1:9" s="256" customFormat="1" ht="18" customHeight="1">
      <c r="A885" s="199"/>
      <c r="B885" s="216"/>
      <c r="C885" s="249" t="str">
        <f>'TIME TABLE'!$F$5</f>
        <v>Hindi</v>
      </c>
      <c r="D885" s="250"/>
      <c r="E885" s="251"/>
      <c r="F885" s="252">
        <f>IF(C885=0,0,'TIME TABLE'!$B$5)</f>
        <v>44651</v>
      </c>
      <c r="G885" s="253" t="str">
        <f>IF(C885=0,0,CONCATENATE('TIME TABLE'!$C$5,'TIME TABLE'!$D$5,'TIME TABLE'!$E$5))</f>
        <v>(Thursday)</v>
      </c>
      <c r="H885" s="254" t="str">
        <f>IF(C885=0,0,'TIME TABLE'!$H$5)</f>
        <v>09:00 AM to 11:45 AM</v>
      </c>
      <c r="I885" s="255"/>
    </row>
    <row r="886" spans="1:9" s="256" customFormat="1" ht="18" customHeight="1">
      <c r="A886" s="199"/>
      <c r="B886" s="216"/>
      <c r="C886" s="257" t="str">
        <f>'TIME TABLE'!$F$6</f>
        <v>English</v>
      </c>
      <c r="D886" s="258"/>
      <c r="E886" s="259"/>
      <c r="F886" s="260">
        <f>IF(C886=0,0,'TIME TABLE'!$B$6)</f>
        <v>44652</v>
      </c>
      <c r="G886" s="253" t="str">
        <f>IF(C886=0,0,CONCATENATE('TIME TABLE'!$C$6,'TIME TABLE'!$D$6,'TIME TABLE'!$E$6))</f>
        <v>(Friday)</v>
      </c>
      <c r="H886" s="261" t="str">
        <f>IF(C886=0,0,'TIME TABLE'!$H$6)</f>
        <v>09:00 AM to 11:45 AM</v>
      </c>
      <c r="I886" s="262"/>
    </row>
    <row r="887" spans="1:9" s="256" customFormat="1" ht="18" customHeight="1">
      <c r="A887" s="199"/>
      <c r="B887" s="216"/>
      <c r="C887" s="263" t="str">
        <f>'TIME TABLE'!$F$7</f>
        <v>Science</v>
      </c>
      <c r="D887" s="264"/>
      <c r="E887" s="265"/>
      <c r="F887" s="260">
        <f>IF(C887=0,0,'TIME TABLE'!$B$7)</f>
        <v>44653</v>
      </c>
      <c r="G887" s="253" t="str">
        <f>IF(C887=0,0,CONCATENATE('TIME TABLE'!$C$7,'TIME TABLE'!$D$7,'TIME TABLE'!$E$7))</f>
        <v>(Saturday)</v>
      </c>
      <c r="H887" s="261" t="str">
        <f>IF(C887=0,0,'TIME TABLE'!$H$7)</f>
        <v>09:00 AM to 11:45 AM</v>
      </c>
      <c r="I887" s="262"/>
    </row>
    <row r="888" spans="1:9" s="256" customFormat="1" ht="18" customHeight="1">
      <c r="A888" s="199"/>
      <c r="B888" s="216"/>
      <c r="C888" s="263" t="str">
        <f>'TIME TABLE'!$F$8</f>
        <v>Mathematics</v>
      </c>
      <c r="D888" s="264"/>
      <c r="E888" s="265"/>
      <c r="F888" s="260">
        <f>IF(C888=0,0,'TIME TABLE'!$B$8)</f>
        <v>44654</v>
      </c>
      <c r="G888" s="253" t="str">
        <f>IF(C888=0,0,CONCATENATE('TIME TABLE'!$C$8,'TIME TABLE'!$D$8,'TIME TABLE'!$E$8))</f>
        <v>(Sunday)</v>
      </c>
      <c r="H888" s="261" t="str">
        <f>IF(C888=0,0,'TIME TABLE'!$H$8)</f>
        <v>09:00 AM to 11:45 AM</v>
      </c>
      <c r="I888" s="262"/>
    </row>
    <row r="889" spans="1:9" s="256" customFormat="1" ht="18" customHeight="1">
      <c r="A889" s="199"/>
      <c r="B889" s="216"/>
      <c r="C889" s="263" t="str">
        <f>'TIME TABLE'!$F$9</f>
        <v>Social Study</v>
      </c>
      <c r="D889" s="264"/>
      <c r="E889" s="265"/>
      <c r="F889" s="260">
        <f>IF(C889=0,0,'TIME TABLE'!$B$9)</f>
        <v>44655</v>
      </c>
      <c r="G889" s="253" t="str">
        <f>IF(C889=0,0,CONCATENATE('TIME TABLE'!$C$9,'TIME TABLE'!$D$9,'TIME TABLE'!$E$9))</f>
        <v>(Monday)</v>
      </c>
      <c r="H889" s="261" t="str">
        <f>IF(C889=0,0,'TIME TABLE'!$H$9)</f>
        <v>09:00 AM to 11:45 AM</v>
      </c>
      <c r="I889" s="262"/>
    </row>
    <row r="890" spans="1:9" s="256" customFormat="1" ht="18" customHeight="1">
      <c r="A890" s="199"/>
      <c r="B890" s="216"/>
      <c r="C890" s="263" t="str">
        <f>'TIME TABLE'!$F$10</f>
        <v>Sanskrit</v>
      </c>
      <c r="D890" s="264"/>
      <c r="E890" s="265"/>
      <c r="F890" s="260">
        <f>IF(C890=0,0,'TIME TABLE'!$B$10)</f>
        <v>44656</v>
      </c>
      <c r="G890" s="253" t="str">
        <f>IF(C890=0,0,CONCATENATE('TIME TABLE'!$C$10,'TIME TABLE'!$D$10,'TIME TABLE'!$E$10))</f>
        <v>(Tuesday)</v>
      </c>
      <c r="H890" s="261" t="str">
        <f>IF(C890=0,0,'TIME TABLE'!$H$10)</f>
        <v>09:00 AM to 11:45 AM</v>
      </c>
      <c r="I890" s="262"/>
    </row>
    <row r="891" spans="1:9" s="256" customFormat="1" ht="18" customHeight="1">
      <c r="A891" s="199"/>
      <c r="B891" s="216"/>
      <c r="C891" s="263">
        <f>'TIME TABLE'!$F$11</f>
        <v>0</v>
      </c>
      <c r="D891" s="264"/>
      <c r="E891" s="265"/>
      <c r="F891" s="260">
        <f>IF(C891=0,0,'TIME TABLE'!$B$11)</f>
        <v>0</v>
      </c>
      <c r="G891" s="253">
        <f>IF(C891=0,0,CONCATENATE('TIME TABLE'!$C$11,'TIME TABLE'!$D$11,'TIME TABLE'!$E$11))</f>
        <v>0</v>
      </c>
      <c r="H891" s="261">
        <f>IF(C891=0,0,'TIME TABLE'!$H$11)</f>
        <v>0</v>
      </c>
      <c r="I891" s="262"/>
    </row>
    <row r="892" spans="1:9" s="256" customFormat="1" ht="18" customHeight="1">
      <c r="A892" s="199"/>
      <c r="B892" s="216"/>
      <c r="C892" s="263">
        <f>'TIME TABLE'!$F$12</f>
        <v>0</v>
      </c>
      <c r="D892" s="264"/>
      <c r="E892" s="265"/>
      <c r="F892" s="260">
        <f>IF(C892=0,0,'TIME TABLE'!$B$12)</f>
        <v>0</v>
      </c>
      <c r="G892" s="253">
        <f>IF(C892=0,0,CONCATENATE('TIME TABLE'!$C$12,'TIME TABLE'!$D$12,'TIME TABLE'!$E$12))</f>
        <v>0</v>
      </c>
      <c r="H892" s="261">
        <f>IF(C892=0,0,'TIME TABLE'!$H$12)</f>
        <v>0</v>
      </c>
      <c r="I892" s="262"/>
    </row>
    <row r="893" spans="1:9" s="256" customFormat="1" ht="18" customHeight="1">
      <c r="A893" s="199"/>
      <c r="B893" s="216"/>
      <c r="C893" s="263">
        <f>'TIME TABLE'!$F$13</f>
        <v>0</v>
      </c>
      <c r="D893" s="264"/>
      <c r="E893" s="265"/>
      <c r="F893" s="260">
        <f>IF(C893=0,0,'TIME TABLE'!$B$13)</f>
        <v>0</v>
      </c>
      <c r="G893" s="253">
        <f>IF(C893=0,0,CONCATENATE('TIME TABLE'!$C$13,'TIME TABLE'!$D$13,'TIME TABLE'!$E$13))</f>
        <v>0</v>
      </c>
      <c r="H893" s="261">
        <f>IF(C893=0,0,'TIME TABLE'!$H$13)</f>
        <v>0</v>
      </c>
      <c r="I893" s="262"/>
    </row>
    <row r="894" spans="1:9" s="256" customFormat="1" ht="18" customHeight="1" thickBot="1">
      <c r="A894" s="199"/>
      <c r="B894" s="216"/>
      <c r="C894" s="266">
        <f>'TIME TABLE'!$F$14</f>
        <v>0</v>
      </c>
      <c r="D894" s="267"/>
      <c r="E894" s="268"/>
      <c r="F894" s="260">
        <f>IF(C894=0,0,'TIME TABLE'!$B$14)</f>
        <v>0</v>
      </c>
      <c r="G894" s="253">
        <f>IF(C894=0,0,CONCATENATE('TIME TABLE'!$C$14,'TIME TABLE'!$D$14,'TIME TABLE'!$E$14))</f>
        <v>0</v>
      </c>
      <c r="H894" s="261">
        <f>IF(C894=0,0,'TIME TABLE'!$H$14)</f>
        <v>0</v>
      </c>
      <c r="I894" s="262"/>
    </row>
    <row r="895" spans="1:9" s="198" customFormat="1" ht="24" customHeight="1">
      <c r="A895" s="199"/>
      <c r="B895" s="216"/>
      <c r="C895" s="269" t="s">
        <v>70</v>
      </c>
      <c r="D895" s="270"/>
      <c r="E895" s="270"/>
      <c r="F895" s="270"/>
      <c r="G895" s="270"/>
      <c r="H895" s="270"/>
      <c r="I895" s="271"/>
    </row>
    <row r="896" spans="1:9" s="198" customFormat="1" ht="19.5" customHeight="1">
      <c r="A896" s="199"/>
      <c r="B896" s="216"/>
      <c r="C896" s="272">
        <v>1</v>
      </c>
      <c r="D896" s="273" t="s">
        <v>71</v>
      </c>
      <c r="E896" s="273"/>
      <c r="F896" s="273"/>
      <c r="G896" s="273"/>
      <c r="H896" s="273"/>
      <c r="I896" s="274"/>
    </row>
    <row r="897" spans="1:10" s="198" customFormat="1" ht="19.5" customHeight="1">
      <c r="A897" s="199"/>
      <c r="B897" s="216"/>
      <c r="C897" s="275">
        <v>2</v>
      </c>
      <c r="D897" s="276" t="s">
        <v>72</v>
      </c>
      <c r="E897" s="276"/>
      <c r="F897" s="276"/>
      <c r="G897" s="276"/>
      <c r="H897" s="276"/>
      <c r="I897" s="277"/>
    </row>
    <row r="898" spans="1:10" s="198" customFormat="1" ht="19.5" customHeight="1">
      <c r="A898" s="199"/>
      <c r="B898" s="216"/>
      <c r="C898" s="275">
        <v>3</v>
      </c>
      <c r="D898" s="276" t="s">
        <v>73</v>
      </c>
      <c r="E898" s="276"/>
      <c r="F898" s="276"/>
      <c r="G898" s="276"/>
      <c r="H898" s="276"/>
      <c r="I898" s="277"/>
    </row>
    <row r="899" spans="1:10" s="198" customFormat="1" ht="19.5" customHeight="1">
      <c r="A899" s="199"/>
      <c r="B899" s="216"/>
      <c r="C899" s="275">
        <v>4</v>
      </c>
      <c r="D899" s="273" t="s">
        <v>74</v>
      </c>
      <c r="E899" s="273"/>
      <c r="F899" s="273"/>
      <c r="G899" s="273"/>
      <c r="H899" s="273"/>
      <c r="I899" s="274"/>
    </row>
    <row r="900" spans="1:10" s="198" customFormat="1" ht="19.5" customHeight="1">
      <c r="A900" s="199"/>
      <c r="B900" s="216"/>
      <c r="C900" s="275">
        <v>5</v>
      </c>
      <c r="D900" s="273" t="s">
        <v>75</v>
      </c>
      <c r="E900" s="273"/>
      <c r="F900" s="273"/>
      <c r="G900" s="273"/>
      <c r="H900" s="273"/>
      <c r="I900" s="274"/>
    </row>
    <row r="901" spans="1:10" s="198" customFormat="1" ht="19.5" customHeight="1">
      <c r="A901" s="199"/>
      <c r="B901" s="216"/>
      <c r="C901" s="275">
        <v>6</v>
      </c>
      <c r="D901" s="273" t="s">
        <v>76</v>
      </c>
      <c r="E901" s="273"/>
      <c r="F901" s="273"/>
      <c r="G901" s="273"/>
      <c r="H901" s="273"/>
      <c r="I901" s="274"/>
    </row>
    <row r="902" spans="1:10" s="198" customFormat="1" ht="19.5" customHeight="1">
      <c r="A902" s="199"/>
      <c r="B902" s="216"/>
      <c r="C902" s="275">
        <v>7</v>
      </c>
      <c r="D902" s="273" t="s">
        <v>77</v>
      </c>
      <c r="E902" s="273"/>
      <c r="F902" s="273"/>
      <c r="G902" s="273"/>
      <c r="H902" s="273"/>
      <c r="I902" s="274"/>
    </row>
    <row r="903" spans="1:10" s="198" customFormat="1" ht="19.5" customHeight="1">
      <c r="A903" s="199"/>
      <c r="B903" s="216"/>
      <c r="C903" s="275">
        <v>8</v>
      </c>
      <c r="D903" s="273" t="s">
        <v>78</v>
      </c>
      <c r="E903" s="273"/>
      <c r="F903" s="273"/>
      <c r="G903" s="273"/>
      <c r="H903" s="273"/>
      <c r="I903" s="274"/>
    </row>
    <row r="904" spans="1:10" s="198" customFormat="1" ht="19.5" customHeight="1" thickBot="1">
      <c r="A904" s="199"/>
      <c r="B904" s="278"/>
      <c r="C904" s="279">
        <v>9</v>
      </c>
      <c r="D904" s="280" t="s">
        <v>79</v>
      </c>
      <c r="E904" s="280"/>
      <c r="F904" s="280"/>
      <c r="G904" s="280"/>
      <c r="H904" s="280"/>
      <c r="I904" s="281"/>
    </row>
    <row r="905" spans="1:10" ht="16.5" customHeight="1">
      <c r="A905" s="282"/>
      <c r="B905" s="282"/>
      <c r="C905" s="282"/>
      <c r="D905" s="282"/>
      <c r="E905" s="282"/>
      <c r="F905" s="282"/>
      <c r="G905" s="282"/>
      <c r="H905" s="282"/>
      <c r="I905" s="282"/>
    </row>
    <row r="906" spans="1:10" s="198" customFormat="1" ht="16.5" customHeight="1" thickBot="1">
      <c r="A906" s="196">
        <f>A872+1</f>
        <v>28</v>
      </c>
      <c r="B906" s="284"/>
      <c r="C906" s="284"/>
      <c r="D906" s="284"/>
      <c r="E906" s="284"/>
      <c r="F906" s="284"/>
      <c r="G906" s="284"/>
      <c r="H906" s="284"/>
      <c r="I906" s="284"/>
    </row>
    <row r="907" spans="1:10" s="198" customFormat="1" ht="51.75" customHeight="1">
      <c r="A907" s="199"/>
      <c r="B907" s="200"/>
      <c r="C907" s="201"/>
      <c r="D907" s="202"/>
      <c r="E907" s="203" t="str">
        <f>MASTER!$E$11</f>
        <v>Govt. Sr. Secondary School Raimalwada</v>
      </c>
      <c r="F907" s="204"/>
      <c r="G907" s="204"/>
      <c r="H907" s="204"/>
      <c r="I907" s="205"/>
    </row>
    <row r="908" spans="1:10" s="198" customFormat="1" ht="36" customHeight="1" thickBot="1">
      <c r="A908" s="199"/>
      <c r="B908" s="206"/>
      <c r="C908" s="207"/>
      <c r="D908" s="208"/>
      <c r="E908" s="209" t="str">
        <f>MASTER!$E$14</f>
        <v>P.S.-Bapini (Jodhpur)</v>
      </c>
      <c r="F908" s="210"/>
      <c r="G908" s="210"/>
      <c r="H908" s="210"/>
      <c r="I908" s="211"/>
    </row>
    <row r="909" spans="1:10" s="198" customFormat="1" ht="33.75" customHeight="1">
      <c r="A909" s="199"/>
      <c r="B909" s="212" t="str">
        <f>CONCATENATE(C910,'TIME TABLE'!$C$5,'ADMIT CARD'!$C911,$F911,'ADMIT CARD'!$G911,'TIME TABLE'!$E$5)</f>
        <v>ADMIT CARD(Roll Number●→0)</v>
      </c>
      <c r="C909" s="213" t="str">
        <f>CONCATENATE('TIME TABLE'!$B$2,'TIME TABLE'!$F$2)</f>
        <v>HALF YEARLY EXAM:2023-24</v>
      </c>
      <c r="D909" s="214"/>
      <c r="E909" s="214"/>
      <c r="F909" s="214"/>
      <c r="G909" s="214"/>
      <c r="H909" s="214"/>
      <c r="I909" s="215"/>
    </row>
    <row r="910" spans="1:10" s="198" customFormat="1" ht="33.75" customHeight="1" thickBot="1">
      <c r="A910" s="199"/>
      <c r="B910" s="216"/>
      <c r="C910" s="217" t="s">
        <v>64</v>
      </c>
      <c r="D910" s="218"/>
      <c r="E910" s="218"/>
      <c r="F910" s="218"/>
      <c r="G910" s="218"/>
      <c r="H910" s="218"/>
      <c r="I910" s="219"/>
      <c r="J910" s="198" t="s">
        <v>54</v>
      </c>
    </row>
    <row r="911" spans="1:10" s="198" customFormat="1" ht="24" customHeight="1">
      <c r="A911" s="199"/>
      <c r="B911" s="216"/>
      <c r="C911" s="220" t="s">
        <v>20</v>
      </c>
      <c r="D911" s="221"/>
      <c r="E911" s="222"/>
      <c r="F911" s="223" t="s">
        <v>52</v>
      </c>
      <c r="G911" s="224">
        <f>VLOOKUP(A906,'STUDENT DETAIL'!$C$8:$I$107,3)</f>
        <v>0</v>
      </c>
      <c r="H911" s="225"/>
      <c r="I911" s="226" t="s">
        <v>65</v>
      </c>
    </row>
    <row r="912" spans="1:10" s="198" customFormat="1" ht="24" customHeight="1">
      <c r="A912" s="199"/>
      <c r="B912" s="216"/>
      <c r="C912" s="227" t="s">
        <v>21</v>
      </c>
      <c r="D912" s="228"/>
      <c r="E912" s="229"/>
      <c r="F912" s="230" t="s">
        <v>52</v>
      </c>
      <c r="G912" s="231" t="str">
        <f>IF(OR(G911=0,G911=""),"",VLOOKUP(A906,'STUDENT DETAIL'!$C$8:$I$107,4))</f>
        <v/>
      </c>
      <c r="H912" s="232"/>
      <c r="I912" s="233"/>
    </row>
    <row r="913" spans="1:9" s="198" customFormat="1" ht="24" customHeight="1">
      <c r="A913" s="199"/>
      <c r="B913" s="216"/>
      <c r="C913" s="227" t="s">
        <v>22</v>
      </c>
      <c r="D913" s="228"/>
      <c r="E913" s="229"/>
      <c r="F913" s="230" t="s">
        <v>52</v>
      </c>
      <c r="G913" s="231" t="str">
        <f>IF(OR(G911=0,G911=""),"",VLOOKUP(A906,'STUDENT DETAIL'!$C$8:$I$107,5))</f>
        <v/>
      </c>
      <c r="H913" s="232"/>
      <c r="I913" s="233"/>
    </row>
    <row r="914" spans="1:9" s="198" customFormat="1" ht="24" customHeight="1">
      <c r="A914" s="199"/>
      <c r="B914" s="216"/>
      <c r="C914" s="227" t="s">
        <v>32</v>
      </c>
      <c r="D914" s="228"/>
      <c r="E914" s="229"/>
      <c r="F914" s="230" t="s">
        <v>52</v>
      </c>
      <c r="G914" s="231" t="str">
        <f>IF(OR(G911=0,G911=""),"",VLOOKUP(A906,'STUDENT DETAIL'!$C$8:$I$107,6))</f>
        <v/>
      </c>
      <c r="H914" s="232"/>
      <c r="I914" s="233"/>
    </row>
    <row r="915" spans="1:9" s="198" customFormat="1" ht="24" customHeight="1">
      <c r="A915" s="199"/>
      <c r="B915" s="216"/>
      <c r="C915" s="227" t="s">
        <v>33</v>
      </c>
      <c r="D915" s="228"/>
      <c r="E915" s="229"/>
      <c r="F915" s="230" t="s">
        <v>52</v>
      </c>
      <c r="G915" s="231" t="str">
        <f>IF(OR(G911=0,G911=""),"",IF('STUDENT DETAIL'!$H$4="",'STUDENT DETAIL'!$E$4,CONCATENATE('STUDENT DETAIL'!$E$4,"   ","(",'STUDENT DETAIL'!$H$4,")")))</f>
        <v/>
      </c>
      <c r="H915" s="232"/>
      <c r="I915" s="233"/>
    </row>
    <row r="916" spans="1:9" s="198" customFormat="1" ht="24" customHeight="1" thickBot="1">
      <c r="A916" s="199"/>
      <c r="B916" s="216"/>
      <c r="C916" s="234" t="s">
        <v>24</v>
      </c>
      <c r="D916" s="235"/>
      <c r="E916" s="236"/>
      <c r="F916" s="237" t="s">
        <v>52</v>
      </c>
      <c r="G916" s="238" t="str">
        <f>IF(OR(G911=0,G911=""),"",VLOOKUP(A906,'STUDENT DETAIL'!$C$8:$I$107,7))</f>
        <v/>
      </c>
      <c r="H916" s="239"/>
      <c r="I916" s="240"/>
    </row>
    <row r="917" spans="1:9" s="198" customFormat="1" ht="24" customHeight="1">
      <c r="A917" s="199"/>
      <c r="B917" s="216"/>
      <c r="C917" s="241" t="s">
        <v>67</v>
      </c>
      <c r="D917" s="242"/>
      <c r="E917" s="242"/>
      <c r="F917" s="242"/>
      <c r="G917" s="242"/>
      <c r="H917" s="242"/>
      <c r="I917" s="243"/>
    </row>
    <row r="918" spans="1:9" s="198" customFormat="1" ht="24" customHeight="1" thickBot="1">
      <c r="A918" s="199"/>
      <c r="B918" s="216"/>
      <c r="C918" s="244" t="s">
        <v>34</v>
      </c>
      <c r="D918" s="245"/>
      <c r="E918" s="246"/>
      <c r="F918" s="247" t="s">
        <v>68</v>
      </c>
      <c r="G918" s="246"/>
      <c r="H918" s="247" t="s">
        <v>69</v>
      </c>
      <c r="I918" s="248"/>
    </row>
    <row r="919" spans="1:9" s="256" customFormat="1" ht="18" customHeight="1">
      <c r="A919" s="199"/>
      <c r="B919" s="216"/>
      <c r="C919" s="249" t="str">
        <f>'TIME TABLE'!$F$5</f>
        <v>Hindi</v>
      </c>
      <c r="D919" s="250"/>
      <c r="E919" s="251"/>
      <c r="F919" s="252">
        <f>IF(C919=0,0,'TIME TABLE'!$B$5)</f>
        <v>44651</v>
      </c>
      <c r="G919" s="253" t="str">
        <f>IF(C919=0,0,CONCATENATE('TIME TABLE'!$C$5,'TIME TABLE'!$D$5,'TIME TABLE'!$E$5))</f>
        <v>(Thursday)</v>
      </c>
      <c r="H919" s="254" t="str">
        <f>IF(C919=0,0,'TIME TABLE'!$H$5)</f>
        <v>09:00 AM to 11:45 AM</v>
      </c>
      <c r="I919" s="255"/>
    </row>
    <row r="920" spans="1:9" s="256" customFormat="1" ht="18" customHeight="1">
      <c r="A920" s="199"/>
      <c r="B920" s="216"/>
      <c r="C920" s="257" t="str">
        <f>'TIME TABLE'!$F$6</f>
        <v>English</v>
      </c>
      <c r="D920" s="258"/>
      <c r="E920" s="259"/>
      <c r="F920" s="260">
        <f>IF(C920=0,0,'TIME TABLE'!$B$6)</f>
        <v>44652</v>
      </c>
      <c r="G920" s="253" t="str">
        <f>IF(C920=0,0,CONCATENATE('TIME TABLE'!$C$6,'TIME TABLE'!$D$6,'TIME TABLE'!$E$6))</f>
        <v>(Friday)</v>
      </c>
      <c r="H920" s="261" t="str">
        <f>IF(C920=0,0,'TIME TABLE'!$H$6)</f>
        <v>09:00 AM to 11:45 AM</v>
      </c>
      <c r="I920" s="262"/>
    </row>
    <row r="921" spans="1:9" s="256" customFormat="1" ht="18" customHeight="1">
      <c r="A921" s="199"/>
      <c r="B921" s="216"/>
      <c r="C921" s="263" t="str">
        <f>'TIME TABLE'!$F$7</f>
        <v>Science</v>
      </c>
      <c r="D921" s="264"/>
      <c r="E921" s="265"/>
      <c r="F921" s="260">
        <f>IF(C921=0,0,'TIME TABLE'!$B$7)</f>
        <v>44653</v>
      </c>
      <c r="G921" s="253" t="str">
        <f>IF(C921=0,0,CONCATENATE('TIME TABLE'!$C$7,'TIME TABLE'!$D$7,'TIME TABLE'!$E$7))</f>
        <v>(Saturday)</v>
      </c>
      <c r="H921" s="261" t="str">
        <f>IF(C921=0,0,'TIME TABLE'!$H$7)</f>
        <v>09:00 AM to 11:45 AM</v>
      </c>
      <c r="I921" s="262"/>
    </row>
    <row r="922" spans="1:9" s="256" customFormat="1" ht="18" customHeight="1">
      <c r="A922" s="199"/>
      <c r="B922" s="216"/>
      <c r="C922" s="263" t="str">
        <f>'TIME TABLE'!$F$8</f>
        <v>Mathematics</v>
      </c>
      <c r="D922" s="264"/>
      <c r="E922" s="265"/>
      <c r="F922" s="260">
        <f>IF(C922=0,0,'TIME TABLE'!$B$8)</f>
        <v>44654</v>
      </c>
      <c r="G922" s="253" t="str">
        <f>IF(C922=0,0,CONCATENATE('TIME TABLE'!$C$8,'TIME TABLE'!$D$8,'TIME TABLE'!$E$8))</f>
        <v>(Sunday)</v>
      </c>
      <c r="H922" s="261" t="str">
        <f>IF(C922=0,0,'TIME TABLE'!$H$8)</f>
        <v>09:00 AM to 11:45 AM</v>
      </c>
      <c r="I922" s="262"/>
    </row>
    <row r="923" spans="1:9" s="256" customFormat="1" ht="18" customHeight="1">
      <c r="A923" s="199"/>
      <c r="B923" s="216"/>
      <c r="C923" s="263" t="str">
        <f>'TIME TABLE'!$F$9</f>
        <v>Social Study</v>
      </c>
      <c r="D923" s="264"/>
      <c r="E923" s="265"/>
      <c r="F923" s="260">
        <f>IF(C923=0,0,'TIME TABLE'!$B$9)</f>
        <v>44655</v>
      </c>
      <c r="G923" s="253" t="str">
        <f>IF(C923=0,0,CONCATENATE('TIME TABLE'!$C$9,'TIME TABLE'!$D$9,'TIME TABLE'!$E$9))</f>
        <v>(Monday)</v>
      </c>
      <c r="H923" s="261" t="str">
        <f>IF(C923=0,0,'TIME TABLE'!$H$9)</f>
        <v>09:00 AM to 11:45 AM</v>
      </c>
      <c r="I923" s="262"/>
    </row>
    <row r="924" spans="1:9" s="256" customFormat="1" ht="18" customHeight="1">
      <c r="A924" s="199"/>
      <c r="B924" s="216"/>
      <c r="C924" s="263" t="str">
        <f>'TIME TABLE'!$F$10</f>
        <v>Sanskrit</v>
      </c>
      <c r="D924" s="264"/>
      <c r="E924" s="265"/>
      <c r="F924" s="260">
        <f>IF(C924=0,0,'TIME TABLE'!$B$10)</f>
        <v>44656</v>
      </c>
      <c r="G924" s="253" t="str">
        <f>IF(C924=0,0,CONCATENATE('TIME TABLE'!$C$10,'TIME TABLE'!$D$10,'TIME TABLE'!$E$10))</f>
        <v>(Tuesday)</v>
      </c>
      <c r="H924" s="261" t="str">
        <f>IF(C924=0,0,'TIME TABLE'!$H$10)</f>
        <v>09:00 AM to 11:45 AM</v>
      </c>
      <c r="I924" s="262"/>
    </row>
    <row r="925" spans="1:9" s="256" customFormat="1" ht="18" customHeight="1">
      <c r="A925" s="199"/>
      <c r="B925" s="216"/>
      <c r="C925" s="263">
        <f>'TIME TABLE'!$F$11</f>
        <v>0</v>
      </c>
      <c r="D925" s="264"/>
      <c r="E925" s="265"/>
      <c r="F925" s="260">
        <f>IF(C925=0,0,'TIME TABLE'!$B$11)</f>
        <v>0</v>
      </c>
      <c r="G925" s="253">
        <f>IF(C925=0,0,CONCATENATE('TIME TABLE'!$C$11,'TIME TABLE'!$D$11,'TIME TABLE'!$E$11))</f>
        <v>0</v>
      </c>
      <c r="H925" s="261">
        <f>IF(C925=0,0,'TIME TABLE'!$H$11)</f>
        <v>0</v>
      </c>
      <c r="I925" s="262"/>
    </row>
    <row r="926" spans="1:9" s="256" customFormat="1" ht="18" customHeight="1">
      <c r="A926" s="199"/>
      <c r="B926" s="216"/>
      <c r="C926" s="263">
        <f>'TIME TABLE'!$F$12</f>
        <v>0</v>
      </c>
      <c r="D926" s="264"/>
      <c r="E926" s="265"/>
      <c r="F926" s="260">
        <f>IF(C926=0,0,'TIME TABLE'!$B$12)</f>
        <v>0</v>
      </c>
      <c r="G926" s="253">
        <f>IF(C926=0,0,CONCATENATE('TIME TABLE'!$C$12,'TIME TABLE'!$D$12,'TIME TABLE'!$E$12))</f>
        <v>0</v>
      </c>
      <c r="H926" s="261">
        <f>IF(C926=0,0,'TIME TABLE'!$H$12)</f>
        <v>0</v>
      </c>
      <c r="I926" s="262"/>
    </row>
    <row r="927" spans="1:9" s="256" customFormat="1" ht="18" customHeight="1">
      <c r="A927" s="199"/>
      <c r="B927" s="216"/>
      <c r="C927" s="263">
        <f>'TIME TABLE'!$F$13</f>
        <v>0</v>
      </c>
      <c r="D927" s="264"/>
      <c r="E927" s="265"/>
      <c r="F927" s="260">
        <f>IF(C927=0,0,'TIME TABLE'!$B$13)</f>
        <v>0</v>
      </c>
      <c r="G927" s="253">
        <f>IF(C927=0,0,CONCATENATE('TIME TABLE'!$C$13,'TIME TABLE'!$D$13,'TIME TABLE'!$E$13))</f>
        <v>0</v>
      </c>
      <c r="H927" s="261">
        <f>IF(C927=0,0,'TIME TABLE'!$H$13)</f>
        <v>0</v>
      </c>
      <c r="I927" s="262"/>
    </row>
    <row r="928" spans="1:9" s="256" customFormat="1" ht="18" customHeight="1" thickBot="1">
      <c r="A928" s="199"/>
      <c r="B928" s="216"/>
      <c r="C928" s="266">
        <f>'TIME TABLE'!$F$14</f>
        <v>0</v>
      </c>
      <c r="D928" s="267"/>
      <c r="E928" s="268"/>
      <c r="F928" s="260">
        <f>IF(C928=0,0,'TIME TABLE'!$B$14)</f>
        <v>0</v>
      </c>
      <c r="G928" s="253">
        <f>IF(C928=0,0,CONCATENATE('TIME TABLE'!$C$14,'TIME TABLE'!$D$14,'TIME TABLE'!$E$14))</f>
        <v>0</v>
      </c>
      <c r="H928" s="261">
        <f>IF(C928=0,0,'TIME TABLE'!$H$14)</f>
        <v>0</v>
      </c>
      <c r="I928" s="262"/>
    </row>
    <row r="929" spans="1:10" s="198" customFormat="1" ht="24" customHeight="1">
      <c r="A929" s="199"/>
      <c r="B929" s="216"/>
      <c r="C929" s="269" t="s">
        <v>70</v>
      </c>
      <c r="D929" s="270"/>
      <c r="E929" s="270"/>
      <c r="F929" s="270"/>
      <c r="G929" s="270"/>
      <c r="H929" s="270"/>
      <c r="I929" s="271"/>
    </row>
    <row r="930" spans="1:10" s="198" customFormat="1" ht="19.5" customHeight="1">
      <c r="A930" s="199"/>
      <c r="B930" s="216"/>
      <c r="C930" s="272">
        <v>1</v>
      </c>
      <c r="D930" s="273" t="s">
        <v>71</v>
      </c>
      <c r="E930" s="273"/>
      <c r="F930" s="273"/>
      <c r="G930" s="273"/>
      <c r="H930" s="273"/>
      <c r="I930" s="274"/>
    </row>
    <row r="931" spans="1:10" s="198" customFormat="1" ht="19.5" customHeight="1">
      <c r="A931" s="199"/>
      <c r="B931" s="216"/>
      <c r="C931" s="275">
        <v>2</v>
      </c>
      <c r="D931" s="276" t="s">
        <v>72</v>
      </c>
      <c r="E931" s="276"/>
      <c r="F931" s="276"/>
      <c r="G931" s="276"/>
      <c r="H931" s="276"/>
      <c r="I931" s="277"/>
    </row>
    <row r="932" spans="1:10" s="198" customFormat="1" ht="19.5" customHeight="1">
      <c r="A932" s="199"/>
      <c r="B932" s="216"/>
      <c r="C932" s="275">
        <v>3</v>
      </c>
      <c r="D932" s="276" t="s">
        <v>73</v>
      </c>
      <c r="E932" s="276"/>
      <c r="F932" s="276"/>
      <c r="G932" s="276"/>
      <c r="H932" s="276"/>
      <c r="I932" s="277"/>
    </row>
    <row r="933" spans="1:10" s="198" customFormat="1" ht="19.5" customHeight="1">
      <c r="A933" s="199"/>
      <c r="B933" s="216"/>
      <c r="C933" s="275">
        <v>4</v>
      </c>
      <c r="D933" s="273" t="s">
        <v>74</v>
      </c>
      <c r="E933" s="273"/>
      <c r="F933" s="273"/>
      <c r="G933" s="273"/>
      <c r="H933" s="273"/>
      <c r="I933" s="274"/>
    </row>
    <row r="934" spans="1:10" s="198" customFormat="1" ht="19.5" customHeight="1">
      <c r="A934" s="199"/>
      <c r="B934" s="216"/>
      <c r="C934" s="275">
        <v>5</v>
      </c>
      <c r="D934" s="273" t="s">
        <v>75</v>
      </c>
      <c r="E934" s="273"/>
      <c r="F934" s="273"/>
      <c r="G934" s="273"/>
      <c r="H934" s="273"/>
      <c r="I934" s="274"/>
    </row>
    <row r="935" spans="1:10" s="198" customFormat="1" ht="19.5" customHeight="1">
      <c r="A935" s="199"/>
      <c r="B935" s="216"/>
      <c r="C935" s="275">
        <v>6</v>
      </c>
      <c r="D935" s="273" t="s">
        <v>76</v>
      </c>
      <c r="E935" s="273"/>
      <c r="F935" s="273"/>
      <c r="G935" s="273"/>
      <c r="H935" s="273"/>
      <c r="I935" s="274"/>
    </row>
    <row r="936" spans="1:10" s="198" customFormat="1" ht="19.5" customHeight="1">
      <c r="A936" s="199"/>
      <c r="B936" s="216"/>
      <c r="C936" s="275">
        <v>7</v>
      </c>
      <c r="D936" s="273" t="s">
        <v>77</v>
      </c>
      <c r="E936" s="273"/>
      <c r="F936" s="273"/>
      <c r="G936" s="273"/>
      <c r="H936" s="273"/>
      <c r="I936" s="274"/>
    </row>
    <row r="937" spans="1:10" s="198" customFormat="1" ht="19.5" customHeight="1">
      <c r="A937" s="199"/>
      <c r="B937" s="216"/>
      <c r="C937" s="275">
        <v>8</v>
      </c>
      <c r="D937" s="273" t="s">
        <v>78</v>
      </c>
      <c r="E937" s="273"/>
      <c r="F937" s="273"/>
      <c r="G937" s="273"/>
      <c r="H937" s="273"/>
      <c r="I937" s="274"/>
    </row>
    <row r="938" spans="1:10" s="198" customFormat="1" ht="19.5" customHeight="1" thickBot="1">
      <c r="A938" s="199"/>
      <c r="B938" s="278"/>
      <c r="C938" s="279">
        <v>9</v>
      </c>
      <c r="D938" s="280" t="s">
        <v>79</v>
      </c>
      <c r="E938" s="280"/>
      <c r="F938" s="280"/>
      <c r="G938" s="280"/>
      <c r="H938" s="280"/>
      <c r="I938" s="281"/>
    </row>
    <row r="939" spans="1:10" s="198" customFormat="1" ht="15.75" thickBot="1">
      <c r="A939" s="196">
        <f>A906+1</f>
        <v>29</v>
      </c>
      <c r="B939" s="197"/>
      <c r="C939" s="197"/>
      <c r="D939" s="197"/>
      <c r="E939" s="197"/>
      <c r="F939" s="197"/>
      <c r="G939" s="197"/>
      <c r="H939" s="197"/>
      <c r="I939" s="197"/>
    </row>
    <row r="940" spans="1:10" s="198" customFormat="1" ht="51.75" customHeight="1">
      <c r="A940" s="199"/>
      <c r="B940" s="200"/>
      <c r="C940" s="201"/>
      <c r="D940" s="202"/>
      <c r="E940" s="203" t="str">
        <f>MASTER!$E$11</f>
        <v>Govt. Sr. Secondary School Raimalwada</v>
      </c>
      <c r="F940" s="204"/>
      <c r="G940" s="204"/>
      <c r="H940" s="204"/>
      <c r="I940" s="205"/>
    </row>
    <row r="941" spans="1:10" s="198" customFormat="1" ht="36" customHeight="1" thickBot="1">
      <c r="A941" s="199"/>
      <c r="B941" s="206"/>
      <c r="C941" s="207"/>
      <c r="D941" s="208"/>
      <c r="E941" s="209" t="str">
        <f>MASTER!$E$14</f>
        <v>P.S.-Bapini (Jodhpur)</v>
      </c>
      <c r="F941" s="210"/>
      <c r="G941" s="210"/>
      <c r="H941" s="210"/>
      <c r="I941" s="211"/>
    </row>
    <row r="942" spans="1:10" s="198" customFormat="1" ht="33.75" customHeight="1">
      <c r="A942" s="199"/>
      <c r="B942" s="212" t="str">
        <f>CONCATENATE(C943,'TIME TABLE'!$C$5,'ADMIT CARD'!$C944,$F944,'ADMIT CARD'!$G944,'TIME TABLE'!$E$5)</f>
        <v>ADMIT CARD(Roll Number●→0)</v>
      </c>
      <c r="C942" s="213" t="str">
        <f>CONCATENATE('TIME TABLE'!$B$2,'TIME TABLE'!$F$2)</f>
        <v>HALF YEARLY EXAM:2023-24</v>
      </c>
      <c r="D942" s="214"/>
      <c r="E942" s="214"/>
      <c r="F942" s="214"/>
      <c r="G942" s="214"/>
      <c r="H942" s="214"/>
      <c r="I942" s="215"/>
    </row>
    <row r="943" spans="1:10" s="198" customFormat="1" ht="33.75" customHeight="1" thickBot="1">
      <c r="A943" s="199"/>
      <c r="B943" s="216"/>
      <c r="C943" s="217" t="s">
        <v>64</v>
      </c>
      <c r="D943" s="218"/>
      <c r="E943" s="218"/>
      <c r="F943" s="218"/>
      <c r="G943" s="218"/>
      <c r="H943" s="218"/>
      <c r="I943" s="219"/>
      <c r="J943" s="198" t="s">
        <v>54</v>
      </c>
    </row>
    <row r="944" spans="1:10" s="198" customFormat="1" ht="24" customHeight="1">
      <c r="A944" s="199"/>
      <c r="B944" s="216"/>
      <c r="C944" s="220" t="s">
        <v>20</v>
      </c>
      <c r="D944" s="221"/>
      <c r="E944" s="222"/>
      <c r="F944" s="223" t="s">
        <v>52</v>
      </c>
      <c r="G944" s="224">
        <f>VLOOKUP(A939,'STUDENT DETAIL'!$C$8:$I$107,3)</f>
        <v>0</v>
      </c>
      <c r="H944" s="225"/>
      <c r="I944" s="226" t="s">
        <v>65</v>
      </c>
    </row>
    <row r="945" spans="1:9" s="198" customFormat="1" ht="24" customHeight="1">
      <c r="A945" s="199"/>
      <c r="B945" s="216"/>
      <c r="C945" s="227" t="s">
        <v>21</v>
      </c>
      <c r="D945" s="228"/>
      <c r="E945" s="229"/>
      <c r="F945" s="230" t="s">
        <v>52</v>
      </c>
      <c r="G945" s="231" t="str">
        <f>IF(OR(G944=0,G944=""),"",VLOOKUP(A939,'STUDENT DETAIL'!$C$8:$I$107,4))</f>
        <v/>
      </c>
      <c r="H945" s="232"/>
      <c r="I945" s="233"/>
    </row>
    <row r="946" spans="1:9" s="198" customFormat="1" ht="24" customHeight="1">
      <c r="A946" s="199"/>
      <c r="B946" s="216"/>
      <c r="C946" s="227" t="s">
        <v>22</v>
      </c>
      <c r="D946" s="228"/>
      <c r="E946" s="229"/>
      <c r="F946" s="230" t="s">
        <v>52</v>
      </c>
      <c r="G946" s="231" t="str">
        <f>IF(OR(G944=0,G944=""),"",VLOOKUP(A939,'STUDENT DETAIL'!$C$8:$I$107,5))</f>
        <v/>
      </c>
      <c r="H946" s="232"/>
      <c r="I946" s="233"/>
    </row>
    <row r="947" spans="1:9" s="198" customFormat="1" ht="24" customHeight="1">
      <c r="A947" s="199"/>
      <c r="B947" s="216"/>
      <c r="C947" s="227" t="s">
        <v>32</v>
      </c>
      <c r="D947" s="228"/>
      <c r="E947" s="229"/>
      <c r="F947" s="230" t="s">
        <v>52</v>
      </c>
      <c r="G947" s="231" t="str">
        <f>IF(OR(G944=0,G944=""),"",VLOOKUP(A939,'STUDENT DETAIL'!$C$8:$I$107,6))</f>
        <v/>
      </c>
      <c r="H947" s="232"/>
      <c r="I947" s="233"/>
    </row>
    <row r="948" spans="1:9" s="198" customFormat="1" ht="24" customHeight="1">
      <c r="A948" s="199"/>
      <c r="B948" s="216"/>
      <c r="C948" s="227" t="s">
        <v>33</v>
      </c>
      <c r="D948" s="228"/>
      <c r="E948" s="229"/>
      <c r="F948" s="230" t="s">
        <v>52</v>
      </c>
      <c r="G948" s="231" t="str">
        <f>IF(OR(G944=0,G944=""),"",IF('STUDENT DETAIL'!$H$4="",'STUDENT DETAIL'!$E$4,CONCATENATE('STUDENT DETAIL'!$E$4,"   ","(",'STUDENT DETAIL'!$H$4,")")))</f>
        <v/>
      </c>
      <c r="H948" s="232"/>
      <c r="I948" s="233"/>
    </row>
    <row r="949" spans="1:9" s="198" customFormat="1" ht="24" customHeight="1" thickBot="1">
      <c r="A949" s="199"/>
      <c r="B949" s="216"/>
      <c r="C949" s="234" t="s">
        <v>24</v>
      </c>
      <c r="D949" s="235"/>
      <c r="E949" s="236"/>
      <c r="F949" s="237" t="s">
        <v>52</v>
      </c>
      <c r="G949" s="238" t="str">
        <f>IF(OR(G944=0,G944=""),"",VLOOKUP(A939,'STUDENT DETAIL'!$C$8:$I$107,7))</f>
        <v/>
      </c>
      <c r="H949" s="239"/>
      <c r="I949" s="240"/>
    </row>
    <row r="950" spans="1:9" s="198" customFormat="1" ht="24" customHeight="1">
      <c r="A950" s="199"/>
      <c r="B950" s="216"/>
      <c r="C950" s="241" t="s">
        <v>67</v>
      </c>
      <c r="D950" s="242"/>
      <c r="E950" s="242"/>
      <c r="F950" s="242"/>
      <c r="G950" s="242"/>
      <c r="H950" s="242"/>
      <c r="I950" s="243"/>
    </row>
    <row r="951" spans="1:9" s="198" customFormat="1" ht="24" customHeight="1" thickBot="1">
      <c r="A951" s="199"/>
      <c r="B951" s="216"/>
      <c r="C951" s="244" t="s">
        <v>34</v>
      </c>
      <c r="D951" s="245"/>
      <c r="E951" s="246"/>
      <c r="F951" s="247" t="s">
        <v>68</v>
      </c>
      <c r="G951" s="246"/>
      <c r="H951" s="247" t="s">
        <v>69</v>
      </c>
      <c r="I951" s="248"/>
    </row>
    <row r="952" spans="1:9" s="256" customFormat="1" ht="18" customHeight="1">
      <c r="A952" s="199"/>
      <c r="B952" s="216"/>
      <c r="C952" s="249" t="str">
        <f>'TIME TABLE'!$F$5</f>
        <v>Hindi</v>
      </c>
      <c r="D952" s="250"/>
      <c r="E952" s="251"/>
      <c r="F952" s="252">
        <f>IF(C952=0,0,'TIME TABLE'!$B$5)</f>
        <v>44651</v>
      </c>
      <c r="G952" s="253" t="str">
        <f>IF(C952=0,0,CONCATENATE('TIME TABLE'!$C$5,'TIME TABLE'!$D$5,'TIME TABLE'!$E$5))</f>
        <v>(Thursday)</v>
      </c>
      <c r="H952" s="254" t="str">
        <f>IF(C952=0,0,'TIME TABLE'!$H$5)</f>
        <v>09:00 AM to 11:45 AM</v>
      </c>
      <c r="I952" s="255"/>
    </row>
    <row r="953" spans="1:9" s="256" customFormat="1" ht="18" customHeight="1">
      <c r="A953" s="199"/>
      <c r="B953" s="216"/>
      <c r="C953" s="257" t="str">
        <f>'TIME TABLE'!$F$6</f>
        <v>English</v>
      </c>
      <c r="D953" s="258"/>
      <c r="E953" s="259"/>
      <c r="F953" s="260">
        <f>IF(C953=0,0,'TIME TABLE'!$B$6)</f>
        <v>44652</v>
      </c>
      <c r="G953" s="253" t="str">
        <f>IF(C953=0,0,CONCATENATE('TIME TABLE'!$C$6,'TIME TABLE'!$D$6,'TIME TABLE'!$E$6))</f>
        <v>(Friday)</v>
      </c>
      <c r="H953" s="261" t="str">
        <f>IF(C953=0,0,'TIME TABLE'!$H$6)</f>
        <v>09:00 AM to 11:45 AM</v>
      </c>
      <c r="I953" s="262"/>
    </row>
    <row r="954" spans="1:9" s="256" customFormat="1" ht="18" customHeight="1">
      <c r="A954" s="199"/>
      <c r="B954" s="216"/>
      <c r="C954" s="263" t="str">
        <f>'TIME TABLE'!$F$7</f>
        <v>Science</v>
      </c>
      <c r="D954" s="264"/>
      <c r="E954" s="265"/>
      <c r="F954" s="260">
        <f>IF(C954=0,0,'TIME TABLE'!$B$7)</f>
        <v>44653</v>
      </c>
      <c r="G954" s="253" t="str">
        <f>IF(C954=0,0,CONCATENATE('TIME TABLE'!$C$7,'TIME TABLE'!$D$7,'TIME TABLE'!$E$7))</f>
        <v>(Saturday)</v>
      </c>
      <c r="H954" s="261" t="str">
        <f>IF(C954=0,0,'TIME TABLE'!$H$7)</f>
        <v>09:00 AM to 11:45 AM</v>
      </c>
      <c r="I954" s="262"/>
    </row>
    <row r="955" spans="1:9" s="256" customFormat="1" ht="18" customHeight="1">
      <c r="A955" s="199"/>
      <c r="B955" s="216"/>
      <c r="C955" s="263" t="str">
        <f>'TIME TABLE'!$F$8</f>
        <v>Mathematics</v>
      </c>
      <c r="D955" s="264"/>
      <c r="E955" s="265"/>
      <c r="F955" s="260">
        <f>IF(C955=0,0,'TIME TABLE'!$B$8)</f>
        <v>44654</v>
      </c>
      <c r="G955" s="253" t="str">
        <f>IF(C955=0,0,CONCATENATE('TIME TABLE'!$C$8,'TIME TABLE'!$D$8,'TIME TABLE'!$E$8))</f>
        <v>(Sunday)</v>
      </c>
      <c r="H955" s="261" t="str">
        <f>IF(C955=0,0,'TIME TABLE'!$H$8)</f>
        <v>09:00 AM to 11:45 AM</v>
      </c>
      <c r="I955" s="262"/>
    </row>
    <row r="956" spans="1:9" s="256" customFormat="1" ht="18" customHeight="1">
      <c r="A956" s="199"/>
      <c r="B956" s="216"/>
      <c r="C956" s="263" t="str">
        <f>'TIME TABLE'!$F$9</f>
        <v>Social Study</v>
      </c>
      <c r="D956" s="264"/>
      <c r="E956" s="265"/>
      <c r="F956" s="260">
        <f>IF(C956=0,0,'TIME TABLE'!$B$9)</f>
        <v>44655</v>
      </c>
      <c r="G956" s="253" t="str">
        <f>IF(C956=0,0,CONCATENATE('TIME TABLE'!$C$9,'TIME TABLE'!$D$9,'TIME TABLE'!$E$9))</f>
        <v>(Monday)</v>
      </c>
      <c r="H956" s="261" t="str">
        <f>IF(C956=0,0,'TIME TABLE'!$H$9)</f>
        <v>09:00 AM to 11:45 AM</v>
      </c>
      <c r="I956" s="262"/>
    </row>
    <row r="957" spans="1:9" s="256" customFormat="1" ht="18" customHeight="1">
      <c r="A957" s="199"/>
      <c r="B957" s="216"/>
      <c r="C957" s="263" t="str">
        <f>'TIME TABLE'!$F$10</f>
        <v>Sanskrit</v>
      </c>
      <c r="D957" s="264"/>
      <c r="E957" s="265"/>
      <c r="F957" s="260">
        <f>IF(C957=0,0,'TIME TABLE'!$B$10)</f>
        <v>44656</v>
      </c>
      <c r="G957" s="253" t="str">
        <f>IF(C957=0,0,CONCATENATE('TIME TABLE'!$C$10,'TIME TABLE'!$D$10,'TIME TABLE'!$E$10))</f>
        <v>(Tuesday)</v>
      </c>
      <c r="H957" s="261" t="str">
        <f>IF(C957=0,0,'TIME TABLE'!$H$10)</f>
        <v>09:00 AM to 11:45 AM</v>
      </c>
      <c r="I957" s="262"/>
    </row>
    <row r="958" spans="1:9" s="256" customFormat="1" ht="18" customHeight="1">
      <c r="A958" s="199"/>
      <c r="B958" s="216"/>
      <c r="C958" s="263">
        <f>'TIME TABLE'!$F$11</f>
        <v>0</v>
      </c>
      <c r="D958" s="264"/>
      <c r="E958" s="265"/>
      <c r="F958" s="260">
        <f>IF(C958=0,0,'TIME TABLE'!$B$11)</f>
        <v>0</v>
      </c>
      <c r="G958" s="253">
        <f>IF(C958=0,0,CONCATENATE('TIME TABLE'!$C$11,'TIME TABLE'!$D$11,'TIME TABLE'!$E$11))</f>
        <v>0</v>
      </c>
      <c r="H958" s="261">
        <f>IF(C958=0,0,'TIME TABLE'!$H$11)</f>
        <v>0</v>
      </c>
      <c r="I958" s="262"/>
    </row>
    <row r="959" spans="1:9" s="256" customFormat="1" ht="18" customHeight="1">
      <c r="A959" s="199"/>
      <c r="B959" s="216"/>
      <c r="C959" s="263">
        <f>'TIME TABLE'!$F$12</f>
        <v>0</v>
      </c>
      <c r="D959" s="264"/>
      <c r="E959" s="265"/>
      <c r="F959" s="260">
        <f>IF(C959=0,0,'TIME TABLE'!$B$12)</f>
        <v>0</v>
      </c>
      <c r="G959" s="253">
        <f>IF(C959=0,0,CONCATENATE('TIME TABLE'!$C$12,'TIME TABLE'!$D$12,'TIME TABLE'!$E$12))</f>
        <v>0</v>
      </c>
      <c r="H959" s="261">
        <f>IF(C959=0,0,'TIME TABLE'!$H$12)</f>
        <v>0</v>
      </c>
      <c r="I959" s="262"/>
    </row>
    <row r="960" spans="1:9" s="256" customFormat="1" ht="18" customHeight="1">
      <c r="A960" s="199"/>
      <c r="B960" s="216"/>
      <c r="C960" s="263">
        <f>'TIME TABLE'!$F$13</f>
        <v>0</v>
      </c>
      <c r="D960" s="264"/>
      <c r="E960" s="265"/>
      <c r="F960" s="260">
        <f>IF(C960=0,0,'TIME TABLE'!$B$13)</f>
        <v>0</v>
      </c>
      <c r="G960" s="253">
        <f>IF(C960=0,0,CONCATENATE('TIME TABLE'!$C$13,'TIME TABLE'!$D$13,'TIME TABLE'!$E$13))</f>
        <v>0</v>
      </c>
      <c r="H960" s="261">
        <f>IF(C960=0,0,'TIME TABLE'!$H$13)</f>
        <v>0</v>
      </c>
      <c r="I960" s="262"/>
    </row>
    <row r="961" spans="1:9" s="256" customFormat="1" ht="18" customHeight="1" thickBot="1">
      <c r="A961" s="199"/>
      <c r="B961" s="216"/>
      <c r="C961" s="266">
        <f>'TIME TABLE'!$F$14</f>
        <v>0</v>
      </c>
      <c r="D961" s="267"/>
      <c r="E961" s="268"/>
      <c r="F961" s="260">
        <f>IF(C961=0,0,'TIME TABLE'!$B$14)</f>
        <v>0</v>
      </c>
      <c r="G961" s="253">
        <f>IF(C961=0,0,CONCATENATE('TIME TABLE'!$C$14,'TIME TABLE'!$D$14,'TIME TABLE'!$E$14))</f>
        <v>0</v>
      </c>
      <c r="H961" s="261">
        <f>IF(C961=0,0,'TIME TABLE'!$H$14)</f>
        <v>0</v>
      </c>
      <c r="I961" s="262"/>
    </row>
    <row r="962" spans="1:9" s="198" customFormat="1" ht="24" customHeight="1">
      <c r="A962" s="199"/>
      <c r="B962" s="216"/>
      <c r="C962" s="269" t="s">
        <v>70</v>
      </c>
      <c r="D962" s="270"/>
      <c r="E962" s="270"/>
      <c r="F962" s="270"/>
      <c r="G962" s="270"/>
      <c r="H962" s="270"/>
      <c r="I962" s="271"/>
    </row>
    <row r="963" spans="1:9" s="198" customFormat="1" ht="19.5" customHeight="1">
      <c r="A963" s="199"/>
      <c r="B963" s="216"/>
      <c r="C963" s="272">
        <v>1</v>
      </c>
      <c r="D963" s="273" t="s">
        <v>71</v>
      </c>
      <c r="E963" s="273"/>
      <c r="F963" s="273"/>
      <c r="G963" s="273"/>
      <c r="H963" s="273"/>
      <c r="I963" s="274"/>
    </row>
    <row r="964" spans="1:9" s="198" customFormat="1" ht="19.5" customHeight="1">
      <c r="A964" s="199"/>
      <c r="B964" s="216"/>
      <c r="C964" s="275">
        <v>2</v>
      </c>
      <c r="D964" s="276" t="s">
        <v>72</v>
      </c>
      <c r="E964" s="276"/>
      <c r="F964" s="276"/>
      <c r="G964" s="276"/>
      <c r="H964" s="276"/>
      <c r="I964" s="277"/>
    </row>
    <row r="965" spans="1:9" s="198" customFormat="1" ht="19.5" customHeight="1">
      <c r="A965" s="199"/>
      <c r="B965" s="216"/>
      <c r="C965" s="275">
        <v>3</v>
      </c>
      <c r="D965" s="276" t="s">
        <v>73</v>
      </c>
      <c r="E965" s="276"/>
      <c r="F965" s="276"/>
      <c r="G965" s="276"/>
      <c r="H965" s="276"/>
      <c r="I965" s="277"/>
    </row>
    <row r="966" spans="1:9" s="198" customFormat="1" ht="19.5" customHeight="1">
      <c r="A966" s="199"/>
      <c r="B966" s="216"/>
      <c r="C966" s="275">
        <v>4</v>
      </c>
      <c r="D966" s="273" t="s">
        <v>74</v>
      </c>
      <c r="E966" s="273"/>
      <c r="F966" s="273"/>
      <c r="G966" s="273"/>
      <c r="H966" s="273"/>
      <c r="I966" s="274"/>
    </row>
    <row r="967" spans="1:9" s="198" customFormat="1" ht="19.5" customHeight="1">
      <c r="A967" s="199"/>
      <c r="B967" s="216"/>
      <c r="C967" s="275">
        <v>5</v>
      </c>
      <c r="D967" s="273" t="s">
        <v>75</v>
      </c>
      <c r="E967" s="273"/>
      <c r="F967" s="273"/>
      <c r="G967" s="273"/>
      <c r="H967" s="273"/>
      <c r="I967" s="274"/>
    </row>
    <row r="968" spans="1:9" s="198" customFormat="1" ht="19.5" customHeight="1">
      <c r="A968" s="199"/>
      <c r="B968" s="216"/>
      <c r="C968" s="275">
        <v>6</v>
      </c>
      <c r="D968" s="273" t="s">
        <v>76</v>
      </c>
      <c r="E968" s="273"/>
      <c r="F968" s="273"/>
      <c r="G968" s="273"/>
      <c r="H968" s="273"/>
      <c r="I968" s="274"/>
    </row>
    <row r="969" spans="1:9" s="198" customFormat="1" ht="19.5" customHeight="1">
      <c r="A969" s="199"/>
      <c r="B969" s="216"/>
      <c r="C969" s="275">
        <v>7</v>
      </c>
      <c r="D969" s="273" t="s">
        <v>77</v>
      </c>
      <c r="E969" s="273"/>
      <c r="F969" s="273"/>
      <c r="G969" s="273"/>
      <c r="H969" s="273"/>
      <c r="I969" s="274"/>
    </row>
    <row r="970" spans="1:9" s="198" customFormat="1" ht="19.5" customHeight="1">
      <c r="A970" s="199"/>
      <c r="B970" s="216"/>
      <c r="C970" s="275">
        <v>8</v>
      </c>
      <c r="D970" s="273" t="s">
        <v>78</v>
      </c>
      <c r="E970" s="273"/>
      <c r="F970" s="273"/>
      <c r="G970" s="273"/>
      <c r="H970" s="273"/>
      <c r="I970" s="274"/>
    </row>
    <row r="971" spans="1:9" s="198" customFormat="1" ht="19.5" customHeight="1" thickBot="1">
      <c r="A971" s="199"/>
      <c r="B971" s="278"/>
      <c r="C971" s="279">
        <v>9</v>
      </c>
      <c r="D971" s="280" t="s">
        <v>79</v>
      </c>
      <c r="E971" s="280"/>
      <c r="F971" s="280"/>
      <c r="G971" s="280"/>
      <c r="H971" s="280"/>
      <c r="I971" s="281"/>
    </row>
    <row r="972" spans="1:9" ht="16.5" customHeight="1">
      <c r="A972" s="282"/>
      <c r="B972" s="282"/>
      <c r="C972" s="282"/>
      <c r="D972" s="282"/>
      <c r="E972" s="282"/>
      <c r="F972" s="282"/>
      <c r="G972" s="282"/>
      <c r="H972" s="282"/>
      <c r="I972" s="282"/>
    </row>
    <row r="973" spans="1:9" s="198" customFormat="1" ht="16.5" customHeight="1" thickBot="1">
      <c r="A973" s="196">
        <f>A939+1</f>
        <v>30</v>
      </c>
      <c r="B973" s="284"/>
      <c r="C973" s="284"/>
      <c r="D973" s="284"/>
      <c r="E973" s="284"/>
      <c r="F973" s="284"/>
      <c r="G973" s="284"/>
      <c r="H973" s="284"/>
      <c r="I973" s="284"/>
    </row>
    <row r="974" spans="1:9" s="198" customFormat="1" ht="51.75" customHeight="1">
      <c r="A974" s="199"/>
      <c r="B974" s="200"/>
      <c r="C974" s="201"/>
      <c r="D974" s="202"/>
      <c r="E974" s="203" t="str">
        <f>MASTER!$E$11</f>
        <v>Govt. Sr. Secondary School Raimalwada</v>
      </c>
      <c r="F974" s="204"/>
      <c r="G974" s="204"/>
      <c r="H974" s="204"/>
      <c r="I974" s="205"/>
    </row>
    <row r="975" spans="1:9" s="198" customFormat="1" ht="36" customHeight="1" thickBot="1">
      <c r="A975" s="199"/>
      <c r="B975" s="206"/>
      <c r="C975" s="207"/>
      <c r="D975" s="208"/>
      <c r="E975" s="209" t="str">
        <f>MASTER!$E$14</f>
        <v>P.S.-Bapini (Jodhpur)</v>
      </c>
      <c r="F975" s="210"/>
      <c r="G975" s="210"/>
      <c r="H975" s="210"/>
      <c r="I975" s="211"/>
    </row>
    <row r="976" spans="1:9" s="198" customFormat="1" ht="33.75" customHeight="1">
      <c r="A976" s="199"/>
      <c r="B976" s="212" t="str">
        <f>CONCATENATE(C977,'TIME TABLE'!$C$5,'ADMIT CARD'!$C978,$F978,'ADMIT CARD'!$G978,'TIME TABLE'!$E$5)</f>
        <v>ADMIT CARD(Roll Number●→0)</v>
      </c>
      <c r="C976" s="213" t="str">
        <f>CONCATENATE('TIME TABLE'!$B$2,'TIME TABLE'!$F$2)</f>
        <v>HALF YEARLY EXAM:2023-24</v>
      </c>
      <c r="D976" s="214"/>
      <c r="E976" s="214"/>
      <c r="F976" s="214"/>
      <c r="G976" s="214"/>
      <c r="H976" s="214"/>
      <c r="I976" s="215"/>
    </row>
    <row r="977" spans="1:10" s="198" customFormat="1" ht="33.75" customHeight="1" thickBot="1">
      <c r="A977" s="199"/>
      <c r="B977" s="216"/>
      <c r="C977" s="217" t="s">
        <v>64</v>
      </c>
      <c r="D977" s="218"/>
      <c r="E977" s="218"/>
      <c r="F977" s="218"/>
      <c r="G977" s="218"/>
      <c r="H977" s="218"/>
      <c r="I977" s="219"/>
      <c r="J977" s="198" t="s">
        <v>54</v>
      </c>
    </row>
    <row r="978" spans="1:10" s="198" customFormat="1" ht="24" customHeight="1">
      <c r="A978" s="199"/>
      <c r="B978" s="216"/>
      <c r="C978" s="220" t="s">
        <v>20</v>
      </c>
      <c r="D978" s="221"/>
      <c r="E978" s="222"/>
      <c r="F978" s="223" t="s">
        <v>52</v>
      </c>
      <c r="G978" s="224">
        <f>VLOOKUP(A973,'STUDENT DETAIL'!$C$8:$I$107,3)</f>
        <v>0</v>
      </c>
      <c r="H978" s="225"/>
      <c r="I978" s="226" t="s">
        <v>65</v>
      </c>
    </row>
    <row r="979" spans="1:10" s="198" customFormat="1" ht="24" customHeight="1">
      <c r="A979" s="199"/>
      <c r="B979" s="216"/>
      <c r="C979" s="227" t="s">
        <v>21</v>
      </c>
      <c r="D979" s="228"/>
      <c r="E979" s="229"/>
      <c r="F979" s="230" t="s">
        <v>52</v>
      </c>
      <c r="G979" s="231" t="str">
        <f>IF(OR(G978=0,G978=""),"",VLOOKUP(A973,'STUDENT DETAIL'!$C$8:$I$107,4))</f>
        <v/>
      </c>
      <c r="H979" s="232"/>
      <c r="I979" s="233"/>
    </row>
    <row r="980" spans="1:10" s="198" customFormat="1" ht="24" customHeight="1">
      <c r="A980" s="199"/>
      <c r="B980" s="216"/>
      <c r="C980" s="227" t="s">
        <v>22</v>
      </c>
      <c r="D980" s="228"/>
      <c r="E980" s="229"/>
      <c r="F980" s="230" t="s">
        <v>52</v>
      </c>
      <c r="G980" s="231" t="str">
        <f>IF(OR(G978=0,G978=""),"",VLOOKUP(A973,'STUDENT DETAIL'!$C$8:$I$107,5))</f>
        <v/>
      </c>
      <c r="H980" s="232"/>
      <c r="I980" s="233"/>
    </row>
    <row r="981" spans="1:10" s="198" customFormat="1" ht="24" customHeight="1">
      <c r="A981" s="199"/>
      <c r="B981" s="216"/>
      <c r="C981" s="227" t="s">
        <v>32</v>
      </c>
      <c r="D981" s="228"/>
      <c r="E981" s="229"/>
      <c r="F981" s="230" t="s">
        <v>52</v>
      </c>
      <c r="G981" s="231" t="str">
        <f>IF(OR(G978=0,G978=""),"",VLOOKUP(A973,'STUDENT DETAIL'!$C$8:$I$107,6))</f>
        <v/>
      </c>
      <c r="H981" s="232"/>
      <c r="I981" s="233"/>
    </row>
    <row r="982" spans="1:10" s="198" customFormat="1" ht="24" customHeight="1">
      <c r="A982" s="199"/>
      <c r="B982" s="216"/>
      <c r="C982" s="227" t="s">
        <v>33</v>
      </c>
      <c r="D982" s="228"/>
      <c r="E982" s="229"/>
      <c r="F982" s="230" t="s">
        <v>52</v>
      </c>
      <c r="G982" s="231" t="str">
        <f>IF(OR(G978=0,G978=""),"",IF('STUDENT DETAIL'!$H$4="",'STUDENT DETAIL'!$E$4,CONCATENATE('STUDENT DETAIL'!$E$4,"   ","(",'STUDENT DETAIL'!$H$4,")")))</f>
        <v/>
      </c>
      <c r="H982" s="232"/>
      <c r="I982" s="233"/>
    </row>
    <row r="983" spans="1:10" s="198" customFormat="1" ht="24" customHeight="1" thickBot="1">
      <c r="A983" s="199"/>
      <c r="B983" s="216"/>
      <c r="C983" s="234" t="s">
        <v>24</v>
      </c>
      <c r="D983" s="235"/>
      <c r="E983" s="236"/>
      <c r="F983" s="237" t="s">
        <v>52</v>
      </c>
      <c r="G983" s="238" t="str">
        <f>IF(OR(G978=0,G978=""),"",VLOOKUP(A973,'STUDENT DETAIL'!$C$8:$I$107,7))</f>
        <v/>
      </c>
      <c r="H983" s="239"/>
      <c r="I983" s="240"/>
    </row>
    <row r="984" spans="1:10" s="198" customFormat="1" ht="24" customHeight="1">
      <c r="A984" s="199"/>
      <c r="B984" s="216"/>
      <c r="C984" s="241" t="s">
        <v>67</v>
      </c>
      <c r="D984" s="242"/>
      <c r="E984" s="242"/>
      <c r="F984" s="242"/>
      <c r="G984" s="242"/>
      <c r="H984" s="242"/>
      <c r="I984" s="243"/>
    </row>
    <row r="985" spans="1:10" s="198" customFormat="1" ht="24" customHeight="1" thickBot="1">
      <c r="A985" s="199"/>
      <c r="B985" s="216"/>
      <c r="C985" s="244" t="s">
        <v>34</v>
      </c>
      <c r="D985" s="245"/>
      <c r="E985" s="246"/>
      <c r="F985" s="247" t="s">
        <v>68</v>
      </c>
      <c r="G985" s="246"/>
      <c r="H985" s="247" t="s">
        <v>69</v>
      </c>
      <c r="I985" s="248"/>
    </row>
    <row r="986" spans="1:10" s="256" customFormat="1" ht="18" customHeight="1">
      <c r="A986" s="199"/>
      <c r="B986" s="216"/>
      <c r="C986" s="249" t="str">
        <f>'TIME TABLE'!$F$5</f>
        <v>Hindi</v>
      </c>
      <c r="D986" s="250"/>
      <c r="E986" s="251"/>
      <c r="F986" s="252">
        <f>IF(C986=0,0,'TIME TABLE'!$B$5)</f>
        <v>44651</v>
      </c>
      <c r="G986" s="253" t="str">
        <f>IF(C986=0,0,CONCATENATE('TIME TABLE'!$C$5,'TIME TABLE'!$D$5,'TIME TABLE'!$E$5))</f>
        <v>(Thursday)</v>
      </c>
      <c r="H986" s="254" t="str">
        <f>IF(C986=0,0,'TIME TABLE'!$H$5)</f>
        <v>09:00 AM to 11:45 AM</v>
      </c>
      <c r="I986" s="255"/>
    </row>
    <row r="987" spans="1:10" s="256" customFormat="1" ht="18" customHeight="1">
      <c r="A987" s="199"/>
      <c r="B987" s="216"/>
      <c r="C987" s="257" t="str">
        <f>'TIME TABLE'!$F$6</f>
        <v>English</v>
      </c>
      <c r="D987" s="258"/>
      <c r="E987" s="259"/>
      <c r="F987" s="260">
        <f>IF(C987=0,0,'TIME TABLE'!$B$6)</f>
        <v>44652</v>
      </c>
      <c r="G987" s="253" t="str">
        <f>IF(C987=0,0,CONCATENATE('TIME TABLE'!$C$6,'TIME TABLE'!$D$6,'TIME TABLE'!$E$6))</f>
        <v>(Friday)</v>
      </c>
      <c r="H987" s="261" t="str">
        <f>IF(C987=0,0,'TIME TABLE'!$H$6)</f>
        <v>09:00 AM to 11:45 AM</v>
      </c>
      <c r="I987" s="262"/>
    </row>
    <row r="988" spans="1:10" s="256" customFormat="1" ht="18" customHeight="1">
      <c r="A988" s="199"/>
      <c r="B988" s="216"/>
      <c r="C988" s="263" t="str">
        <f>'TIME TABLE'!$F$7</f>
        <v>Science</v>
      </c>
      <c r="D988" s="264"/>
      <c r="E988" s="265"/>
      <c r="F988" s="260">
        <f>IF(C988=0,0,'TIME TABLE'!$B$7)</f>
        <v>44653</v>
      </c>
      <c r="G988" s="253" t="str">
        <f>IF(C988=0,0,CONCATENATE('TIME TABLE'!$C$7,'TIME TABLE'!$D$7,'TIME TABLE'!$E$7))</f>
        <v>(Saturday)</v>
      </c>
      <c r="H988" s="261" t="str">
        <f>IF(C988=0,0,'TIME TABLE'!$H$7)</f>
        <v>09:00 AM to 11:45 AM</v>
      </c>
      <c r="I988" s="262"/>
    </row>
    <row r="989" spans="1:10" s="256" customFormat="1" ht="18" customHeight="1">
      <c r="A989" s="199"/>
      <c r="B989" s="216"/>
      <c r="C989" s="263" t="str">
        <f>'TIME TABLE'!$F$8</f>
        <v>Mathematics</v>
      </c>
      <c r="D989" s="264"/>
      <c r="E989" s="265"/>
      <c r="F989" s="260">
        <f>IF(C989=0,0,'TIME TABLE'!$B$8)</f>
        <v>44654</v>
      </c>
      <c r="G989" s="253" t="str">
        <f>IF(C989=0,0,CONCATENATE('TIME TABLE'!$C$8,'TIME TABLE'!$D$8,'TIME TABLE'!$E$8))</f>
        <v>(Sunday)</v>
      </c>
      <c r="H989" s="261" t="str">
        <f>IF(C989=0,0,'TIME TABLE'!$H$8)</f>
        <v>09:00 AM to 11:45 AM</v>
      </c>
      <c r="I989" s="262"/>
    </row>
    <row r="990" spans="1:10" s="256" customFormat="1" ht="18" customHeight="1">
      <c r="A990" s="199"/>
      <c r="B990" s="216"/>
      <c r="C990" s="263" t="str">
        <f>'TIME TABLE'!$F$9</f>
        <v>Social Study</v>
      </c>
      <c r="D990" s="264"/>
      <c r="E990" s="265"/>
      <c r="F990" s="260">
        <f>IF(C990=0,0,'TIME TABLE'!$B$9)</f>
        <v>44655</v>
      </c>
      <c r="G990" s="253" t="str">
        <f>IF(C990=0,0,CONCATENATE('TIME TABLE'!$C$9,'TIME TABLE'!$D$9,'TIME TABLE'!$E$9))</f>
        <v>(Monday)</v>
      </c>
      <c r="H990" s="261" t="str">
        <f>IF(C990=0,0,'TIME TABLE'!$H$9)</f>
        <v>09:00 AM to 11:45 AM</v>
      </c>
      <c r="I990" s="262"/>
    </row>
    <row r="991" spans="1:10" s="256" customFormat="1" ht="18" customHeight="1">
      <c r="A991" s="199"/>
      <c r="B991" s="216"/>
      <c r="C991" s="263" t="str">
        <f>'TIME TABLE'!$F$10</f>
        <v>Sanskrit</v>
      </c>
      <c r="D991" s="264"/>
      <c r="E991" s="265"/>
      <c r="F991" s="260">
        <f>IF(C991=0,0,'TIME TABLE'!$B$10)</f>
        <v>44656</v>
      </c>
      <c r="G991" s="253" t="str">
        <f>IF(C991=0,0,CONCATENATE('TIME TABLE'!$C$10,'TIME TABLE'!$D$10,'TIME TABLE'!$E$10))</f>
        <v>(Tuesday)</v>
      </c>
      <c r="H991" s="261" t="str">
        <f>IF(C991=0,0,'TIME TABLE'!$H$10)</f>
        <v>09:00 AM to 11:45 AM</v>
      </c>
      <c r="I991" s="262"/>
    </row>
    <row r="992" spans="1:10" s="256" customFormat="1" ht="18" customHeight="1">
      <c r="A992" s="199"/>
      <c r="B992" s="216"/>
      <c r="C992" s="263">
        <f>'TIME TABLE'!$F$11</f>
        <v>0</v>
      </c>
      <c r="D992" s="264"/>
      <c r="E992" s="265"/>
      <c r="F992" s="260">
        <f>IF(C992=0,0,'TIME TABLE'!$B$11)</f>
        <v>0</v>
      </c>
      <c r="G992" s="253">
        <f>IF(C992=0,0,CONCATENATE('TIME TABLE'!$C$11,'TIME TABLE'!$D$11,'TIME TABLE'!$E$11))</f>
        <v>0</v>
      </c>
      <c r="H992" s="261">
        <f>IF(C992=0,0,'TIME TABLE'!$H$11)</f>
        <v>0</v>
      </c>
      <c r="I992" s="262"/>
    </row>
    <row r="993" spans="1:9" s="256" customFormat="1" ht="18" customHeight="1">
      <c r="A993" s="199"/>
      <c r="B993" s="216"/>
      <c r="C993" s="263">
        <f>'TIME TABLE'!$F$12</f>
        <v>0</v>
      </c>
      <c r="D993" s="264"/>
      <c r="E993" s="265"/>
      <c r="F993" s="260">
        <f>IF(C993=0,0,'TIME TABLE'!$B$12)</f>
        <v>0</v>
      </c>
      <c r="G993" s="253">
        <f>IF(C993=0,0,CONCATENATE('TIME TABLE'!$C$12,'TIME TABLE'!$D$12,'TIME TABLE'!$E$12))</f>
        <v>0</v>
      </c>
      <c r="H993" s="261">
        <f>IF(C993=0,0,'TIME TABLE'!$H$12)</f>
        <v>0</v>
      </c>
      <c r="I993" s="262"/>
    </row>
    <row r="994" spans="1:9" s="256" customFormat="1" ht="18" customHeight="1">
      <c r="A994" s="199"/>
      <c r="B994" s="216"/>
      <c r="C994" s="263">
        <f>'TIME TABLE'!$F$13</f>
        <v>0</v>
      </c>
      <c r="D994" s="264"/>
      <c r="E994" s="265"/>
      <c r="F994" s="260">
        <f>IF(C994=0,0,'TIME TABLE'!$B$13)</f>
        <v>0</v>
      </c>
      <c r="G994" s="253">
        <f>IF(C994=0,0,CONCATENATE('TIME TABLE'!$C$13,'TIME TABLE'!$D$13,'TIME TABLE'!$E$13))</f>
        <v>0</v>
      </c>
      <c r="H994" s="261">
        <f>IF(C994=0,0,'TIME TABLE'!$H$13)</f>
        <v>0</v>
      </c>
      <c r="I994" s="262"/>
    </row>
    <row r="995" spans="1:9" s="256" customFormat="1" ht="18" customHeight="1" thickBot="1">
      <c r="A995" s="199"/>
      <c r="B995" s="216"/>
      <c r="C995" s="266">
        <f>'TIME TABLE'!$F$14</f>
        <v>0</v>
      </c>
      <c r="D995" s="267"/>
      <c r="E995" s="268"/>
      <c r="F995" s="260">
        <f>IF(C995=0,0,'TIME TABLE'!$B$14)</f>
        <v>0</v>
      </c>
      <c r="G995" s="253">
        <f>IF(C995=0,0,CONCATENATE('TIME TABLE'!$C$14,'TIME TABLE'!$D$14,'TIME TABLE'!$E$14))</f>
        <v>0</v>
      </c>
      <c r="H995" s="261">
        <f>IF(C995=0,0,'TIME TABLE'!$H$14)</f>
        <v>0</v>
      </c>
      <c r="I995" s="262"/>
    </row>
    <row r="996" spans="1:9" s="198" customFormat="1" ht="24" customHeight="1">
      <c r="A996" s="199"/>
      <c r="B996" s="216"/>
      <c r="C996" s="269" t="s">
        <v>70</v>
      </c>
      <c r="D996" s="270"/>
      <c r="E996" s="270"/>
      <c r="F996" s="270"/>
      <c r="G996" s="270"/>
      <c r="H996" s="270"/>
      <c r="I996" s="271"/>
    </row>
    <row r="997" spans="1:9" s="198" customFormat="1" ht="19.5" customHeight="1">
      <c r="A997" s="199"/>
      <c r="B997" s="216"/>
      <c r="C997" s="272">
        <v>1</v>
      </c>
      <c r="D997" s="273" t="s">
        <v>71</v>
      </c>
      <c r="E997" s="273"/>
      <c r="F997" s="273"/>
      <c r="G997" s="273"/>
      <c r="H997" s="273"/>
      <c r="I997" s="274"/>
    </row>
    <row r="998" spans="1:9" s="198" customFormat="1" ht="19.5" customHeight="1">
      <c r="A998" s="199"/>
      <c r="B998" s="216"/>
      <c r="C998" s="275">
        <v>2</v>
      </c>
      <c r="D998" s="276" t="s">
        <v>72</v>
      </c>
      <c r="E998" s="276"/>
      <c r="F998" s="276"/>
      <c r="G998" s="276"/>
      <c r="H998" s="276"/>
      <c r="I998" s="277"/>
    </row>
    <row r="999" spans="1:9" s="198" customFormat="1" ht="19.5" customHeight="1">
      <c r="A999" s="199"/>
      <c r="B999" s="216"/>
      <c r="C999" s="275">
        <v>3</v>
      </c>
      <c r="D999" s="276" t="s">
        <v>73</v>
      </c>
      <c r="E999" s="276"/>
      <c r="F999" s="276"/>
      <c r="G999" s="276"/>
      <c r="H999" s="276"/>
      <c r="I999" s="277"/>
    </row>
    <row r="1000" spans="1:9" s="198" customFormat="1" ht="19.5" customHeight="1">
      <c r="A1000" s="199"/>
      <c r="B1000" s="216"/>
      <c r="C1000" s="275">
        <v>4</v>
      </c>
      <c r="D1000" s="273" t="s">
        <v>74</v>
      </c>
      <c r="E1000" s="273"/>
      <c r="F1000" s="273"/>
      <c r="G1000" s="273"/>
      <c r="H1000" s="273"/>
      <c r="I1000" s="274"/>
    </row>
    <row r="1001" spans="1:9" s="198" customFormat="1" ht="19.5" customHeight="1">
      <c r="A1001" s="199"/>
      <c r="B1001" s="216"/>
      <c r="C1001" s="275">
        <v>5</v>
      </c>
      <c r="D1001" s="273" t="s">
        <v>75</v>
      </c>
      <c r="E1001" s="273"/>
      <c r="F1001" s="273"/>
      <c r="G1001" s="273"/>
      <c r="H1001" s="273"/>
      <c r="I1001" s="274"/>
    </row>
    <row r="1002" spans="1:9" s="198" customFormat="1" ht="19.5" customHeight="1">
      <c r="A1002" s="199"/>
      <c r="B1002" s="216"/>
      <c r="C1002" s="275">
        <v>6</v>
      </c>
      <c r="D1002" s="273" t="s">
        <v>76</v>
      </c>
      <c r="E1002" s="273"/>
      <c r="F1002" s="273"/>
      <c r="G1002" s="273"/>
      <c r="H1002" s="273"/>
      <c r="I1002" s="274"/>
    </row>
    <row r="1003" spans="1:9" s="198" customFormat="1" ht="19.5" customHeight="1">
      <c r="A1003" s="199"/>
      <c r="B1003" s="216"/>
      <c r="C1003" s="275">
        <v>7</v>
      </c>
      <c r="D1003" s="273" t="s">
        <v>77</v>
      </c>
      <c r="E1003" s="273"/>
      <c r="F1003" s="273"/>
      <c r="G1003" s="273"/>
      <c r="H1003" s="273"/>
      <c r="I1003" s="274"/>
    </row>
    <row r="1004" spans="1:9" s="198" customFormat="1" ht="19.5" customHeight="1">
      <c r="A1004" s="199"/>
      <c r="B1004" s="216"/>
      <c r="C1004" s="275">
        <v>8</v>
      </c>
      <c r="D1004" s="273" t="s">
        <v>78</v>
      </c>
      <c r="E1004" s="273"/>
      <c r="F1004" s="273"/>
      <c r="G1004" s="273"/>
      <c r="H1004" s="273"/>
      <c r="I1004" s="274"/>
    </row>
    <row r="1005" spans="1:9" s="198" customFormat="1" ht="19.5" customHeight="1" thickBot="1">
      <c r="A1005" s="199"/>
      <c r="B1005" s="278"/>
      <c r="C1005" s="279">
        <v>9</v>
      </c>
      <c r="D1005" s="280" t="s">
        <v>79</v>
      </c>
      <c r="E1005" s="280"/>
      <c r="F1005" s="280"/>
      <c r="G1005" s="280"/>
      <c r="H1005" s="280"/>
      <c r="I1005" s="281"/>
    </row>
    <row r="1006" spans="1:9" s="198" customFormat="1" ht="15.75" thickBot="1">
      <c r="A1006" s="196">
        <f>A973+1</f>
        <v>31</v>
      </c>
      <c r="B1006" s="197"/>
      <c r="C1006" s="197"/>
      <c r="D1006" s="197"/>
      <c r="E1006" s="197"/>
      <c r="F1006" s="197"/>
      <c r="G1006" s="197"/>
      <c r="H1006" s="197"/>
      <c r="I1006" s="197"/>
    </row>
    <row r="1007" spans="1:9" s="198" customFormat="1" ht="51.75" customHeight="1">
      <c r="A1007" s="199"/>
      <c r="B1007" s="200"/>
      <c r="C1007" s="201"/>
      <c r="D1007" s="202"/>
      <c r="E1007" s="203" t="str">
        <f>MASTER!$E$11</f>
        <v>Govt. Sr. Secondary School Raimalwada</v>
      </c>
      <c r="F1007" s="204"/>
      <c r="G1007" s="204"/>
      <c r="H1007" s="204"/>
      <c r="I1007" s="205"/>
    </row>
    <row r="1008" spans="1:9" s="198" customFormat="1" ht="36" customHeight="1" thickBot="1">
      <c r="A1008" s="199"/>
      <c r="B1008" s="206"/>
      <c r="C1008" s="207"/>
      <c r="D1008" s="208"/>
      <c r="E1008" s="209" t="str">
        <f>MASTER!$E$14</f>
        <v>P.S.-Bapini (Jodhpur)</v>
      </c>
      <c r="F1008" s="210"/>
      <c r="G1008" s="210"/>
      <c r="H1008" s="210"/>
      <c r="I1008" s="211"/>
    </row>
    <row r="1009" spans="1:10" s="198" customFormat="1" ht="33.75" customHeight="1">
      <c r="A1009" s="199"/>
      <c r="B1009" s="212" t="str">
        <f>CONCATENATE(C1010,'TIME TABLE'!$C$5,'ADMIT CARD'!$C1011,$F1011,'ADMIT CARD'!$G1011,'TIME TABLE'!$E$5)</f>
        <v>ADMIT CARD(Roll Number●→0)</v>
      </c>
      <c r="C1009" s="213" t="str">
        <f>CONCATENATE('TIME TABLE'!$B$2,'TIME TABLE'!$F$2)</f>
        <v>HALF YEARLY EXAM:2023-24</v>
      </c>
      <c r="D1009" s="214"/>
      <c r="E1009" s="214"/>
      <c r="F1009" s="214"/>
      <c r="G1009" s="214"/>
      <c r="H1009" s="214"/>
      <c r="I1009" s="215"/>
    </row>
    <row r="1010" spans="1:10" s="198" customFormat="1" ht="33.75" customHeight="1" thickBot="1">
      <c r="A1010" s="199"/>
      <c r="B1010" s="216"/>
      <c r="C1010" s="217" t="s">
        <v>64</v>
      </c>
      <c r="D1010" s="218"/>
      <c r="E1010" s="218"/>
      <c r="F1010" s="218"/>
      <c r="G1010" s="218"/>
      <c r="H1010" s="218"/>
      <c r="I1010" s="219"/>
      <c r="J1010" s="198" t="s">
        <v>54</v>
      </c>
    </row>
    <row r="1011" spans="1:10" s="198" customFormat="1" ht="24" customHeight="1">
      <c r="A1011" s="199"/>
      <c r="B1011" s="216"/>
      <c r="C1011" s="220" t="s">
        <v>20</v>
      </c>
      <c r="D1011" s="221"/>
      <c r="E1011" s="222"/>
      <c r="F1011" s="223" t="s">
        <v>52</v>
      </c>
      <c r="G1011" s="224">
        <f>VLOOKUP(A1006,'STUDENT DETAIL'!$C$8:$I$107,3)</f>
        <v>0</v>
      </c>
      <c r="H1011" s="225"/>
      <c r="I1011" s="226" t="s">
        <v>65</v>
      </c>
    </row>
    <row r="1012" spans="1:10" s="198" customFormat="1" ht="24" customHeight="1">
      <c r="A1012" s="199"/>
      <c r="B1012" s="216"/>
      <c r="C1012" s="227" t="s">
        <v>21</v>
      </c>
      <c r="D1012" s="228"/>
      <c r="E1012" s="229"/>
      <c r="F1012" s="230" t="s">
        <v>52</v>
      </c>
      <c r="G1012" s="231" t="str">
        <f>IF(OR(G1011=0,G1011=""),"",VLOOKUP(A1006,'STUDENT DETAIL'!$C$8:$I$107,4))</f>
        <v/>
      </c>
      <c r="H1012" s="232"/>
      <c r="I1012" s="233"/>
    </row>
    <row r="1013" spans="1:10" s="198" customFormat="1" ht="24" customHeight="1">
      <c r="A1013" s="199"/>
      <c r="B1013" s="216"/>
      <c r="C1013" s="227" t="s">
        <v>22</v>
      </c>
      <c r="D1013" s="228"/>
      <c r="E1013" s="229"/>
      <c r="F1013" s="230" t="s">
        <v>52</v>
      </c>
      <c r="G1013" s="231" t="str">
        <f>IF(OR(G1011=0,G1011=""),"",VLOOKUP(A1006,'STUDENT DETAIL'!$C$8:$I$107,5))</f>
        <v/>
      </c>
      <c r="H1013" s="232"/>
      <c r="I1013" s="233"/>
    </row>
    <row r="1014" spans="1:10" s="198" customFormat="1" ht="24" customHeight="1">
      <c r="A1014" s="199"/>
      <c r="B1014" s="216"/>
      <c r="C1014" s="227" t="s">
        <v>32</v>
      </c>
      <c r="D1014" s="228"/>
      <c r="E1014" s="229"/>
      <c r="F1014" s="230" t="s">
        <v>52</v>
      </c>
      <c r="G1014" s="231" t="str">
        <f>IF(OR(G1011=0,G1011=""),"",VLOOKUP(A1006,'STUDENT DETAIL'!$C$8:$I$107,6))</f>
        <v/>
      </c>
      <c r="H1014" s="232"/>
      <c r="I1014" s="233"/>
    </row>
    <row r="1015" spans="1:10" s="198" customFormat="1" ht="24" customHeight="1">
      <c r="A1015" s="199"/>
      <c r="B1015" s="216"/>
      <c r="C1015" s="227" t="s">
        <v>33</v>
      </c>
      <c r="D1015" s="228"/>
      <c r="E1015" s="229"/>
      <c r="F1015" s="230" t="s">
        <v>52</v>
      </c>
      <c r="G1015" s="231" t="str">
        <f>IF(OR(G1011=0,G1011=""),"",IF('STUDENT DETAIL'!$H$4="",'STUDENT DETAIL'!$E$4,CONCATENATE('STUDENT DETAIL'!$E$4,"   ","(",'STUDENT DETAIL'!$H$4,")")))</f>
        <v/>
      </c>
      <c r="H1015" s="232"/>
      <c r="I1015" s="233"/>
    </row>
    <row r="1016" spans="1:10" s="198" customFormat="1" ht="24" customHeight="1" thickBot="1">
      <c r="A1016" s="199"/>
      <c r="B1016" s="216"/>
      <c r="C1016" s="234" t="s">
        <v>24</v>
      </c>
      <c r="D1016" s="235"/>
      <c r="E1016" s="236"/>
      <c r="F1016" s="237" t="s">
        <v>52</v>
      </c>
      <c r="G1016" s="238" t="str">
        <f>IF(OR(G1011=0,G1011=""),"",VLOOKUP(A1006,'STUDENT DETAIL'!$C$8:$I$107,7))</f>
        <v/>
      </c>
      <c r="H1016" s="239"/>
      <c r="I1016" s="240"/>
    </row>
    <row r="1017" spans="1:10" s="198" customFormat="1" ht="24" customHeight="1">
      <c r="A1017" s="199"/>
      <c r="B1017" s="216"/>
      <c r="C1017" s="241" t="s">
        <v>67</v>
      </c>
      <c r="D1017" s="242"/>
      <c r="E1017" s="242"/>
      <c r="F1017" s="242"/>
      <c r="G1017" s="242"/>
      <c r="H1017" s="242"/>
      <c r="I1017" s="243"/>
    </row>
    <row r="1018" spans="1:10" s="198" customFormat="1" ht="24" customHeight="1" thickBot="1">
      <c r="A1018" s="199"/>
      <c r="B1018" s="216"/>
      <c r="C1018" s="244" t="s">
        <v>34</v>
      </c>
      <c r="D1018" s="245"/>
      <c r="E1018" s="246"/>
      <c r="F1018" s="247" t="s">
        <v>68</v>
      </c>
      <c r="G1018" s="246"/>
      <c r="H1018" s="247" t="s">
        <v>69</v>
      </c>
      <c r="I1018" s="248"/>
    </row>
    <row r="1019" spans="1:10" s="256" customFormat="1" ht="18" customHeight="1">
      <c r="A1019" s="199"/>
      <c r="B1019" s="216"/>
      <c r="C1019" s="249" t="str">
        <f>'TIME TABLE'!$F$5</f>
        <v>Hindi</v>
      </c>
      <c r="D1019" s="250"/>
      <c r="E1019" s="251"/>
      <c r="F1019" s="252">
        <f>IF(C1019=0,0,'TIME TABLE'!$B$5)</f>
        <v>44651</v>
      </c>
      <c r="G1019" s="253" t="str">
        <f>IF(C1019=0,0,CONCATENATE('TIME TABLE'!$C$5,'TIME TABLE'!$D$5,'TIME TABLE'!$E$5))</f>
        <v>(Thursday)</v>
      </c>
      <c r="H1019" s="254" t="str">
        <f>IF(C1019=0,0,'TIME TABLE'!$H$5)</f>
        <v>09:00 AM to 11:45 AM</v>
      </c>
      <c r="I1019" s="255"/>
    </row>
    <row r="1020" spans="1:10" s="256" customFormat="1" ht="18" customHeight="1">
      <c r="A1020" s="199"/>
      <c r="B1020" s="216"/>
      <c r="C1020" s="257" t="str">
        <f>'TIME TABLE'!$F$6</f>
        <v>English</v>
      </c>
      <c r="D1020" s="258"/>
      <c r="E1020" s="259"/>
      <c r="F1020" s="260">
        <f>IF(C1020=0,0,'TIME TABLE'!$B$6)</f>
        <v>44652</v>
      </c>
      <c r="G1020" s="253" t="str">
        <f>IF(C1020=0,0,CONCATENATE('TIME TABLE'!$C$6,'TIME TABLE'!$D$6,'TIME TABLE'!$E$6))</f>
        <v>(Friday)</v>
      </c>
      <c r="H1020" s="261" t="str">
        <f>IF(C1020=0,0,'TIME TABLE'!$H$6)</f>
        <v>09:00 AM to 11:45 AM</v>
      </c>
      <c r="I1020" s="262"/>
    </row>
    <row r="1021" spans="1:10" s="256" customFormat="1" ht="18" customHeight="1">
      <c r="A1021" s="199"/>
      <c r="B1021" s="216"/>
      <c r="C1021" s="263" t="str">
        <f>'TIME TABLE'!$F$7</f>
        <v>Science</v>
      </c>
      <c r="D1021" s="264"/>
      <c r="E1021" s="265"/>
      <c r="F1021" s="260">
        <f>IF(C1021=0,0,'TIME TABLE'!$B$7)</f>
        <v>44653</v>
      </c>
      <c r="G1021" s="253" t="str">
        <f>IF(C1021=0,0,CONCATENATE('TIME TABLE'!$C$7,'TIME TABLE'!$D$7,'TIME TABLE'!$E$7))</f>
        <v>(Saturday)</v>
      </c>
      <c r="H1021" s="261" t="str">
        <f>IF(C1021=0,0,'TIME TABLE'!$H$7)</f>
        <v>09:00 AM to 11:45 AM</v>
      </c>
      <c r="I1021" s="262"/>
    </row>
    <row r="1022" spans="1:10" s="256" customFormat="1" ht="18" customHeight="1">
      <c r="A1022" s="199"/>
      <c r="B1022" s="216"/>
      <c r="C1022" s="263" t="str">
        <f>'TIME TABLE'!$F$8</f>
        <v>Mathematics</v>
      </c>
      <c r="D1022" s="264"/>
      <c r="E1022" s="265"/>
      <c r="F1022" s="260">
        <f>IF(C1022=0,0,'TIME TABLE'!$B$8)</f>
        <v>44654</v>
      </c>
      <c r="G1022" s="253" t="str">
        <f>IF(C1022=0,0,CONCATENATE('TIME TABLE'!$C$8,'TIME TABLE'!$D$8,'TIME TABLE'!$E$8))</f>
        <v>(Sunday)</v>
      </c>
      <c r="H1022" s="261" t="str">
        <f>IF(C1022=0,0,'TIME TABLE'!$H$8)</f>
        <v>09:00 AM to 11:45 AM</v>
      </c>
      <c r="I1022" s="262"/>
    </row>
    <row r="1023" spans="1:10" s="256" customFormat="1" ht="18" customHeight="1">
      <c r="A1023" s="199"/>
      <c r="B1023" s="216"/>
      <c r="C1023" s="263" t="str">
        <f>'TIME TABLE'!$F$9</f>
        <v>Social Study</v>
      </c>
      <c r="D1023" s="264"/>
      <c r="E1023" s="265"/>
      <c r="F1023" s="260">
        <f>IF(C1023=0,0,'TIME TABLE'!$B$9)</f>
        <v>44655</v>
      </c>
      <c r="G1023" s="253" t="str">
        <f>IF(C1023=0,0,CONCATENATE('TIME TABLE'!$C$9,'TIME TABLE'!$D$9,'TIME TABLE'!$E$9))</f>
        <v>(Monday)</v>
      </c>
      <c r="H1023" s="261" t="str">
        <f>IF(C1023=0,0,'TIME TABLE'!$H$9)</f>
        <v>09:00 AM to 11:45 AM</v>
      </c>
      <c r="I1023" s="262"/>
    </row>
    <row r="1024" spans="1:10" s="256" customFormat="1" ht="18" customHeight="1">
      <c r="A1024" s="199"/>
      <c r="B1024" s="216"/>
      <c r="C1024" s="263" t="str">
        <f>'TIME TABLE'!$F$10</f>
        <v>Sanskrit</v>
      </c>
      <c r="D1024" s="264"/>
      <c r="E1024" s="265"/>
      <c r="F1024" s="260">
        <f>IF(C1024=0,0,'TIME TABLE'!$B$10)</f>
        <v>44656</v>
      </c>
      <c r="G1024" s="253" t="str">
        <f>IF(C1024=0,0,CONCATENATE('TIME TABLE'!$C$10,'TIME TABLE'!$D$10,'TIME TABLE'!$E$10))</f>
        <v>(Tuesday)</v>
      </c>
      <c r="H1024" s="261" t="str">
        <f>IF(C1024=0,0,'TIME TABLE'!$H$10)</f>
        <v>09:00 AM to 11:45 AM</v>
      </c>
      <c r="I1024" s="262"/>
    </row>
    <row r="1025" spans="1:9" s="256" customFormat="1" ht="18" customHeight="1">
      <c r="A1025" s="199"/>
      <c r="B1025" s="216"/>
      <c r="C1025" s="263">
        <f>'TIME TABLE'!$F$11</f>
        <v>0</v>
      </c>
      <c r="D1025" s="264"/>
      <c r="E1025" s="265"/>
      <c r="F1025" s="260">
        <f>IF(C1025=0,0,'TIME TABLE'!$B$11)</f>
        <v>0</v>
      </c>
      <c r="G1025" s="253">
        <f>IF(C1025=0,0,CONCATENATE('TIME TABLE'!$C$11,'TIME TABLE'!$D$11,'TIME TABLE'!$E$11))</f>
        <v>0</v>
      </c>
      <c r="H1025" s="261">
        <f>IF(C1025=0,0,'TIME TABLE'!$H$11)</f>
        <v>0</v>
      </c>
      <c r="I1025" s="262"/>
    </row>
    <row r="1026" spans="1:9" s="256" customFormat="1" ht="18" customHeight="1">
      <c r="A1026" s="199"/>
      <c r="B1026" s="216"/>
      <c r="C1026" s="263">
        <f>'TIME TABLE'!$F$12</f>
        <v>0</v>
      </c>
      <c r="D1026" s="264"/>
      <c r="E1026" s="265"/>
      <c r="F1026" s="260">
        <f>IF(C1026=0,0,'TIME TABLE'!$B$12)</f>
        <v>0</v>
      </c>
      <c r="G1026" s="253">
        <f>IF(C1026=0,0,CONCATENATE('TIME TABLE'!$C$12,'TIME TABLE'!$D$12,'TIME TABLE'!$E$12))</f>
        <v>0</v>
      </c>
      <c r="H1026" s="261">
        <f>IF(C1026=0,0,'TIME TABLE'!$H$12)</f>
        <v>0</v>
      </c>
      <c r="I1026" s="262"/>
    </row>
    <row r="1027" spans="1:9" s="256" customFormat="1" ht="18" customHeight="1">
      <c r="A1027" s="199"/>
      <c r="B1027" s="216"/>
      <c r="C1027" s="263">
        <f>'TIME TABLE'!$F$13</f>
        <v>0</v>
      </c>
      <c r="D1027" s="264"/>
      <c r="E1027" s="265"/>
      <c r="F1027" s="260">
        <f>IF(C1027=0,0,'TIME TABLE'!$B$13)</f>
        <v>0</v>
      </c>
      <c r="G1027" s="253">
        <f>IF(C1027=0,0,CONCATENATE('TIME TABLE'!$C$13,'TIME TABLE'!$D$13,'TIME TABLE'!$E$13))</f>
        <v>0</v>
      </c>
      <c r="H1027" s="261">
        <f>IF(C1027=0,0,'TIME TABLE'!$H$13)</f>
        <v>0</v>
      </c>
      <c r="I1027" s="262"/>
    </row>
    <row r="1028" spans="1:9" s="256" customFormat="1" ht="18" customHeight="1" thickBot="1">
      <c r="A1028" s="199"/>
      <c r="B1028" s="216"/>
      <c r="C1028" s="266">
        <f>'TIME TABLE'!$F$14</f>
        <v>0</v>
      </c>
      <c r="D1028" s="267"/>
      <c r="E1028" s="268"/>
      <c r="F1028" s="260">
        <f>IF(C1028=0,0,'TIME TABLE'!$B$14)</f>
        <v>0</v>
      </c>
      <c r="G1028" s="253">
        <f>IF(C1028=0,0,CONCATENATE('TIME TABLE'!$C$14,'TIME TABLE'!$D$14,'TIME TABLE'!$E$14))</f>
        <v>0</v>
      </c>
      <c r="H1028" s="261">
        <f>IF(C1028=0,0,'TIME TABLE'!$H$14)</f>
        <v>0</v>
      </c>
      <c r="I1028" s="262"/>
    </row>
    <row r="1029" spans="1:9" s="198" customFormat="1" ht="24" customHeight="1">
      <c r="A1029" s="199"/>
      <c r="B1029" s="216"/>
      <c r="C1029" s="269" t="s">
        <v>70</v>
      </c>
      <c r="D1029" s="270"/>
      <c r="E1029" s="270"/>
      <c r="F1029" s="270"/>
      <c r="G1029" s="270"/>
      <c r="H1029" s="270"/>
      <c r="I1029" s="271"/>
    </row>
    <row r="1030" spans="1:9" s="198" customFormat="1" ht="19.5" customHeight="1">
      <c r="A1030" s="199"/>
      <c r="B1030" s="216"/>
      <c r="C1030" s="272">
        <v>1</v>
      </c>
      <c r="D1030" s="273" t="s">
        <v>71</v>
      </c>
      <c r="E1030" s="273"/>
      <c r="F1030" s="273"/>
      <c r="G1030" s="273"/>
      <c r="H1030" s="273"/>
      <c r="I1030" s="274"/>
    </row>
    <row r="1031" spans="1:9" s="198" customFormat="1" ht="19.5" customHeight="1">
      <c r="A1031" s="199"/>
      <c r="B1031" s="216"/>
      <c r="C1031" s="275">
        <v>2</v>
      </c>
      <c r="D1031" s="276" t="s">
        <v>72</v>
      </c>
      <c r="E1031" s="276"/>
      <c r="F1031" s="276"/>
      <c r="G1031" s="276"/>
      <c r="H1031" s="276"/>
      <c r="I1031" s="277"/>
    </row>
    <row r="1032" spans="1:9" s="198" customFormat="1" ht="19.5" customHeight="1">
      <c r="A1032" s="199"/>
      <c r="B1032" s="216"/>
      <c r="C1032" s="275">
        <v>3</v>
      </c>
      <c r="D1032" s="276" t="s">
        <v>73</v>
      </c>
      <c r="E1032" s="276"/>
      <c r="F1032" s="276"/>
      <c r="G1032" s="276"/>
      <c r="H1032" s="276"/>
      <c r="I1032" s="277"/>
    </row>
    <row r="1033" spans="1:9" s="198" customFormat="1" ht="19.5" customHeight="1">
      <c r="A1033" s="199"/>
      <c r="B1033" s="216"/>
      <c r="C1033" s="275">
        <v>4</v>
      </c>
      <c r="D1033" s="273" t="s">
        <v>74</v>
      </c>
      <c r="E1033" s="273"/>
      <c r="F1033" s="273"/>
      <c r="G1033" s="273"/>
      <c r="H1033" s="273"/>
      <c r="I1033" s="274"/>
    </row>
    <row r="1034" spans="1:9" s="198" customFormat="1" ht="19.5" customHeight="1">
      <c r="A1034" s="199"/>
      <c r="B1034" s="216"/>
      <c r="C1034" s="275">
        <v>5</v>
      </c>
      <c r="D1034" s="273" t="s">
        <v>75</v>
      </c>
      <c r="E1034" s="273"/>
      <c r="F1034" s="273"/>
      <c r="G1034" s="273"/>
      <c r="H1034" s="273"/>
      <c r="I1034" s="274"/>
    </row>
    <row r="1035" spans="1:9" s="198" customFormat="1" ht="19.5" customHeight="1">
      <c r="A1035" s="199"/>
      <c r="B1035" s="216"/>
      <c r="C1035" s="275">
        <v>6</v>
      </c>
      <c r="D1035" s="273" t="s">
        <v>76</v>
      </c>
      <c r="E1035" s="273"/>
      <c r="F1035" s="273"/>
      <c r="G1035" s="273"/>
      <c r="H1035" s="273"/>
      <c r="I1035" s="274"/>
    </row>
    <row r="1036" spans="1:9" s="198" customFormat="1" ht="19.5" customHeight="1">
      <c r="A1036" s="199"/>
      <c r="B1036" s="216"/>
      <c r="C1036" s="275">
        <v>7</v>
      </c>
      <c r="D1036" s="273" t="s">
        <v>77</v>
      </c>
      <c r="E1036" s="273"/>
      <c r="F1036" s="273"/>
      <c r="G1036" s="273"/>
      <c r="H1036" s="273"/>
      <c r="I1036" s="274"/>
    </row>
    <row r="1037" spans="1:9" s="198" customFormat="1" ht="19.5" customHeight="1">
      <c r="A1037" s="199"/>
      <c r="B1037" s="216"/>
      <c r="C1037" s="275">
        <v>8</v>
      </c>
      <c r="D1037" s="273" t="s">
        <v>78</v>
      </c>
      <c r="E1037" s="273"/>
      <c r="F1037" s="273"/>
      <c r="G1037" s="273"/>
      <c r="H1037" s="273"/>
      <c r="I1037" s="274"/>
    </row>
    <row r="1038" spans="1:9" s="198" customFormat="1" ht="19.5" customHeight="1" thickBot="1">
      <c r="A1038" s="199"/>
      <c r="B1038" s="278"/>
      <c r="C1038" s="279">
        <v>9</v>
      </c>
      <c r="D1038" s="280" t="s">
        <v>79</v>
      </c>
      <c r="E1038" s="280"/>
      <c r="F1038" s="280"/>
      <c r="G1038" s="280"/>
      <c r="H1038" s="280"/>
      <c r="I1038" s="281"/>
    </row>
    <row r="1039" spans="1:9" ht="16.5" customHeight="1">
      <c r="A1039" s="282"/>
      <c r="B1039" s="282"/>
      <c r="C1039" s="282"/>
      <c r="D1039" s="282"/>
      <c r="E1039" s="282"/>
      <c r="F1039" s="282"/>
      <c r="G1039" s="282"/>
      <c r="H1039" s="282"/>
      <c r="I1039" s="282"/>
    </row>
    <row r="1040" spans="1:9" s="198" customFormat="1" ht="16.5" customHeight="1" thickBot="1">
      <c r="A1040" s="196">
        <f>A1006+1</f>
        <v>32</v>
      </c>
      <c r="B1040" s="284"/>
      <c r="C1040" s="284"/>
      <c r="D1040" s="284"/>
      <c r="E1040" s="284"/>
      <c r="F1040" s="284"/>
      <c r="G1040" s="284"/>
      <c r="H1040" s="284"/>
      <c r="I1040" s="284"/>
    </row>
    <row r="1041" spans="1:10" s="198" customFormat="1" ht="51.75" customHeight="1">
      <c r="A1041" s="199"/>
      <c r="B1041" s="200"/>
      <c r="C1041" s="201"/>
      <c r="D1041" s="202"/>
      <c r="E1041" s="203" t="str">
        <f>MASTER!$E$11</f>
        <v>Govt. Sr. Secondary School Raimalwada</v>
      </c>
      <c r="F1041" s="204"/>
      <c r="G1041" s="204"/>
      <c r="H1041" s="204"/>
      <c r="I1041" s="205"/>
    </row>
    <row r="1042" spans="1:10" s="198" customFormat="1" ht="36" customHeight="1" thickBot="1">
      <c r="A1042" s="199"/>
      <c r="B1042" s="206"/>
      <c r="C1042" s="207"/>
      <c r="D1042" s="208"/>
      <c r="E1042" s="209" t="str">
        <f>MASTER!$E$14</f>
        <v>P.S.-Bapini (Jodhpur)</v>
      </c>
      <c r="F1042" s="210"/>
      <c r="G1042" s="210"/>
      <c r="H1042" s="210"/>
      <c r="I1042" s="211"/>
    </row>
    <row r="1043" spans="1:10" s="198" customFormat="1" ht="33.75" customHeight="1">
      <c r="A1043" s="199"/>
      <c r="B1043" s="212" t="str">
        <f>CONCATENATE(C1044,'TIME TABLE'!$C$5,'ADMIT CARD'!$C1045,$F1045,'ADMIT CARD'!$G1045,'TIME TABLE'!$E$5)</f>
        <v>ADMIT CARD(Roll Number●→0)</v>
      </c>
      <c r="C1043" s="213" t="str">
        <f>CONCATENATE('TIME TABLE'!$B$2,'TIME TABLE'!$F$2)</f>
        <v>HALF YEARLY EXAM:2023-24</v>
      </c>
      <c r="D1043" s="214"/>
      <c r="E1043" s="214"/>
      <c r="F1043" s="214"/>
      <c r="G1043" s="214"/>
      <c r="H1043" s="214"/>
      <c r="I1043" s="215"/>
    </row>
    <row r="1044" spans="1:10" s="198" customFormat="1" ht="33.75" customHeight="1" thickBot="1">
      <c r="A1044" s="199"/>
      <c r="B1044" s="216"/>
      <c r="C1044" s="217" t="s">
        <v>64</v>
      </c>
      <c r="D1044" s="218"/>
      <c r="E1044" s="218"/>
      <c r="F1044" s="218"/>
      <c r="G1044" s="218"/>
      <c r="H1044" s="218"/>
      <c r="I1044" s="219"/>
      <c r="J1044" s="198" t="s">
        <v>54</v>
      </c>
    </row>
    <row r="1045" spans="1:10" s="198" customFormat="1" ht="24" customHeight="1">
      <c r="A1045" s="199"/>
      <c r="B1045" s="216"/>
      <c r="C1045" s="220" t="s">
        <v>20</v>
      </c>
      <c r="D1045" s="221"/>
      <c r="E1045" s="222"/>
      <c r="F1045" s="223" t="s">
        <v>52</v>
      </c>
      <c r="G1045" s="224">
        <f>VLOOKUP(A1040,'STUDENT DETAIL'!$C$8:$I$107,3)</f>
        <v>0</v>
      </c>
      <c r="H1045" s="225"/>
      <c r="I1045" s="226" t="s">
        <v>65</v>
      </c>
    </row>
    <row r="1046" spans="1:10" s="198" customFormat="1" ht="24" customHeight="1">
      <c r="A1046" s="199"/>
      <c r="B1046" s="216"/>
      <c r="C1046" s="227" t="s">
        <v>21</v>
      </c>
      <c r="D1046" s="228"/>
      <c r="E1046" s="229"/>
      <c r="F1046" s="230" t="s">
        <v>52</v>
      </c>
      <c r="G1046" s="231" t="str">
        <f>IF(OR(G1045=0,G1045=""),"",VLOOKUP(A1040,'STUDENT DETAIL'!$C$8:$I$107,4))</f>
        <v/>
      </c>
      <c r="H1046" s="232"/>
      <c r="I1046" s="233"/>
    </row>
    <row r="1047" spans="1:10" s="198" customFormat="1" ht="24" customHeight="1">
      <c r="A1047" s="199"/>
      <c r="B1047" s="216"/>
      <c r="C1047" s="227" t="s">
        <v>22</v>
      </c>
      <c r="D1047" s="228"/>
      <c r="E1047" s="229"/>
      <c r="F1047" s="230" t="s">
        <v>52</v>
      </c>
      <c r="G1047" s="231" t="str">
        <f>IF(OR(G1045=0,G1045=""),"",VLOOKUP(A1040,'STUDENT DETAIL'!$C$8:$I$107,5))</f>
        <v/>
      </c>
      <c r="H1047" s="232"/>
      <c r="I1047" s="233"/>
    </row>
    <row r="1048" spans="1:10" s="198" customFormat="1" ht="24" customHeight="1">
      <c r="A1048" s="199"/>
      <c r="B1048" s="216"/>
      <c r="C1048" s="227" t="s">
        <v>32</v>
      </c>
      <c r="D1048" s="228"/>
      <c r="E1048" s="229"/>
      <c r="F1048" s="230" t="s">
        <v>52</v>
      </c>
      <c r="G1048" s="231" t="str">
        <f>IF(OR(G1045=0,G1045=""),"",VLOOKUP(A1040,'STUDENT DETAIL'!$C$8:$I$107,6))</f>
        <v/>
      </c>
      <c r="H1048" s="232"/>
      <c r="I1048" s="233"/>
    </row>
    <row r="1049" spans="1:10" s="198" customFormat="1" ht="24" customHeight="1">
      <c r="A1049" s="199"/>
      <c r="B1049" s="216"/>
      <c r="C1049" s="227" t="s">
        <v>33</v>
      </c>
      <c r="D1049" s="228"/>
      <c r="E1049" s="229"/>
      <c r="F1049" s="230" t="s">
        <v>52</v>
      </c>
      <c r="G1049" s="231" t="str">
        <f>IF(OR(G1045=0,G1045=""),"",IF('STUDENT DETAIL'!$H$4="",'STUDENT DETAIL'!$E$4,CONCATENATE('STUDENT DETAIL'!$E$4,"   ","(",'STUDENT DETAIL'!$H$4,")")))</f>
        <v/>
      </c>
      <c r="H1049" s="232"/>
      <c r="I1049" s="233"/>
    </row>
    <row r="1050" spans="1:10" s="198" customFormat="1" ht="24" customHeight="1" thickBot="1">
      <c r="A1050" s="199"/>
      <c r="B1050" s="216"/>
      <c r="C1050" s="234" t="s">
        <v>24</v>
      </c>
      <c r="D1050" s="235"/>
      <c r="E1050" s="236"/>
      <c r="F1050" s="237" t="s">
        <v>52</v>
      </c>
      <c r="G1050" s="238" t="str">
        <f>IF(OR(G1045=0,G1045=""),"",VLOOKUP(A1040,'STUDENT DETAIL'!$C$8:$I$107,7))</f>
        <v/>
      </c>
      <c r="H1050" s="239"/>
      <c r="I1050" s="240"/>
    </row>
    <row r="1051" spans="1:10" s="198" customFormat="1" ht="24" customHeight="1">
      <c r="A1051" s="199"/>
      <c r="B1051" s="216"/>
      <c r="C1051" s="241" t="s">
        <v>67</v>
      </c>
      <c r="D1051" s="242"/>
      <c r="E1051" s="242"/>
      <c r="F1051" s="242"/>
      <c r="G1051" s="242"/>
      <c r="H1051" s="242"/>
      <c r="I1051" s="243"/>
    </row>
    <row r="1052" spans="1:10" s="198" customFormat="1" ht="24" customHeight="1" thickBot="1">
      <c r="A1052" s="199"/>
      <c r="B1052" s="216"/>
      <c r="C1052" s="244" t="s">
        <v>34</v>
      </c>
      <c r="D1052" s="245"/>
      <c r="E1052" s="246"/>
      <c r="F1052" s="247" t="s">
        <v>68</v>
      </c>
      <c r="G1052" s="246"/>
      <c r="H1052" s="247" t="s">
        <v>69</v>
      </c>
      <c r="I1052" s="248"/>
    </row>
    <row r="1053" spans="1:10" s="256" customFormat="1" ht="18" customHeight="1">
      <c r="A1053" s="199"/>
      <c r="B1053" s="216"/>
      <c r="C1053" s="249" t="str">
        <f>'TIME TABLE'!$F$5</f>
        <v>Hindi</v>
      </c>
      <c r="D1053" s="250"/>
      <c r="E1053" s="251"/>
      <c r="F1053" s="252">
        <f>IF(C1053=0,0,'TIME TABLE'!$B$5)</f>
        <v>44651</v>
      </c>
      <c r="G1053" s="253" t="str">
        <f>IF(C1053=0,0,CONCATENATE('TIME TABLE'!$C$5,'TIME TABLE'!$D$5,'TIME TABLE'!$E$5))</f>
        <v>(Thursday)</v>
      </c>
      <c r="H1053" s="254" t="str">
        <f>IF(C1053=0,0,'TIME TABLE'!$H$5)</f>
        <v>09:00 AM to 11:45 AM</v>
      </c>
      <c r="I1053" s="255"/>
    </row>
    <row r="1054" spans="1:10" s="256" customFormat="1" ht="18" customHeight="1">
      <c r="A1054" s="199"/>
      <c r="B1054" s="216"/>
      <c r="C1054" s="257" t="str">
        <f>'TIME TABLE'!$F$6</f>
        <v>English</v>
      </c>
      <c r="D1054" s="258"/>
      <c r="E1054" s="259"/>
      <c r="F1054" s="260">
        <f>IF(C1054=0,0,'TIME TABLE'!$B$6)</f>
        <v>44652</v>
      </c>
      <c r="G1054" s="253" t="str">
        <f>IF(C1054=0,0,CONCATENATE('TIME TABLE'!$C$6,'TIME TABLE'!$D$6,'TIME TABLE'!$E$6))</f>
        <v>(Friday)</v>
      </c>
      <c r="H1054" s="261" t="str">
        <f>IF(C1054=0,0,'TIME TABLE'!$H$6)</f>
        <v>09:00 AM to 11:45 AM</v>
      </c>
      <c r="I1054" s="262"/>
    </row>
    <row r="1055" spans="1:10" s="256" customFormat="1" ht="18" customHeight="1">
      <c r="A1055" s="199"/>
      <c r="B1055" s="216"/>
      <c r="C1055" s="263" t="str">
        <f>'TIME TABLE'!$F$7</f>
        <v>Science</v>
      </c>
      <c r="D1055" s="264"/>
      <c r="E1055" s="265"/>
      <c r="F1055" s="260">
        <f>IF(C1055=0,0,'TIME TABLE'!$B$7)</f>
        <v>44653</v>
      </c>
      <c r="G1055" s="253" t="str">
        <f>IF(C1055=0,0,CONCATENATE('TIME TABLE'!$C$7,'TIME TABLE'!$D$7,'TIME TABLE'!$E$7))</f>
        <v>(Saturday)</v>
      </c>
      <c r="H1055" s="261" t="str">
        <f>IF(C1055=0,0,'TIME TABLE'!$H$7)</f>
        <v>09:00 AM to 11:45 AM</v>
      </c>
      <c r="I1055" s="262"/>
    </row>
    <row r="1056" spans="1:10" s="256" customFormat="1" ht="18" customHeight="1">
      <c r="A1056" s="199"/>
      <c r="B1056" s="216"/>
      <c r="C1056" s="263" t="str">
        <f>'TIME TABLE'!$F$8</f>
        <v>Mathematics</v>
      </c>
      <c r="D1056" s="264"/>
      <c r="E1056" s="265"/>
      <c r="F1056" s="260">
        <f>IF(C1056=0,0,'TIME TABLE'!$B$8)</f>
        <v>44654</v>
      </c>
      <c r="G1056" s="253" t="str">
        <f>IF(C1056=0,0,CONCATENATE('TIME TABLE'!$C$8,'TIME TABLE'!$D$8,'TIME TABLE'!$E$8))</f>
        <v>(Sunday)</v>
      </c>
      <c r="H1056" s="261" t="str">
        <f>IF(C1056=0,0,'TIME TABLE'!$H$8)</f>
        <v>09:00 AM to 11:45 AM</v>
      </c>
      <c r="I1056" s="262"/>
    </row>
    <row r="1057" spans="1:9" s="256" customFormat="1" ht="18" customHeight="1">
      <c r="A1057" s="199"/>
      <c r="B1057" s="216"/>
      <c r="C1057" s="263" t="str">
        <f>'TIME TABLE'!$F$9</f>
        <v>Social Study</v>
      </c>
      <c r="D1057" s="264"/>
      <c r="E1057" s="265"/>
      <c r="F1057" s="260">
        <f>IF(C1057=0,0,'TIME TABLE'!$B$9)</f>
        <v>44655</v>
      </c>
      <c r="G1057" s="253" t="str">
        <f>IF(C1057=0,0,CONCATENATE('TIME TABLE'!$C$9,'TIME TABLE'!$D$9,'TIME TABLE'!$E$9))</f>
        <v>(Monday)</v>
      </c>
      <c r="H1057" s="261" t="str">
        <f>IF(C1057=0,0,'TIME TABLE'!$H$9)</f>
        <v>09:00 AM to 11:45 AM</v>
      </c>
      <c r="I1057" s="262"/>
    </row>
    <row r="1058" spans="1:9" s="256" customFormat="1" ht="18" customHeight="1">
      <c r="A1058" s="199"/>
      <c r="B1058" s="216"/>
      <c r="C1058" s="263" t="str">
        <f>'TIME TABLE'!$F$10</f>
        <v>Sanskrit</v>
      </c>
      <c r="D1058" s="264"/>
      <c r="E1058" s="265"/>
      <c r="F1058" s="260">
        <f>IF(C1058=0,0,'TIME TABLE'!$B$10)</f>
        <v>44656</v>
      </c>
      <c r="G1058" s="253" t="str">
        <f>IF(C1058=0,0,CONCATENATE('TIME TABLE'!$C$10,'TIME TABLE'!$D$10,'TIME TABLE'!$E$10))</f>
        <v>(Tuesday)</v>
      </c>
      <c r="H1058" s="261" t="str">
        <f>IF(C1058=0,0,'TIME TABLE'!$H$10)</f>
        <v>09:00 AM to 11:45 AM</v>
      </c>
      <c r="I1058" s="262"/>
    </row>
    <row r="1059" spans="1:9" s="256" customFormat="1" ht="18" customHeight="1">
      <c r="A1059" s="199"/>
      <c r="B1059" s="216"/>
      <c r="C1059" s="263">
        <f>'TIME TABLE'!$F$11</f>
        <v>0</v>
      </c>
      <c r="D1059" s="264"/>
      <c r="E1059" s="265"/>
      <c r="F1059" s="260">
        <f>IF(C1059=0,0,'TIME TABLE'!$B$11)</f>
        <v>0</v>
      </c>
      <c r="G1059" s="253">
        <f>IF(C1059=0,0,CONCATENATE('TIME TABLE'!$C$11,'TIME TABLE'!$D$11,'TIME TABLE'!$E$11))</f>
        <v>0</v>
      </c>
      <c r="H1059" s="261">
        <f>IF(C1059=0,0,'TIME TABLE'!$H$11)</f>
        <v>0</v>
      </c>
      <c r="I1059" s="262"/>
    </row>
    <row r="1060" spans="1:9" s="256" customFormat="1" ht="18" customHeight="1">
      <c r="A1060" s="199"/>
      <c r="B1060" s="216"/>
      <c r="C1060" s="263">
        <f>'TIME TABLE'!$F$12</f>
        <v>0</v>
      </c>
      <c r="D1060" s="264"/>
      <c r="E1060" s="265"/>
      <c r="F1060" s="260">
        <f>IF(C1060=0,0,'TIME TABLE'!$B$12)</f>
        <v>0</v>
      </c>
      <c r="G1060" s="253">
        <f>IF(C1060=0,0,CONCATENATE('TIME TABLE'!$C$12,'TIME TABLE'!$D$12,'TIME TABLE'!$E$12))</f>
        <v>0</v>
      </c>
      <c r="H1060" s="261">
        <f>IF(C1060=0,0,'TIME TABLE'!$H$12)</f>
        <v>0</v>
      </c>
      <c r="I1060" s="262"/>
    </row>
    <row r="1061" spans="1:9" s="256" customFormat="1" ht="18" customHeight="1">
      <c r="A1061" s="199"/>
      <c r="B1061" s="216"/>
      <c r="C1061" s="263">
        <f>'TIME TABLE'!$F$13</f>
        <v>0</v>
      </c>
      <c r="D1061" s="264"/>
      <c r="E1061" s="265"/>
      <c r="F1061" s="260">
        <f>IF(C1061=0,0,'TIME TABLE'!$B$13)</f>
        <v>0</v>
      </c>
      <c r="G1061" s="253">
        <f>IF(C1061=0,0,CONCATENATE('TIME TABLE'!$C$13,'TIME TABLE'!$D$13,'TIME TABLE'!$E$13))</f>
        <v>0</v>
      </c>
      <c r="H1061" s="261">
        <f>IF(C1061=0,0,'TIME TABLE'!$H$13)</f>
        <v>0</v>
      </c>
      <c r="I1061" s="262"/>
    </row>
    <row r="1062" spans="1:9" s="256" customFormat="1" ht="18" customHeight="1" thickBot="1">
      <c r="A1062" s="199"/>
      <c r="B1062" s="216"/>
      <c r="C1062" s="266">
        <f>'TIME TABLE'!$F$14</f>
        <v>0</v>
      </c>
      <c r="D1062" s="267"/>
      <c r="E1062" s="268"/>
      <c r="F1062" s="260">
        <f>IF(C1062=0,0,'TIME TABLE'!$B$14)</f>
        <v>0</v>
      </c>
      <c r="G1062" s="253">
        <f>IF(C1062=0,0,CONCATENATE('TIME TABLE'!$C$14,'TIME TABLE'!$D$14,'TIME TABLE'!$E$14))</f>
        <v>0</v>
      </c>
      <c r="H1062" s="261">
        <f>IF(C1062=0,0,'TIME TABLE'!$H$14)</f>
        <v>0</v>
      </c>
      <c r="I1062" s="262"/>
    </row>
    <row r="1063" spans="1:9" s="198" customFormat="1" ht="24" customHeight="1">
      <c r="A1063" s="199"/>
      <c r="B1063" s="216"/>
      <c r="C1063" s="269" t="s">
        <v>70</v>
      </c>
      <c r="D1063" s="270"/>
      <c r="E1063" s="270"/>
      <c r="F1063" s="270"/>
      <c r="G1063" s="270"/>
      <c r="H1063" s="270"/>
      <c r="I1063" s="271"/>
    </row>
    <row r="1064" spans="1:9" s="198" customFormat="1" ht="19.5" customHeight="1">
      <c r="A1064" s="199"/>
      <c r="B1064" s="216"/>
      <c r="C1064" s="272">
        <v>1</v>
      </c>
      <c r="D1064" s="273" t="s">
        <v>71</v>
      </c>
      <c r="E1064" s="273"/>
      <c r="F1064" s="273"/>
      <c r="G1064" s="273"/>
      <c r="H1064" s="273"/>
      <c r="I1064" s="274"/>
    </row>
    <row r="1065" spans="1:9" s="198" customFormat="1" ht="19.5" customHeight="1">
      <c r="A1065" s="199"/>
      <c r="B1065" s="216"/>
      <c r="C1065" s="275">
        <v>2</v>
      </c>
      <c r="D1065" s="276" t="s">
        <v>72</v>
      </c>
      <c r="E1065" s="276"/>
      <c r="F1065" s="276"/>
      <c r="G1065" s="276"/>
      <c r="H1065" s="276"/>
      <c r="I1065" s="277"/>
    </row>
    <row r="1066" spans="1:9" s="198" customFormat="1" ht="19.5" customHeight="1">
      <c r="A1066" s="199"/>
      <c r="B1066" s="216"/>
      <c r="C1066" s="275">
        <v>3</v>
      </c>
      <c r="D1066" s="276" t="s">
        <v>73</v>
      </c>
      <c r="E1066" s="276"/>
      <c r="F1066" s="276"/>
      <c r="G1066" s="276"/>
      <c r="H1066" s="276"/>
      <c r="I1066" s="277"/>
    </row>
    <row r="1067" spans="1:9" s="198" customFormat="1" ht="19.5" customHeight="1">
      <c r="A1067" s="199"/>
      <c r="B1067" s="216"/>
      <c r="C1067" s="275">
        <v>4</v>
      </c>
      <c r="D1067" s="273" t="s">
        <v>74</v>
      </c>
      <c r="E1067" s="273"/>
      <c r="F1067" s="273"/>
      <c r="G1067" s="273"/>
      <c r="H1067" s="273"/>
      <c r="I1067" s="274"/>
    </row>
    <row r="1068" spans="1:9" s="198" customFormat="1" ht="19.5" customHeight="1">
      <c r="A1068" s="199"/>
      <c r="B1068" s="216"/>
      <c r="C1068" s="275">
        <v>5</v>
      </c>
      <c r="D1068" s="273" t="s">
        <v>75</v>
      </c>
      <c r="E1068" s="273"/>
      <c r="F1068" s="273"/>
      <c r="G1068" s="273"/>
      <c r="H1068" s="273"/>
      <c r="I1068" s="274"/>
    </row>
    <row r="1069" spans="1:9" s="198" customFormat="1" ht="19.5" customHeight="1">
      <c r="A1069" s="199"/>
      <c r="B1069" s="216"/>
      <c r="C1069" s="275">
        <v>6</v>
      </c>
      <c r="D1069" s="273" t="s">
        <v>76</v>
      </c>
      <c r="E1069" s="273"/>
      <c r="F1069" s="273"/>
      <c r="G1069" s="273"/>
      <c r="H1069" s="273"/>
      <c r="I1069" s="274"/>
    </row>
    <row r="1070" spans="1:9" s="198" customFormat="1" ht="19.5" customHeight="1">
      <c r="A1070" s="199"/>
      <c r="B1070" s="216"/>
      <c r="C1070" s="275">
        <v>7</v>
      </c>
      <c r="D1070" s="273" t="s">
        <v>77</v>
      </c>
      <c r="E1070" s="273"/>
      <c r="F1070" s="273"/>
      <c r="G1070" s="273"/>
      <c r="H1070" s="273"/>
      <c r="I1070" s="274"/>
    </row>
    <row r="1071" spans="1:9" s="198" customFormat="1" ht="19.5" customHeight="1">
      <c r="A1071" s="199"/>
      <c r="B1071" s="216"/>
      <c r="C1071" s="275">
        <v>8</v>
      </c>
      <c r="D1071" s="273" t="s">
        <v>78</v>
      </c>
      <c r="E1071" s="273"/>
      <c r="F1071" s="273"/>
      <c r="G1071" s="273"/>
      <c r="H1071" s="273"/>
      <c r="I1071" s="274"/>
    </row>
    <row r="1072" spans="1:9" s="198" customFormat="1" ht="19.5" customHeight="1" thickBot="1">
      <c r="A1072" s="199"/>
      <c r="B1072" s="278"/>
      <c r="C1072" s="279">
        <v>9</v>
      </c>
      <c r="D1072" s="280" t="s">
        <v>79</v>
      </c>
      <c r="E1072" s="280"/>
      <c r="F1072" s="280"/>
      <c r="G1072" s="280"/>
      <c r="H1072" s="280"/>
      <c r="I1072" s="281"/>
    </row>
    <row r="1073" spans="1:10" s="198" customFormat="1" ht="15.75" thickBot="1">
      <c r="A1073" s="196">
        <f>A1040+1</f>
        <v>33</v>
      </c>
      <c r="B1073" s="197"/>
      <c r="C1073" s="197"/>
      <c r="D1073" s="197"/>
      <c r="E1073" s="197"/>
      <c r="F1073" s="197"/>
      <c r="G1073" s="197"/>
      <c r="H1073" s="197"/>
      <c r="I1073" s="197"/>
    </row>
    <row r="1074" spans="1:10" s="198" customFormat="1" ht="51.75" customHeight="1">
      <c r="A1074" s="199"/>
      <c r="B1074" s="200"/>
      <c r="C1074" s="201"/>
      <c r="D1074" s="202"/>
      <c r="E1074" s="203" t="str">
        <f>MASTER!$E$11</f>
        <v>Govt. Sr. Secondary School Raimalwada</v>
      </c>
      <c r="F1074" s="204"/>
      <c r="G1074" s="204"/>
      <c r="H1074" s="204"/>
      <c r="I1074" s="205"/>
    </row>
    <row r="1075" spans="1:10" s="198" customFormat="1" ht="36" customHeight="1" thickBot="1">
      <c r="A1075" s="199"/>
      <c r="B1075" s="206"/>
      <c r="C1075" s="207"/>
      <c r="D1075" s="208"/>
      <c r="E1075" s="209" t="str">
        <f>MASTER!$E$14</f>
        <v>P.S.-Bapini (Jodhpur)</v>
      </c>
      <c r="F1075" s="210"/>
      <c r="G1075" s="210"/>
      <c r="H1075" s="210"/>
      <c r="I1075" s="211"/>
    </row>
    <row r="1076" spans="1:10" s="198" customFormat="1" ht="33.75" customHeight="1">
      <c r="A1076" s="199"/>
      <c r="B1076" s="212" t="str">
        <f>CONCATENATE(C1077,'TIME TABLE'!$C$5,'ADMIT CARD'!$C1078,$F1078,'ADMIT CARD'!$G1078,'TIME TABLE'!$E$5)</f>
        <v>ADMIT CARD(Roll Number●→0)</v>
      </c>
      <c r="C1076" s="213" t="str">
        <f>CONCATENATE('TIME TABLE'!$B$2,'TIME TABLE'!$F$2)</f>
        <v>HALF YEARLY EXAM:2023-24</v>
      </c>
      <c r="D1076" s="214"/>
      <c r="E1076" s="214"/>
      <c r="F1076" s="214"/>
      <c r="G1076" s="214"/>
      <c r="H1076" s="214"/>
      <c r="I1076" s="215"/>
    </row>
    <row r="1077" spans="1:10" s="198" customFormat="1" ht="33.75" customHeight="1" thickBot="1">
      <c r="A1077" s="199"/>
      <c r="B1077" s="216"/>
      <c r="C1077" s="217" t="s">
        <v>64</v>
      </c>
      <c r="D1077" s="218"/>
      <c r="E1077" s="218"/>
      <c r="F1077" s="218"/>
      <c r="G1077" s="218"/>
      <c r="H1077" s="218"/>
      <c r="I1077" s="219"/>
      <c r="J1077" s="198" t="s">
        <v>54</v>
      </c>
    </row>
    <row r="1078" spans="1:10" s="198" customFormat="1" ht="24" customHeight="1">
      <c r="A1078" s="199"/>
      <c r="B1078" s="216"/>
      <c r="C1078" s="220" t="s">
        <v>20</v>
      </c>
      <c r="D1078" s="221"/>
      <c r="E1078" s="222"/>
      <c r="F1078" s="223" t="s">
        <v>52</v>
      </c>
      <c r="G1078" s="224">
        <f>VLOOKUP(A1073,'STUDENT DETAIL'!$C$8:$I$107,3)</f>
        <v>0</v>
      </c>
      <c r="H1078" s="225"/>
      <c r="I1078" s="226" t="s">
        <v>65</v>
      </c>
    </row>
    <row r="1079" spans="1:10" s="198" customFormat="1" ht="24" customHeight="1">
      <c r="A1079" s="199"/>
      <c r="B1079" s="216"/>
      <c r="C1079" s="227" t="s">
        <v>21</v>
      </c>
      <c r="D1079" s="228"/>
      <c r="E1079" s="229"/>
      <c r="F1079" s="230" t="s">
        <v>52</v>
      </c>
      <c r="G1079" s="231" t="str">
        <f>IF(OR(G1078=0,G1078=""),"",VLOOKUP(A1073,'STUDENT DETAIL'!$C$8:$I$107,4))</f>
        <v/>
      </c>
      <c r="H1079" s="232"/>
      <c r="I1079" s="233"/>
    </row>
    <row r="1080" spans="1:10" s="198" customFormat="1" ht="24" customHeight="1">
      <c r="A1080" s="199"/>
      <c r="B1080" s="216"/>
      <c r="C1080" s="227" t="s">
        <v>22</v>
      </c>
      <c r="D1080" s="228"/>
      <c r="E1080" s="229"/>
      <c r="F1080" s="230" t="s">
        <v>52</v>
      </c>
      <c r="G1080" s="231" t="str">
        <f>IF(OR(G1078=0,G1078=""),"",VLOOKUP(A1073,'STUDENT DETAIL'!$C$8:$I$107,5))</f>
        <v/>
      </c>
      <c r="H1080" s="232"/>
      <c r="I1080" s="233"/>
    </row>
    <row r="1081" spans="1:10" s="198" customFormat="1" ht="24" customHeight="1">
      <c r="A1081" s="199"/>
      <c r="B1081" s="216"/>
      <c r="C1081" s="227" t="s">
        <v>32</v>
      </c>
      <c r="D1081" s="228"/>
      <c r="E1081" s="229"/>
      <c r="F1081" s="230" t="s">
        <v>52</v>
      </c>
      <c r="G1081" s="231" t="str">
        <f>IF(OR(G1078=0,G1078=""),"",VLOOKUP(A1073,'STUDENT DETAIL'!$C$8:$I$107,6))</f>
        <v/>
      </c>
      <c r="H1081" s="232"/>
      <c r="I1081" s="233"/>
    </row>
    <row r="1082" spans="1:10" s="198" customFormat="1" ht="24" customHeight="1">
      <c r="A1082" s="199"/>
      <c r="B1082" s="216"/>
      <c r="C1082" s="227" t="s">
        <v>33</v>
      </c>
      <c r="D1082" s="228"/>
      <c r="E1082" s="229"/>
      <c r="F1082" s="230" t="s">
        <v>52</v>
      </c>
      <c r="G1082" s="231" t="str">
        <f>IF(OR(G1078=0,G1078=""),"",IF('STUDENT DETAIL'!$H$4="",'STUDENT DETAIL'!$E$4,CONCATENATE('STUDENT DETAIL'!$E$4,"   ","(",'STUDENT DETAIL'!$H$4,")")))</f>
        <v/>
      </c>
      <c r="H1082" s="232"/>
      <c r="I1082" s="233"/>
    </row>
    <row r="1083" spans="1:10" s="198" customFormat="1" ht="24" customHeight="1" thickBot="1">
      <c r="A1083" s="199"/>
      <c r="B1083" s="216"/>
      <c r="C1083" s="234" t="s">
        <v>24</v>
      </c>
      <c r="D1083" s="235"/>
      <c r="E1083" s="236"/>
      <c r="F1083" s="237" t="s">
        <v>52</v>
      </c>
      <c r="G1083" s="238" t="str">
        <f>IF(OR(G1078=0,G1078=""),"",VLOOKUP(A1073,'STUDENT DETAIL'!$C$8:$I$107,7))</f>
        <v/>
      </c>
      <c r="H1083" s="239"/>
      <c r="I1083" s="240"/>
    </row>
    <row r="1084" spans="1:10" s="198" customFormat="1" ht="24" customHeight="1">
      <c r="A1084" s="199"/>
      <c r="B1084" s="216"/>
      <c r="C1084" s="241" t="s">
        <v>67</v>
      </c>
      <c r="D1084" s="242"/>
      <c r="E1084" s="242"/>
      <c r="F1084" s="242"/>
      <c r="G1084" s="242"/>
      <c r="H1084" s="242"/>
      <c r="I1084" s="243"/>
    </row>
    <row r="1085" spans="1:10" s="198" customFormat="1" ht="24" customHeight="1" thickBot="1">
      <c r="A1085" s="199"/>
      <c r="B1085" s="216"/>
      <c r="C1085" s="244" t="s">
        <v>34</v>
      </c>
      <c r="D1085" s="245"/>
      <c r="E1085" s="246"/>
      <c r="F1085" s="247" t="s">
        <v>68</v>
      </c>
      <c r="G1085" s="246"/>
      <c r="H1085" s="247" t="s">
        <v>69</v>
      </c>
      <c r="I1085" s="248"/>
    </row>
    <row r="1086" spans="1:10" s="256" customFormat="1" ht="18" customHeight="1">
      <c r="A1086" s="199"/>
      <c r="B1086" s="216"/>
      <c r="C1086" s="249" t="str">
        <f>'TIME TABLE'!$F$5</f>
        <v>Hindi</v>
      </c>
      <c r="D1086" s="250"/>
      <c r="E1086" s="251"/>
      <c r="F1086" s="252">
        <f>IF(C1086=0,0,'TIME TABLE'!$B$5)</f>
        <v>44651</v>
      </c>
      <c r="G1086" s="253" t="str">
        <f>IF(C1086=0,0,CONCATENATE('TIME TABLE'!$C$5,'TIME TABLE'!$D$5,'TIME TABLE'!$E$5))</f>
        <v>(Thursday)</v>
      </c>
      <c r="H1086" s="254" t="str">
        <f>IF(C1086=0,0,'TIME TABLE'!$H$5)</f>
        <v>09:00 AM to 11:45 AM</v>
      </c>
      <c r="I1086" s="255"/>
    </row>
    <row r="1087" spans="1:10" s="256" customFormat="1" ht="18" customHeight="1">
      <c r="A1087" s="199"/>
      <c r="B1087" s="216"/>
      <c r="C1087" s="257" t="str">
        <f>'TIME TABLE'!$F$6</f>
        <v>English</v>
      </c>
      <c r="D1087" s="258"/>
      <c r="E1087" s="259"/>
      <c r="F1087" s="260">
        <f>IF(C1087=0,0,'TIME TABLE'!$B$6)</f>
        <v>44652</v>
      </c>
      <c r="G1087" s="253" t="str">
        <f>IF(C1087=0,0,CONCATENATE('TIME TABLE'!$C$6,'TIME TABLE'!$D$6,'TIME TABLE'!$E$6))</f>
        <v>(Friday)</v>
      </c>
      <c r="H1087" s="261" t="str">
        <f>IF(C1087=0,0,'TIME TABLE'!$H$6)</f>
        <v>09:00 AM to 11:45 AM</v>
      </c>
      <c r="I1087" s="262"/>
    </row>
    <row r="1088" spans="1:10" s="256" customFormat="1" ht="18" customHeight="1">
      <c r="A1088" s="199"/>
      <c r="B1088" s="216"/>
      <c r="C1088" s="263" t="str">
        <f>'TIME TABLE'!$F$7</f>
        <v>Science</v>
      </c>
      <c r="D1088" s="264"/>
      <c r="E1088" s="265"/>
      <c r="F1088" s="260">
        <f>IF(C1088=0,0,'TIME TABLE'!$B$7)</f>
        <v>44653</v>
      </c>
      <c r="G1088" s="253" t="str">
        <f>IF(C1088=0,0,CONCATENATE('TIME TABLE'!$C$7,'TIME TABLE'!$D$7,'TIME TABLE'!$E$7))</f>
        <v>(Saturday)</v>
      </c>
      <c r="H1088" s="261" t="str">
        <f>IF(C1088=0,0,'TIME TABLE'!$H$7)</f>
        <v>09:00 AM to 11:45 AM</v>
      </c>
      <c r="I1088" s="262"/>
    </row>
    <row r="1089" spans="1:9" s="256" customFormat="1" ht="18" customHeight="1">
      <c r="A1089" s="199"/>
      <c r="B1089" s="216"/>
      <c r="C1089" s="263" t="str">
        <f>'TIME TABLE'!$F$8</f>
        <v>Mathematics</v>
      </c>
      <c r="D1089" s="264"/>
      <c r="E1089" s="265"/>
      <c r="F1089" s="260">
        <f>IF(C1089=0,0,'TIME TABLE'!$B$8)</f>
        <v>44654</v>
      </c>
      <c r="G1089" s="253" t="str">
        <f>IF(C1089=0,0,CONCATENATE('TIME TABLE'!$C$8,'TIME TABLE'!$D$8,'TIME TABLE'!$E$8))</f>
        <v>(Sunday)</v>
      </c>
      <c r="H1089" s="261" t="str">
        <f>IF(C1089=0,0,'TIME TABLE'!$H$8)</f>
        <v>09:00 AM to 11:45 AM</v>
      </c>
      <c r="I1089" s="262"/>
    </row>
    <row r="1090" spans="1:9" s="256" customFormat="1" ht="18" customHeight="1">
      <c r="A1090" s="199"/>
      <c r="B1090" s="216"/>
      <c r="C1090" s="263" t="str">
        <f>'TIME TABLE'!$F$9</f>
        <v>Social Study</v>
      </c>
      <c r="D1090" s="264"/>
      <c r="E1090" s="265"/>
      <c r="F1090" s="260">
        <f>IF(C1090=0,0,'TIME TABLE'!$B$9)</f>
        <v>44655</v>
      </c>
      <c r="G1090" s="253" t="str">
        <f>IF(C1090=0,0,CONCATENATE('TIME TABLE'!$C$9,'TIME TABLE'!$D$9,'TIME TABLE'!$E$9))</f>
        <v>(Monday)</v>
      </c>
      <c r="H1090" s="261" t="str">
        <f>IF(C1090=0,0,'TIME TABLE'!$H$9)</f>
        <v>09:00 AM to 11:45 AM</v>
      </c>
      <c r="I1090" s="262"/>
    </row>
    <row r="1091" spans="1:9" s="256" customFormat="1" ht="18" customHeight="1">
      <c r="A1091" s="199"/>
      <c r="B1091" s="216"/>
      <c r="C1091" s="263" t="str">
        <f>'TIME TABLE'!$F$10</f>
        <v>Sanskrit</v>
      </c>
      <c r="D1091" s="264"/>
      <c r="E1091" s="265"/>
      <c r="F1091" s="260">
        <f>IF(C1091=0,0,'TIME TABLE'!$B$10)</f>
        <v>44656</v>
      </c>
      <c r="G1091" s="253" t="str">
        <f>IF(C1091=0,0,CONCATENATE('TIME TABLE'!$C$10,'TIME TABLE'!$D$10,'TIME TABLE'!$E$10))</f>
        <v>(Tuesday)</v>
      </c>
      <c r="H1091" s="261" t="str">
        <f>IF(C1091=0,0,'TIME TABLE'!$H$10)</f>
        <v>09:00 AM to 11:45 AM</v>
      </c>
      <c r="I1091" s="262"/>
    </row>
    <row r="1092" spans="1:9" s="256" customFormat="1" ht="18" customHeight="1">
      <c r="A1092" s="199"/>
      <c r="B1092" s="216"/>
      <c r="C1092" s="263">
        <f>'TIME TABLE'!$F$11</f>
        <v>0</v>
      </c>
      <c r="D1092" s="264"/>
      <c r="E1092" s="265"/>
      <c r="F1092" s="260">
        <f>IF(C1092=0,0,'TIME TABLE'!$B$11)</f>
        <v>0</v>
      </c>
      <c r="G1092" s="253">
        <f>IF(C1092=0,0,CONCATENATE('TIME TABLE'!$C$11,'TIME TABLE'!$D$11,'TIME TABLE'!$E$11))</f>
        <v>0</v>
      </c>
      <c r="H1092" s="261">
        <f>IF(C1092=0,0,'TIME TABLE'!$H$11)</f>
        <v>0</v>
      </c>
      <c r="I1092" s="262"/>
    </row>
    <row r="1093" spans="1:9" s="256" customFormat="1" ht="18" customHeight="1">
      <c r="A1093" s="199"/>
      <c r="B1093" s="216"/>
      <c r="C1093" s="263">
        <f>'TIME TABLE'!$F$12</f>
        <v>0</v>
      </c>
      <c r="D1093" s="264"/>
      <c r="E1093" s="265"/>
      <c r="F1093" s="260">
        <f>IF(C1093=0,0,'TIME TABLE'!$B$12)</f>
        <v>0</v>
      </c>
      <c r="G1093" s="253">
        <f>IF(C1093=0,0,CONCATENATE('TIME TABLE'!$C$12,'TIME TABLE'!$D$12,'TIME TABLE'!$E$12))</f>
        <v>0</v>
      </c>
      <c r="H1093" s="261">
        <f>IF(C1093=0,0,'TIME TABLE'!$H$12)</f>
        <v>0</v>
      </c>
      <c r="I1093" s="262"/>
    </row>
    <row r="1094" spans="1:9" s="256" customFormat="1" ht="18" customHeight="1">
      <c r="A1094" s="199"/>
      <c r="B1094" s="216"/>
      <c r="C1094" s="263">
        <f>'TIME TABLE'!$F$13</f>
        <v>0</v>
      </c>
      <c r="D1094" s="264"/>
      <c r="E1094" s="265"/>
      <c r="F1094" s="260">
        <f>IF(C1094=0,0,'TIME TABLE'!$B$13)</f>
        <v>0</v>
      </c>
      <c r="G1094" s="253">
        <f>IF(C1094=0,0,CONCATENATE('TIME TABLE'!$C$13,'TIME TABLE'!$D$13,'TIME TABLE'!$E$13))</f>
        <v>0</v>
      </c>
      <c r="H1094" s="261">
        <f>IF(C1094=0,0,'TIME TABLE'!$H$13)</f>
        <v>0</v>
      </c>
      <c r="I1094" s="262"/>
    </row>
    <row r="1095" spans="1:9" s="256" customFormat="1" ht="18" customHeight="1" thickBot="1">
      <c r="A1095" s="199"/>
      <c r="B1095" s="216"/>
      <c r="C1095" s="266">
        <f>'TIME TABLE'!$F$14</f>
        <v>0</v>
      </c>
      <c r="D1095" s="267"/>
      <c r="E1095" s="268"/>
      <c r="F1095" s="260">
        <f>IF(C1095=0,0,'TIME TABLE'!$B$14)</f>
        <v>0</v>
      </c>
      <c r="G1095" s="253">
        <f>IF(C1095=0,0,CONCATENATE('TIME TABLE'!$C$14,'TIME TABLE'!$D$14,'TIME TABLE'!$E$14))</f>
        <v>0</v>
      </c>
      <c r="H1095" s="261">
        <f>IF(C1095=0,0,'TIME TABLE'!$H$14)</f>
        <v>0</v>
      </c>
      <c r="I1095" s="262"/>
    </row>
    <row r="1096" spans="1:9" s="198" customFormat="1" ht="24" customHeight="1">
      <c r="A1096" s="199"/>
      <c r="B1096" s="216"/>
      <c r="C1096" s="269" t="s">
        <v>70</v>
      </c>
      <c r="D1096" s="270"/>
      <c r="E1096" s="270"/>
      <c r="F1096" s="270"/>
      <c r="G1096" s="270"/>
      <c r="H1096" s="270"/>
      <c r="I1096" s="271"/>
    </row>
    <row r="1097" spans="1:9" s="198" customFormat="1" ht="19.5" customHeight="1">
      <c r="A1097" s="199"/>
      <c r="B1097" s="216"/>
      <c r="C1097" s="272">
        <v>1</v>
      </c>
      <c r="D1097" s="273" t="s">
        <v>71</v>
      </c>
      <c r="E1097" s="273"/>
      <c r="F1097" s="273"/>
      <c r="G1097" s="273"/>
      <c r="H1097" s="273"/>
      <c r="I1097" s="274"/>
    </row>
    <row r="1098" spans="1:9" s="198" customFormat="1" ht="19.5" customHeight="1">
      <c r="A1098" s="199"/>
      <c r="B1098" s="216"/>
      <c r="C1098" s="275">
        <v>2</v>
      </c>
      <c r="D1098" s="276" t="s">
        <v>72</v>
      </c>
      <c r="E1098" s="276"/>
      <c r="F1098" s="276"/>
      <c r="G1098" s="276"/>
      <c r="H1098" s="276"/>
      <c r="I1098" s="277"/>
    </row>
    <row r="1099" spans="1:9" s="198" customFormat="1" ht="19.5" customHeight="1">
      <c r="A1099" s="199"/>
      <c r="B1099" s="216"/>
      <c r="C1099" s="275">
        <v>3</v>
      </c>
      <c r="D1099" s="276" t="s">
        <v>73</v>
      </c>
      <c r="E1099" s="276"/>
      <c r="F1099" s="276"/>
      <c r="G1099" s="276"/>
      <c r="H1099" s="276"/>
      <c r="I1099" s="277"/>
    </row>
    <row r="1100" spans="1:9" s="198" customFormat="1" ht="19.5" customHeight="1">
      <c r="A1100" s="199"/>
      <c r="B1100" s="216"/>
      <c r="C1100" s="275">
        <v>4</v>
      </c>
      <c r="D1100" s="273" t="s">
        <v>74</v>
      </c>
      <c r="E1100" s="273"/>
      <c r="F1100" s="273"/>
      <c r="G1100" s="273"/>
      <c r="H1100" s="273"/>
      <c r="I1100" s="274"/>
    </row>
    <row r="1101" spans="1:9" s="198" customFormat="1" ht="19.5" customHeight="1">
      <c r="A1101" s="199"/>
      <c r="B1101" s="216"/>
      <c r="C1101" s="275">
        <v>5</v>
      </c>
      <c r="D1101" s="273" t="s">
        <v>75</v>
      </c>
      <c r="E1101" s="273"/>
      <c r="F1101" s="273"/>
      <c r="G1101" s="273"/>
      <c r="H1101" s="273"/>
      <c r="I1101" s="274"/>
    </row>
    <row r="1102" spans="1:9" s="198" customFormat="1" ht="19.5" customHeight="1">
      <c r="A1102" s="199"/>
      <c r="B1102" s="216"/>
      <c r="C1102" s="275">
        <v>6</v>
      </c>
      <c r="D1102" s="273" t="s">
        <v>76</v>
      </c>
      <c r="E1102" s="273"/>
      <c r="F1102" s="273"/>
      <c r="G1102" s="273"/>
      <c r="H1102" s="273"/>
      <c r="I1102" s="274"/>
    </row>
    <row r="1103" spans="1:9" s="198" customFormat="1" ht="19.5" customHeight="1">
      <c r="A1103" s="199"/>
      <c r="B1103" s="216"/>
      <c r="C1103" s="275">
        <v>7</v>
      </c>
      <c r="D1103" s="273" t="s">
        <v>77</v>
      </c>
      <c r="E1103" s="273"/>
      <c r="F1103" s="273"/>
      <c r="G1103" s="273"/>
      <c r="H1103" s="273"/>
      <c r="I1103" s="274"/>
    </row>
    <row r="1104" spans="1:9" s="198" customFormat="1" ht="19.5" customHeight="1">
      <c r="A1104" s="199"/>
      <c r="B1104" s="216"/>
      <c r="C1104" s="275">
        <v>8</v>
      </c>
      <c r="D1104" s="273" t="s">
        <v>78</v>
      </c>
      <c r="E1104" s="273"/>
      <c r="F1104" s="273"/>
      <c r="G1104" s="273"/>
      <c r="H1104" s="273"/>
      <c r="I1104" s="274"/>
    </row>
    <row r="1105" spans="1:10" s="198" customFormat="1" ht="19.5" customHeight="1" thickBot="1">
      <c r="A1105" s="199"/>
      <c r="B1105" s="278"/>
      <c r="C1105" s="279">
        <v>9</v>
      </c>
      <c r="D1105" s="280" t="s">
        <v>79</v>
      </c>
      <c r="E1105" s="280"/>
      <c r="F1105" s="280"/>
      <c r="G1105" s="280"/>
      <c r="H1105" s="280"/>
      <c r="I1105" s="281"/>
    </row>
    <row r="1106" spans="1:10" ht="16.5" customHeight="1">
      <c r="A1106" s="282"/>
      <c r="B1106" s="282"/>
      <c r="C1106" s="282"/>
      <c r="D1106" s="282"/>
      <c r="E1106" s="282"/>
      <c r="F1106" s="282"/>
      <c r="G1106" s="282"/>
      <c r="H1106" s="282"/>
      <c r="I1106" s="282"/>
    </row>
    <row r="1107" spans="1:10" s="198" customFormat="1" ht="16.5" customHeight="1" thickBot="1">
      <c r="A1107" s="196">
        <f>A1073+1</f>
        <v>34</v>
      </c>
      <c r="B1107" s="284"/>
      <c r="C1107" s="284"/>
      <c r="D1107" s="284"/>
      <c r="E1107" s="284"/>
      <c r="F1107" s="284"/>
      <c r="G1107" s="284"/>
      <c r="H1107" s="284"/>
      <c r="I1107" s="284"/>
    </row>
    <row r="1108" spans="1:10" s="198" customFormat="1" ht="51.75" customHeight="1">
      <c r="A1108" s="199"/>
      <c r="B1108" s="200"/>
      <c r="C1108" s="201"/>
      <c r="D1108" s="202"/>
      <c r="E1108" s="203" t="str">
        <f>MASTER!$E$11</f>
        <v>Govt. Sr. Secondary School Raimalwada</v>
      </c>
      <c r="F1108" s="204"/>
      <c r="G1108" s="204"/>
      <c r="H1108" s="204"/>
      <c r="I1108" s="205"/>
    </row>
    <row r="1109" spans="1:10" s="198" customFormat="1" ht="36" customHeight="1" thickBot="1">
      <c r="A1109" s="199"/>
      <c r="B1109" s="206"/>
      <c r="C1109" s="207"/>
      <c r="D1109" s="208"/>
      <c r="E1109" s="209" t="str">
        <f>MASTER!$E$14</f>
        <v>P.S.-Bapini (Jodhpur)</v>
      </c>
      <c r="F1109" s="210"/>
      <c r="G1109" s="210"/>
      <c r="H1109" s="210"/>
      <c r="I1109" s="211"/>
    </row>
    <row r="1110" spans="1:10" s="198" customFormat="1" ht="33.75" customHeight="1">
      <c r="A1110" s="199"/>
      <c r="B1110" s="212" t="str">
        <f>CONCATENATE(C1111,'TIME TABLE'!$C$5,'ADMIT CARD'!$C1112,$F1112,'ADMIT CARD'!$G1112,'TIME TABLE'!$E$5)</f>
        <v>ADMIT CARD(Roll Number●→0)</v>
      </c>
      <c r="C1110" s="213" t="str">
        <f>CONCATENATE('TIME TABLE'!$B$2,'TIME TABLE'!$F$2)</f>
        <v>HALF YEARLY EXAM:2023-24</v>
      </c>
      <c r="D1110" s="214"/>
      <c r="E1110" s="214"/>
      <c r="F1110" s="214"/>
      <c r="G1110" s="214"/>
      <c r="H1110" s="214"/>
      <c r="I1110" s="215"/>
    </row>
    <row r="1111" spans="1:10" s="198" customFormat="1" ht="33.75" customHeight="1" thickBot="1">
      <c r="A1111" s="199"/>
      <c r="B1111" s="216"/>
      <c r="C1111" s="217" t="s">
        <v>64</v>
      </c>
      <c r="D1111" s="218"/>
      <c r="E1111" s="218"/>
      <c r="F1111" s="218"/>
      <c r="G1111" s="218"/>
      <c r="H1111" s="218"/>
      <c r="I1111" s="219"/>
      <c r="J1111" s="198" t="s">
        <v>54</v>
      </c>
    </row>
    <row r="1112" spans="1:10" s="198" customFormat="1" ht="24" customHeight="1">
      <c r="A1112" s="199"/>
      <c r="B1112" s="216"/>
      <c r="C1112" s="220" t="s">
        <v>20</v>
      </c>
      <c r="D1112" s="221"/>
      <c r="E1112" s="222"/>
      <c r="F1112" s="223" t="s">
        <v>52</v>
      </c>
      <c r="G1112" s="224">
        <f>VLOOKUP(A1107,'STUDENT DETAIL'!$C$8:$I$107,3)</f>
        <v>0</v>
      </c>
      <c r="H1112" s="225"/>
      <c r="I1112" s="226" t="s">
        <v>65</v>
      </c>
    </row>
    <row r="1113" spans="1:10" s="198" customFormat="1" ht="24" customHeight="1">
      <c r="A1113" s="199"/>
      <c r="B1113" s="216"/>
      <c r="C1113" s="227" t="s">
        <v>21</v>
      </c>
      <c r="D1113" s="228"/>
      <c r="E1113" s="229"/>
      <c r="F1113" s="230" t="s">
        <v>52</v>
      </c>
      <c r="G1113" s="231" t="str">
        <f>IF(OR(G1112=0,G1112=""),"",VLOOKUP(A1107,'STUDENT DETAIL'!$C$8:$I$107,4))</f>
        <v/>
      </c>
      <c r="H1113" s="232"/>
      <c r="I1113" s="233"/>
    </row>
    <row r="1114" spans="1:10" s="198" customFormat="1" ht="24" customHeight="1">
      <c r="A1114" s="199"/>
      <c r="B1114" s="216"/>
      <c r="C1114" s="227" t="s">
        <v>22</v>
      </c>
      <c r="D1114" s="228"/>
      <c r="E1114" s="229"/>
      <c r="F1114" s="230" t="s">
        <v>52</v>
      </c>
      <c r="G1114" s="231" t="str">
        <f>IF(OR(G1112=0,G1112=""),"",VLOOKUP(A1107,'STUDENT DETAIL'!$C$8:$I$107,5))</f>
        <v/>
      </c>
      <c r="H1114" s="232"/>
      <c r="I1114" s="233"/>
    </row>
    <row r="1115" spans="1:10" s="198" customFormat="1" ht="24" customHeight="1">
      <c r="A1115" s="199"/>
      <c r="B1115" s="216"/>
      <c r="C1115" s="227" t="s">
        <v>32</v>
      </c>
      <c r="D1115" s="228"/>
      <c r="E1115" s="229"/>
      <c r="F1115" s="230" t="s">
        <v>52</v>
      </c>
      <c r="G1115" s="231" t="str">
        <f>IF(OR(G1112=0,G1112=""),"",VLOOKUP(A1107,'STUDENT DETAIL'!$C$8:$I$107,6))</f>
        <v/>
      </c>
      <c r="H1115" s="232"/>
      <c r="I1115" s="233"/>
    </row>
    <row r="1116" spans="1:10" s="198" customFormat="1" ht="24" customHeight="1">
      <c r="A1116" s="199"/>
      <c r="B1116" s="216"/>
      <c r="C1116" s="227" t="s">
        <v>33</v>
      </c>
      <c r="D1116" s="228"/>
      <c r="E1116" s="229"/>
      <c r="F1116" s="230" t="s">
        <v>52</v>
      </c>
      <c r="G1116" s="231" t="str">
        <f>IF(OR(G1112=0,G1112=""),"",IF('STUDENT DETAIL'!$H$4="",'STUDENT DETAIL'!$E$4,CONCATENATE('STUDENT DETAIL'!$E$4,"   ","(",'STUDENT DETAIL'!$H$4,")")))</f>
        <v/>
      </c>
      <c r="H1116" s="232"/>
      <c r="I1116" s="233"/>
    </row>
    <row r="1117" spans="1:10" s="198" customFormat="1" ht="24" customHeight="1" thickBot="1">
      <c r="A1117" s="199"/>
      <c r="B1117" s="216"/>
      <c r="C1117" s="234" t="s">
        <v>24</v>
      </c>
      <c r="D1117" s="235"/>
      <c r="E1117" s="236"/>
      <c r="F1117" s="237" t="s">
        <v>52</v>
      </c>
      <c r="G1117" s="238" t="str">
        <f>IF(OR(G1112=0,G1112=""),"",VLOOKUP(A1107,'STUDENT DETAIL'!$C$8:$I$107,7))</f>
        <v/>
      </c>
      <c r="H1117" s="239"/>
      <c r="I1117" s="240"/>
    </row>
    <row r="1118" spans="1:10" s="198" customFormat="1" ht="24" customHeight="1">
      <c r="A1118" s="199"/>
      <c r="B1118" s="216"/>
      <c r="C1118" s="241" t="s">
        <v>67</v>
      </c>
      <c r="D1118" s="242"/>
      <c r="E1118" s="242"/>
      <c r="F1118" s="242"/>
      <c r="G1118" s="242"/>
      <c r="H1118" s="242"/>
      <c r="I1118" s="243"/>
    </row>
    <row r="1119" spans="1:10" s="198" customFormat="1" ht="24" customHeight="1" thickBot="1">
      <c r="A1119" s="199"/>
      <c r="B1119" s="216"/>
      <c r="C1119" s="244" t="s">
        <v>34</v>
      </c>
      <c r="D1119" s="245"/>
      <c r="E1119" s="246"/>
      <c r="F1119" s="247" t="s">
        <v>68</v>
      </c>
      <c r="G1119" s="246"/>
      <c r="H1119" s="247" t="s">
        <v>69</v>
      </c>
      <c r="I1119" s="248"/>
    </row>
    <row r="1120" spans="1:10" s="256" customFormat="1" ht="18" customHeight="1">
      <c r="A1120" s="199"/>
      <c r="B1120" s="216"/>
      <c r="C1120" s="249" t="str">
        <f>'TIME TABLE'!$F$5</f>
        <v>Hindi</v>
      </c>
      <c r="D1120" s="250"/>
      <c r="E1120" s="251"/>
      <c r="F1120" s="252">
        <f>IF(C1120=0,0,'TIME TABLE'!$B$5)</f>
        <v>44651</v>
      </c>
      <c r="G1120" s="253" t="str">
        <f>IF(C1120=0,0,CONCATENATE('TIME TABLE'!$C$5,'TIME TABLE'!$D$5,'TIME TABLE'!$E$5))</f>
        <v>(Thursday)</v>
      </c>
      <c r="H1120" s="254" t="str">
        <f>IF(C1120=0,0,'TIME TABLE'!$H$5)</f>
        <v>09:00 AM to 11:45 AM</v>
      </c>
      <c r="I1120" s="255"/>
    </row>
    <row r="1121" spans="1:9" s="256" customFormat="1" ht="18" customHeight="1">
      <c r="A1121" s="199"/>
      <c r="B1121" s="216"/>
      <c r="C1121" s="257" t="str">
        <f>'TIME TABLE'!$F$6</f>
        <v>English</v>
      </c>
      <c r="D1121" s="258"/>
      <c r="E1121" s="259"/>
      <c r="F1121" s="260">
        <f>IF(C1121=0,0,'TIME TABLE'!$B$6)</f>
        <v>44652</v>
      </c>
      <c r="G1121" s="253" t="str">
        <f>IF(C1121=0,0,CONCATENATE('TIME TABLE'!$C$6,'TIME TABLE'!$D$6,'TIME TABLE'!$E$6))</f>
        <v>(Friday)</v>
      </c>
      <c r="H1121" s="261" t="str">
        <f>IF(C1121=0,0,'TIME TABLE'!$H$6)</f>
        <v>09:00 AM to 11:45 AM</v>
      </c>
      <c r="I1121" s="262"/>
    </row>
    <row r="1122" spans="1:9" s="256" customFormat="1" ht="18" customHeight="1">
      <c r="A1122" s="199"/>
      <c r="B1122" s="216"/>
      <c r="C1122" s="263" t="str">
        <f>'TIME TABLE'!$F$7</f>
        <v>Science</v>
      </c>
      <c r="D1122" s="264"/>
      <c r="E1122" s="265"/>
      <c r="F1122" s="260">
        <f>IF(C1122=0,0,'TIME TABLE'!$B$7)</f>
        <v>44653</v>
      </c>
      <c r="G1122" s="253" t="str">
        <f>IF(C1122=0,0,CONCATENATE('TIME TABLE'!$C$7,'TIME TABLE'!$D$7,'TIME TABLE'!$E$7))</f>
        <v>(Saturday)</v>
      </c>
      <c r="H1122" s="261" t="str">
        <f>IF(C1122=0,0,'TIME TABLE'!$H$7)</f>
        <v>09:00 AM to 11:45 AM</v>
      </c>
      <c r="I1122" s="262"/>
    </row>
    <row r="1123" spans="1:9" s="256" customFormat="1" ht="18" customHeight="1">
      <c r="A1123" s="199"/>
      <c r="B1123" s="216"/>
      <c r="C1123" s="263" t="str">
        <f>'TIME TABLE'!$F$8</f>
        <v>Mathematics</v>
      </c>
      <c r="D1123" s="264"/>
      <c r="E1123" s="265"/>
      <c r="F1123" s="260">
        <f>IF(C1123=0,0,'TIME TABLE'!$B$8)</f>
        <v>44654</v>
      </c>
      <c r="G1123" s="253" t="str">
        <f>IF(C1123=0,0,CONCATENATE('TIME TABLE'!$C$8,'TIME TABLE'!$D$8,'TIME TABLE'!$E$8))</f>
        <v>(Sunday)</v>
      </c>
      <c r="H1123" s="261" t="str">
        <f>IF(C1123=0,0,'TIME TABLE'!$H$8)</f>
        <v>09:00 AM to 11:45 AM</v>
      </c>
      <c r="I1123" s="262"/>
    </row>
    <row r="1124" spans="1:9" s="256" customFormat="1" ht="18" customHeight="1">
      <c r="A1124" s="199"/>
      <c r="B1124" s="216"/>
      <c r="C1124" s="263" t="str">
        <f>'TIME TABLE'!$F$9</f>
        <v>Social Study</v>
      </c>
      <c r="D1124" s="264"/>
      <c r="E1124" s="265"/>
      <c r="F1124" s="260">
        <f>IF(C1124=0,0,'TIME TABLE'!$B$9)</f>
        <v>44655</v>
      </c>
      <c r="G1124" s="253" t="str">
        <f>IF(C1124=0,0,CONCATENATE('TIME TABLE'!$C$9,'TIME TABLE'!$D$9,'TIME TABLE'!$E$9))</f>
        <v>(Monday)</v>
      </c>
      <c r="H1124" s="261" t="str">
        <f>IF(C1124=0,0,'TIME TABLE'!$H$9)</f>
        <v>09:00 AM to 11:45 AM</v>
      </c>
      <c r="I1124" s="262"/>
    </row>
    <row r="1125" spans="1:9" s="256" customFormat="1" ht="18" customHeight="1">
      <c r="A1125" s="199"/>
      <c r="B1125" s="216"/>
      <c r="C1125" s="263" t="str">
        <f>'TIME TABLE'!$F$10</f>
        <v>Sanskrit</v>
      </c>
      <c r="D1125" s="264"/>
      <c r="E1125" s="265"/>
      <c r="F1125" s="260">
        <f>IF(C1125=0,0,'TIME TABLE'!$B$10)</f>
        <v>44656</v>
      </c>
      <c r="G1125" s="253" t="str">
        <f>IF(C1125=0,0,CONCATENATE('TIME TABLE'!$C$10,'TIME TABLE'!$D$10,'TIME TABLE'!$E$10))</f>
        <v>(Tuesday)</v>
      </c>
      <c r="H1125" s="261" t="str">
        <f>IF(C1125=0,0,'TIME TABLE'!$H$10)</f>
        <v>09:00 AM to 11:45 AM</v>
      </c>
      <c r="I1125" s="262"/>
    </row>
    <row r="1126" spans="1:9" s="256" customFormat="1" ht="18" customHeight="1">
      <c r="A1126" s="199"/>
      <c r="B1126" s="216"/>
      <c r="C1126" s="263">
        <f>'TIME TABLE'!$F$11</f>
        <v>0</v>
      </c>
      <c r="D1126" s="264"/>
      <c r="E1126" s="265"/>
      <c r="F1126" s="260">
        <f>IF(C1126=0,0,'TIME TABLE'!$B$11)</f>
        <v>0</v>
      </c>
      <c r="G1126" s="253">
        <f>IF(C1126=0,0,CONCATENATE('TIME TABLE'!$C$11,'TIME TABLE'!$D$11,'TIME TABLE'!$E$11))</f>
        <v>0</v>
      </c>
      <c r="H1126" s="261">
        <f>IF(C1126=0,0,'TIME TABLE'!$H$11)</f>
        <v>0</v>
      </c>
      <c r="I1126" s="262"/>
    </row>
    <row r="1127" spans="1:9" s="256" customFormat="1" ht="18" customHeight="1">
      <c r="A1127" s="199"/>
      <c r="B1127" s="216"/>
      <c r="C1127" s="263">
        <f>'TIME TABLE'!$F$12</f>
        <v>0</v>
      </c>
      <c r="D1127" s="264"/>
      <c r="E1127" s="265"/>
      <c r="F1127" s="260">
        <f>IF(C1127=0,0,'TIME TABLE'!$B$12)</f>
        <v>0</v>
      </c>
      <c r="G1127" s="253">
        <f>IF(C1127=0,0,CONCATENATE('TIME TABLE'!$C$12,'TIME TABLE'!$D$12,'TIME TABLE'!$E$12))</f>
        <v>0</v>
      </c>
      <c r="H1127" s="261">
        <f>IF(C1127=0,0,'TIME TABLE'!$H$12)</f>
        <v>0</v>
      </c>
      <c r="I1127" s="262"/>
    </row>
    <row r="1128" spans="1:9" s="256" customFormat="1" ht="18" customHeight="1">
      <c r="A1128" s="199"/>
      <c r="B1128" s="216"/>
      <c r="C1128" s="263">
        <f>'TIME TABLE'!$F$13</f>
        <v>0</v>
      </c>
      <c r="D1128" s="264"/>
      <c r="E1128" s="265"/>
      <c r="F1128" s="260">
        <f>IF(C1128=0,0,'TIME TABLE'!$B$13)</f>
        <v>0</v>
      </c>
      <c r="G1128" s="253">
        <f>IF(C1128=0,0,CONCATENATE('TIME TABLE'!$C$13,'TIME TABLE'!$D$13,'TIME TABLE'!$E$13))</f>
        <v>0</v>
      </c>
      <c r="H1128" s="261">
        <f>IF(C1128=0,0,'TIME TABLE'!$H$13)</f>
        <v>0</v>
      </c>
      <c r="I1128" s="262"/>
    </row>
    <row r="1129" spans="1:9" s="256" customFormat="1" ht="18" customHeight="1" thickBot="1">
      <c r="A1129" s="199"/>
      <c r="B1129" s="216"/>
      <c r="C1129" s="266">
        <f>'TIME TABLE'!$F$14</f>
        <v>0</v>
      </c>
      <c r="D1129" s="267"/>
      <c r="E1129" s="268"/>
      <c r="F1129" s="260">
        <f>IF(C1129=0,0,'TIME TABLE'!$B$14)</f>
        <v>0</v>
      </c>
      <c r="G1129" s="253">
        <f>IF(C1129=0,0,CONCATENATE('TIME TABLE'!$C$14,'TIME TABLE'!$D$14,'TIME TABLE'!$E$14))</f>
        <v>0</v>
      </c>
      <c r="H1129" s="261">
        <f>IF(C1129=0,0,'TIME TABLE'!$H$14)</f>
        <v>0</v>
      </c>
      <c r="I1129" s="262"/>
    </row>
    <row r="1130" spans="1:9" s="198" customFormat="1" ht="24" customHeight="1">
      <c r="A1130" s="199"/>
      <c r="B1130" s="216"/>
      <c r="C1130" s="269" t="s">
        <v>70</v>
      </c>
      <c r="D1130" s="270"/>
      <c r="E1130" s="270"/>
      <c r="F1130" s="270"/>
      <c r="G1130" s="270"/>
      <c r="H1130" s="270"/>
      <c r="I1130" s="271"/>
    </row>
    <row r="1131" spans="1:9" s="198" customFormat="1" ht="19.5" customHeight="1">
      <c r="A1131" s="199"/>
      <c r="B1131" s="216"/>
      <c r="C1131" s="272">
        <v>1</v>
      </c>
      <c r="D1131" s="273" t="s">
        <v>71</v>
      </c>
      <c r="E1131" s="273"/>
      <c r="F1131" s="273"/>
      <c r="G1131" s="273"/>
      <c r="H1131" s="273"/>
      <c r="I1131" s="274"/>
    </row>
    <row r="1132" spans="1:9" s="198" customFormat="1" ht="19.5" customHeight="1">
      <c r="A1132" s="199"/>
      <c r="B1132" s="216"/>
      <c r="C1132" s="275">
        <v>2</v>
      </c>
      <c r="D1132" s="276" t="s">
        <v>72</v>
      </c>
      <c r="E1132" s="276"/>
      <c r="F1132" s="276"/>
      <c r="G1132" s="276"/>
      <c r="H1132" s="276"/>
      <c r="I1132" s="277"/>
    </row>
    <row r="1133" spans="1:9" s="198" customFormat="1" ht="19.5" customHeight="1">
      <c r="A1133" s="199"/>
      <c r="B1133" s="216"/>
      <c r="C1133" s="275">
        <v>3</v>
      </c>
      <c r="D1133" s="276" t="s">
        <v>73</v>
      </c>
      <c r="E1133" s="276"/>
      <c r="F1133" s="276"/>
      <c r="G1133" s="276"/>
      <c r="H1133" s="276"/>
      <c r="I1133" s="277"/>
    </row>
    <row r="1134" spans="1:9" s="198" customFormat="1" ht="19.5" customHeight="1">
      <c r="A1134" s="199"/>
      <c r="B1134" s="216"/>
      <c r="C1134" s="275">
        <v>4</v>
      </c>
      <c r="D1134" s="273" t="s">
        <v>74</v>
      </c>
      <c r="E1134" s="273"/>
      <c r="F1134" s="273"/>
      <c r="G1134" s="273"/>
      <c r="H1134" s="273"/>
      <c r="I1134" s="274"/>
    </row>
    <row r="1135" spans="1:9" s="198" customFormat="1" ht="19.5" customHeight="1">
      <c r="A1135" s="199"/>
      <c r="B1135" s="216"/>
      <c r="C1135" s="275">
        <v>5</v>
      </c>
      <c r="D1135" s="273" t="s">
        <v>75</v>
      </c>
      <c r="E1135" s="273"/>
      <c r="F1135" s="273"/>
      <c r="G1135" s="273"/>
      <c r="H1135" s="273"/>
      <c r="I1135" s="274"/>
    </row>
    <row r="1136" spans="1:9" s="198" customFormat="1" ht="19.5" customHeight="1">
      <c r="A1136" s="199"/>
      <c r="B1136" s="216"/>
      <c r="C1136" s="275">
        <v>6</v>
      </c>
      <c r="D1136" s="273" t="s">
        <v>76</v>
      </c>
      <c r="E1136" s="273"/>
      <c r="F1136" s="273"/>
      <c r="G1136" s="273"/>
      <c r="H1136" s="273"/>
      <c r="I1136" s="274"/>
    </row>
    <row r="1137" spans="1:10" s="198" customFormat="1" ht="19.5" customHeight="1">
      <c r="A1137" s="199"/>
      <c r="B1137" s="216"/>
      <c r="C1137" s="275">
        <v>7</v>
      </c>
      <c r="D1137" s="273" t="s">
        <v>77</v>
      </c>
      <c r="E1137" s="273"/>
      <c r="F1137" s="273"/>
      <c r="G1137" s="273"/>
      <c r="H1137" s="273"/>
      <c r="I1137" s="274"/>
    </row>
    <row r="1138" spans="1:10" s="198" customFormat="1" ht="19.5" customHeight="1">
      <c r="A1138" s="199"/>
      <c r="B1138" s="216"/>
      <c r="C1138" s="275">
        <v>8</v>
      </c>
      <c r="D1138" s="273" t="s">
        <v>78</v>
      </c>
      <c r="E1138" s="273"/>
      <c r="F1138" s="273"/>
      <c r="G1138" s="273"/>
      <c r="H1138" s="273"/>
      <c r="I1138" s="274"/>
    </row>
    <row r="1139" spans="1:10" s="198" customFormat="1" ht="19.5" customHeight="1" thickBot="1">
      <c r="A1139" s="199"/>
      <c r="B1139" s="278"/>
      <c r="C1139" s="279">
        <v>9</v>
      </c>
      <c r="D1139" s="280" t="s">
        <v>79</v>
      </c>
      <c r="E1139" s="280"/>
      <c r="F1139" s="280"/>
      <c r="G1139" s="280"/>
      <c r="H1139" s="280"/>
      <c r="I1139" s="281"/>
    </row>
    <row r="1140" spans="1:10" s="198" customFormat="1" ht="15.75" thickBot="1">
      <c r="A1140" s="196">
        <f>A1107+1</f>
        <v>35</v>
      </c>
      <c r="B1140" s="197"/>
      <c r="C1140" s="197"/>
      <c r="D1140" s="197"/>
      <c r="E1140" s="197"/>
      <c r="F1140" s="197"/>
      <c r="G1140" s="197"/>
      <c r="H1140" s="197"/>
      <c r="I1140" s="197"/>
    </row>
    <row r="1141" spans="1:10" s="198" customFormat="1" ht="51.75" customHeight="1">
      <c r="A1141" s="199"/>
      <c r="B1141" s="200"/>
      <c r="C1141" s="201"/>
      <c r="D1141" s="202"/>
      <c r="E1141" s="203" t="str">
        <f>MASTER!$E$11</f>
        <v>Govt. Sr. Secondary School Raimalwada</v>
      </c>
      <c r="F1141" s="204"/>
      <c r="G1141" s="204"/>
      <c r="H1141" s="204"/>
      <c r="I1141" s="205"/>
    </row>
    <row r="1142" spans="1:10" s="198" customFormat="1" ht="36" customHeight="1" thickBot="1">
      <c r="A1142" s="199"/>
      <c r="B1142" s="206"/>
      <c r="C1142" s="207"/>
      <c r="D1142" s="208"/>
      <c r="E1142" s="209" t="str">
        <f>MASTER!$E$14</f>
        <v>P.S.-Bapini (Jodhpur)</v>
      </c>
      <c r="F1142" s="210"/>
      <c r="G1142" s="210"/>
      <c r="H1142" s="210"/>
      <c r="I1142" s="211"/>
    </row>
    <row r="1143" spans="1:10" s="198" customFormat="1" ht="33.75" customHeight="1">
      <c r="A1143" s="199"/>
      <c r="B1143" s="212" t="str">
        <f>CONCATENATE(C1144,'TIME TABLE'!$C$5,'ADMIT CARD'!$C1145,$F1145,'ADMIT CARD'!$G1145,'TIME TABLE'!$E$5)</f>
        <v>ADMIT CARD(Roll Number●→0)</v>
      </c>
      <c r="C1143" s="213" t="str">
        <f>CONCATENATE('TIME TABLE'!$B$2,'TIME TABLE'!$F$2)</f>
        <v>HALF YEARLY EXAM:2023-24</v>
      </c>
      <c r="D1143" s="214"/>
      <c r="E1143" s="214"/>
      <c r="F1143" s="214"/>
      <c r="G1143" s="214"/>
      <c r="H1143" s="214"/>
      <c r="I1143" s="215"/>
    </row>
    <row r="1144" spans="1:10" s="198" customFormat="1" ht="33.75" customHeight="1" thickBot="1">
      <c r="A1144" s="199"/>
      <c r="B1144" s="216"/>
      <c r="C1144" s="217" t="s">
        <v>64</v>
      </c>
      <c r="D1144" s="218"/>
      <c r="E1144" s="218"/>
      <c r="F1144" s="218"/>
      <c r="G1144" s="218"/>
      <c r="H1144" s="218"/>
      <c r="I1144" s="219"/>
      <c r="J1144" s="198" t="s">
        <v>54</v>
      </c>
    </row>
    <row r="1145" spans="1:10" s="198" customFormat="1" ht="24" customHeight="1">
      <c r="A1145" s="199"/>
      <c r="B1145" s="216"/>
      <c r="C1145" s="220" t="s">
        <v>20</v>
      </c>
      <c r="D1145" s="221"/>
      <c r="E1145" s="222"/>
      <c r="F1145" s="223" t="s">
        <v>52</v>
      </c>
      <c r="G1145" s="224">
        <f>VLOOKUP(A1140,'STUDENT DETAIL'!$C$8:$I$107,3)</f>
        <v>0</v>
      </c>
      <c r="H1145" s="225"/>
      <c r="I1145" s="226" t="s">
        <v>65</v>
      </c>
    </row>
    <row r="1146" spans="1:10" s="198" customFormat="1" ht="24" customHeight="1">
      <c r="A1146" s="199"/>
      <c r="B1146" s="216"/>
      <c r="C1146" s="227" t="s">
        <v>21</v>
      </c>
      <c r="D1146" s="228"/>
      <c r="E1146" s="229"/>
      <c r="F1146" s="230" t="s">
        <v>52</v>
      </c>
      <c r="G1146" s="231" t="str">
        <f>IF(OR(G1145=0,G1145=""),"",VLOOKUP(A1140,'STUDENT DETAIL'!$C$8:$I$107,4))</f>
        <v/>
      </c>
      <c r="H1146" s="232"/>
      <c r="I1146" s="233"/>
    </row>
    <row r="1147" spans="1:10" s="198" customFormat="1" ht="24" customHeight="1">
      <c r="A1147" s="199"/>
      <c r="B1147" s="216"/>
      <c r="C1147" s="227" t="s">
        <v>22</v>
      </c>
      <c r="D1147" s="228"/>
      <c r="E1147" s="229"/>
      <c r="F1147" s="230" t="s">
        <v>52</v>
      </c>
      <c r="G1147" s="231" t="str">
        <f>IF(OR(G1145=0,G1145=""),"",VLOOKUP(A1140,'STUDENT DETAIL'!$C$8:$I$107,5))</f>
        <v/>
      </c>
      <c r="H1147" s="232"/>
      <c r="I1147" s="233"/>
    </row>
    <row r="1148" spans="1:10" s="198" customFormat="1" ht="24" customHeight="1">
      <c r="A1148" s="199"/>
      <c r="B1148" s="216"/>
      <c r="C1148" s="227" t="s">
        <v>32</v>
      </c>
      <c r="D1148" s="228"/>
      <c r="E1148" s="229"/>
      <c r="F1148" s="230" t="s">
        <v>52</v>
      </c>
      <c r="G1148" s="231" t="str">
        <f>IF(OR(G1145=0,G1145=""),"",VLOOKUP(A1140,'STUDENT DETAIL'!$C$8:$I$107,6))</f>
        <v/>
      </c>
      <c r="H1148" s="232"/>
      <c r="I1148" s="233"/>
    </row>
    <row r="1149" spans="1:10" s="198" customFormat="1" ht="24" customHeight="1">
      <c r="A1149" s="199"/>
      <c r="B1149" s="216"/>
      <c r="C1149" s="227" t="s">
        <v>33</v>
      </c>
      <c r="D1149" s="228"/>
      <c r="E1149" s="229"/>
      <c r="F1149" s="230" t="s">
        <v>52</v>
      </c>
      <c r="G1149" s="231" t="str">
        <f>IF(OR(G1145=0,G1145=""),"",IF('STUDENT DETAIL'!$H$4="",'STUDENT DETAIL'!$E$4,CONCATENATE('STUDENT DETAIL'!$E$4,"   ","(",'STUDENT DETAIL'!$H$4,")")))</f>
        <v/>
      </c>
      <c r="H1149" s="232"/>
      <c r="I1149" s="233"/>
    </row>
    <row r="1150" spans="1:10" s="198" customFormat="1" ht="24" customHeight="1" thickBot="1">
      <c r="A1150" s="199"/>
      <c r="B1150" s="216"/>
      <c r="C1150" s="234" t="s">
        <v>24</v>
      </c>
      <c r="D1150" s="235"/>
      <c r="E1150" s="236"/>
      <c r="F1150" s="237" t="s">
        <v>52</v>
      </c>
      <c r="G1150" s="238" t="str">
        <f>IF(OR(G1145=0,G1145=""),"",VLOOKUP(A1140,'STUDENT DETAIL'!$C$8:$I$107,7))</f>
        <v/>
      </c>
      <c r="H1150" s="239"/>
      <c r="I1150" s="240"/>
    </row>
    <row r="1151" spans="1:10" s="198" customFormat="1" ht="24" customHeight="1">
      <c r="A1151" s="199"/>
      <c r="B1151" s="216"/>
      <c r="C1151" s="241" t="s">
        <v>67</v>
      </c>
      <c r="D1151" s="242"/>
      <c r="E1151" s="242"/>
      <c r="F1151" s="242"/>
      <c r="G1151" s="242"/>
      <c r="H1151" s="242"/>
      <c r="I1151" s="243"/>
    </row>
    <row r="1152" spans="1:10" s="198" customFormat="1" ht="24" customHeight="1" thickBot="1">
      <c r="A1152" s="199"/>
      <c r="B1152" s="216"/>
      <c r="C1152" s="244" t="s">
        <v>34</v>
      </c>
      <c r="D1152" s="245"/>
      <c r="E1152" s="246"/>
      <c r="F1152" s="247" t="s">
        <v>68</v>
      </c>
      <c r="G1152" s="246"/>
      <c r="H1152" s="247" t="s">
        <v>69</v>
      </c>
      <c r="I1152" s="248"/>
    </row>
    <row r="1153" spans="1:9" s="256" customFormat="1" ht="18" customHeight="1">
      <c r="A1153" s="199"/>
      <c r="B1153" s="216"/>
      <c r="C1153" s="249" t="str">
        <f>'TIME TABLE'!$F$5</f>
        <v>Hindi</v>
      </c>
      <c r="D1153" s="250"/>
      <c r="E1153" s="251"/>
      <c r="F1153" s="252">
        <f>IF(C1153=0,0,'TIME TABLE'!$B$5)</f>
        <v>44651</v>
      </c>
      <c r="G1153" s="253" t="str">
        <f>IF(C1153=0,0,CONCATENATE('TIME TABLE'!$C$5,'TIME TABLE'!$D$5,'TIME TABLE'!$E$5))</f>
        <v>(Thursday)</v>
      </c>
      <c r="H1153" s="254" t="str">
        <f>IF(C1153=0,0,'TIME TABLE'!$H$5)</f>
        <v>09:00 AM to 11:45 AM</v>
      </c>
      <c r="I1153" s="255"/>
    </row>
    <row r="1154" spans="1:9" s="256" customFormat="1" ht="18" customHeight="1">
      <c r="A1154" s="199"/>
      <c r="B1154" s="216"/>
      <c r="C1154" s="257" t="str">
        <f>'TIME TABLE'!$F$6</f>
        <v>English</v>
      </c>
      <c r="D1154" s="258"/>
      <c r="E1154" s="259"/>
      <c r="F1154" s="260">
        <f>IF(C1154=0,0,'TIME TABLE'!$B$6)</f>
        <v>44652</v>
      </c>
      <c r="G1154" s="253" t="str">
        <f>IF(C1154=0,0,CONCATENATE('TIME TABLE'!$C$6,'TIME TABLE'!$D$6,'TIME TABLE'!$E$6))</f>
        <v>(Friday)</v>
      </c>
      <c r="H1154" s="261" t="str">
        <f>IF(C1154=0,0,'TIME TABLE'!$H$6)</f>
        <v>09:00 AM to 11:45 AM</v>
      </c>
      <c r="I1154" s="262"/>
    </row>
    <row r="1155" spans="1:9" s="256" customFormat="1" ht="18" customHeight="1">
      <c r="A1155" s="199"/>
      <c r="B1155" s="216"/>
      <c r="C1155" s="263" t="str">
        <f>'TIME TABLE'!$F$7</f>
        <v>Science</v>
      </c>
      <c r="D1155" s="264"/>
      <c r="E1155" s="265"/>
      <c r="F1155" s="260">
        <f>IF(C1155=0,0,'TIME TABLE'!$B$7)</f>
        <v>44653</v>
      </c>
      <c r="G1155" s="253" t="str">
        <f>IF(C1155=0,0,CONCATENATE('TIME TABLE'!$C$7,'TIME TABLE'!$D$7,'TIME TABLE'!$E$7))</f>
        <v>(Saturday)</v>
      </c>
      <c r="H1155" s="261" t="str">
        <f>IF(C1155=0,0,'TIME TABLE'!$H$7)</f>
        <v>09:00 AM to 11:45 AM</v>
      </c>
      <c r="I1155" s="262"/>
    </row>
    <row r="1156" spans="1:9" s="256" customFormat="1" ht="18" customHeight="1">
      <c r="A1156" s="199"/>
      <c r="B1156" s="216"/>
      <c r="C1156" s="263" t="str">
        <f>'TIME TABLE'!$F$8</f>
        <v>Mathematics</v>
      </c>
      <c r="D1156" s="264"/>
      <c r="E1156" s="265"/>
      <c r="F1156" s="260">
        <f>IF(C1156=0,0,'TIME TABLE'!$B$8)</f>
        <v>44654</v>
      </c>
      <c r="G1156" s="253" t="str">
        <f>IF(C1156=0,0,CONCATENATE('TIME TABLE'!$C$8,'TIME TABLE'!$D$8,'TIME TABLE'!$E$8))</f>
        <v>(Sunday)</v>
      </c>
      <c r="H1156" s="261" t="str">
        <f>IF(C1156=0,0,'TIME TABLE'!$H$8)</f>
        <v>09:00 AM to 11:45 AM</v>
      </c>
      <c r="I1156" s="262"/>
    </row>
    <row r="1157" spans="1:9" s="256" customFormat="1" ht="18" customHeight="1">
      <c r="A1157" s="199"/>
      <c r="B1157" s="216"/>
      <c r="C1157" s="263" t="str">
        <f>'TIME TABLE'!$F$9</f>
        <v>Social Study</v>
      </c>
      <c r="D1157" s="264"/>
      <c r="E1157" s="265"/>
      <c r="F1157" s="260">
        <f>IF(C1157=0,0,'TIME TABLE'!$B$9)</f>
        <v>44655</v>
      </c>
      <c r="G1157" s="253" t="str">
        <f>IF(C1157=0,0,CONCATENATE('TIME TABLE'!$C$9,'TIME TABLE'!$D$9,'TIME TABLE'!$E$9))</f>
        <v>(Monday)</v>
      </c>
      <c r="H1157" s="261" t="str">
        <f>IF(C1157=0,0,'TIME TABLE'!$H$9)</f>
        <v>09:00 AM to 11:45 AM</v>
      </c>
      <c r="I1157" s="262"/>
    </row>
    <row r="1158" spans="1:9" s="256" customFormat="1" ht="18" customHeight="1">
      <c r="A1158" s="199"/>
      <c r="B1158" s="216"/>
      <c r="C1158" s="263" t="str">
        <f>'TIME TABLE'!$F$10</f>
        <v>Sanskrit</v>
      </c>
      <c r="D1158" s="264"/>
      <c r="E1158" s="265"/>
      <c r="F1158" s="260">
        <f>IF(C1158=0,0,'TIME TABLE'!$B$10)</f>
        <v>44656</v>
      </c>
      <c r="G1158" s="253" t="str">
        <f>IF(C1158=0,0,CONCATENATE('TIME TABLE'!$C$10,'TIME TABLE'!$D$10,'TIME TABLE'!$E$10))</f>
        <v>(Tuesday)</v>
      </c>
      <c r="H1158" s="261" t="str">
        <f>IF(C1158=0,0,'TIME TABLE'!$H$10)</f>
        <v>09:00 AM to 11:45 AM</v>
      </c>
      <c r="I1158" s="262"/>
    </row>
    <row r="1159" spans="1:9" s="256" customFormat="1" ht="18" customHeight="1">
      <c r="A1159" s="199"/>
      <c r="B1159" s="216"/>
      <c r="C1159" s="263">
        <f>'TIME TABLE'!$F$11</f>
        <v>0</v>
      </c>
      <c r="D1159" s="264"/>
      <c r="E1159" s="265"/>
      <c r="F1159" s="260">
        <f>IF(C1159=0,0,'TIME TABLE'!$B$11)</f>
        <v>0</v>
      </c>
      <c r="G1159" s="253">
        <f>IF(C1159=0,0,CONCATENATE('TIME TABLE'!$C$11,'TIME TABLE'!$D$11,'TIME TABLE'!$E$11))</f>
        <v>0</v>
      </c>
      <c r="H1159" s="261">
        <f>IF(C1159=0,0,'TIME TABLE'!$H$11)</f>
        <v>0</v>
      </c>
      <c r="I1159" s="262"/>
    </row>
    <row r="1160" spans="1:9" s="256" customFormat="1" ht="18" customHeight="1">
      <c r="A1160" s="199"/>
      <c r="B1160" s="216"/>
      <c r="C1160" s="263">
        <f>'TIME TABLE'!$F$12</f>
        <v>0</v>
      </c>
      <c r="D1160" s="264"/>
      <c r="E1160" s="265"/>
      <c r="F1160" s="260">
        <f>IF(C1160=0,0,'TIME TABLE'!$B$12)</f>
        <v>0</v>
      </c>
      <c r="G1160" s="253">
        <f>IF(C1160=0,0,CONCATENATE('TIME TABLE'!$C$12,'TIME TABLE'!$D$12,'TIME TABLE'!$E$12))</f>
        <v>0</v>
      </c>
      <c r="H1160" s="261">
        <f>IF(C1160=0,0,'TIME TABLE'!$H$12)</f>
        <v>0</v>
      </c>
      <c r="I1160" s="262"/>
    </row>
    <row r="1161" spans="1:9" s="256" customFormat="1" ht="18" customHeight="1">
      <c r="A1161" s="199"/>
      <c r="B1161" s="216"/>
      <c r="C1161" s="263">
        <f>'TIME TABLE'!$F$13</f>
        <v>0</v>
      </c>
      <c r="D1161" s="264"/>
      <c r="E1161" s="265"/>
      <c r="F1161" s="260">
        <f>IF(C1161=0,0,'TIME TABLE'!$B$13)</f>
        <v>0</v>
      </c>
      <c r="G1161" s="253">
        <f>IF(C1161=0,0,CONCATENATE('TIME TABLE'!$C$13,'TIME TABLE'!$D$13,'TIME TABLE'!$E$13))</f>
        <v>0</v>
      </c>
      <c r="H1161" s="261">
        <f>IF(C1161=0,0,'TIME TABLE'!$H$13)</f>
        <v>0</v>
      </c>
      <c r="I1161" s="262"/>
    </row>
    <row r="1162" spans="1:9" s="256" customFormat="1" ht="18" customHeight="1" thickBot="1">
      <c r="A1162" s="199"/>
      <c r="B1162" s="216"/>
      <c r="C1162" s="266">
        <f>'TIME TABLE'!$F$14</f>
        <v>0</v>
      </c>
      <c r="D1162" s="267"/>
      <c r="E1162" s="268"/>
      <c r="F1162" s="260">
        <f>IF(C1162=0,0,'TIME TABLE'!$B$14)</f>
        <v>0</v>
      </c>
      <c r="G1162" s="253">
        <f>IF(C1162=0,0,CONCATENATE('TIME TABLE'!$C$14,'TIME TABLE'!$D$14,'TIME TABLE'!$E$14))</f>
        <v>0</v>
      </c>
      <c r="H1162" s="261">
        <f>IF(C1162=0,0,'TIME TABLE'!$H$14)</f>
        <v>0</v>
      </c>
      <c r="I1162" s="262"/>
    </row>
    <row r="1163" spans="1:9" s="198" customFormat="1" ht="24" customHeight="1">
      <c r="A1163" s="199"/>
      <c r="B1163" s="216"/>
      <c r="C1163" s="269" t="s">
        <v>70</v>
      </c>
      <c r="D1163" s="270"/>
      <c r="E1163" s="270"/>
      <c r="F1163" s="270"/>
      <c r="G1163" s="270"/>
      <c r="H1163" s="270"/>
      <c r="I1163" s="271"/>
    </row>
    <row r="1164" spans="1:9" s="198" customFormat="1" ht="19.5" customHeight="1">
      <c r="A1164" s="199"/>
      <c r="B1164" s="216"/>
      <c r="C1164" s="272">
        <v>1</v>
      </c>
      <c r="D1164" s="273" t="s">
        <v>71</v>
      </c>
      <c r="E1164" s="273"/>
      <c r="F1164" s="273"/>
      <c r="G1164" s="273"/>
      <c r="H1164" s="273"/>
      <c r="I1164" s="274"/>
    </row>
    <row r="1165" spans="1:9" s="198" customFormat="1" ht="19.5" customHeight="1">
      <c r="A1165" s="199"/>
      <c r="B1165" s="216"/>
      <c r="C1165" s="275">
        <v>2</v>
      </c>
      <c r="D1165" s="276" t="s">
        <v>72</v>
      </c>
      <c r="E1165" s="276"/>
      <c r="F1165" s="276"/>
      <c r="G1165" s="276"/>
      <c r="H1165" s="276"/>
      <c r="I1165" s="277"/>
    </row>
    <row r="1166" spans="1:9" s="198" customFormat="1" ht="19.5" customHeight="1">
      <c r="A1166" s="199"/>
      <c r="B1166" s="216"/>
      <c r="C1166" s="275">
        <v>3</v>
      </c>
      <c r="D1166" s="276" t="s">
        <v>73</v>
      </c>
      <c r="E1166" s="276"/>
      <c r="F1166" s="276"/>
      <c r="G1166" s="276"/>
      <c r="H1166" s="276"/>
      <c r="I1166" s="277"/>
    </row>
    <row r="1167" spans="1:9" s="198" customFormat="1" ht="19.5" customHeight="1">
      <c r="A1167" s="199"/>
      <c r="B1167" s="216"/>
      <c r="C1167" s="275">
        <v>4</v>
      </c>
      <c r="D1167" s="273" t="s">
        <v>74</v>
      </c>
      <c r="E1167" s="273"/>
      <c r="F1167" s="273"/>
      <c r="G1167" s="273"/>
      <c r="H1167" s="273"/>
      <c r="I1167" s="274"/>
    </row>
    <row r="1168" spans="1:9" s="198" customFormat="1" ht="19.5" customHeight="1">
      <c r="A1168" s="199"/>
      <c r="B1168" s="216"/>
      <c r="C1168" s="275">
        <v>5</v>
      </c>
      <c r="D1168" s="273" t="s">
        <v>75</v>
      </c>
      <c r="E1168" s="273"/>
      <c r="F1168" s="273"/>
      <c r="G1168" s="273"/>
      <c r="H1168" s="273"/>
      <c r="I1168" s="274"/>
    </row>
    <row r="1169" spans="1:10" s="198" customFormat="1" ht="19.5" customHeight="1">
      <c r="A1169" s="199"/>
      <c r="B1169" s="216"/>
      <c r="C1169" s="275">
        <v>6</v>
      </c>
      <c r="D1169" s="273" t="s">
        <v>76</v>
      </c>
      <c r="E1169" s="273"/>
      <c r="F1169" s="273"/>
      <c r="G1169" s="273"/>
      <c r="H1169" s="273"/>
      <c r="I1169" s="274"/>
    </row>
    <row r="1170" spans="1:10" s="198" customFormat="1" ht="19.5" customHeight="1">
      <c r="A1170" s="199"/>
      <c r="B1170" s="216"/>
      <c r="C1170" s="275">
        <v>7</v>
      </c>
      <c r="D1170" s="273" t="s">
        <v>77</v>
      </c>
      <c r="E1170" s="273"/>
      <c r="F1170" s="273"/>
      <c r="G1170" s="273"/>
      <c r="H1170" s="273"/>
      <c r="I1170" s="274"/>
    </row>
    <row r="1171" spans="1:10" s="198" customFormat="1" ht="19.5" customHeight="1">
      <c r="A1171" s="199"/>
      <c r="B1171" s="216"/>
      <c r="C1171" s="275">
        <v>8</v>
      </c>
      <c r="D1171" s="273" t="s">
        <v>78</v>
      </c>
      <c r="E1171" s="273"/>
      <c r="F1171" s="273"/>
      <c r="G1171" s="273"/>
      <c r="H1171" s="273"/>
      <c r="I1171" s="274"/>
    </row>
    <row r="1172" spans="1:10" s="198" customFormat="1" ht="19.5" customHeight="1" thickBot="1">
      <c r="A1172" s="199"/>
      <c r="B1172" s="278"/>
      <c r="C1172" s="279">
        <v>9</v>
      </c>
      <c r="D1172" s="280" t="s">
        <v>79</v>
      </c>
      <c r="E1172" s="280"/>
      <c r="F1172" s="280"/>
      <c r="G1172" s="280"/>
      <c r="H1172" s="280"/>
      <c r="I1172" s="281"/>
    </row>
    <row r="1173" spans="1:10" ht="16.5" customHeight="1">
      <c r="A1173" s="282"/>
      <c r="B1173" s="282"/>
      <c r="C1173" s="282"/>
      <c r="D1173" s="282"/>
      <c r="E1173" s="282"/>
      <c r="F1173" s="282"/>
      <c r="G1173" s="282"/>
      <c r="H1173" s="282"/>
      <c r="I1173" s="282"/>
    </row>
    <row r="1174" spans="1:10" s="198" customFormat="1" ht="16.5" customHeight="1" thickBot="1">
      <c r="A1174" s="196">
        <f>A1140+1</f>
        <v>36</v>
      </c>
      <c r="B1174" s="284"/>
      <c r="C1174" s="284"/>
      <c r="D1174" s="284"/>
      <c r="E1174" s="284"/>
      <c r="F1174" s="284"/>
      <c r="G1174" s="284"/>
      <c r="H1174" s="284"/>
      <c r="I1174" s="284"/>
    </row>
    <row r="1175" spans="1:10" s="198" customFormat="1" ht="51.75" customHeight="1">
      <c r="A1175" s="199"/>
      <c r="B1175" s="200"/>
      <c r="C1175" s="201"/>
      <c r="D1175" s="202"/>
      <c r="E1175" s="203" t="str">
        <f>MASTER!$E$11</f>
        <v>Govt. Sr. Secondary School Raimalwada</v>
      </c>
      <c r="F1175" s="204"/>
      <c r="G1175" s="204"/>
      <c r="H1175" s="204"/>
      <c r="I1175" s="205"/>
    </row>
    <row r="1176" spans="1:10" s="198" customFormat="1" ht="36" customHeight="1" thickBot="1">
      <c r="A1176" s="199"/>
      <c r="B1176" s="206"/>
      <c r="C1176" s="207"/>
      <c r="D1176" s="208"/>
      <c r="E1176" s="209" t="str">
        <f>MASTER!$E$14</f>
        <v>P.S.-Bapini (Jodhpur)</v>
      </c>
      <c r="F1176" s="210"/>
      <c r="G1176" s="210"/>
      <c r="H1176" s="210"/>
      <c r="I1176" s="211"/>
    </row>
    <row r="1177" spans="1:10" s="198" customFormat="1" ht="33.75" customHeight="1">
      <c r="A1177" s="199"/>
      <c r="B1177" s="212" t="str">
        <f>CONCATENATE(C1178,'TIME TABLE'!$C$5,'ADMIT CARD'!$C1179,$F1179,'ADMIT CARD'!$G1179,'TIME TABLE'!$E$5)</f>
        <v>ADMIT CARD(Roll Number●→0)</v>
      </c>
      <c r="C1177" s="213" t="str">
        <f>CONCATENATE('TIME TABLE'!$B$2,'TIME TABLE'!$F$2)</f>
        <v>HALF YEARLY EXAM:2023-24</v>
      </c>
      <c r="D1177" s="214"/>
      <c r="E1177" s="214"/>
      <c r="F1177" s="214"/>
      <c r="G1177" s="214"/>
      <c r="H1177" s="214"/>
      <c r="I1177" s="215"/>
    </row>
    <row r="1178" spans="1:10" s="198" customFormat="1" ht="33.75" customHeight="1" thickBot="1">
      <c r="A1178" s="199"/>
      <c r="B1178" s="216"/>
      <c r="C1178" s="217" t="s">
        <v>64</v>
      </c>
      <c r="D1178" s="218"/>
      <c r="E1178" s="218"/>
      <c r="F1178" s="218"/>
      <c r="G1178" s="218"/>
      <c r="H1178" s="218"/>
      <c r="I1178" s="219"/>
      <c r="J1178" s="198" t="s">
        <v>54</v>
      </c>
    </row>
    <row r="1179" spans="1:10" s="198" customFormat="1" ht="24" customHeight="1">
      <c r="A1179" s="199"/>
      <c r="B1179" s="216"/>
      <c r="C1179" s="220" t="s">
        <v>20</v>
      </c>
      <c r="D1179" s="221"/>
      <c r="E1179" s="222"/>
      <c r="F1179" s="223" t="s">
        <v>52</v>
      </c>
      <c r="G1179" s="224">
        <f>VLOOKUP(A1174,'STUDENT DETAIL'!$C$8:$I$107,3)</f>
        <v>0</v>
      </c>
      <c r="H1179" s="225"/>
      <c r="I1179" s="226" t="s">
        <v>65</v>
      </c>
    </row>
    <row r="1180" spans="1:10" s="198" customFormat="1" ht="24" customHeight="1">
      <c r="A1180" s="199"/>
      <c r="B1180" s="216"/>
      <c r="C1180" s="227" t="s">
        <v>21</v>
      </c>
      <c r="D1180" s="228"/>
      <c r="E1180" s="229"/>
      <c r="F1180" s="230" t="s">
        <v>52</v>
      </c>
      <c r="G1180" s="231" t="str">
        <f>IF(OR(G1179=0,G1179=""),"",VLOOKUP(A1174,'STUDENT DETAIL'!$C$8:$I$107,4))</f>
        <v/>
      </c>
      <c r="H1180" s="232"/>
      <c r="I1180" s="233"/>
    </row>
    <row r="1181" spans="1:10" s="198" customFormat="1" ht="24" customHeight="1">
      <c r="A1181" s="199"/>
      <c r="B1181" s="216"/>
      <c r="C1181" s="227" t="s">
        <v>22</v>
      </c>
      <c r="D1181" s="228"/>
      <c r="E1181" s="229"/>
      <c r="F1181" s="230" t="s">
        <v>52</v>
      </c>
      <c r="G1181" s="231" t="str">
        <f>IF(OR(G1179=0,G1179=""),"",VLOOKUP(A1174,'STUDENT DETAIL'!$C$8:$I$107,5))</f>
        <v/>
      </c>
      <c r="H1181" s="232"/>
      <c r="I1181" s="233"/>
    </row>
    <row r="1182" spans="1:10" s="198" customFormat="1" ht="24" customHeight="1">
      <c r="A1182" s="199"/>
      <c r="B1182" s="216"/>
      <c r="C1182" s="227" t="s">
        <v>32</v>
      </c>
      <c r="D1182" s="228"/>
      <c r="E1182" s="229"/>
      <c r="F1182" s="230" t="s">
        <v>52</v>
      </c>
      <c r="G1182" s="231" t="str">
        <f>IF(OR(G1179=0,G1179=""),"",VLOOKUP(A1174,'STUDENT DETAIL'!$C$8:$I$107,6))</f>
        <v/>
      </c>
      <c r="H1182" s="232"/>
      <c r="I1182" s="233"/>
    </row>
    <row r="1183" spans="1:10" s="198" customFormat="1" ht="24" customHeight="1">
      <c r="A1183" s="199"/>
      <c r="B1183" s="216"/>
      <c r="C1183" s="227" t="s">
        <v>33</v>
      </c>
      <c r="D1183" s="228"/>
      <c r="E1183" s="229"/>
      <c r="F1183" s="230" t="s">
        <v>52</v>
      </c>
      <c r="G1183" s="231" t="str">
        <f>IF(OR(G1179=0,G1179=""),"",IF('STUDENT DETAIL'!$H$4="",'STUDENT DETAIL'!$E$4,CONCATENATE('STUDENT DETAIL'!$E$4,"   ","(",'STUDENT DETAIL'!$H$4,")")))</f>
        <v/>
      </c>
      <c r="H1183" s="232"/>
      <c r="I1183" s="233"/>
    </row>
    <row r="1184" spans="1:10" s="198" customFormat="1" ht="24" customHeight="1" thickBot="1">
      <c r="A1184" s="199"/>
      <c r="B1184" s="216"/>
      <c r="C1184" s="234" t="s">
        <v>24</v>
      </c>
      <c r="D1184" s="235"/>
      <c r="E1184" s="236"/>
      <c r="F1184" s="237" t="s">
        <v>52</v>
      </c>
      <c r="G1184" s="238" t="str">
        <f>IF(OR(G1179=0,G1179=""),"",VLOOKUP(A1174,'STUDENT DETAIL'!$C$8:$I$107,7))</f>
        <v/>
      </c>
      <c r="H1184" s="239"/>
      <c r="I1184" s="240"/>
    </row>
    <row r="1185" spans="1:9" s="198" customFormat="1" ht="24" customHeight="1">
      <c r="A1185" s="199"/>
      <c r="B1185" s="216"/>
      <c r="C1185" s="241" t="s">
        <v>67</v>
      </c>
      <c r="D1185" s="242"/>
      <c r="E1185" s="242"/>
      <c r="F1185" s="242"/>
      <c r="G1185" s="242"/>
      <c r="H1185" s="242"/>
      <c r="I1185" s="243"/>
    </row>
    <row r="1186" spans="1:9" s="198" customFormat="1" ht="24" customHeight="1" thickBot="1">
      <c r="A1186" s="199"/>
      <c r="B1186" s="216"/>
      <c r="C1186" s="244" t="s">
        <v>34</v>
      </c>
      <c r="D1186" s="245"/>
      <c r="E1186" s="246"/>
      <c r="F1186" s="247" t="s">
        <v>68</v>
      </c>
      <c r="G1186" s="246"/>
      <c r="H1186" s="247" t="s">
        <v>69</v>
      </c>
      <c r="I1186" s="248"/>
    </row>
    <row r="1187" spans="1:9" s="256" customFormat="1" ht="18" customHeight="1">
      <c r="A1187" s="199"/>
      <c r="B1187" s="216"/>
      <c r="C1187" s="249" t="str">
        <f>'TIME TABLE'!$F$5</f>
        <v>Hindi</v>
      </c>
      <c r="D1187" s="250"/>
      <c r="E1187" s="251"/>
      <c r="F1187" s="252">
        <f>IF(C1187=0,0,'TIME TABLE'!$B$5)</f>
        <v>44651</v>
      </c>
      <c r="G1187" s="253" t="str">
        <f>IF(C1187=0,0,CONCATENATE('TIME TABLE'!$C$5,'TIME TABLE'!$D$5,'TIME TABLE'!$E$5))</f>
        <v>(Thursday)</v>
      </c>
      <c r="H1187" s="254" t="str">
        <f>IF(C1187=0,0,'TIME TABLE'!$H$5)</f>
        <v>09:00 AM to 11:45 AM</v>
      </c>
      <c r="I1187" s="255"/>
    </row>
    <row r="1188" spans="1:9" s="256" customFormat="1" ht="18" customHeight="1">
      <c r="A1188" s="199"/>
      <c r="B1188" s="216"/>
      <c r="C1188" s="257" t="str">
        <f>'TIME TABLE'!$F$6</f>
        <v>English</v>
      </c>
      <c r="D1188" s="258"/>
      <c r="E1188" s="259"/>
      <c r="F1188" s="260">
        <f>IF(C1188=0,0,'TIME TABLE'!$B$6)</f>
        <v>44652</v>
      </c>
      <c r="G1188" s="253" t="str">
        <f>IF(C1188=0,0,CONCATENATE('TIME TABLE'!$C$6,'TIME TABLE'!$D$6,'TIME TABLE'!$E$6))</f>
        <v>(Friday)</v>
      </c>
      <c r="H1188" s="261" t="str">
        <f>IF(C1188=0,0,'TIME TABLE'!$H$6)</f>
        <v>09:00 AM to 11:45 AM</v>
      </c>
      <c r="I1188" s="262"/>
    </row>
    <row r="1189" spans="1:9" s="256" customFormat="1" ht="18" customHeight="1">
      <c r="A1189" s="199"/>
      <c r="B1189" s="216"/>
      <c r="C1189" s="263" t="str">
        <f>'TIME TABLE'!$F$7</f>
        <v>Science</v>
      </c>
      <c r="D1189" s="264"/>
      <c r="E1189" s="265"/>
      <c r="F1189" s="260">
        <f>IF(C1189=0,0,'TIME TABLE'!$B$7)</f>
        <v>44653</v>
      </c>
      <c r="G1189" s="253" t="str">
        <f>IF(C1189=0,0,CONCATENATE('TIME TABLE'!$C$7,'TIME TABLE'!$D$7,'TIME TABLE'!$E$7))</f>
        <v>(Saturday)</v>
      </c>
      <c r="H1189" s="261" t="str">
        <f>IF(C1189=0,0,'TIME TABLE'!$H$7)</f>
        <v>09:00 AM to 11:45 AM</v>
      </c>
      <c r="I1189" s="262"/>
    </row>
    <row r="1190" spans="1:9" s="256" customFormat="1" ht="18" customHeight="1">
      <c r="A1190" s="199"/>
      <c r="B1190" s="216"/>
      <c r="C1190" s="263" t="str">
        <f>'TIME TABLE'!$F$8</f>
        <v>Mathematics</v>
      </c>
      <c r="D1190" s="264"/>
      <c r="E1190" s="265"/>
      <c r="F1190" s="260">
        <f>IF(C1190=0,0,'TIME TABLE'!$B$8)</f>
        <v>44654</v>
      </c>
      <c r="G1190" s="253" t="str">
        <f>IF(C1190=0,0,CONCATENATE('TIME TABLE'!$C$8,'TIME TABLE'!$D$8,'TIME TABLE'!$E$8))</f>
        <v>(Sunday)</v>
      </c>
      <c r="H1190" s="261" t="str">
        <f>IF(C1190=0,0,'TIME TABLE'!$H$8)</f>
        <v>09:00 AM to 11:45 AM</v>
      </c>
      <c r="I1190" s="262"/>
    </row>
    <row r="1191" spans="1:9" s="256" customFormat="1" ht="18" customHeight="1">
      <c r="A1191" s="199"/>
      <c r="B1191" s="216"/>
      <c r="C1191" s="263" t="str">
        <f>'TIME TABLE'!$F$9</f>
        <v>Social Study</v>
      </c>
      <c r="D1191" s="264"/>
      <c r="E1191" s="265"/>
      <c r="F1191" s="260">
        <f>IF(C1191=0,0,'TIME TABLE'!$B$9)</f>
        <v>44655</v>
      </c>
      <c r="G1191" s="253" t="str">
        <f>IF(C1191=0,0,CONCATENATE('TIME TABLE'!$C$9,'TIME TABLE'!$D$9,'TIME TABLE'!$E$9))</f>
        <v>(Monday)</v>
      </c>
      <c r="H1191" s="261" t="str">
        <f>IF(C1191=0,0,'TIME TABLE'!$H$9)</f>
        <v>09:00 AM to 11:45 AM</v>
      </c>
      <c r="I1191" s="262"/>
    </row>
    <row r="1192" spans="1:9" s="256" customFormat="1" ht="18" customHeight="1">
      <c r="A1192" s="199"/>
      <c r="B1192" s="216"/>
      <c r="C1192" s="263" t="str">
        <f>'TIME TABLE'!$F$10</f>
        <v>Sanskrit</v>
      </c>
      <c r="D1192" s="264"/>
      <c r="E1192" s="265"/>
      <c r="F1192" s="260">
        <f>IF(C1192=0,0,'TIME TABLE'!$B$10)</f>
        <v>44656</v>
      </c>
      <c r="G1192" s="253" t="str">
        <f>IF(C1192=0,0,CONCATENATE('TIME TABLE'!$C$10,'TIME TABLE'!$D$10,'TIME TABLE'!$E$10))</f>
        <v>(Tuesday)</v>
      </c>
      <c r="H1192" s="261" t="str">
        <f>IF(C1192=0,0,'TIME TABLE'!$H$10)</f>
        <v>09:00 AM to 11:45 AM</v>
      </c>
      <c r="I1192" s="262"/>
    </row>
    <row r="1193" spans="1:9" s="256" customFormat="1" ht="18" customHeight="1">
      <c r="A1193" s="199"/>
      <c r="B1193" s="216"/>
      <c r="C1193" s="263">
        <f>'TIME TABLE'!$F$11</f>
        <v>0</v>
      </c>
      <c r="D1193" s="264"/>
      <c r="E1193" s="265"/>
      <c r="F1193" s="260">
        <f>IF(C1193=0,0,'TIME TABLE'!$B$11)</f>
        <v>0</v>
      </c>
      <c r="G1193" s="253">
        <f>IF(C1193=0,0,CONCATENATE('TIME TABLE'!$C$11,'TIME TABLE'!$D$11,'TIME TABLE'!$E$11))</f>
        <v>0</v>
      </c>
      <c r="H1193" s="261">
        <f>IF(C1193=0,0,'TIME TABLE'!$H$11)</f>
        <v>0</v>
      </c>
      <c r="I1193" s="262"/>
    </row>
    <row r="1194" spans="1:9" s="256" customFormat="1" ht="18" customHeight="1">
      <c r="A1194" s="199"/>
      <c r="B1194" s="216"/>
      <c r="C1194" s="263">
        <f>'TIME TABLE'!$F$12</f>
        <v>0</v>
      </c>
      <c r="D1194" s="264"/>
      <c r="E1194" s="265"/>
      <c r="F1194" s="260">
        <f>IF(C1194=0,0,'TIME TABLE'!$B$12)</f>
        <v>0</v>
      </c>
      <c r="G1194" s="253">
        <f>IF(C1194=0,0,CONCATENATE('TIME TABLE'!$C$12,'TIME TABLE'!$D$12,'TIME TABLE'!$E$12))</f>
        <v>0</v>
      </c>
      <c r="H1194" s="261">
        <f>IF(C1194=0,0,'TIME TABLE'!$H$12)</f>
        <v>0</v>
      </c>
      <c r="I1194" s="262"/>
    </row>
    <row r="1195" spans="1:9" s="256" customFormat="1" ht="18" customHeight="1">
      <c r="A1195" s="199"/>
      <c r="B1195" s="216"/>
      <c r="C1195" s="263">
        <f>'TIME TABLE'!$F$13</f>
        <v>0</v>
      </c>
      <c r="D1195" s="264"/>
      <c r="E1195" s="265"/>
      <c r="F1195" s="260">
        <f>IF(C1195=0,0,'TIME TABLE'!$B$13)</f>
        <v>0</v>
      </c>
      <c r="G1195" s="253">
        <f>IF(C1195=0,0,CONCATENATE('TIME TABLE'!$C$13,'TIME TABLE'!$D$13,'TIME TABLE'!$E$13))</f>
        <v>0</v>
      </c>
      <c r="H1195" s="261">
        <f>IF(C1195=0,0,'TIME TABLE'!$H$13)</f>
        <v>0</v>
      </c>
      <c r="I1195" s="262"/>
    </row>
    <row r="1196" spans="1:9" s="256" customFormat="1" ht="18" customHeight="1" thickBot="1">
      <c r="A1196" s="199"/>
      <c r="B1196" s="216"/>
      <c r="C1196" s="266">
        <f>'TIME TABLE'!$F$14</f>
        <v>0</v>
      </c>
      <c r="D1196" s="267"/>
      <c r="E1196" s="268"/>
      <c r="F1196" s="260">
        <f>IF(C1196=0,0,'TIME TABLE'!$B$14)</f>
        <v>0</v>
      </c>
      <c r="G1196" s="253">
        <f>IF(C1196=0,0,CONCATENATE('TIME TABLE'!$C$14,'TIME TABLE'!$D$14,'TIME TABLE'!$E$14))</f>
        <v>0</v>
      </c>
      <c r="H1196" s="261">
        <f>IF(C1196=0,0,'TIME TABLE'!$H$14)</f>
        <v>0</v>
      </c>
      <c r="I1196" s="262"/>
    </row>
    <row r="1197" spans="1:9" s="198" customFormat="1" ht="24" customHeight="1">
      <c r="A1197" s="199"/>
      <c r="B1197" s="216"/>
      <c r="C1197" s="269" t="s">
        <v>70</v>
      </c>
      <c r="D1197" s="270"/>
      <c r="E1197" s="270"/>
      <c r="F1197" s="270"/>
      <c r="G1197" s="270"/>
      <c r="H1197" s="270"/>
      <c r="I1197" s="271"/>
    </row>
    <row r="1198" spans="1:9" s="198" customFormat="1" ht="19.5" customHeight="1">
      <c r="A1198" s="199"/>
      <c r="B1198" s="216"/>
      <c r="C1198" s="272">
        <v>1</v>
      </c>
      <c r="D1198" s="273" t="s">
        <v>71</v>
      </c>
      <c r="E1198" s="273"/>
      <c r="F1198" s="273"/>
      <c r="G1198" s="273"/>
      <c r="H1198" s="273"/>
      <c r="I1198" s="274"/>
    </row>
    <row r="1199" spans="1:9" s="198" customFormat="1" ht="19.5" customHeight="1">
      <c r="A1199" s="199"/>
      <c r="B1199" s="216"/>
      <c r="C1199" s="275">
        <v>2</v>
      </c>
      <c r="D1199" s="276" t="s">
        <v>72</v>
      </c>
      <c r="E1199" s="276"/>
      <c r="F1199" s="276"/>
      <c r="G1199" s="276"/>
      <c r="H1199" s="276"/>
      <c r="I1199" s="277"/>
    </row>
    <row r="1200" spans="1:9" s="198" customFormat="1" ht="19.5" customHeight="1">
      <c r="A1200" s="199"/>
      <c r="B1200" s="216"/>
      <c r="C1200" s="275">
        <v>3</v>
      </c>
      <c r="D1200" s="276" t="s">
        <v>73</v>
      </c>
      <c r="E1200" s="276"/>
      <c r="F1200" s="276"/>
      <c r="G1200" s="276"/>
      <c r="H1200" s="276"/>
      <c r="I1200" s="277"/>
    </row>
    <row r="1201" spans="1:10" s="198" customFormat="1" ht="19.5" customHeight="1">
      <c r="A1201" s="199"/>
      <c r="B1201" s="216"/>
      <c r="C1201" s="275">
        <v>4</v>
      </c>
      <c r="D1201" s="273" t="s">
        <v>74</v>
      </c>
      <c r="E1201" s="273"/>
      <c r="F1201" s="273"/>
      <c r="G1201" s="273"/>
      <c r="H1201" s="273"/>
      <c r="I1201" s="274"/>
    </row>
    <row r="1202" spans="1:10" s="198" customFormat="1" ht="19.5" customHeight="1">
      <c r="A1202" s="199"/>
      <c r="B1202" s="216"/>
      <c r="C1202" s="275">
        <v>5</v>
      </c>
      <c r="D1202" s="273" t="s">
        <v>75</v>
      </c>
      <c r="E1202" s="273"/>
      <c r="F1202" s="273"/>
      <c r="G1202" s="273"/>
      <c r="H1202" s="273"/>
      <c r="I1202" s="274"/>
    </row>
    <row r="1203" spans="1:10" s="198" customFormat="1" ht="19.5" customHeight="1">
      <c r="A1203" s="199"/>
      <c r="B1203" s="216"/>
      <c r="C1203" s="275">
        <v>6</v>
      </c>
      <c r="D1203" s="273" t="s">
        <v>76</v>
      </c>
      <c r="E1203" s="273"/>
      <c r="F1203" s="273"/>
      <c r="G1203" s="273"/>
      <c r="H1203" s="273"/>
      <c r="I1203" s="274"/>
    </row>
    <row r="1204" spans="1:10" s="198" customFormat="1" ht="19.5" customHeight="1">
      <c r="A1204" s="199"/>
      <c r="B1204" s="216"/>
      <c r="C1204" s="275">
        <v>7</v>
      </c>
      <c r="D1204" s="273" t="s">
        <v>77</v>
      </c>
      <c r="E1204" s="273"/>
      <c r="F1204" s="273"/>
      <c r="G1204" s="273"/>
      <c r="H1204" s="273"/>
      <c r="I1204" s="274"/>
    </row>
    <row r="1205" spans="1:10" s="198" customFormat="1" ht="19.5" customHeight="1">
      <c r="A1205" s="199"/>
      <c r="B1205" s="216"/>
      <c r="C1205" s="275">
        <v>8</v>
      </c>
      <c r="D1205" s="273" t="s">
        <v>78</v>
      </c>
      <c r="E1205" s="273"/>
      <c r="F1205" s="273"/>
      <c r="G1205" s="273"/>
      <c r="H1205" s="273"/>
      <c r="I1205" s="274"/>
    </row>
    <row r="1206" spans="1:10" s="198" customFormat="1" ht="19.5" customHeight="1" thickBot="1">
      <c r="A1206" s="199"/>
      <c r="B1206" s="278"/>
      <c r="C1206" s="279">
        <v>9</v>
      </c>
      <c r="D1206" s="280" t="s">
        <v>79</v>
      </c>
      <c r="E1206" s="280"/>
      <c r="F1206" s="280"/>
      <c r="G1206" s="280"/>
      <c r="H1206" s="280"/>
      <c r="I1206" s="281"/>
    </row>
    <row r="1207" spans="1:10" s="198" customFormat="1" ht="15.75" thickBot="1">
      <c r="A1207" s="196">
        <f>A1174+1</f>
        <v>37</v>
      </c>
      <c r="B1207" s="197"/>
      <c r="C1207" s="197"/>
      <c r="D1207" s="197"/>
      <c r="E1207" s="197"/>
      <c r="F1207" s="197"/>
      <c r="G1207" s="197"/>
      <c r="H1207" s="197"/>
      <c r="I1207" s="197"/>
    </row>
    <row r="1208" spans="1:10" s="198" customFormat="1" ht="51.75" customHeight="1">
      <c r="A1208" s="199"/>
      <c r="B1208" s="200"/>
      <c r="C1208" s="201"/>
      <c r="D1208" s="202"/>
      <c r="E1208" s="203" t="str">
        <f>MASTER!$E$11</f>
        <v>Govt. Sr. Secondary School Raimalwada</v>
      </c>
      <c r="F1208" s="204"/>
      <c r="G1208" s="204"/>
      <c r="H1208" s="204"/>
      <c r="I1208" s="205"/>
    </row>
    <row r="1209" spans="1:10" s="198" customFormat="1" ht="36" customHeight="1" thickBot="1">
      <c r="A1209" s="199"/>
      <c r="B1209" s="206"/>
      <c r="C1209" s="207"/>
      <c r="D1209" s="208"/>
      <c r="E1209" s="209" t="str">
        <f>MASTER!$E$14</f>
        <v>P.S.-Bapini (Jodhpur)</v>
      </c>
      <c r="F1209" s="210"/>
      <c r="G1209" s="210"/>
      <c r="H1209" s="210"/>
      <c r="I1209" s="211"/>
    </row>
    <row r="1210" spans="1:10" s="198" customFormat="1" ht="33.75" customHeight="1">
      <c r="A1210" s="199"/>
      <c r="B1210" s="212" t="str">
        <f>CONCATENATE(C1211,'TIME TABLE'!$C$5,'ADMIT CARD'!$C1212,$F1212,'ADMIT CARD'!$G1212,'TIME TABLE'!$E$5)</f>
        <v>ADMIT CARD(Roll Number●→0)</v>
      </c>
      <c r="C1210" s="213" t="str">
        <f>CONCATENATE('TIME TABLE'!$B$2,'TIME TABLE'!$F$2)</f>
        <v>HALF YEARLY EXAM:2023-24</v>
      </c>
      <c r="D1210" s="214"/>
      <c r="E1210" s="214"/>
      <c r="F1210" s="214"/>
      <c r="G1210" s="214"/>
      <c r="H1210" s="214"/>
      <c r="I1210" s="215"/>
    </row>
    <row r="1211" spans="1:10" s="198" customFormat="1" ht="33.75" customHeight="1" thickBot="1">
      <c r="A1211" s="199"/>
      <c r="B1211" s="216"/>
      <c r="C1211" s="217" t="s">
        <v>64</v>
      </c>
      <c r="D1211" s="218"/>
      <c r="E1211" s="218"/>
      <c r="F1211" s="218"/>
      <c r="G1211" s="218"/>
      <c r="H1211" s="218"/>
      <c r="I1211" s="219"/>
      <c r="J1211" s="198" t="s">
        <v>54</v>
      </c>
    </row>
    <row r="1212" spans="1:10" s="198" customFormat="1" ht="24" customHeight="1">
      <c r="A1212" s="199"/>
      <c r="B1212" s="216"/>
      <c r="C1212" s="220" t="s">
        <v>20</v>
      </c>
      <c r="D1212" s="221"/>
      <c r="E1212" s="222"/>
      <c r="F1212" s="223" t="s">
        <v>52</v>
      </c>
      <c r="G1212" s="224">
        <f>VLOOKUP(A1207,'STUDENT DETAIL'!$C$8:$I$107,3)</f>
        <v>0</v>
      </c>
      <c r="H1212" s="225"/>
      <c r="I1212" s="226" t="s">
        <v>65</v>
      </c>
    </row>
    <row r="1213" spans="1:10" s="198" customFormat="1" ht="24" customHeight="1">
      <c r="A1213" s="199"/>
      <c r="B1213" s="216"/>
      <c r="C1213" s="227" t="s">
        <v>21</v>
      </c>
      <c r="D1213" s="228"/>
      <c r="E1213" s="229"/>
      <c r="F1213" s="230" t="s">
        <v>52</v>
      </c>
      <c r="G1213" s="231" t="str">
        <f>IF(OR(G1212=0,G1212=""),"",VLOOKUP(A1207,'STUDENT DETAIL'!$C$8:$I$107,4))</f>
        <v/>
      </c>
      <c r="H1213" s="232"/>
      <c r="I1213" s="233"/>
    </row>
    <row r="1214" spans="1:10" s="198" customFormat="1" ht="24" customHeight="1">
      <c r="A1214" s="199"/>
      <c r="B1214" s="216"/>
      <c r="C1214" s="227" t="s">
        <v>22</v>
      </c>
      <c r="D1214" s="228"/>
      <c r="E1214" s="229"/>
      <c r="F1214" s="230" t="s">
        <v>52</v>
      </c>
      <c r="G1214" s="231" t="str">
        <f>IF(OR(G1212=0,G1212=""),"",VLOOKUP(A1207,'STUDENT DETAIL'!$C$8:$I$107,5))</f>
        <v/>
      </c>
      <c r="H1214" s="232"/>
      <c r="I1214" s="233"/>
    </row>
    <row r="1215" spans="1:10" s="198" customFormat="1" ht="24" customHeight="1">
      <c r="A1215" s="199"/>
      <c r="B1215" s="216"/>
      <c r="C1215" s="227" t="s">
        <v>32</v>
      </c>
      <c r="D1215" s="228"/>
      <c r="E1215" s="229"/>
      <c r="F1215" s="230" t="s">
        <v>52</v>
      </c>
      <c r="G1215" s="231" t="str">
        <f>IF(OR(G1212=0,G1212=""),"",VLOOKUP(A1207,'STUDENT DETAIL'!$C$8:$I$107,6))</f>
        <v/>
      </c>
      <c r="H1215" s="232"/>
      <c r="I1215" s="233"/>
    </row>
    <row r="1216" spans="1:10" s="198" customFormat="1" ht="24" customHeight="1">
      <c r="A1216" s="199"/>
      <c r="B1216" s="216"/>
      <c r="C1216" s="227" t="s">
        <v>33</v>
      </c>
      <c r="D1216" s="228"/>
      <c r="E1216" s="229"/>
      <c r="F1216" s="230" t="s">
        <v>52</v>
      </c>
      <c r="G1216" s="231" t="str">
        <f>IF(OR(G1212=0,G1212=""),"",IF('STUDENT DETAIL'!$H$4="",'STUDENT DETAIL'!$E$4,CONCATENATE('STUDENT DETAIL'!$E$4,"   ","(",'STUDENT DETAIL'!$H$4,")")))</f>
        <v/>
      </c>
      <c r="H1216" s="232"/>
      <c r="I1216" s="233"/>
    </row>
    <row r="1217" spans="1:9" s="198" customFormat="1" ht="24" customHeight="1" thickBot="1">
      <c r="A1217" s="199"/>
      <c r="B1217" s="216"/>
      <c r="C1217" s="234" t="s">
        <v>24</v>
      </c>
      <c r="D1217" s="235"/>
      <c r="E1217" s="236"/>
      <c r="F1217" s="237" t="s">
        <v>52</v>
      </c>
      <c r="G1217" s="238" t="str">
        <f>IF(OR(G1212=0,G1212=""),"",VLOOKUP(A1207,'STUDENT DETAIL'!$C$8:$I$107,7))</f>
        <v/>
      </c>
      <c r="H1217" s="239"/>
      <c r="I1217" s="240"/>
    </row>
    <row r="1218" spans="1:9" s="198" customFormat="1" ht="24" customHeight="1">
      <c r="A1218" s="199"/>
      <c r="B1218" s="216"/>
      <c r="C1218" s="241" t="s">
        <v>67</v>
      </c>
      <c r="D1218" s="242"/>
      <c r="E1218" s="242"/>
      <c r="F1218" s="242"/>
      <c r="G1218" s="242"/>
      <c r="H1218" s="242"/>
      <c r="I1218" s="243"/>
    </row>
    <row r="1219" spans="1:9" s="198" customFormat="1" ht="24" customHeight="1" thickBot="1">
      <c r="A1219" s="199"/>
      <c r="B1219" s="216"/>
      <c r="C1219" s="244" t="s">
        <v>34</v>
      </c>
      <c r="D1219" s="245"/>
      <c r="E1219" s="246"/>
      <c r="F1219" s="247" t="s">
        <v>68</v>
      </c>
      <c r="G1219" s="246"/>
      <c r="H1219" s="247" t="s">
        <v>69</v>
      </c>
      <c r="I1219" s="248"/>
    </row>
    <row r="1220" spans="1:9" s="256" customFormat="1" ht="18" customHeight="1">
      <c r="A1220" s="199"/>
      <c r="B1220" s="216"/>
      <c r="C1220" s="249" t="str">
        <f>'TIME TABLE'!$F$5</f>
        <v>Hindi</v>
      </c>
      <c r="D1220" s="250"/>
      <c r="E1220" s="251"/>
      <c r="F1220" s="252">
        <f>IF(C1220=0,0,'TIME TABLE'!$B$5)</f>
        <v>44651</v>
      </c>
      <c r="G1220" s="253" t="str">
        <f>IF(C1220=0,0,CONCATENATE('TIME TABLE'!$C$5,'TIME TABLE'!$D$5,'TIME TABLE'!$E$5))</f>
        <v>(Thursday)</v>
      </c>
      <c r="H1220" s="254" t="str">
        <f>IF(C1220=0,0,'TIME TABLE'!$H$5)</f>
        <v>09:00 AM to 11:45 AM</v>
      </c>
      <c r="I1220" s="255"/>
    </row>
    <row r="1221" spans="1:9" s="256" customFormat="1" ht="18" customHeight="1">
      <c r="A1221" s="199"/>
      <c r="B1221" s="216"/>
      <c r="C1221" s="257" t="str">
        <f>'TIME TABLE'!$F$6</f>
        <v>English</v>
      </c>
      <c r="D1221" s="258"/>
      <c r="E1221" s="259"/>
      <c r="F1221" s="260">
        <f>IF(C1221=0,0,'TIME TABLE'!$B$6)</f>
        <v>44652</v>
      </c>
      <c r="G1221" s="253" t="str">
        <f>IF(C1221=0,0,CONCATENATE('TIME TABLE'!$C$6,'TIME TABLE'!$D$6,'TIME TABLE'!$E$6))</f>
        <v>(Friday)</v>
      </c>
      <c r="H1221" s="261" t="str">
        <f>IF(C1221=0,0,'TIME TABLE'!$H$6)</f>
        <v>09:00 AM to 11:45 AM</v>
      </c>
      <c r="I1221" s="262"/>
    </row>
    <row r="1222" spans="1:9" s="256" customFormat="1" ht="18" customHeight="1">
      <c r="A1222" s="199"/>
      <c r="B1222" s="216"/>
      <c r="C1222" s="263" t="str">
        <f>'TIME TABLE'!$F$7</f>
        <v>Science</v>
      </c>
      <c r="D1222" s="264"/>
      <c r="E1222" s="265"/>
      <c r="F1222" s="260">
        <f>IF(C1222=0,0,'TIME TABLE'!$B$7)</f>
        <v>44653</v>
      </c>
      <c r="G1222" s="253" t="str">
        <f>IF(C1222=0,0,CONCATENATE('TIME TABLE'!$C$7,'TIME TABLE'!$D$7,'TIME TABLE'!$E$7))</f>
        <v>(Saturday)</v>
      </c>
      <c r="H1222" s="261" t="str">
        <f>IF(C1222=0,0,'TIME TABLE'!$H$7)</f>
        <v>09:00 AM to 11:45 AM</v>
      </c>
      <c r="I1222" s="262"/>
    </row>
    <row r="1223" spans="1:9" s="256" customFormat="1" ht="18" customHeight="1">
      <c r="A1223" s="199"/>
      <c r="B1223" s="216"/>
      <c r="C1223" s="263" t="str">
        <f>'TIME TABLE'!$F$8</f>
        <v>Mathematics</v>
      </c>
      <c r="D1223" s="264"/>
      <c r="E1223" s="265"/>
      <c r="F1223" s="260">
        <f>IF(C1223=0,0,'TIME TABLE'!$B$8)</f>
        <v>44654</v>
      </c>
      <c r="G1223" s="253" t="str">
        <f>IF(C1223=0,0,CONCATENATE('TIME TABLE'!$C$8,'TIME TABLE'!$D$8,'TIME TABLE'!$E$8))</f>
        <v>(Sunday)</v>
      </c>
      <c r="H1223" s="261" t="str">
        <f>IF(C1223=0,0,'TIME TABLE'!$H$8)</f>
        <v>09:00 AM to 11:45 AM</v>
      </c>
      <c r="I1223" s="262"/>
    </row>
    <row r="1224" spans="1:9" s="256" customFormat="1" ht="18" customHeight="1">
      <c r="A1224" s="199"/>
      <c r="B1224" s="216"/>
      <c r="C1224" s="263" t="str">
        <f>'TIME TABLE'!$F$9</f>
        <v>Social Study</v>
      </c>
      <c r="D1224" s="264"/>
      <c r="E1224" s="265"/>
      <c r="F1224" s="260">
        <f>IF(C1224=0,0,'TIME TABLE'!$B$9)</f>
        <v>44655</v>
      </c>
      <c r="G1224" s="253" t="str">
        <f>IF(C1224=0,0,CONCATENATE('TIME TABLE'!$C$9,'TIME TABLE'!$D$9,'TIME TABLE'!$E$9))</f>
        <v>(Monday)</v>
      </c>
      <c r="H1224" s="261" t="str">
        <f>IF(C1224=0,0,'TIME TABLE'!$H$9)</f>
        <v>09:00 AM to 11:45 AM</v>
      </c>
      <c r="I1224" s="262"/>
    </row>
    <row r="1225" spans="1:9" s="256" customFormat="1" ht="18" customHeight="1">
      <c r="A1225" s="199"/>
      <c r="B1225" s="216"/>
      <c r="C1225" s="263" t="str">
        <f>'TIME TABLE'!$F$10</f>
        <v>Sanskrit</v>
      </c>
      <c r="D1225" s="264"/>
      <c r="E1225" s="265"/>
      <c r="F1225" s="260">
        <f>IF(C1225=0,0,'TIME TABLE'!$B$10)</f>
        <v>44656</v>
      </c>
      <c r="G1225" s="253" t="str">
        <f>IF(C1225=0,0,CONCATENATE('TIME TABLE'!$C$10,'TIME TABLE'!$D$10,'TIME TABLE'!$E$10))</f>
        <v>(Tuesday)</v>
      </c>
      <c r="H1225" s="261" t="str">
        <f>IF(C1225=0,0,'TIME TABLE'!$H$10)</f>
        <v>09:00 AM to 11:45 AM</v>
      </c>
      <c r="I1225" s="262"/>
    </row>
    <row r="1226" spans="1:9" s="256" customFormat="1" ht="18" customHeight="1">
      <c r="A1226" s="199"/>
      <c r="B1226" s="216"/>
      <c r="C1226" s="263">
        <f>'TIME TABLE'!$F$11</f>
        <v>0</v>
      </c>
      <c r="D1226" s="264"/>
      <c r="E1226" s="265"/>
      <c r="F1226" s="260">
        <f>IF(C1226=0,0,'TIME TABLE'!$B$11)</f>
        <v>0</v>
      </c>
      <c r="G1226" s="253">
        <f>IF(C1226=0,0,CONCATENATE('TIME TABLE'!$C$11,'TIME TABLE'!$D$11,'TIME TABLE'!$E$11))</f>
        <v>0</v>
      </c>
      <c r="H1226" s="261">
        <f>IF(C1226=0,0,'TIME TABLE'!$H$11)</f>
        <v>0</v>
      </c>
      <c r="I1226" s="262"/>
    </row>
    <row r="1227" spans="1:9" s="256" customFormat="1" ht="18" customHeight="1">
      <c r="A1227" s="199"/>
      <c r="B1227" s="216"/>
      <c r="C1227" s="263">
        <f>'TIME TABLE'!$F$12</f>
        <v>0</v>
      </c>
      <c r="D1227" s="264"/>
      <c r="E1227" s="265"/>
      <c r="F1227" s="260">
        <f>IF(C1227=0,0,'TIME TABLE'!$B$12)</f>
        <v>0</v>
      </c>
      <c r="G1227" s="253">
        <f>IF(C1227=0,0,CONCATENATE('TIME TABLE'!$C$12,'TIME TABLE'!$D$12,'TIME TABLE'!$E$12))</f>
        <v>0</v>
      </c>
      <c r="H1227" s="261">
        <f>IF(C1227=0,0,'TIME TABLE'!$H$12)</f>
        <v>0</v>
      </c>
      <c r="I1227" s="262"/>
    </row>
    <row r="1228" spans="1:9" s="256" customFormat="1" ht="18" customHeight="1">
      <c r="A1228" s="199"/>
      <c r="B1228" s="216"/>
      <c r="C1228" s="263">
        <f>'TIME TABLE'!$F$13</f>
        <v>0</v>
      </c>
      <c r="D1228" s="264"/>
      <c r="E1228" s="265"/>
      <c r="F1228" s="260">
        <f>IF(C1228=0,0,'TIME TABLE'!$B$13)</f>
        <v>0</v>
      </c>
      <c r="G1228" s="253">
        <f>IF(C1228=0,0,CONCATENATE('TIME TABLE'!$C$13,'TIME TABLE'!$D$13,'TIME TABLE'!$E$13))</f>
        <v>0</v>
      </c>
      <c r="H1228" s="261">
        <f>IF(C1228=0,0,'TIME TABLE'!$H$13)</f>
        <v>0</v>
      </c>
      <c r="I1228" s="262"/>
    </row>
    <row r="1229" spans="1:9" s="256" customFormat="1" ht="18" customHeight="1" thickBot="1">
      <c r="A1229" s="199"/>
      <c r="B1229" s="216"/>
      <c r="C1229" s="266">
        <f>'TIME TABLE'!$F$14</f>
        <v>0</v>
      </c>
      <c r="D1229" s="267"/>
      <c r="E1229" s="268"/>
      <c r="F1229" s="260">
        <f>IF(C1229=0,0,'TIME TABLE'!$B$14)</f>
        <v>0</v>
      </c>
      <c r="G1229" s="253">
        <f>IF(C1229=0,0,CONCATENATE('TIME TABLE'!$C$14,'TIME TABLE'!$D$14,'TIME TABLE'!$E$14))</f>
        <v>0</v>
      </c>
      <c r="H1229" s="261">
        <f>IF(C1229=0,0,'TIME TABLE'!$H$14)</f>
        <v>0</v>
      </c>
      <c r="I1229" s="262"/>
    </row>
    <row r="1230" spans="1:9" s="198" customFormat="1" ht="24" customHeight="1">
      <c r="A1230" s="199"/>
      <c r="B1230" s="216"/>
      <c r="C1230" s="269" t="s">
        <v>70</v>
      </c>
      <c r="D1230" s="270"/>
      <c r="E1230" s="270"/>
      <c r="F1230" s="270"/>
      <c r="G1230" s="270"/>
      <c r="H1230" s="270"/>
      <c r="I1230" s="271"/>
    </row>
    <row r="1231" spans="1:9" s="198" customFormat="1" ht="19.5" customHeight="1">
      <c r="A1231" s="199"/>
      <c r="B1231" s="216"/>
      <c r="C1231" s="272">
        <v>1</v>
      </c>
      <c r="D1231" s="273" t="s">
        <v>71</v>
      </c>
      <c r="E1231" s="273"/>
      <c r="F1231" s="273"/>
      <c r="G1231" s="273"/>
      <c r="H1231" s="273"/>
      <c r="I1231" s="274"/>
    </row>
    <row r="1232" spans="1:9" s="198" customFormat="1" ht="19.5" customHeight="1">
      <c r="A1232" s="199"/>
      <c r="B1232" s="216"/>
      <c r="C1232" s="275">
        <v>2</v>
      </c>
      <c r="D1232" s="276" t="s">
        <v>72</v>
      </c>
      <c r="E1232" s="276"/>
      <c r="F1232" s="276"/>
      <c r="G1232" s="276"/>
      <c r="H1232" s="276"/>
      <c r="I1232" s="277"/>
    </row>
    <row r="1233" spans="1:10" s="198" customFormat="1" ht="19.5" customHeight="1">
      <c r="A1233" s="199"/>
      <c r="B1233" s="216"/>
      <c r="C1233" s="275">
        <v>3</v>
      </c>
      <c r="D1233" s="276" t="s">
        <v>73</v>
      </c>
      <c r="E1233" s="276"/>
      <c r="F1233" s="276"/>
      <c r="G1233" s="276"/>
      <c r="H1233" s="276"/>
      <c r="I1233" s="277"/>
    </row>
    <row r="1234" spans="1:10" s="198" customFormat="1" ht="19.5" customHeight="1">
      <c r="A1234" s="199"/>
      <c r="B1234" s="216"/>
      <c r="C1234" s="275">
        <v>4</v>
      </c>
      <c r="D1234" s="273" t="s">
        <v>74</v>
      </c>
      <c r="E1234" s="273"/>
      <c r="F1234" s="273"/>
      <c r="G1234" s="273"/>
      <c r="H1234" s="273"/>
      <c r="I1234" s="274"/>
    </row>
    <row r="1235" spans="1:10" s="198" customFormat="1" ht="19.5" customHeight="1">
      <c r="A1235" s="199"/>
      <c r="B1235" s="216"/>
      <c r="C1235" s="275">
        <v>5</v>
      </c>
      <c r="D1235" s="273" t="s">
        <v>75</v>
      </c>
      <c r="E1235" s="273"/>
      <c r="F1235" s="273"/>
      <c r="G1235" s="273"/>
      <c r="H1235" s="273"/>
      <c r="I1235" s="274"/>
    </row>
    <row r="1236" spans="1:10" s="198" customFormat="1" ht="19.5" customHeight="1">
      <c r="A1236" s="199"/>
      <c r="B1236" s="216"/>
      <c r="C1236" s="275">
        <v>6</v>
      </c>
      <c r="D1236" s="273" t="s">
        <v>76</v>
      </c>
      <c r="E1236" s="273"/>
      <c r="F1236" s="273"/>
      <c r="G1236" s="273"/>
      <c r="H1236" s="273"/>
      <c r="I1236" s="274"/>
    </row>
    <row r="1237" spans="1:10" s="198" customFormat="1" ht="19.5" customHeight="1">
      <c r="A1237" s="199"/>
      <c r="B1237" s="216"/>
      <c r="C1237" s="275">
        <v>7</v>
      </c>
      <c r="D1237" s="273" t="s">
        <v>77</v>
      </c>
      <c r="E1237" s="273"/>
      <c r="F1237" s="273"/>
      <c r="G1237" s="273"/>
      <c r="H1237" s="273"/>
      <c r="I1237" s="274"/>
    </row>
    <row r="1238" spans="1:10" s="198" customFormat="1" ht="19.5" customHeight="1">
      <c r="A1238" s="199"/>
      <c r="B1238" s="216"/>
      <c r="C1238" s="275">
        <v>8</v>
      </c>
      <c r="D1238" s="273" t="s">
        <v>78</v>
      </c>
      <c r="E1238" s="273"/>
      <c r="F1238" s="273"/>
      <c r="G1238" s="273"/>
      <c r="H1238" s="273"/>
      <c r="I1238" s="274"/>
    </row>
    <row r="1239" spans="1:10" s="198" customFormat="1" ht="19.5" customHeight="1" thickBot="1">
      <c r="A1239" s="199"/>
      <c r="B1239" s="278"/>
      <c r="C1239" s="279">
        <v>9</v>
      </c>
      <c r="D1239" s="280" t="s">
        <v>79</v>
      </c>
      <c r="E1239" s="280"/>
      <c r="F1239" s="280"/>
      <c r="G1239" s="280"/>
      <c r="H1239" s="280"/>
      <c r="I1239" s="281"/>
    </row>
    <row r="1240" spans="1:10" ht="16.5" customHeight="1">
      <c r="A1240" s="282"/>
      <c r="B1240" s="282"/>
      <c r="C1240" s="282"/>
      <c r="D1240" s="282"/>
      <c r="E1240" s="282"/>
      <c r="F1240" s="282"/>
      <c r="G1240" s="282"/>
      <c r="H1240" s="282"/>
      <c r="I1240" s="282"/>
    </row>
    <row r="1241" spans="1:10" s="198" customFormat="1" ht="16.5" customHeight="1" thickBot="1">
      <c r="A1241" s="196">
        <f>A1207+1</f>
        <v>38</v>
      </c>
      <c r="B1241" s="284"/>
      <c r="C1241" s="284"/>
      <c r="D1241" s="284"/>
      <c r="E1241" s="284"/>
      <c r="F1241" s="284"/>
      <c r="G1241" s="284"/>
      <c r="H1241" s="284"/>
      <c r="I1241" s="284"/>
    </row>
    <row r="1242" spans="1:10" s="198" customFormat="1" ht="51.75" customHeight="1">
      <c r="A1242" s="199"/>
      <c r="B1242" s="200"/>
      <c r="C1242" s="201"/>
      <c r="D1242" s="202"/>
      <c r="E1242" s="203" t="str">
        <f>MASTER!$E$11</f>
        <v>Govt. Sr. Secondary School Raimalwada</v>
      </c>
      <c r="F1242" s="204"/>
      <c r="G1242" s="204"/>
      <c r="H1242" s="204"/>
      <c r="I1242" s="205"/>
    </row>
    <row r="1243" spans="1:10" s="198" customFormat="1" ht="36" customHeight="1" thickBot="1">
      <c r="A1243" s="199"/>
      <c r="B1243" s="206"/>
      <c r="C1243" s="207"/>
      <c r="D1243" s="208"/>
      <c r="E1243" s="209" t="str">
        <f>MASTER!$E$14</f>
        <v>P.S.-Bapini (Jodhpur)</v>
      </c>
      <c r="F1243" s="210"/>
      <c r="G1243" s="210"/>
      <c r="H1243" s="210"/>
      <c r="I1243" s="211"/>
    </row>
    <row r="1244" spans="1:10" s="198" customFormat="1" ht="33.75" customHeight="1">
      <c r="A1244" s="199"/>
      <c r="B1244" s="212" t="str">
        <f>CONCATENATE(C1245,'TIME TABLE'!$C$5,'ADMIT CARD'!$C1246,$F1246,'ADMIT CARD'!$G1246,'TIME TABLE'!$E$5)</f>
        <v>ADMIT CARD(Roll Number●→0)</v>
      </c>
      <c r="C1244" s="213" t="str">
        <f>CONCATENATE('TIME TABLE'!$B$2,'TIME TABLE'!$F$2)</f>
        <v>HALF YEARLY EXAM:2023-24</v>
      </c>
      <c r="D1244" s="214"/>
      <c r="E1244" s="214"/>
      <c r="F1244" s="214"/>
      <c r="G1244" s="214"/>
      <c r="H1244" s="214"/>
      <c r="I1244" s="215"/>
    </row>
    <row r="1245" spans="1:10" s="198" customFormat="1" ht="33.75" customHeight="1" thickBot="1">
      <c r="A1245" s="199"/>
      <c r="B1245" s="216"/>
      <c r="C1245" s="217" t="s">
        <v>64</v>
      </c>
      <c r="D1245" s="218"/>
      <c r="E1245" s="218"/>
      <c r="F1245" s="218"/>
      <c r="G1245" s="218"/>
      <c r="H1245" s="218"/>
      <c r="I1245" s="219"/>
      <c r="J1245" s="198" t="s">
        <v>54</v>
      </c>
    </row>
    <row r="1246" spans="1:10" s="198" customFormat="1" ht="24" customHeight="1">
      <c r="A1246" s="199"/>
      <c r="B1246" s="216"/>
      <c r="C1246" s="220" t="s">
        <v>20</v>
      </c>
      <c r="D1246" s="221"/>
      <c r="E1246" s="222"/>
      <c r="F1246" s="223" t="s">
        <v>52</v>
      </c>
      <c r="G1246" s="224">
        <f>VLOOKUP(A1241,'STUDENT DETAIL'!$C$8:$I$107,3)</f>
        <v>0</v>
      </c>
      <c r="H1246" s="225"/>
      <c r="I1246" s="226" t="s">
        <v>65</v>
      </c>
    </row>
    <row r="1247" spans="1:10" s="198" customFormat="1" ht="24" customHeight="1">
      <c r="A1247" s="199"/>
      <c r="B1247" s="216"/>
      <c r="C1247" s="227" t="s">
        <v>21</v>
      </c>
      <c r="D1247" s="228"/>
      <c r="E1247" s="229"/>
      <c r="F1247" s="230" t="s">
        <v>52</v>
      </c>
      <c r="G1247" s="231" t="str">
        <f>IF(OR(G1246=0,G1246=""),"",VLOOKUP(A1241,'STUDENT DETAIL'!$C$8:$I$107,4))</f>
        <v/>
      </c>
      <c r="H1247" s="232"/>
      <c r="I1247" s="233"/>
    </row>
    <row r="1248" spans="1:10" s="198" customFormat="1" ht="24" customHeight="1">
      <c r="A1248" s="199"/>
      <c r="B1248" s="216"/>
      <c r="C1248" s="227" t="s">
        <v>22</v>
      </c>
      <c r="D1248" s="228"/>
      <c r="E1248" s="229"/>
      <c r="F1248" s="230" t="s">
        <v>52</v>
      </c>
      <c r="G1248" s="231" t="str">
        <f>IF(OR(G1246=0,G1246=""),"",VLOOKUP(A1241,'STUDENT DETAIL'!$C$8:$I$107,5))</f>
        <v/>
      </c>
      <c r="H1248" s="232"/>
      <c r="I1248" s="233"/>
    </row>
    <row r="1249" spans="1:9" s="198" customFormat="1" ht="24" customHeight="1">
      <c r="A1249" s="199"/>
      <c r="B1249" s="216"/>
      <c r="C1249" s="227" t="s">
        <v>32</v>
      </c>
      <c r="D1249" s="228"/>
      <c r="E1249" s="229"/>
      <c r="F1249" s="230" t="s">
        <v>52</v>
      </c>
      <c r="G1249" s="231" t="str">
        <f>IF(OR(G1246=0,G1246=""),"",VLOOKUP(A1241,'STUDENT DETAIL'!$C$8:$I$107,6))</f>
        <v/>
      </c>
      <c r="H1249" s="232"/>
      <c r="I1249" s="233"/>
    </row>
    <row r="1250" spans="1:9" s="198" customFormat="1" ht="24" customHeight="1">
      <c r="A1250" s="199"/>
      <c r="B1250" s="216"/>
      <c r="C1250" s="227" t="s">
        <v>33</v>
      </c>
      <c r="D1250" s="228"/>
      <c r="E1250" s="229"/>
      <c r="F1250" s="230" t="s">
        <v>52</v>
      </c>
      <c r="G1250" s="231" t="str">
        <f>IF(OR(G1246=0,G1246=""),"",IF('STUDENT DETAIL'!$H$4="",'STUDENT DETAIL'!$E$4,CONCATENATE('STUDENT DETAIL'!$E$4,"   ","(",'STUDENT DETAIL'!$H$4,")")))</f>
        <v/>
      </c>
      <c r="H1250" s="232"/>
      <c r="I1250" s="233"/>
    </row>
    <row r="1251" spans="1:9" s="198" customFormat="1" ht="24" customHeight="1" thickBot="1">
      <c r="A1251" s="199"/>
      <c r="B1251" s="216"/>
      <c r="C1251" s="234" t="s">
        <v>24</v>
      </c>
      <c r="D1251" s="235"/>
      <c r="E1251" s="236"/>
      <c r="F1251" s="237" t="s">
        <v>52</v>
      </c>
      <c r="G1251" s="238" t="str">
        <f>IF(OR(G1246=0,G1246=""),"",VLOOKUP(A1241,'STUDENT DETAIL'!$C$8:$I$107,7))</f>
        <v/>
      </c>
      <c r="H1251" s="239"/>
      <c r="I1251" s="240"/>
    </row>
    <row r="1252" spans="1:9" s="198" customFormat="1" ht="24" customHeight="1">
      <c r="A1252" s="199"/>
      <c r="B1252" s="216"/>
      <c r="C1252" s="241" t="s">
        <v>67</v>
      </c>
      <c r="D1252" s="242"/>
      <c r="E1252" s="242"/>
      <c r="F1252" s="242"/>
      <c r="G1252" s="242"/>
      <c r="H1252" s="242"/>
      <c r="I1252" s="243"/>
    </row>
    <row r="1253" spans="1:9" s="198" customFormat="1" ht="24" customHeight="1" thickBot="1">
      <c r="A1253" s="199"/>
      <c r="B1253" s="216"/>
      <c r="C1253" s="244" t="s">
        <v>34</v>
      </c>
      <c r="D1253" s="245"/>
      <c r="E1253" s="246"/>
      <c r="F1253" s="247" t="s">
        <v>68</v>
      </c>
      <c r="G1253" s="246"/>
      <c r="H1253" s="247" t="s">
        <v>69</v>
      </c>
      <c r="I1253" s="248"/>
    </row>
    <row r="1254" spans="1:9" s="256" customFormat="1" ht="18" customHeight="1">
      <c r="A1254" s="199"/>
      <c r="B1254" s="216"/>
      <c r="C1254" s="249" t="str">
        <f>'TIME TABLE'!$F$5</f>
        <v>Hindi</v>
      </c>
      <c r="D1254" s="250"/>
      <c r="E1254" s="251"/>
      <c r="F1254" s="252">
        <f>IF(C1254=0,0,'TIME TABLE'!$B$5)</f>
        <v>44651</v>
      </c>
      <c r="G1254" s="253" t="str">
        <f>IF(C1254=0,0,CONCATENATE('TIME TABLE'!$C$5,'TIME TABLE'!$D$5,'TIME TABLE'!$E$5))</f>
        <v>(Thursday)</v>
      </c>
      <c r="H1254" s="254" t="str">
        <f>IF(C1254=0,0,'TIME TABLE'!$H$5)</f>
        <v>09:00 AM to 11:45 AM</v>
      </c>
      <c r="I1254" s="255"/>
    </row>
    <row r="1255" spans="1:9" s="256" customFormat="1" ht="18" customHeight="1">
      <c r="A1255" s="199"/>
      <c r="B1255" s="216"/>
      <c r="C1255" s="257" t="str">
        <f>'TIME TABLE'!$F$6</f>
        <v>English</v>
      </c>
      <c r="D1255" s="258"/>
      <c r="E1255" s="259"/>
      <c r="F1255" s="260">
        <f>IF(C1255=0,0,'TIME TABLE'!$B$6)</f>
        <v>44652</v>
      </c>
      <c r="G1255" s="253" t="str">
        <f>IF(C1255=0,0,CONCATENATE('TIME TABLE'!$C$6,'TIME TABLE'!$D$6,'TIME TABLE'!$E$6))</f>
        <v>(Friday)</v>
      </c>
      <c r="H1255" s="261" t="str">
        <f>IF(C1255=0,0,'TIME TABLE'!$H$6)</f>
        <v>09:00 AM to 11:45 AM</v>
      </c>
      <c r="I1255" s="262"/>
    </row>
    <row r="1256" spans="1:9" s="256" customFormat="1" ht="18" customHeight="1">
      <c r="A1256" s="199"/>
      <c r="B1256" s="216"/>
      <c r="C1256" s="263" t="str">
        <f>'TIME TABLE'!$F$7</f>
        <v>Science</v>
      </c>
      <c r="D1256" s="264"/>
      <c r="E1256" s="265"/>
      <c r="F1256" s="260">
        <f>IF(C1256=0,0,'TIME TABLE'!$B$7)</f>
        <v>44653</v>
      </c>
      <c r="G1256" s="253" t="str">
        <f>IF(C1256=0,0,CONCATENATE('TIME TABLE'!$C$7,'TIME TABLE'!$D$7,'TIME TABLE'!$E$7))</f>
        <v>(Saturday)</v>
      </c>
      <c r="H1256" s="261" t="str">
        <f>IF(C1256=0,0,'TIME TABLE'!$H$7)</f>
        <v>09:00 AM to 11:45 AM</v>
      </c>
      <c r="I1256" s="262"/>
    </row>
    <row r="1257" spans="1:9" s="256" customFormat="1" ht="18" customHeight="1">
      <c r="A1257" s="199"/>
      <c r="B1257" s="216"/>
      <c r="C1257" s="263" t="str">
        <f>'TIME TABLE'!$F$8</f>
        <v>Mathematics</v>
      </c>
      <c r="D1257" s="264"/>
      <c r="E1257" s="265"/>
      <c r="F1257" s="260">
        <f>IF(C1257=0,0,'TIME TABLE'!$B$8)</f>
        <v>44654</v>
      </c>
      <c r="G1257" s="253" t="str">
        <f>IF(C1257=0,0,CONCATENATE('TIME TABLE'!$C$8,'TIME TABLE'!$D$8,'TIME TABLE'!$E$8))</f>
        <v>(Sunday)</v>
      </c>
      <c r="H1257" s="261" t="str">
        <f>IF(C1257=0,0,'TIME TABLE'!$H$8)</f>
        <v>09:00 AM to 11:45 AM</v>
      </c>
      <c r="I1257" s="262"/>
    </row>
    <row r="1258" spans="1:9" s="256" customFormat="1" ht="18" customHeight="1">
      <c r="A1258" s="199"/>
      <c r="B1258" s="216"/>
      <c r="C1258" s="263" t="str">
        <f>'TIME TABLE'!$F$9</f>
        <v>Social Study</v>
      </c>
      <c r="D1258" s="264"/>
      <c r="E1258" s="265"/>
      <c r="F1258" s="260">
        <f>IF(C1258=0,0,'TIME TABLE'!$B$9)</f>
        <v>44655</v>
      </c>
      <c r="G1258" s="253" t="str">
        <f>IF(C1258=0,0,CONCATENATE('TIME TABLE'!$C$9,'TIME TABLE'!$D$9,'TIME TABLE'!$E$9))</f>
        <v>(Monday)</v>
      </c>
      <c r="H1258" s="261" t="str">
        <f>IF(C1258=0,0,'TIME TABLE'!$H$9)</f>
        <v>09:00 AM to 11:45 AM</v>
      </c>
      <c r="I1258" s="262"/>
    </row>
    <row r="1259" spans="1:9" s="256" customFormat="1" ht="18" customHeight="1">
      <c r="A1259" s="199"/>
      <c r="B1259" s="216"/>
      <c r="C1259" s="263" t="str">
        <f>'TIME TABLE'!$F$10</f>
        <v>Sanskrit</v>
      </c>
      <c r="D1259" s="264"/>
      <c r="E1259" s="265"/>
      <c r="F1259" s="260">
        <f>IF(C1259=0,0,'TIME TABLE'!$B$10)</f>
        <v>44656</v>
      </c>
      <c r="G1259" s="253" t="str">
        <f>IF(C1259=0,0,CONCATENATE('TIME TABLE'!$C$10,'TIME TABLE'!$D$10,'TIME TABLE'!$E$10))</f>
        <v>(Tuesday)</v>
      </c>
      <c r="H1259" s="261" t="str">
        <f>IF(C1259=0,0,'TIME TABLE'!$H$10)</f>
        <v>09:00 AM to 11:45 AM</v>
      </c>
      <c r="I1259" s="262"/>
    </row>
    <row r="1260" spans="1:9" s="256" customFormat="1" ht="18" customHeight="1">
      <c r="A1260" s="199"/>
      <c r="B1260" s="216"/>
      <c r="C1260" s="263">
        <f>'TIME TABLE'!$F$11</f>
        <v>0</v>
      </c>
      <c r="D1260" s="264"/>
      <c r="E1260" s="265"/>
      <c r="F1260" s="260">
        <f>IF(C1260=0,0,'TIME TABLE'!$B$11)</f>
        <v>0</v>
      </c>
      <c r="G1260" s="253">
        <f>IF(C1260=0,0,CONCATENATE('TIME TABLE'!$C$11,'TIME TABLE'!$D$11,'TIME TABLE'!$E$11))</f>
        <v>0</v>
      </c>
      <c r="H1260" s="261">
        <f>IF(C1260=0,0,'TIME TABLE'!$H$11)</f>
        <v>0</v>
      </c>
      <c r="I1260" s="262"/>
    </row>
    <row r="1261" spans="1:9" s="256" customFormat="1" ht="18" customHeight="1">
      <c r="A1261" s="199"/>
      <c r="B1261" s="216"/>
      <c r="C1261" s="263">
        <f>'TIME TABLE'!$F$12</f>
        <v>0</v>
      </c>
      <c r="D1261" s="264"/>
      <c r="E1261" s="265"/>
      <c r="F1261" s="260">
        <f>IF(C1261=0,0,'TIME TABLE'!$B$12)</f>
        <v>0</v>
      </c>
      <c r="G1261" s="253">
        <f>IF(C1261=0,0,CONCATENATE('TIME TABLE'!$C$12,'TIME TABLE'!$D$12,'TIME TABLE'!$E$12))</f>
        <v>0</v>
      </c>
      <c r="H1261" s="261">
        <f>IF(C1261=0,0,'TIME TABLE'!$H$12)</f>
        <v>0</v>
      </c>
      <c r="I1261" s="262"/>
    </row>
    <row r="1262" spans="1:9" s="256" customFormat="1" ht="18" customHeight="1">
      <c r="A1262" s="199"/>
      <c r="B1262" s="216"/>
      <c r="C1262" s="263">
        <f>'TIME TABLE'!$F$13</f>
        <v>0</v>
      </c>
      <c r="D1262" s="264"/>
      <c r="E1262" s="265"/>
      <c r="F1262" s="260">
        <f>IF(C1262=0,0,'TIME TABLE'!$B$13)</f>
        <v>0</v>
      </c>
      <c r="G1262" s="253">
        <f>IF(C1262=0,0,CONCATENATE('TIME TABLE'!$C$13,'TIME TABLE'!$D$13,'TIME TABLE'!$E$13))</f>
        <v>0</v>
      </c>
      <c r="H1262" s="261">
        <f>IF(C1262=0,0,'TIME TABLE'!$H$13)</f>
        <v>0</v>
      </c>
      <c r="I1262" s="262"/>
    </row>
    <row r="1263" spans="1:9" s="256" customFormat="1" ht="18" customHeight="1" thickBot="1">
      <c r="A1263" s="199"/>
      <c r="B1263" s="216"/>
      <c r="C1263" s="266">
        <f>'TIME TABLE'!$F$14</f>
        <v>0</v>
      </c>
      <c r="D1263" s="267"/>
      <c r="E1263" s="268"/>
      <c r="F1263" s="260">
        <f>IF(C1263=0,0,'TIME TABLE'!$B$14)</f>
        <v>0</v>
      </c>
      <c r="G1263" s="253">
        <f>IF(C1263=0,0,CONCATENATE('TIME TABLE'!$C$14,'TIME TABLE'!$D$14,'TIME TABLE'!$E$14))</f>
        <v>0</v>
      </c>
      <c r="H1263" s="261">
        <f>IF(C1263=0,0,'TIME TABLE'!$H$14)</f>
        <v>0</v>
      </c>
      <c r="I1263" s="262"/>
    </row>
    <row r="1264" spans="1:9" s="198" customFormat="1" ht="24" customHeight="1">
      <c r="A1264" s="199"/>
      <c r="B1264" s="216"/>
      <c r="C1264" s="269" t="s">
        <v>70</v>
      </c>
      <c r="D1264" s="270"/>
      <c r="E1264" s="270"/>
      <c r="F1264" s="270"/>
      <c r="G1264" s="270"/>
      <c r="H1264" s="270"/>
      <c r="I1264" s="271"/>
    </row>
    <row r="1265" spans="1:10" s="198" customFormat="1" ht="19.5" customHeight="1">
      <c r="A1265" s="199"/>
      <c r="B1265" s="216"/>
      <c r="C1265" s="272">
        <v>1</v>
      </c>
      <c r="D1265" s="273" t="s">
        <v>71</v>
      </c>
      <c r="E1265" s="273"/>
      <c r="F1265" s="273"/>
      <c r="G1265" s="273"/>
      <c r="H1265" s="273"/>
      <c r="I1265" s="274"/>
    </row>
    <row r="1266" spans="1:10" s="198" customFormat="1" ht="19.5" customHeight="1">
      <c r="A1266" s="199"/>
      <c r="B1266" s="216"/>
      <c r="C1266" s="275">
        <v>2</v>
      </c>
      <c r="D1266" s="276" t="s">
        <v>72</v>
      </c>
      <c r="E1266" s="276"/>
      <c r="F1266" s="276"/>
      <c r="G1266" s="276"/>
      <c r="H1266" s="276"/>
      <c r="I1266" s="277"/>
    </row>
    <row r="1267" spans="1:10" s="198" customFormat="1" ht="19.5" customHeight="1">
      <c r="A1267" s="199"/>
      <c r="B1267" s="216"/>
      <c r="C1267" s="275">
        <v>3</v>
      </c>
      <c r="D1267" s="276" t="s">
        <v>73</v>
      </c>
      <c r="E1267" s="276"/>
      <c r="F1267" s="276"/>
      <c r="G1267" s="276"/>
      <c r="H1267" s="276"/>
      <c r="I1267" s="277"/>
    </row>
    <row r="1268" spans="1:10" s="198" customFormat="1" ht="19.5" customHeight="1">
      <c r="A1268" s="199"/>
      <c r="B1268" s="216"/>
      <c r="C1268" s="275">
        <v>4</v>
      </c>
      <c r="D1268" s="273" t="s">
        <v>74</v>
      </c>
      <c r="E1268" s="273"/>
      <c r="F1268" s="273"/>
      <c r="G1268" s="273"/>
      <c r="H1268" s="273"/>
      <c r="I1268" s="274"/>
    </row>
    <row r="1269" spans="1:10" s="198" customFormat="1" ht="19.5" customHeight="1">
      <c r="A1269" s="199"/>
      <c r="B1269" s="216"/>
      <c r="C1269" s="275">
        <v>5</v>
      </c>
      <c r="D1269" s="273" t="s">
        <v>75</v>
      </c>
      <c r="E1269" s="273"/>
      <c r="F1269" s="273"/>
      <c r="G1269" s="273"/>
      <c r="H1269" s="273"/>
      <c r="I1269" s="274"/>
    </row>
    <row r="1270" spans="1:10" s="198" customFormat="1" ht="19.5" customHeight="1">
      <c r="A1270" s="199"/>
      <c r="B1270" s="216"/>
      <c r="C1270" s="275">
        <v>6</v>
      </c>
      <c r="D1270" s="273" t="s">
        <v>76</v>
      </c>
      <c r="E1270" s="273"/>
      <c r="F1270" s="273"/>
      <c r="G1270" s="273"/>
      <c r="H1270" s="273"/>
      <c r="I1270" s="274"/>
    </row>
    <row r="1271" spans="1:10" s="198" customFormat="1" ht="19.5" customHeight="1">
      <c r="A1271" s="199"/>
      <c r="B1271" s="216"/>
      <c r="C1271" s="275">
        <v>7</v>
      </c>
      <c r="D1271" s="273" t="s">
        <v>77</v>
      </c>
      <c r="E1271" s="273"/>
      <c r="F1271" s="273"/>
      <c r="G1271" s="273"/>
      <c r="H1271" s="273"/>
      <c r="I1271" s="274"/>
    </row>
    <row r="1272" spans="1:10" s="198" customFormat="1" ht="19.5" customHeight="1">
      <c r="A1272" s="199"/>
      <c r="B1272" s="216"/>
      <c r="C1272" s="275">
        <v>8</v>
      </c>
      <c r="D1272" s="273" t="s">
        <v>78</v>
      </c>
      <c r="E1272" s="273"/>
      <c r="F1272" s="273"/>
      <c r="G1272" s="273"/>
      <c r="H1272" s="273"/>
      <c r="I1272" s="274"/>
    </row>
    <row r="1273" spans="1:10" s="198" customFormat="1" ht="19.5" customHeight="1" thickBot="1">
      <c r="A1273" s="199"/>
      <c r="B1273" s="278"/>
      <c r="C1273" s="279">
        <v>9</v>
      </c>
      <c r="D1273" s="280" t="s">
        <v>79</v>
      </c>
      <c r="E1273" s="280"/>
      <c r="F1273" s="280"/>
      <c r="G1273" s="280"/>
      <c r="H1273" s="280"/>
      <c r="I1273" s="281"/>
    </row>
    <row r="1274" spans="1:10" s="198" customFormat="1" ht="15.75" thickBot="1">
      <c r="A1274" s="196">
        <f>A1241+1</f>
        <v>39</v>
      </c>
      <c r="B1274" s="197"/>
      <c r="C1274" s="197"/>
      <c r="D1274" s="197"/>
      <c r="E1274" s="197"/>
      <c r="F1274" s="197"/>
      <c r="G1274" s="197"/>
      <c r="H1274" s="197"/>
      <c r="I1274" s="197"/>
    </row>
    <row r="1275" spans="1:10" s="198" customFormat="1" ht="51.75" customHeight="1">
      <c r="A1275" s="199"/>
      <c r="B1275" s="200"/>
      <c r="C1275" s="201"/>
      <c r="D1275" s="202"/>
      <c r="E1275" s="203" t="str">
        <f>MASTER!$E$11</f>
        <v>Govt. Sr. Secondary School Raimalwada</v>
      </c>
      <c r="F1275" s="204"/>
      <c r="G1275" s="204"/>
      <c r="H1275" s="204"/>
      <c r="I1275" s="205"/>
    </row>
    <row r="1276" spans="1:10" s="198" customFormat="1" ht="36" customHeight="1" thickBot="1">
      <c r="A1276" s="199"/>
      <c r="B1276" s="206"/>
      <c r="C1276" s="207"/>
      <c r="D1276" s="208"/>
      <c r="E1276" s="209" t="str">
        <f>MASTER!$E$14</f>
        <v>P.S.-Bapini (Jodhpur)</v>
      </c>
      <c r="F1276" s="210"/>
      <c r="G1276" s="210"/>
      <c r="H1276" s="210"/>
      <c r="I1276" s="211"/>
    </row>
    <row r="1277" spans="1:10" s="198" customFormat="1" ht="33.75" customHeight="1">
      <c r="A1277" s="199"/>
      <c r="B1277" s="212" t="str">
        <f>CONCATENATE(C1278,'TIME TABLE'!$C$5,'ADMIT CARD'!$C1279,$F1279,'ADMIT CARD'!$G1279,'TIME TABLE'!$E$5)</f>
        <v>ADMIT CARD(Roll Number●→0)</v>
      </c>
      <c r="C1277" s="213" t="str">
        <f>CONCATENATE('TIME TABLE'!$B$2,'TIME TABLE'!$F$2)</f>
        <v>HALF YEARLY EXAM:2023-24</v>
      </c>
      <c r="D1277" s="214"/>
      <c r="E1277" s="214"/>
      <c r="F1277" s="214"/>
      <c r="G1277" s="214"/>
      <c r="H1277" s="214"/>
      <c r="I1277" s="215"/>
    </row>
    <row r="1278" spans="1:10" s="198" customFormat="1" ht="33.75" customHeight="1" thickBot="1">
      <c r="A1278" s="199"/>
      <c r="B1278" s="216"/>
      <c r="C1278" s="217" t="s">
        <v>64</v>
      </c>
      <c r="D1278" s="218"/>
      <c r="E1278" s="218"/>
      <c r="F1278" s="218"/>
      <c r="G1278" s="218"/>
      <c r="H1278" s="218"/>
      <c r="I1278" s="219"/>
      <c r="J1278" s="198" t="s">
        <v>54</v>
      </c>
    </row>
    <row r="1279" spans="1:10" s="198" customFormat="1" ht="24" customHeight="1">
      <c r="A1279" s="199"/>
      <c r="B1279" s="216"/>
      <c r="C1279" s="220" t="s">
        <v>20</v>
      </c>
      <c r="D1279" s="221"/>
      <c r="E1279" s="222"/>
      <c r="F1279" s="223" t="s">
        <v>52</v>
      </c>
      <c r="G1279" s="224">
        <f>VLOOKUP(A1274,'STUDENT DETAIL'!$C$8:$I$107,3)</f>
        <v>0</v>
      </c>
      <c r="H1279" s="225"/>
      <c r="I1279" s="226" t="s">
        <v>65</v>
      </c>
    </row>
    <row r="1280" spans="1:10" s="198" customFormat="1" ht="24" customHeight="1">
      <c r="A1280" s="199"/>
      <c r="B1280" s="216"/>
      <c r="C1280" s="227" t="s">
        <v>21</v>
      </c>
      <c r="D1280" s="228"/>
      <c r="E1280" s="229"/>
      <c r="F1280" s="230" t="s">
        <v>52</v>
      </c>
      <c r="G1280" s="231" t="str">
        <f>IF(OR(G1279=0,G1279=""),"",VLOOKUP(A1274,'STUDENT DETAIL'!$C$8:$I$107,4))</f>
        <v/>
      </c>
      <c r="H1280" s="232"/>
      <c r="I1280" s="233"/>
    </row>
    <row r="1281" spans="1:9" s="198" customFormat="1" ht="24" customHeight="1">
      <c r="A1281" s="199"/>
      <c r="B1281" s="216"/>
      <c r="C1281" s="227" t="s">
        <v>22</v>
      </c>
      <c r="D1281" s="228"/>
      <c r="E1281" s="229"/>
      <c r="F1281" s="230" t="s">
        <v>52</v>
      </c>
      <c r="G1281" s="231" t="str">
        <f>IF(OR(G1279=0,G1279=""),"",VLOOKUP(A1274,'STUDENT DETAIL'!$C$8:$I$107,5))</f>
        <v/>
      </c>
      <c r="H1281" s="232"/>
      <c r="I1281" s="233"/>
    </row>
    <row r="1282" spans="1:9" s="198" customFormat="1" ht="24" customHeight="1">
      <c r="A1282" s="199"/>
      <c r="B1282" s="216"/>
      <c r="C1282" s="227" t="s">
        <v>32</v>
      </c>
      <c r="D1282" s="228"/>
      <c r="E1282" s="229"/>
      <c r="F1282" s="230" t="s">
        <v>52</v>
      </c>
      <c r="G1282" s="231" t="str">
        <f>IF(OR(G1279=0,G1279=""),"",VLOOKUP(A1274,'STUDENT DETAIL'!$C$8:$I$107,6))</f>
        <v/>
      </c>
      <c r="H1282" s="232"/>
      <c r="I1282" s="233"/>
    </row>
    <row r="1283" spans="1:9" s="198" customFormat="1" ht="24" customHeight="1">
      <c r="A1283" s="199"/>
      <c r="B1283" s="216"/>
      <c r="C1283" s="227" t="s">
        <v>33</v>
      </c>
      <c r="D1283" s="228"/>
      <c r="E1283" s="229"/>
      <c r="F1283" s="230" t="s">
        <v>52</v>
      </c>
      <c r="G1283" s="231" t="str">
        <f>IF(OR(G1279=0,G1279=""),"",IF('STUDENT DETAIL'!$H$4="",'STUDENT DETAIL'!$E$4,CONCATENATE('STUDENT DETAIL'!$E$4,"   ","(",'STUDENT DETAIL'!$H$4,")")))</f>
        <v/>
      </c>
      <c r="H1283" s="232"/>
      <c r="I1283" s="233"/>
    </row>
    <row r="1284" spans="1:9" s="198" customFormat="1" ht="24" customHeight="1" thickBot="1">
      <c r="A1284" s="199"/>
      <c r="B1284" s="216"/>
      <c r="C1284" s="234" t="s">
        <v>24</v>
      </c>
      <c r="D1284" s="235"/>
      <c r="E1284" s="236"/>
      <c r="F1284" s="237" t="s">
        <v>52</v>
      </c>
      <c r="G1284" s="238" t="str">
        <f>IF(OR(G1279=0,G1279=""),"",VLOOKUP(A1274,'STUDENT DETAIL'!$C$8:$I$107,7))</f>
        <v/>
      </c>
      <c r="H1284" s="239"/>
      <c r="I1284" s="240"/>
    </row>
    <row r="1285" spans="1:9" s="198" customFormat="1" ht="24" customHeight="1">
      <c r="A1285" s="199"/>
      <c r="B1285" s="216"/>
      <c r="C1285" s="241" t="s">
        <v>67</v>
      </c>
      <c r="D1285" s="242"/>
      <c r="E1285" s="242"/>
      <c r="F1285" s="242"/>
      <c r="G1285" s="242"/>
      <c r="H1285" s="242"/>
      <c r="I1285" s="243"/>
    </row>
    <row r="1286" spans="1:9" s="198" customFormat="1" ht="24" customHeight="1" thickBot="1">
      <c r="A1286" s="199"/>
      <c r="B1286" s="216"/>
      <c r="C1286" s="244" t="s">
        <v>34</v>
      </c>
      <c r="D1286" s="245"/>
      <c r="E1286" s="246"/>
      <c r="F1286" s="247" t="s">
        <v>68</v>
      </c>
      <c r="G1286" s="246"/>
      <c r="H1286" s="247" t="s">
        <v>69</v>
      </c>
      <c r="I1286" s="248"/>
    </row>
    <row r="1287" spans="1:9" s="256" customFormat="1" ht="18" customHeight="1">
      <c r="A1287" s="199"/>
      <c r="B1287" s="216"/>
      <c r="C1287" s="249" t="str">
        <f>'TIME TABLE'!$F$5</f>
        <v>Hindi</v>
      </c>
      <c r="D1287" s="250"/>
      <c r="E1287" s="251"/>
      <c r="F1287" s="252">
        <f>IF(C1287=0,0,'TIME TABLE'!$B$5)</f>
        <v>44651</v>
      </c>
      <c r="G1287" s="253" t="str">
        <f>IF(C1287=0,0,CONCATENATE('TIME TABLE'!$C$5,'TIME TABLE'!$D$5,'TIME TABLE'!$E$5))</f>
        <v>(Thursday)</v>
      </c>
      <c r="H1287" s="254" t="str">
        <f>IF(C1287=0,0,'TIME TABLE'!$H$5)</f>
        <v>09:00 AM to 11:45 AM</v>
      </c>
      <c r="I1287" s="255"/>
    </row>
    <row r="1288" spans="1:9" s="256" customFormat="1" ht="18" customHeight="1">
      <c r="A1288" s="199"/>
      <c r="B1288" s="216"/>
      <c r="C1288" s="257" t="str">
        <f>'TIME TABLE'!$F$6</f>
        <v>English</v>
      </c>
      <c r="D1288" s="258"/>
      <c r="E1288" s="259"/>
      <c r="F1288" s="260">
        <f>IF(C1288=0,0,'TIME TABLE'!$B$6)</f>
        <v>44652</v>
      </c>
      <c r="G1288" s="253" t="str">
        <f>IF(C1288=0,0,CONCATENATE('TIME TABLE'!$C$6,'TIME TABLE'!$D$6,'TIME TABLE'!$E$6))</f>
        <v>(Friday)</v>
      </c>
      <c r="H1288" s="261" t="str">
        <f>IF(C1288=0,0,'TIME TABLE'!$H$6)</f>
        <v>09:00 AM to 11:45 AM</v>
      </c>
      <c r="I1288" s="262"/>
    </row>
    <row r="1289" spans="1:9" s="256" customFormat="1" ht="18" customHeight="1">
      <c r="A1289" s="199"/>
      <c r="B1289" s="216"/>
      <c r="C1289" s="263" t="str">
        <f>'TIME TABLE'!$F$7</f>
        <v>Science</v>
      </c>
      <c r="D1289" s="264"/>
      <c r="E1289" s="265"/>
      <c r="F1289" s="260">
        <f>IF(C1289=0,0,'TIME TABLE'!$B$7)</f>
        <v>44653</v>
      </c>
      <c r="G1289" s="253" t="str">
        <f>IF(C1289=0,0,CONCATENATE('TIME TABLE'!$C$7,'TIME TABLE'!$D$7,'TIME TABLE'!$E$7))</f>
        <v>(Saturday)</v>
      </c>
      <c r="H1289" s="261" t="str">
        <f>IF(C1289=0,0,'TIME TABLE'!$H$7)</f>
        <v>09:00 AM to 11:45 AM</v>
      </c>
      <c r="I1289" s="262"/>
    </row>
    <row r="1290" spans="1:9" s="256" customFormat="1" ht="18" customHeight="1">
      <c r="A1290" s="199"/>
      <c r="B1290" s="216"/>
      <c r="C1290" s="263" t="str">
        <f>'TIME TABLE'!$F$8</f>
        <v>Mathematics</v>
      </c>
      <c r="D1290" s="264"/>
      <c r="E1290" s="265"/>
      <c r="F1290" s="260">
        <f>IF(C1290=0,0,'TIME TABLE'!$B$8)</f>
        <v>44654</v>
      </c>
      <c r="G1290" s="253" t="str">
        <f>IF(C1290=0,0,CONCATENATE('TIME TABLE'!$C$8,'TIME TABLE'!$D$8,'TIME TABLE'!$E$8))</f>
        <v>(Sunday)</v>
      </c>
      <c r="H1290" s="261" t="str">
        <f>IF(C1290=0,0,'TIME TABLE'!$H$8)</f>
        <v>09:00 AM to 11:45 AM</v>
      </c>
      <c r="I1290" s="262"/>
    </row>
    <row r="1291" spans="1:9" s="256" customFormat="1" ht="18" customHeight="1">
      <c r="A1291" s="199"/>
      <c r="B1291" s="216"/>
      <c r="C1291" s="263" t="str">
        <f>'TIME TABLE'!$F$9</f>
        <v>Social Study</v>
      </c>
      <c r="D1291" s="264"/>
      <c r="E1291" s="265"/>
      <c r="F1291" s="260">
        <f>IF(C1291=0,0,'TIME TABLE'!$B$9)</f>
        <v>44655</v>
      </c>
      <c r="G1291" s="253" t="str">
        <f>IF(C1291=0,0,CONCATENATE('TIME TABLE'!$C$9,'TIME TABLE'!$D$9,'TIME TABLE'!$E$9))</f>
        <v>(Monday)</v>
      </c>
      <c r="H1291" s="261" t="str">
        <f>IF(C1291=0,0,'TIME TABLE'!$H$9)</f>
        <v>09:00 AM to 11:45 AM</v>
      </c>
      <c r="I1291" s="262"/>
    </row>
    <row r="1292" spans="1:9" s="256" customFormat="1" ht="18" customHeight="1">
      <c r="A1292" s="199"/>
      <c r="B1292" s="216"/>
      <c r="C1292" s="263" t="str">
        <f>'TIME TABLE'!$F$10</f>
        <v>Sanskrit</v>
      </c>
      <c r="D1292" s="264"/>
      <c r="E1292" s="265"/>
      <c r="F1292" s="260">
        <f>IF(C1292=0,0,'TIME TABLE'!$B$10)</f>
        <v>44656</v>
      </c>
      <c r="G1292" s="253" t="str">
        <f>IF(C1292=0,0,CONCATENATE('TIME TABLE'!$C$10,'TIME TABLE'!$D$10,'TIME TABLE'!$E$10))</f>
        <v>(Tuesday)</v>
      </c>
      <c r="H1292" s="261" t="str">
        <f>IF(C1292=0,0,'TIME TABLE'!$H$10)</f>
        <v>09:00 AM to 11:45 AM</v>
      </c>
      <c r="I1292" s="262"/>
    </row>
    <row r="1293" spans="1:9" s="256" customFormat="1" ht="18" customHeight="1">
      <c r="A1293" s="199"/>
      <c r="B1293" s="216"/>
      <c r="C1293" s="263">
        <f>'TIME TABLE'!$F$11</f>
        <v>0</v>
      </c>
      <c r="D1293" s="264"/>
      <c r="E1293" s="265"/>
      <c r="F1293" s="260">
        <f>IF(C1293=0,0,'TIME TABLE'!$B$11)</f>
        <v>0</v>
      </c>
      <c r="G1293" s="253">
        <f>IF(C1293=0,0,CONCATENATE('TIME TABLE'!$C$11,'TIME TABLE'!$D$11,'TIME TABLE'!$E$11))</f>
        <v>0</v>
      </c>
      <c r="H1293" s="261">
        <f>IF(C1293=0,0,'TIME TABLE'!$H$11)</f>
        <v>0</v>
      </c>
      <c r="I1293" s="262"/>
    </row>
    <row r="1294" spans="1:9" s="256" customFormat="1" ht="18" customHeight="1">
      <c r="A1294" s="199"/>
      <c r="B1294" s="216"/>
      <c r="C1294" s="263">
        <f>'TIME TABLE'!$F$12</f>
        <v>0</v>
      </c>
      <c r="D1294" s="264"/>
      <c r="E1294" s="265"/>
      <c r="F1294" s="260">
        <f>IF(C1294=0,0,'TIME TABLE'!$B$12)</f>
        <v>0</v>
      </c>
      <c r="G1294" s="253">
        <f>IF(C1294=0,0,CONCATENATE('TIME TABLE'!$C$12,'TIME TABLE'!$D$12,'TIME TABLE'!$E$12))</f>
        <v>0</v>
      </c>
      <c r="H1294" s="261">
        <f>IF(C1294=0,0,'TIME TABLE'!$H$12)</f>
        <v>0</v>
      </c>
      <c r="I1294" s="262"/>
    </row>
    <row r="1295" spans="1:9" s="256" customFormat="1" ht="18" customHeight="1">
      <c r="A1295" s="199"/>
      <c r="B1295" s="216"/>
      <c r="C1295" s="263">
        <f>'TIME TABLE'!$F$13</f>
        <v>0</v>
      </c>
      <c r="D1295" s="264"/>
      <c r="E1295" s="265"/>
      <c r="F1295" s="260">
        <f>IF(C1295=0,0,'TIME TABLE'!$B$13)</f>
        <v>0</v>
      </c>
      <c r="G1295" s="253">
        <f>IF(C1295=0,0,CONCATENATE('TIME TABLE'!$C$13,'TIME TABLE'!$D$13,'TIME TABLE'!$E$13))</f>
        <v>0</v>
      </c>
      <c r="H1295" s="261">
        <f>IF(C1295=0,0,'TIME TABLE'!$H$13)</f>
        <v>0</v>
      </c>
      <c r="I1295" s="262"/>
    </row>
    <row r="1296" spans="1:9" s="256" customFormat="1" ht="18" customHeight="1" thickBot="1">
      <c r="A1296" s="199"/>
      <c r="B1296" s="216"/>
      <c r="C1296" s="266">
        <f>'TIME TABLE'!$F$14</f>
        <v>0</v>
      </c>
      <c r="D1296" s="267"/>
      <c r="E1296" s="268"/>
      <c r="F1296" s="260">
        <f>IF(C1296=0,0,'TIME TABLE'!$B$14)</f>
        <v>0</v>
      </c>
      <c r="G1296" s="253">
        <f>IF(C1296=0,0,CONCATENATE('TIME TABLE'!$C$14,'TIME TABLE'!$D$14,'TIME TABLE'!$E$14))</f>
        <v>0</v>
      </c>
      <c r="H1296" s="261">
        <f>IF(C1296=0,0,'TIME TABLE'!$H$14)</f>
        <v>0</v>
      </c>
      <c r="I1296" s="262"/>
    </row>
    <row r="1297" spans="1:10" s="198" customFormat="1" ht="24" customHeight="1">
      <c r="A1297" s="199"/>
      <c r="B1297" s="216"/>
      <c r="C1297" s="269" t="s">
        <v>70</v>
      </c>
      <c r="D1297" s="270"/>
      <c r="E1297" s="270"/>
      <c r="F1297" s="270"/>
      <c r="G1297" s="270"/>
      <c r="H1297" s="270"/>
      <c r="I1297" s="271"/>
    </row>
    <row r="1298" spans="1:10" s="198" customFormat="1" ht="19.5" customHeight="1">
      <c r="A1298" s="199"/>
      <c r="B1298" s="216"/>
      <c r="C1298" s="272">
        <v>1</v>
      </c>
      <c r="D1298" s="273" t="s">
        <v>71</v>
      </c>
      <c r="E1298" s="273"/>
      <c r="F1298" s="273"/>
      <c r="G1298" s="273"/>
      <c r="H1298" s="273"/>
      <c r="I1298" s="274"/>
    </row>
    <row r="1299" spans="1:10" s="198" customFormat="1" ht="19.5" customHeight="1">
      <c r="A1299" s="199"/>
      <c r="B1299" s="216"/>
      <c r="C1299" s="275">
        <v>2</v>
      </c>
      <c r="D1299" s="276" t="s">
        <v>72</v>
      </c>
      <c r="E1299" s="276"/>
      <c r="F1299" s="276"/>
      <c r="G1299" s="276"/>
      <c r="H1299" s="276"/>
      <c r="I1299" s="277"/>
    </row>
    <row r="1300" spans="1:10" s="198" customFormat="1" ht="19.5" customHeight="1">
      <c r="A1300" s="199"/>
      <c r="B1300" s="216"/>
      <c r="C1300" s="275">
        <v>3</v>
      </c>
      <c r="D1300" s="276" t="s">
        <v>73</v>
      </c>
      <c r="E1300" s="276"/>
      <c r="F1300" s="276"/>
      <c r="G1300" s="276"/>
      <c r="H1300" s="276"/>
      <c r="I1300" s="277"/>
    </row>
    <row r="1301" spans="1:10" s="198" customFormat="1" ht="19.5" customHeight="1">
      <c r="A1301" s="199"/>
      <c r="B1301" s="216"/>
      <c r="C1301" s="275">
        <v>4</v>
      </c>
      <c r="D1301" s="273" t="s">
        <v>74</v>
      </c>
      <c r="E1301" s="273"/>
      <c r="F1301" s="273"/>
      <c r="G1301" s="273"/>
      <c r="H1301" s="273"/>
      <c r="I1301" s="274"/>
    </row>
    <row r="1302" spans="1:10" s="198" customFormat="1" ht="19.5" customHeight="1">
      <c r="A1302" s="199"/>
      <c r="B1302" s="216"/>
      <c r="C1302" s="275">
        <v>5</v>
      </c>
      <c r="D1302" s="273" t="s">
        <v>75</v>
      </c>
      <c r="E1302" s="273"/>
      <c r="F1302" s="273"/>
      <c r="G1302" s="273"/>
      <c r="H1302" s="273"/>
      <c r="I1302" s="274"/>
    </row>
    <row r="1303" spans="1:10" s="198" customFormat="1" ht="19.5" customHeight="1">
      <c r="A1303" s="199"/>
      <c r="B1303" s="216"/>
      <c r="C1303" s="275">
        <v>6</v>
      </c>
      <c r="D1303" s="273" t="s">
        <v>76</v>
      </c>
      <c r="E1303" s="273"/>
      <c r="F1303" s="273"/>
      <c r="G1303" s="273"/>
      <c r="H1303" s="273"/>
      <c r="I1303" s="274"/>
    </row>
    <row r="1304" spans="1:10" s="198" customFormat="1" ht="19.5" customHeight="1">
      <c r="A1304" s="199"/>
      <c r="B1304" s="216"/>
      <c r="C1304" s="275">
        <v>7</v>
      </c>
      <c r="D1304" s="273" t="s">
        <v>77</v>
      </c>
      <c r="E1304" s="273"/>
      <c r="F1304" s="273"/>
      <c r="G1304" s="273"/>
      <c r="H1304" s="273"/>
      <c r="I1304" s="274"/>
    </row>
    <row r="1305" spans="1:10" s="198" customFormat="1" ht="19.5" customHeight="1">
      <c r="A1305" s="199"/>
      <c r="B1305" s="216"/>
      <c r="C1305" s="275">
        <v>8</v>
      </c>
      <c r="D1305" s="273" t="s">
        <v>78</v>
      </c>
      <c r="E1305" s="273"/>
      <c r="F1305" s="273"/>
      <c r="G1305" s="273"/>
      <c r="H1305" s="273"/>
      <c r="I1305" s="274"/>
    </row>
    <row r="1306" spans="1:10" s="198" customFormat="1" ht="19.5" customHeight="1" thickBot="1">
      <c r="A1306" s="199"/>
      <c r="B1306" s="278"/>
      <c r="C1306" s="279">
        <v>9</v>
      </c>
      <c r="D1306" s="280" t="s">
        <v>79</v>
      </c>
      <c r="E1306" s="280"/>
      <c r="F1306" s="280"/>
      <c r="G1306" s="280"/>
      <c r="H1306" s="280"/>
      <c r="I1306" s="281"/>
    </row>
    <row r="1307" spans="1:10" ht="16.5" customHeight="1">
      <c r="A1307" s="282"/>
      <c r="B1307" s="282"/>
      <c r="C1307" s="282"/>
      <c r="D1307" s="282"/>
      <c r="E1307" s="282"/>
      <c r="F1307" s="282"/>
      <c r="G1307" s="282"/>
      <c r="H1307" s="282"/>
      <c r="I1307" s="282"/>
    </row>
    <row r="1308" spans="1:10" s="198" customFormat="1" ht="16.5" customHeight="1" thickBot="1">
      <c r="A1308" s="196">
        <f>A1274+1</f>
        <v>40</v>
      </c>
      <c r="B1308" s="284"/>
      <c r="C1308" s="284"/>
      <c r="D1308" s="284"/>
      <c r="E1308" s="284"/>
      <c r="F1308" s="284"/>
      <c r="G1308" s="284"/>
      <c r="H1308" s="284"/>
      <c r="I1308" s="284"/>
    </row>
    <row r="1309" spans="1:10" s="198" customFormat="1" ht="51.75" customHeight="1">
      <c r="A1309" s="199"/>
      <c r="B1309" s="200"/>
      <c r="C1309" s="201"/>
      <c r="D1309" s="202"/>
      <c r="E1309" s="203" t="str">
        <f>MASTER!$E$11</f>
        <v>Govt. Sr. Secondary School Raimalwada</v>
      </c>
      <c r="F1309" s="204"/>
      <c r="G1309" s="204"/>
      <c r="H1309" s="204"/>
      <c r="I1309" s="205"/>
    </row>
    <row r="1310" spans="1:10" s="198" customFormat="1" ht="36" customHeight="1" thickBot="1">
      <c r="A1310" s="199"/>
      <c r="B1310" s="206"/>
      <c r="C1310" s="207"/>
      <c r="D1310" s="208"/>
      <c r="E1310" s="209" t="str">
        <f>MASTER!$E$14</f>
        <v>P.S.-Bapini (Jodhpur)</v>
      </c>
      <c r="F1310" s="210"/>
      <c r="G1310" s="210"/>
      <c r="H1310" s="210"/>
      <c r="I1310" s="211"/>
    </row>
    <row r="1311" spans="1:10" s="198" customFormat="1" ht="33.75" customHeight="1">
      <c r="A1311" s="199"/>
      <c r="B1311" s="212" t="str">
        <f>CONCATENATE(C1312,'TIME TABLE'!$C$5,'ADMIT CARD'!$C1313,$F1313,'ADMIT CARD'!$G1313,'TIME TABLE'!$E$5)</f>
        <v>ADMIT CARD(Roll Number●→0)</v>
      </c>
      <c r="C1311" s="213" t="str">
        <f>CONCATENATE('TIME TABLE'!$B$2,'TIME TABLE'!$F$2)</f>
        <v>HALF YEARLY EXAM:2023-24</v>
      </c>
      <c r="D1311" s="214"/>
      <c r="E1311" s="214"/>
      <c r="F1311" s="214"/>
      <c r="G1311" s="214"/>
      <c r="H1311" s="214"/>
      <c r="I1311" s="215"/>
    </row>
    <row r="1312" spans="1:10" s="198" customFormat="1" ht="33.75" customHeight="1" thickBot="1">
      <c r="A1312" s="199"/>
      <c r="B1312" s="216"/>
      <c r="C1312" s="217" t="s">
        <v>64</v>
      </c>
      <c r="D1312" s="218"/>
      <c r="E1312" s="218"/>
      <c r="F1312" s="218"/>
      <c r="G1312" s="218"/>
      <c r="H1312" s="218"/>
      <c r="I1312" s="219"/>
      <c r="J1312" s="198" t="s">
        <v>54</v>
      </c>
    </row>
    <row r="1313" spans="1:9" s="198" customFormat="1" ht="24" customHeight="1">
      <c r="A1313" s="199"/>
      <c r="B1313" s="216"/>
      <c r="C1313" s="220" t="s">
        <v>20</v>
      </c>
      <c r="D1313" s="221"/>
      <c r="E1313" s="222"/>
      <c r="F1313" s="223" t="s">
        <v>52</v>
      </c>
      <c r="G1313" s="224">
        <f>VLOOKUP(A1308,'STUDENT DETAIL'!$C$8:$I$107,3)</f>
        <v>0</v>
      </c>
      <c r="H1313" s="225"/>
      <c r="I1313" s="226" t="s">
        <v>65</v>
      </c>
    </row>
    <row r="1314" spans="1:9" s="198" customFormat="1" ht="24" customHeight="1">
      <c r="A1314" s="199"/>
      <c r="B1314" s="216"/>
      <c r="C1314" s="227" t="s">
        <v>21</v>
      </c>
      <c r="D1314" s="228"/>
      <c r="E1314" s="229"/>
      <c r="F1314" s="230" t="s">
        <v>52</v>
      </c>
      <c r="G1314" s="231" t="str">
        <f>IF(OR(G1313=0,G1313=""),"",VLOOKUP(A1308,'STUDENT DETAIL'!$C$8:$I$107,4))</f>
        <v/>
      </c>
      <c r="H1314" s="232"/>
      <c r="I1314" s="233"/>
    </row>
    <row r="1315" spans="1:9" s="198" customFormat="1" ht="24" customHeight="1">
      <c r="A1315" s="199"/>
      <c r="B1315" s="216"/>
      <c r="C1315" s="227" t="s">
        <v>22</v>
      </c>
      <c r="D1315" s="228"/>
      <c r="E1315" s="229"/>
      <c r="F1315" s="230" t="s">
        <v>52</v>
      </c>
      <c r="G1315" s="231" t="str">
        <f>IF(OR(G1313=0,G1313=""),"",VLOOKUP(A1308,'STUDENT DETAIL'!$C$8:$I$107,5))</f>
        <v/>
      </c>
      <c r="H1315" s="232"/>
      <c r="I1315" s="233"/>
    </row>
    <row r="1316" spans="1:9" s="198" customFormat="1" ht="24" customHeight="1">
      <c r="A1316" s="199"/>
      <c r="B1316" s="216"/>
      <c r="C1316" s="227" t="s">
        <v>32</v>
      </c>
      <c r="D1316" s="228"/>
      <c r="E1316" s="229"/>
      <c r="F1316" s="230" t="s">
        <v>52</v>
      </c>
      <c r="G1316" s="231" t="str">
        <f>IF(OR(G1313=0,G1313=""),"",VLOOKUP(A1308,'STUDENT DETAIL'!$C$8:$I$107,6))</f>
        <v/>
      </c>
      <c r="H1316" s="232"/>
      <c r="I1316" s="233"/>
    </row>
    <row r="1317" spans="1:9" s="198" customFormat="1" ht="24" customHeight="1">
      <c r="A1317" s="199"/>
      <c r="B1317" s="216"/>
      <c r="C1317" s="227" t="s">
        <v>33</v>
      </c>
      <c r="D1317" s="228"/>
      <c r="E1317" s="229"/>
      <c r="F1317" s="230" t="s">
        <v>52</v>
      </c>
      <c r="G1317" s="231" t="str">
        <f>IF(OR(G1313=0,G1313=""),"",IF('STUDENT DETAIL'!$H$4="",'STUDENT DETAIL'!$E$4,CONCATENATE('STUDENT DETAIL'!$E$4,"   ","(",'STUDENT DETAIL'!$H$4,")")))</f>
        <v/>
      </c>
      <c r="H1317" s="232"/>
      <c r="I1317" s="233"/>
    </row>
    <row r="1318" spans="1:9" s="198" customFormat="1" ht="24" customHeight="1" thickBot="1">
      <c r="A1318" s="199"/>
      <c r="B1318" s="216"/>
      <c r="C1318" s="234" t="s">
        <v>24</v>
      </c>
      <c r="D1318" s="235"/>
      <c r="E1318" s="236"/>
      <c r="F1318" s="237" t="s">
        <v>52</v>
      </c>
      <c r="G1318" s="238" t="str">
        <f>IF(OR(G1313=0,G1313=""),"",VLOOKUP(A1308,'STUDENT DETAIL'!$C$8:$I$107,7))</f>
        <v/>
      </c>
      <c r="H1318" s="239"/>
      <c r="I1318" s="240"/>
    </row>
    <row r="1319" spans="1:9" s="198" customFormat="1" ht="24" customHeight="1">
      <c r="A1319" s="199"/>
      <c r="B1319" s="216"/>
      <c r="C1319" s="241" t="s">
        <v>67</v>
      </c>
      <c r="D1319" s="242"/>
      <c r="E1319" s="242"/>
      <c r="F1319" s="242"/>
      <c r="G1319" s="242"/>
      <c r="H1319" s="242"/>
      <c r="I1319" s="243"/>
    </row>
    <row r="1320" spans="1:9" s="198" customFormat="1" ht="24" customHeight="1" thickBot="1">
      <c r="A1320" s="199"/>
      <c r="B1320" s="216"/>
      <c r="C1320" s="244" t="s">
        <v>34</v>
      </c>
      <c r="D1320" s="245"/>
      <c r="E1320" s="246"/>
      <c r="F1320" s="247" t="s">
        <v>68</v>
      </c>
      <c r="G1320" s="246"/>
      <c r="H1320" s="247" t="s">
        <v>69</v>
      </c>
      <c r="I1320" s="248"/>
    </row>
    <row r="1321" spans="1:9" s="256" customFormat="1" ht="18" customHeight="1">
      <c r="A1321" s="199"/>
      <c r="B1321" s="216"/>
      <c r="C1321" s="249" t="str">
        <f>'TIME TABLE'!$F$5</f>
        <v>Hindi</v>
      </c>
      <c r="D1321" s="250"/>
      <c r="E1321" s="251"/>
      <c r="F1321" s="252">
        <f>IF(C1321=0,0,'TIME TABLE'!$B$5)</f>
        <v>44651</v>
      </c>
      <c r="G1321" s="253" t="str">
        <f>IF(C1321=0,0,CONCATENATE('TIME TABLE'!$C$5,'TIME TABLE'!$D$5,'TIME TABLE'!$E$5))</f>
        <v>(Thursday)</v>
      </c>
      <c r="H1321" s="254" t="str">
        <f>IF(C1321=0,0,'TIME TABLE'!$H$5)</f>
        <v>09:00 AM to 11:45 AM</v>
      </c>
      <c r="I1321" s="255"/>
    </row>
    <row r="1322" spans="1:9" s="256" customFormat="1" ht="18" customHeight="1">
      <c r="A1322" s="199"/>
      <c r="B1322" s="216"/>
      <c r="C1322" s="257" t="str">
        <f>'TIME TABLE'!$F$6</f>
        <v>English</v>
      </c>
      <c r="D1322" s="258"/>
      <c r="E1322" s="259"/>
      <c r="F1322" s="260">
        <f>IF(C1322=0,0,'TIME TABLE'!$B$6)</f>
        <v>44652</v>
      </c>
      <c r="G1322" s="253" t="str">
        <f>IF(C1322=0,0,CONCATENATE('TIME TABLE'!$C$6,'TIME TABLE'!$D$6,'TIME TABLE'!$E$6))</f>
        <v>(Friday)</v>
      </c>
      <c r="H1322" s="261" t="str">
        <f>IF(C1322=0,0,'TIME TABLE'!$H$6)</f>
        <v>09:00 AM to 11:45 AM</v>
      </c>
      <c r="I1322" s="262"/>
    </row>
    <row r="1323" spans="1:9" s="256" customFormat="1" ht="18" customHeight="1">
      <c r="A1323" s="199"/>
      <c r="B1323" s="216"/>
      <c r="C1323" s="263" t="str">
        <f>'TIME TABLE'!$F$7</f>
        <v>Science</v>
      </c>
      <c r="D1323" s="264"/>
      <c r="E1323" s="265"/>
      <c r="F1323" s="260">
        <f>IF(C1323=0,0,'TIME TABLE'!$B$7)</f>
        <v>44653</v>
      </c>
      <c r="G1323" s="253" t="str">
        <f>IF(C1323=0,0,CONCATENATE('TIME TABLE'!$C$7,'TIME TABLE'!$D$7,'TIME TABLE'!$E$7))</f>
        <v>(Saturday)</v>
      </c>
      <c r="H1323" s="261" t="str">
        <f>IF(C1323=0,0,'TIME TABLE'!$H$7)</f>
        <v>09:00 AM to 11:45 AM</v>
      </c>
      <c r="I1323" s="262"/>
    </row>
    <row r="1324" spans="1:9" s="256" customFormat="1" ht="18" customHeight="1">
      <c r="A1324" s="199"/>
      <c r="B1324" s="216"/>
      <c r="C1324" s="263" t="str">
        <f>'TIME TABLE'!$F$8</f>
        <v>Mathematics</v>
      </c>
      <c r="D1324" s="264"/>
      <c r="E1324" s="265"/>
      <c r="F1324" s="260">
        <f>IF(C1324=0,0,'TIME TABLE'!$B$8)</f>
        <v>44654</v>
      </c>
      <c r="G1324" s="253" t="str">
        <f>IF(C1324=0,0,CONCATENATE('TIME TABLE'!$C$8,'TIME TABLE'!$D$8,'TIME TABLE'!$E$8))</f>
        <v>(Sunday)</v>
      </c>
      <c r="H1324" s="261" t="str">
        <f>IF(C1324=0,0,'TIME TABLE'!$H$8)</f>
        <v>09:00 AM to 11:45 AM</v>
      </c>
      <c r="I1324" s="262"/>
    </row>
    <row r="1325" spans="1:9" s="256" customFormat="1" ht="18" customHeight="1">
      <c r="A1325" s="199"/>
      <c r="B1325" s="216"/>
      <c r="C1325" s="263" t="str">
        <f>'TIME TABLE'!$F$9</f>
        <v>Social Study</v>
      </c>
      <c r="D1325" s="264"/>
      <c r="E1325" s="265"/>
      <c r="F1325" s="260">
        <f>IF(C1325=0,0,'TIME TABLE'!$B$9)</f>
        <v>44655</v>
      </c>
      <c r="G1325" s="253" t="str">
        <f>IF(C1325=0,0,CONCATENATE('TIME TABLE'!$C$9,'TIME TABLE'!$D$9,'TIME TABLE'!$E$9))</f>
        <v>(Monday)</v>
      </c>
      <c r="H1325" s="261" t="str">
        <f>IF(C1325=0,0,'TIME TABLE'!$H$9)</f>
        <v>09:00 AM to 11:45 AM</v>
      </c>
      <c r="I1325" s="262"/>
    </row>
    <row r="1326" spans="1:9" s="256" customFormat="1" ht="18" customHeight="1">
      <c r="A1326" s="199"/>
      <c r="B1326" s="216"/>
      <c r="C1326" s="263" t="str">
        <f>'TIME TABLE'!$F$10</f>
        <v>Sanskrit</v>
      </c>
      <c r="D1326" s="264"/>
      <c r="E1326" s="265"/>
      <c r="F1326" s="260">
        <f>IF(C1326=0,0,'TIME TABLE'!$B$10)</f>
        <v>44656</v>
      </c>
      <c r="G1326" s="253" t="str">
        <f>IF(C1326=0,0,CONCATENATE('TIME TABLE'!$C$10,'TIME TABLE'!$D$10,'TIME TABLE'!$E$10))</f>
        <v>(Tuesday)</v>
      </c>
      <c r="H1326" s="261" t="str">
        <f>IF(C1326=0,0,'TIME TABLE'!$H$10)</f>
        <v>09:00 AM to 11:45 AM</v>
      </c>
      <c r="I1326" s="262"/>
    </row>
    <row r="1327" spans="1:9" s="256" customFormat="1" ht="18" customHeight="1">
      <c r="A1327" s="199"/>
      <c r="B1327" s="216"/>
      <c r="C1327" s="263">
        <f>'TIME TABLE'!$F$11</f>
        <v>0</v>
      </c>
      <c r="D1327" s="264"/>
      <c r="E1327" s="265"/>
      <c r="F1327" s="260">
        <f>IF(C1327=0,0,'TIME TABLE'!$B$11)</f>
        <v>0</v>
      </c>
      <c r="G1327" s="253">
        <f>IF(C1327=0,0,CONCATENATE('TIME TABLE'!$C$11,'TIME TABLE'!$D$11,'TIME TABLE'!$E$11))</f>
        <v>0</v>
      </c>
      <c r="H1327" s="261">
        <f>IF(C1327=0,0,'TIME TABLE'!$H$11)</f>
        <v>0</v>
      </c>
      <c r="I1327" s="262"/>
    </row>
    <row r="1328" spans="1:9" s="256" customFormat="1" ht="18" customHeight="1">
      <c r="A1328" s="199"/>
      <c r="B1328" s="216"/>
      <c r="C1328" s="263">
        <f>'TIME TABLE'!$F$12</f>
        <v>0</v>
      </c>
      <c r="D1328" s="264"/>
      <c r="E1328" s="265"/>
      <c r="F1328" s="260">
        <f>IF(C1328=0,0,'TIME TABLE'!$B$12)</f>
        <v>0</v>
      </c>
      <c r="G1328" s="253">
        <f>IF(C1328=0,0,CONCATENATE('TIME TABLE'!$C$12,'TIME TABLE'!$D$12,'TIME TABLE'!$E$12))</f>
        <v>0</v>
      </c>
      <c r="H1328" s="261">
        <f>IF(C1328=0,0,'TIME TABLE'!$H$12)</f>
        <v>0</v>
      </c>
      <c r="I1328" s="262"/>
    </row>
    <row r="1329" spans="1:9" s="256" customFormat="1" ht="18" customHeight="1">
      <c r="A1329" s="199"/>
      <c r="B1329" s="216"/>
      <c r="C1329" s="263">
        <f>'TIME TABLE'!$F$13</f>
        <v>0</v>
      </c>
      <c r="D1329" s="264"/>
      <c r="E1329" s="265"/>
      <c r="F1329" s="260">
        <f>IF(C1329=0,0,'TIME TABLE'!$B$13)</f>
        <v>0</v>
      </c>
      <c r="G1329" s="253">
        <f>IF(C1329=0,0,CONCATENATE('TIME TABLE'!$C$13,'TIME TABLE'!$D$13,'TIME TABLE'!$E$13))</f>
        <v>0</v>
      </c>
      <c r="H1329" s="261">
        <f>IF(C1329=0,0,'TIME TABLE'!$H$13)</f>
        <v>0</v>
      </c>
      <c r="I1329" s="262"/>
    </row>
    <row r="1330" spans="1:9" s="256" customFormat="1" ht="18" customHeight="1" thickBot="1">
      <c r="A1330" s="199"/>
      <c r="B1330" s="216"/>
      <c r="C1330" s="266">
        <f>'TIME TABLE'!$F$14</f>
        <v>0</v>
      </c>
      <c r="D1330" s="267"/>
      <c r="E1330" s="268"/>
      <c r="F1330" s="260">
        <f>IF(C1330=0,0,'TIME TABLE'!$B$14)</f>
        <v>0</v>
      </c>
      <c r="G1330" s="253">
        <f>IF(C1330=0,0,CONCATENATE('TIME TABLE'!$C$14,'TIME TABLE'!$D$14,'TIME TABLE'!$E$14))</f>
        <v>0</v>
      </c>
      <c r="H1330" s="261">
        <f>IF(C1330=0,0,'TIME TABLE'!$H$14)</f>
        <v>0</v>
      </c>
      <c r="I1330" s="262"/>
    </row>
    <row r="1331" spans="1:9" s="198" customFormat="1" ht="24" customHeight="1">
      <c r="A1331" s="199"/>
      <c r="B1331" s="216"/>
      <c r="C1331" s="269" t="s">
        <v>70</v>
      </c>
      <c r="D1331" s="270"/>
      <c r="E1331" s="270"/>
      <c r="F1331" s="270"/>
      <c r="G1331" s="270"/>
      <c r="H1331" s="270"/>
      <c r="I1331" s="271"/>
    </row>
    <row r="1332" spans="1:9" s="198" customFormat="1" ht="19.5" customHeight="1">
      <c r="A1332" s="199"/>
      <c r="B1332" s="216"/>
      <c r="C1332" s="272">
        <v>1</v>
      </c>
      <c r="D1332" s="273" t="s">
        <v>71</v>
      </c>
      <c r="E1332" s="273"/>
      <c r="F1332" s="273"/>
      <c r="G1332" s="273"/>
      <c r="H1332" s="273"/>
      <c r="I1332" s="274"/>
    </row>
    <row r="1333" spans="1:9" s="198" customFormat="1" ht="19.5" customHeight="1">
      <c r="A1333" s="199"/>
      <c r="B1333" s="216"/>
      <c r="C1333" s="275">
        <v>2</v>
      </c>
      <c r="D1333" s="276" t="s">
        <v>72</v>
      </c>
      <c r="E1333" s="276"/>
      <c r="F1333" s="276"/>
      <c r="G1333" s="276"/>
      <c r="H1333" s="276"/>
      <c r="I1333" s="277"/>
    </row>
    <row r="1334" spans="1:9" s="198" customFormat="1" ht="19.5" customHeight="1">
      <c r="A1334" s="199"/>
      <c r="B1334" s="216"/>
      <c r="C1334" s="275">
        <v>3</v>
      </c>
      <c r="D1334" s="276" t="s">
        <v>73</v>
      </c>
      <c r="E1334" s="276"/>
      <c r="F1334" s="276"/>
      <c r="G1334" s="276"/>
      <c r="H1334" s="276"/>
      <c r="I1334" s="277"/>
    </row>
    <row r="1335" spans="1:9" s="198" customFormat="1" ht="19.5" customHeight="1">
      <c r="A1335" s="199"/>
      <c r="B1335" s="216"/>
      <c r="C1335" s="275">
        <v>4</v>
      </c>
      <c r="D1335" s="273" t="s">
        <v>74</v>
      </c>
      <c r="E1335" s="273"/>
      <c r="F1335" s="273"/>
      <c r="G1335" s="273"/>
      <c r="H1335" s="273"/>
      <c r="I1335" s="274"/>
    </row>
    <row r="1336" spans="1:9" s="198" customFormat="1" ht="19.5" customHeight="1">
      <c r="A1336" s="199"/>
      <c r="B1336" s="216"/>
      <c r="C1336" s="275">
        <v>5</v>
      </c>
      <c r="D1336" s="273" t="s">
        <v>75</v>
      </c>
      <c r="E1336" s="273"/>
      <c r="F1336" s="273"/>
      <c r="G1336" s="273"/>
      <c r="H1336" s="273"/>
      <c r="I1336" s="274"/>
    </row>
    <row r="1337" spans="1:9" s="198" customFormat="1" ht="19.5" customHeight="1">
      <c r="A1337" s="199"/>
      <c r="B1337" s="216"/>
      <c r="C1337" s="275">
        <v>6</v>
      </c>
      <c r="D1337" s="273" t="s">
        <v>76</v>
      </c>
      <c r="E1337" s="273"/>
      <c r="F1337" s="273"/>
      <c r="G1337" s="273"/>
      <c r="H1337" s="273"/>
      <c r="I1337" s="274"/>
    </row>
    <row r="1338" spans="1:9" s="198" customFormat="1" ht="19.5" customHeight="1">
      <c r="A1338" s="199"/>
      <c r="B1338" s="216"/>
      <c r="C1338" s="275">
        <v>7</v>
      </c>
      <c r="D1338" s="273" t="s">
        <v>77</v>
      </c>
      <c r="E1338" s="273"/>
      <c r="F1338" s="273"/>
      <c r="G1338" s="273"/>
      <c r="H1338" s="273"/>
      <c r="I1338" s="274"/>
    </row>
    <row r="1339" spans="1:9" s="198" customFormat="1" ht="19.5" customHeight="1">
      <c r="A1339" s="199"/>
      <c r="B1339" s="216"/>
      <c r="C1339" s="275">
        <v>8</v>
      </c>
      <c r="D1339" s="273" t="s">
        <v>78</v>
      </c>
      <c r="E1339" s="273"/>
      <c r="F1339" s="273"/>
      <c r="G1339" s="273"/>
      <c r="H1339" s="273"/>
      <c r="I1339" s="274"/>
    </row>
    <row r="1340" spans="1:9" s="198" customFormat="1" ht="19.5" customHeight="1" thickBot="1">
      <c r="A1340" s="199"/>
      <c r="B1340" s="278"/>
      <c r="C1340" s="279">
        <v>9</v>
      </c>
      <c r="D1340" s="280" t="s">
        <v>79</v>
      </c>
      <c r="E1340" s="280"/>
      <c r="F1340" s="280"/>
      <c r="G1340" s="280"/>
      <c r="H1340" s="280"/>
      <c r="I1340" s="281"/>
    </row>
    <row r="1341" spans="1:9" s="198" customFormat="1" ht="15.75" thickBot="1">
      <c r="A1341" s="196">
        <f>A1308+1</f>
        <v>41</v>
      </c>
      <c r="B1341" s="197"/>
      <c r="C1341" s="197"/>
      <c r="D1341" s="197"/>
      <c r="E1341" s="197"/>
      <c r="F1341" s="197"/>
      <c r="G1341" s="197"/>
      <c r="H1341" s="197"/>
      <c r="I1341" s="197"/>
    </row>
    <row r="1342" spans="1:9" s="198" customFormat="1" ht="51.75" customHeight="1">
      <c r="A1342" s="199"/>
      <c r="B1342" s="200"/>
      <c r="C1342" s="201"/>
      <c r="D1342" s="202"/>
      <c r="E1342" s="203" t="str">
        <f>MASTER!$E$11</f>
        <v>Govt. Sr. Secondary School Raimalwada</v>
      </c>
      <c r="F1342" s="204"/>
      <c r="G1342" s="204"/>
      <c r="H1342" s="204"/>
      <c r="I1342" s="205"/>
    </row>
    <row r="1343" spans="1:9" s="198" customFormat="1" ht="36" customHeight="1" thickBot="1">
      <c r="A1343" s="199"/>
      <c r="B1343" s="206"/>
      <c r="C1343" s="207"/>
      <c r="D1343" s="208"/>
      <c r="E1343" s="209" t="str">
        <f>MASTER!$E$14</f>
        <v>P.S.-Bapini (Jodhpur)</v>
      </c>
      <c r="F1343" s="210"/>
      <c r="G1343" s="210"/>
      <c r="H1343" s="210"/>
      <c r="I1343" s="211"/>
    </row>
    <row r="1344" spans="1:9" s="198" customFormat="1" ht="33.75" customHeight="1">
      <c r="A1344" s="199"/>
      <c r="B1344" s="212" t="str">
        <f>CONCATENATE(C1345,'TIME TABLE'!$C$5,'ADMIT CARD'!$C1346,$F1346,'ADMIT CARD'!$G1346,'TIME TABLE'!$E$5)</f>
        <v>ADMIT CARD(Roll Number●→0)</v>
      </c>
      <c r="C1344" s="213" t="str">
        <f>CONCATENATE('TIME TABLE'!$B$2,'TIME TABLE'!$F$2)</f>
        <v>HALF YEARLY EXAM:2023-24</v>
      </c>
      <c r="D1344" s="214"/>
      <c r="E1344" s="214"/>
      <c r="F1344" s="214"/>
      <c r="G1344" s="214"/>
      <c r="H1344" s="214"/>
      <c r="I1344" s="215"/>
    </row>
    <row r="1345" spans="1:10" s="198" customFormat="1" ht="33.75" customHeight="1" thickBot="1">
      <c r="A1345" s="199"/>
      <c r="B1345" s="216"/>
      <c r="C1345" s="217" t="s">
        <v>64</v>
      </c>
      <c r="D1345" s="218"/>
      <c r="E1345" s="218"/>
      <c r="F1345" s="218"/>
      <c r="G1345" s="218"/>
      <c r="H1345" s="218"/>
      <c r="I1345" s="219"/>
      <c r="J1345" s="198" t="s">
        <v>54</v>
      </c>
    </row>
    <row r="1346" spans="1:10" s="198" customFormat="1" ht="24" customHeight="1">
      <c r="A1346" s="199"/>
      <c r="B1346" s="216"/>
      <c r="C1346" s="220" t="s">
        <v>20</v>
      </c>
      <c r="D1346" s="221"/>
      <c r="E1346" s="222"/>
      <c r="F1346" s="223" t="s">
        <v>52</v>
      </c>
      <c r="G1346" s="224">
        <f>VLOOKUP(A1341,'STUDENT DETAIL'!$C$8:$I$107,3)</f>
        <v>0</v>
      </c>
      <c r="H1346" s="225"/>
      <c r="I1346" s="226" t="s">
        <v>65</v>
      </c>
    </row>
    <row r="1347" spans="1:10" s="198" customFormat="1" ht="24" customHeight="1">
      <c r="A1347" s="199"/>
      <c r="B1347" s="216"/>
      <c r="C1347" s="227" t="s">
        <v>21</v>
      </c>
      <c r="D1347" s="228"/>
      <c r="E1347" s="229"/>
      <c r="F1347" s="230" t="s">
        <v>52</v>
      </c>
      <c r="G1347" s="231" t="str">
        <f>IF(OR(G1346=0,G1346=""),"",VLOOKUP(A1341,'STUDENT DETAIL'!$C$8:$I$107,4))</f>
        <v/>
      </c>
      <c r="H1347" s="232"/>
      <c r="I1347" s="233"/>
    </row>
    <row r="1348" spans="1:10" s="198" customFormat="1" ht="24" customHeight="1">
      <c r="A1348" s="199"/>
      <c r="B1348" s="216"/>
      <c r="C1348" s="227" t="s">
        <v>22</v>
      </c>
      <c r="D1348" s="228"/>
      <c r="E1348" s="229"/>
      <c r="F1348" s="230" t="s">
        <v>52</v>
      </c>
      <c r="G1348" s="231" t="str">
        <f>IF(OR(G1346=0,G1346=""),"",VLOOKUP(A1341,'STUDENT DETAIL'!$C$8:$I$107,5))</f>
        <v/>
      </c>
      <c r="H1348" s="232"/>
      <c r="I1348" s="233"/>
    </row>
    <row r="1349" spans="1:10" s="198" customFormat="1" ht="24" customHeight="1">
      <c r="A1349" s="199"/>
      <c r="B1349" s="216"/>
      <c r="C1349" s="227" t="s">
        <v>32</v>
      </c>
      <c r="D1349" s="228"/>
      <c r="E1349" s="229"/>
      <c r="F1349" s="230" t="s">
        <v>52</v>
      </c>
      <c r="G1349" s="231" t="str">
        <f>IF(OR(G1346=0,G1346=""),"",VLOOKUP(A1341,'STUDENT DETAIL'!$C$8:$I$107,6))</f>
        <v/>
      </c>
      <c r="H1349" s="232"/>
      <c r="I1349" s="233"/>
    </row>
    <row r="1350" spans="1:10" s="198" customFormat="1" ht="24" customHeight="1">
      <c r="A1350" s="199"/>
      <c r="B1350" s="216"/>
      <c r="C1350" s="227" t="s">
        <v>33</v>
      </c>
      <c r="D1350" s="228"/>
      <c r="E1350" s="229"/>
      <c r="F1350" s="230" t="s">
        <v>52</v>
      </c>
      <c r="G1350" s="231" t="str">
        <f>IF(OR(G1346=0,G1346=""),"",IF('STUDENT DETAIL'!$H$4="",'STUDENT DETAIL'!$E$4,CONCATENATE('STUDENT DETAIL'!$E$4,"   ","(",'STUDENT DETAIL'!$H$4,")")))</f>
        <v/>
      </c>
      <c r="H1350" s="232"/>
      <c r="I1350" s="233"/>
    </row>
    <row r="1351" spans="1:10" s="198" customFormat="1" ht="24" customHeight="1" thickBot="1">
      <c r="A1351" s="199"/>
      <c r="B1351" s="216"/>
      <c r="C1351" s="234" t="s">
        <v>24</v>
      </c>
      <c r="D1351" s="235"/>
      <c r="E1351" s="236"/>
      <c r="F1351" s="237" t="s">
        <v>52</v>
      </c>
      <c r="G1351" s="238" t="str">
        <f>IF(OR(G1346=0,G1346=""),"",VLOOKUP(A1341,'STUDENT DETAIL'!$C$8:$I$107,7))</f>
        <v/>
      </c>
      <c r="H1351" s="239"/>
      <c r="I1351" s="240"/>
    </row>
    <row r="1352" spans="1:10" s="198" customFormat="1" ht="24" customHeight="1">
      <c r="A1352" s="199"/>
      <c r="B1352" s="216"/>
      <c r="C1352" s="241" t="s">
        <v>67</v>
      </c>
      <c r="D1352" s="242"/>
      <c r="E1352" s="242"/>
      <c r="F1352" s="242"/>
      <c r="G1352" s="242"/>
      <c r="H1352" s="242"/>
      <c r="I1352" s="243"/>
    </row>
    <row r="1353" spans="1:10" s="198" customFormat="1" ht="24" customHeight="1" thickBot="1">
      <c r="A1353" s="199"/>
      <c r="B1353" s="216"/>
      <c r="C1353" s="244" t="s">
        <v>34</v>
      </c>
      <c r="D1353" s="245"/>
      <c r="E1353" s="246"/>
      <c r="F1353" s="247" t="s">
        <v>68</v>
      </c>
      <c r="G1353" s="246"/>
      <c r="H1353" s="247" t="s">
        <v>69</v>
      </c>
      <c r="I1353" s="248"/>
    </row>
    <row r="1354" spans="1:10" s="256" customFormat="1" ht="18" customHeight="1">
      <c r="A1354" s="199"/>
      <c r="B1354" s="216"/>
      <c r="C1354" s="249" t="str">
        <f>'TIME TABLE'!$F$5</f>
        <v>Hindi</v>
      </c>
      <c r="D1354" s="250"/>
      <c r="E1354" s="251"/>
      <c r="F1354" s="252">
        <f>IF(C1354=0,0,'TIME TABLE'!$B$5)</f>
        <v>44651</v>
      </c>
      <c r="G1354" s="253" t="str">
        <f>IF(C1354=0,0,CONCATENATE('TIME TABLE'!$C$5,'TIME TABLE'!$D$5,'TIME TABLE'!$E$5))</f>
        <v>(Thursday)</v>
      </c>
      <c r="H1354" s="254" t="str">
        <f>IF(C1354=0,0,'TIME TABLE'!$H$5)</f>
        <v>09:00 AM to 11:45 AM</v>
      </c>
      <c r="I1354" s="255"/>
    </row>
    <row r="1355" spans="1:10" s="256" customFormat="1" ht="18" customHeight="1">
      <c r="A1355" s="199"/>
      <c r="B1355" s="216"/>
      <c r="C1355" s="257" t="str">
        <f>'TIME TABLE'!$F$6</f>
        <v>English</v>
      </c>
      <c r="D1355" s="258"/>
      <c r="E1355" s="259"/>
      <c r="F1355" s="260">
        <f>IF(C1355=0,0,'TIME TABLE'!$B$6)</f>
        <v>44652</v>
      </c>
      <c r="G1355" s="253" t="str">
        <f>IF(C1355=0,0,CONCATENATE('TIME TABLE'!$C$6,'TIME TABLE'!$D$6,'TIME TABLE'!$E$6))</f>
        <v>(Friday)</v>
      </c>
      <c r="H1355" s="261" t="str">
        <f>IF(C1355=0,0,'TIME TABLE'!$H$6)</f>
        <v>09:00 AM to 11:45 AM</v>
      </c>
      <c r="I1355" s="262"/>
    </row>
    <row r="1356" spans="1:10" s="256" customFormat="1" ht="18" customHeight="1">
      <c r="A1356" s="199"/>
      <c r="B1356" s="216"/>
      <c r="C1356" s="263" t="str">
        <f>'TIME TABLE'!$F$7</f>
        <v>Science</v>
      </c>
      <c r="D1356" s="264"/>
      <c r="E1356" s="265"/>
      <c r="F1356" s="260">
        <f>IF(C1356=0,0,'TIME TABLE'!$B$7)</f>
        <v>44653</v>
      </c>
      <c r="G1356" s="253" t="str">
        <f>IF(C1356=0,0,CONCATENATE('TIME TABLE'!$C$7,'TIME TABLE'!$D$7,'TIME TABLE'!$E$7))</f>
        <v>(Saturday)</v>
      </c>
      <c r="H1356" s="261" t="str">
        <f>IF(C1356=0,0,'TIME TABLE'!$H$7)</f>
        <v>09:00 AM to 11:45 AM</v>
      </c>
      <c r="I1356" s="262"/>
    </row>
    <row r="1357" spans="1:10" s="256" customFormat="1" ht="18" customHeight="1">
      <c r="A1357" s="199"/>
      <c r="B1357" s="216"/>
      <c r="C1357" s="263" t="str">
        <f>'TIME TABLE'!$F$8</f>
        <v>Mathematics</v>
      </c>
      <c r="D1357" s="264"/>
      <c r="E1357" s="265"/>
      <c r="F1357" s="260">
        <f>IF(C1357=0,0,'TIME TABLE'!$B$8)</f>
        <v>44654</v>
      </c>
      <c r="G1357" s="253" t="str">
        <f>IF(C1357=0,0,CONCATENATE('TIME TABLE'!$C$8,'TIME TABLE'!$D$8,'TIME TABLE'!$E$8))</f>
        <v>(Sunday)</v>
      </c>
      <c r="H1357" s="261" t="str">
        <f>IF(C1357=0,0,'TIME TABLE'!$H$8)</f>
        <v>09:00 AM to 11:45 AM</v>
      </c>
      <c r="I1357" s="262"/>
    </row>
    <row r="1358" spans="1:10" s="256" customFormat="1" ht="18" customHeight="1">
      <c r="A1358" s="199"/>
      <c r="B1358" s="216"/>
      <c r="C1358" s="263" t="str">
        <f>'TIME TABLE'!$F$9</f>
        <v>Social Study</v>
      </c>
      <c r="D1358" s="264"/>
      <c r="E1358" s="265"/>
      <c r="F1358" s="260">
        <f>IF(C1358=0,0,'TIME TABLE'!$B$9)</f>
        <v>44655</v>
      </c>
      <c r="G1358" s="253" t="str">
        <f>IF(C1358=0,0,CONCATENATE('TIME TABLE'!$C$9,'TIME TABLE'!$D$9,'TIME TABLE'!$E$9))</f>
        <v>(Monday)</v>
      </c>
      <c r="H1358" s="261" t="str">
        <f>IF(C1358=0,0,'TIME TABLE'!$H$9)</f>
        <v>09:00 AM to 11:45 AM</v>
      </c>
      <c r="I1358" s="262"/>
    </row>
    <row r="1359" spans="1:10" s="256" customFormat="1" ht="18" customHeight="1">
      <c r="A1359" s="199"/>
      <c r="B1359" s="216"/>
      <c r="C1359" s="263" t="str">
        <f>'TIME TABLE'!$F$10</f>
        <v>Sanskrit</v>
      </c>
      <c r="D1359" s="264"/>
      <c r="E1359" s="265"/>
      <c r="F1359" s="260">
        <f>IF(C1359=0,0,'TIME TABLE'!$B$10)</f>
        <v>44656</v>
      </c>
      <c r="G1359" s="253" t="str">
        <f>IF(C1359=0,0,CONCATENATE('TIME TABLE'!$C$10,'TIME TABLE'!$D$10,'TIME TABLE'!$E$10))</f>
        <v>(Tuesday)</v>
      </c>
      <c r="H1359" s="261" t="str">
        <f>IF(C1359=0,0,'TIME TABLE'!$H$10)</f>
        <v>09:00 AM to 11:45 AM</v>
      </c>
      <c r="I1359" s="262"/>
    </row>
    <row r="1360" spans="1:10" s="256" customFormat="1" ht="18" customHeight="1">
      <c r="A1360" s="199"/>
      <c r="B1360" s="216"/>
      <c r="C1360" s="263">
        <f>'TIME TABLE'!$F$11</f>
        <v>0</v>
      </c>
      <c r="D1360" s="264"/>
      <c r="E1360" s="265"/>
      <c r="F1360" s="260">
        <f>IF(C1360=0,0,'TIME TABLE'!$B$11)</f>
        <v>0</v>
      </c>
      <c r="G1360" s="253">
        <f>IF(C1360=0,0,CONCATENATE('TIME TABLE'!$C$11,'TIME TABLE'!$D$11,'TIME TABLE'!$E$11))</f>
        <v>0</v>
      </c>
      <c r="H1360" s="261">
        <f>IF(C1360=0,0,'TIME TABLE'!$H$11)</f>
        <v>0</v>
      </c>
      <c r="I1360" s="262"/>
    </row>
    <row r="1361" spans="1:9" s="256" customFormat="1" ht="18" customHeight="1">
      <c r="A1361" s="199"/>
      <c r="B1361" s="216"/>
      <c r="C1361" s="263">
        <f>'TIME TABLE'!$F$12</f>
        <v>0</v>
      </c>
      <c r="D1361" s="264"/>
      <c r="E1361" s="265"/>
      <c r="F1361" s="260">
        <f>IF(C1361=0,0,'TIME TABLE'!$B$12)</f>
        <v>0</v>
      </c>
      <c r="G1361" s="253">
        <f>IF(C1361=0,0,CONCATENATE('TIME TABLE'!$C$12,'TIME TABLE'!$D$12,'TIME TABLE'!$E$12))</f>
        <v>0</v>
      </c>
      <c r="H1361" s="261">
        <f>IF(C1361=0,0,'TIME TABLE'!$H$12)</f>
        <v>0</v>
      </c>
      <c r="I1361" s="262"/>
    </row>
    <row r="1362" spans="1:9" s="256" customFormat="1" ht="18" customHeight="1">
      <c r="A1362" s="199"/>
      <c r="B1362" s="216"/>
      <c r="C1362" s="263">
        <f>'TIME TABLE'!$F$13</f>
        <v>0</v>
      </c>
      <c r="D1362" s="264"/>
      <c r="E1362" s="265"/>
      <c r="F1362" s="260">
        <f>IF(C1362=0,0,'TIME TABLE'!$B$13)</f>
        <v>0</v>
      </c>
      <c r="G1362" s="253">
        <f>IF(C1362=0,0,CONCATENATE('TIME TABLE'!$C$13,'TIME TABLE'!$D$13,'TIME TABLE'!$E$13))</f>
        <v>0</v>
      </c>
      <c r="H1362" s="261">
        <f>IF(C1362=0,0,'TIME TABLE'!$H$13)</f>
        <v>0</v>
      </c>
      <c r="I1362" s="262"/>
    </row>
    <row r="1363" spans="1:9" s="256" customFormat="1" ht="18" customHeight="1" thickBot="1">
      <c r="A1363" s="199"/>
      <c r="B1363" s="216"/>
      <c r="C1363" s="266">
        <f>'TIME TABLE'!$F$14</f>
        <v>0</v>
      </c>
      <c r="D1363" s="267"/>
      <c r="E1363" s="268"/>
      <c r="F1363" s="260">
        <f>IF(C1363=0,0,'TIME TABLE'!$B$14)</f>
        <v>0</v>
      </c>
      <c r="G1363" s="253">
        <f>IF(C1363=0,0,CONCATENATE('TIME TABLE'!$C$14,'TIME TABLE'!$D$14,'TIME TABLE'!$E$14))</f>
        <v>0</v>
      </c>
      <c r="H1363" s="261">
        <f>IF(C1363=0,0,'TIME TABLE'!$H$14)</f>
        <v>0</v>
      </c>
      <c r="I1363" s="262"/>
    </row>
    <row r="1364" spans="1:9" s="198" customFormat="1" ht="24" customHeight="1">
      <c r="A1364" s="199"/>
      <c r="B1364" s="216"/>
      <c r="C1364" s="269" t="s">
        <v>70</v>
      </c>
      <c r="D1364" s="270"/>
      <c r="E1364" s="270"/>
      <c r="F1364" s="270"/>
      <c r="G1364" s="270"/>
      <c r="H1364" s="270"/>
      <c r="I1364" s="271"/>
    </row>
    <row r="1365" spans="1:9" s="198" customFormat="1" ht="19.5" customHeight="1">
      <c r="A1365" s="199"/>
      <c r="B1365" s="216"/>
      <c r="C1365" s="272">
        <v>1</v>
      </c>
      <c r="D1365" s="273" t="s">
        <v>71</v>
      </c>
      <c r="E1365" s="273"/>
      <c r="F1365" s="273"/>
      <c r="G1365" s="273"/>
      <c r="H1365" s="273"/>
      <c r="I1365" s="274"/>
    </row>
    <row r="1366" spans="1:9" s="198" customFormat="1" ht="19.5" customHeight="1">
      <c r="A1366" s="199"/>
      <c r="B1366" s="216"/>
      <c r="C1366" s="275">
        <v>2</v>
      </c>
      <c r="D1366" s="276" t="s">
        <v>72</v>
      </c>
      <c r="E1366" s="276"/>
      <c r="F1366" s="276"/>
      <c r="G1366" s="276"/>
      <c r="H1366" s="276"/>
      <c r="I1366" s="277"/>
    </row>
    <row r="1367" spans="1:9" s="198" customFormat="1" ht="19.5" customHeight="1">
      <c r="A1367" s="199"/>
      <c r="B1367" s="216"/>
      <c r="C1367" s="275">
        <v>3</v>
      </c>
      <c r="D1367" s="276" t="s">
        <v>73</v>
      </c>
      <c r="E1367" s="276"/>
      <c r="F1367" s="276"/>
      <c r="G1367" s="276"/>
      <c r="H1367" s="276"/>
      <c r="I1367" s="277"/>
    </row>
    <row r="1368" spans="1:9" s="198" customFormat="1" ht="19.5" customHeight="1">
      <c r="A1368" s="199"/>
      <c r="B1368" s="216"/>
      <c r="C1368" s="275">
        <v>4</v>
      </c>
      <c r="D1368" s="273" t="s">
        <v>74</v>
      </c>
      <c r="E1368" s="273"/>
      <c r="F1368" s="273"/>
      <c r="G1368" s="273"/>
      <c r="H1368" s="273"/>
      <c r="I1368" s="274"/>
    </row>
    <row r="1369" spans="1:9" s="198" customFormat="1" ht="19.5" customHeight="1">
      <c r="A1369" s="199"/>
      <c r="B1369" s="216"/>
      <c r="C1369" s="275">
        <v>5</v>
      </c>
      <c r="D1369" s="273" t="s">
        <v>75</v>
      </c>
      <c r="E1369" s="273"/>
      <c r="F1369" s="273"/>
      <c r="G1369" s="273"/>
      <c r="H1369" s="273"/>
      <c r="I1369" s="274"/>
    </row>
    <row r="1370" spans="1:9" s="198" customFormat="1" ht="19.5" customHeight="1">
      <c r="A1370" s="199"/>
      <c r="B1370" s="216"/>
      <c r="C1370" s="275">
        <v>6</v>
      </c>
      <c r="D1370" s="273" t="s">
        <v>76</v>
      </c>
      <c r="E1370" s="273"/>
      <c r="F1370" s="273"/>
      <c r="G1370" s="273"/>
      <c r="H1370" s="273"/>
      <c r="I1370" s="274"/>
    </row>
    <row r="1371" spans="1:9" s="198" customFormat="1" ht="19.5" customHeight="1">
      <c r="A1371" s="199"/>
      <c r="B1371" s="216"/>
      <c r="C1371" s="275">
        <v>7</v>
      </c>
      <c r="D1371" s="273" t="s">
        <v>77</v>
      </c>
      <c r="E1371" s="273"/>
      <c r="F1371" s="273"/>
      <c r="G1371" s="273"/>
      <c r="H1371" s="273"/>
      <c r="I1371" s="274"/>
    </row>
    <row r="1372" spans="1:9" s="198" customFormat="1" ht="19.5" customHeight="1">
      <c r="A1372" s="199"/>
      <c r="B1372" s="216"/>
      <c r="C1372" s="275">
        <v>8</v>
      </c>
      <c r="D1372" s="273" t="s">
        <v>78</v>
      </c>
      <c r="E1372" s="273"/>
      <c r="F1372" s="273"/>
      <c r="G1372" s="273"/>
      <c r="H1372" s="273"/>
      <c r="I1372" s="274"/>
    </row>
    <row r="1373" spans="1:9" s="198" customFormat="1" ht="19.5" customHeight="1" thickBot="1">
      <c r="A1373" s="199"/>
      <c r="B1373" s="278"/>
      <c r="C1373" s="279">
        <v>9</v>
      </c>
      <c r="D1373" s="280" t="s">
        <v>79</v>
      </c>
      <c r="E1373" s="280"/>
      <c r="F1373" s="280"/>
      <c r="G1373" s="280"/>
      <c r="H1373" s="280"/>
      <c r="I1373" s="281"/>
    </row>
    <row r="1374" spans="1:9" ht="16.5" customHeight="1">
      <c r="A1374" s="282"/>
      <c r="B1374" s="282"/>
      <c r="C1374" s="282"/>
      <c r="D1374" s="282"/>
      <c r="E1374" s="282"/>
      <c r="F1374" s="282"/>
      <c r="G1374" s="282"/>
      <c r="H1374" s="282"/>
      <c r="I1374" s="282"/>
    </row>
    <row r="1375" spans="1:9" s="198" customFormat="1" ht="16.5" customHeight="1" thickBot="1">
      <c r="A1375" s="196">
        <f>A1341+1</f>
        <v>42</v>
      </c>
      <c r="B1375" s="284"/>
      <c r="C1375" s="284"/>
      <c r="D1375" s="284"/>
      <c r="E1375" s="284"/>
      <c r="F1375" s="284"/>
      <c r="G1375" s="284"/>
      <c r="H1375" s="284"/>
      <c r="I1375" s="284"/>
    </row>
    <row r="1376" spans="1:9" s="198" customFormat="1" ht="51.75" customHeight="1">
      <c r="A1376" s="199"/>
      <c r="B1376" s="200"/>
      <c r="C1376" s="201"/>
      <c r="D1376" s="202"/>
      <c r="E1376" s="203" t="str">
        <f>MASTER!$E$11</f>
        <v>Govt. Sr. Secondary School Raimalwada</v>
      </c>
      <c r="F1376" s="204"/>
      <c r="G1376" s="204"/>
      <c r="H1376" s="204"/>
      <c r="I1376" s="205"/>
    </row>
    <row r="1377" spans="1:10" s="198" customFormat="1" ht="36" customHeight="1" thickBot="1">
      <c r="A1377" s="199"/>
      <c r="B1377" s="206"/>
      <c r="C1377" s="207"/>
      <c r="D1377" s="208"/>
      <c r="E1377" s="209" t="str">
        <f>MASTER!$E$14</f>
        <v>P.S.-Bapini (Jodhpur)</v>
      </c>
      <c r="F1377" s="210"/>
      <c r="G1377" s="210"/>
      <c r="H1377" s="210"/>
      <c r="I1377" s="211"/>
    </row>
    <row r="1378" spans="1:10" s="198" customFormat="1" ht="33.75" customHeight="1">
      <c r="A1378" s="199"/>
      <c r="B1378" s="212" t="str">
        <f>CONCATENATE(C1379,'TIME TABLE'!$C$5,'ADMIT CARD'!$C1380,$F1380,'ADMIT CARD'!$G1380,'TIME TABLE'!$E$5)</f>
        <v>ADMIT CARD(Roll Number●→0)</v>
      </c>
      <c r="C1378" s="213" t="str">
        <f>CONCATENATE('TIME TABLE'!$B$2,'TIME TABLE'!$F$2)</f>
        <v>HALF YEARLY EXAM:2023-24</v>
      </c>
      <c r="D1378" s="214"/>
      <c r="E1378" s="214"/>
      <c r="F1378" s="214"/>
      <c r="G1378" s="214"/>
      <c r="H1378" s="214"/>
      <c r="I1378" s="215"/>
    </row>
    <row r="1379" spans="1:10" s="198" customFormat="1" ht="33.75" customHeight="1" thickBot="1">
      <c r="A1379" s="199"/>
      <c r="B1379" s="216"/>
      <c r="C1379" s="217" t="s">
        <v>64</v>
      </c>
      <c r="D1379" s="218"/>
      <c r="E1379" s="218"/>
      <c r="F1379" s="218"/>
      <c r="G1379" s="218"/>
      <c r="H1379" s="218"/>
      <c r="I1379" s="219"/>
      <c r="J1379" s="198" t="s">
        <v>54</v>
      </c>
    </row>
    <row r="1380" spans="1:10" s="198" customFormat="1" ht="24" customHeight="1">
      <c r="A1380" s="199"/>
      <c r="B1380" s="216"/>
      <c r="C1380" s="220" t="s">
        <v>20</v>
      </c>
      <c r="D1380" s="221"/>
      <c r="E1380" s="222"/>
      <c r="F1380" s="223" t="s">
        <v>52</v>
      </c>
      <c r="G1380" s="224">
        <f>VLOOKUP(A1375,'STUDENT DETAIL'!$C$8:$I$107,3)</f>
        <v>0</v>
      </c>
      <c r="H1380" s="225"/>
      <c r="I1380" s="226" t="s">
        <v>65</v>
      </c>
    </row>
    <row r="1381" spans="1:10" s="198" customFormat="1" ht="24" customHeight="1">
      <c r="A1381" s="199"/>
      <c r="B1381" s="216"/>
      <c r="C1381" s="227" t="s">
        <v>21</v>
      </c>
      <c r="D1381" s="228"/>
      <c r="E1381" s="229"/>
      <c r="F1381" s="230" t="s">
        <v>52</v>
      </c>
      <c r="G1381" s="231" t="str">
        <f>IF(OR(G1380=0,G1380=""),"",VLOOKUP(A1375,'STUDENT DETAIL'!$C$8:$I$107,4))</f>
        <v/>
      </c>
      <c r="H1381" s="232"/>
      <c r="I1381" s="233"/>
    </row>
    <row r="1382" spans="1:10" s="198" customFormat="1" ht="24" customHeight="1">
      <c r="A1382" s="199"/>
      <c r="B1382" s="216"/>
      <c r="C1382" s="227" t="s">
        <v>22</v>
      </c>
      <c r="D1382" s="228"/>
      <c r="E1382" s="229"/>
      <c r="F1382" s="230" t="s">
        <v>52</v>
      </c>
      <c r="G1382" s="231" t="str">
        <f>IF(OR(G1380=0,G1380=""),"",VLOOKUP(A1375,'STUDENT DETAIL'!$C$8:$I$107,5))</f>
        <v/>
      </c>
      <c r="H1382" s="232"/>
      <c r="I1382" s="233"/>
    </row>
    <row r="1383" spans="1:10" s="198" customFormat="1" ht="24" customHeight="1">
      <c r="A1383" s="199"/>
      <c r="B1383" s="216"/>
      <c r="C1383" s="227" t="s">
        <v>32</v>
      </c>
      <c r="D1383" s="228"/>
      <c r="E1383" s="229"/>
      <c r="F1383" s="230" t="s">
        <v>52</v>
      </c>
      <c r="G1383" s="231" t="str">
        <f>IF(OR(G1380=0,G1380=""),"",VLOOKUP(A1375,'STUDENT DETAIL'!$C$8:$I$107,6))</f>
        <v/>
      </c>
      <c r="H1383" s="232"/>
      <c r="I1383" s="233"/>
    </row>
    <row r="1384" spans="1:10" s="198" customFormat="1" ht="24" customHeight="1">
      <c r="A1384" s="199"/>
      <c r="B1384" s="216"/>
      <c r="C1384" s="227" t="s">
        <v>33</v>
      </c>
      <c r="D1384" s="228"/>
      <c r="E1384" s="229"/>
      <c r="F1384" s="230" t="s">
        <v>52</v>
      </c>
      <c r="G1384" s="231" t="str">
        <f>IF(OR(G1380=0,G1380=""),"",IF('STUDENT DETAIL'!$H$4="",'STUDENT DETAIL'!$E$4,CONCATENATE('STUDENT DETAIL'!$E$4,"   ","(",'STUDENT DETAIL'!$H$4,")")))</f>
        <v/>
      </c>
      <c r="H1384" s="232"/>
      <c r="I1384" s="233"/>
    </row>
    <row r="1385" spans="1:10" s="198" customFormat="1" ht="24" customHeight="1" thickBot="1">
      <c r="A1385" s="199"/>
      <c r="B1385" s="216"/>
      <c r="C1385" s="234" t="s">
        <v>24</v>
      </c>
      <c r="D1385" s="235"/>
      <c r="E1385" s="236"/>
      <c r="F1385" s="237" t="s">
        <v>52</v>
      </c>
      <c r="G1385" s="238" t="str">
        <f>IF(OR(G1380=0,G1380=""),"",VLOOKUP(A1375,'STUDENT DETAIL'!$C$8:$I$107,7))</f>
        <v/>
      </c>
      <c r="H1385" s="239"/>
      <c r="I1385" s="240"/>
    </row>
    <row r="1386" spans="1:10" s="198" customFormat="1" ht="24" customHeight="1">
      <c r="A1386" s="199"/>
      <c r="B1386" s="216"/>
      <c r="C1386" s="241" t="s">
        <v>67</v>
      </c>
      <c r="D1386" s="242"/>
      <c r="E1386" s="242"/>
      <c r="F1386" s="242"/>
      <c r="G1386" s="242"/>
      <c r="H1386" s="242"/>
      <c r="I1386" s="243"/>
    </row>
    <row r="1387" spans="1:10" s="198" customFormat="1" ht="24" customHeight="1" thickBot="1">
      <c r="A1387" s="199"/>
      <c r="B1387" s="216"/>
      <c r="C1387" s="244" t="s">
        <v>34</v>
      </c>
      <c r="D1387" s="245"/>
      <c r="E1387" s="246"/>
      <c r="F1387" s="247" t="s">
        <v>68</v>
      </c>
      <c r="G1387" s="246"/>
      <c r="H1387" s="247" t="s">
        <v>69</v>
      </c>
      <c r="I1387" s="248"/>
    </row>
    <row r="1388" spans="1:10" s="256" customFormat="1" ht="18" customHeight="1">
      <c r="A1388" s="199"/>
      <c r="B1388" s="216"/>
      <c r="C1388" s="249" t="str">
        <f>'TIME TABLE'!$F$5</f>
        <v>Hindi</v>
      </c>
      <c r="D1388" s="250"/>
      <c r="E1388" s="251"/>
      <c r="F1388" s="252">
        <f>IF(C1388=0,0,'TIME TABLE'!$B$5)</f>
        <v>44651</v>
      </c>
      <c r="G1388" s="253" t="str">
        <f>IF(C1388=0,0,CONCATENATE('TIME TABLE'!$C$5,'TIME TABLE'!$D$5,'TIME TABLE'!$E$5))</f>
        <v>(Thursday)</v>
      </c>
      <c r="H1388" s="254" t="str">
        <f>IF(C1388=0,0,'TIME TABLE'!$H$5)</f>
        <v>09:00 AM to 11:45 AM</v>
      </c>
      <c r="I1388" s="255"/>
    </row>
    <row r="1389" spans="1:10" s="256" customFormat="1" ht="18" customHeight="1">
      <c r="A1389" s="199"/>
      <c r="B1389" s="216"/>
      <c r="C1389" s="257" t="str">
        <f>'TIME TABLE'!$F$6</f>
        <v>English</v>
      </c>
      <c r="D1389" s="258"/>
      <c r="E1389" s="259"/>
      <c r="F1389" s="260">
        <f>IF(C1389=0,0,'TIME TABLE'!$B$6)</f>
        <v>44652</v>
      </c>
      <c r="G1389" s="253" t="str">
        <f>IF(C1389=0,0,CONCATENATE('TIME TABLE'!$C$6,'TIME TABLE'!$D$6,'TIME TABLE'!$E$6))</f>
        <v>(Friday)</v>
      </c>
      <c r="H1389" s="261" t="str">
        <f>IF(C1389=0,0,'TIME TABLE'!$H$6)</f>
        <v>09:00 AM to 11:45 AM</v>
      </c>
      <c r="I1389" s="262"/>
    </row>
    <row r="1390" spans="1:10" s="256" customFormat="1" ht="18" customHeight="1">
      <c r="A1390" s="199"/>
      <c r="B1390" s="216"/>
      <c r="C1390" s="263" t="str">
        <f>'TIME TABLE'!$F$7</f>
        <v>Science</v>
      </c>
      <c r="D1390" s="264"/>
      <c r="E1390" s="265"/>
      <c r="F1390" s="260">
        <f>IF(C1390=0,0,'TIME TABLE'!$B$7)</f>
        <v>44653</v>
      </c>
      <c r="G1390" s="253" t="str">
        <f>IF(C1390=0,0,CONCATENATE('TIME TABLE'!$C$7,'TIME TABLE'!$D$7,'TIME TABLE'!$E$7))</f>
        <v>(Saturday)</v>
      </c>
      <c r="H1390" s="261" t="str">
        <f>IF(C1390=0,0,'TIME TABLE'!$H$7)</f>
        <v>09:00 AM to 11:45 AM</v>
      </c>
      <c r="I1390" s="262"/>
    </row>
    <row r="1391" spans="1:10" s="256" customFormat="1" ht="18" customHeight="1">
      <c r="A1391" s="199"/>
      <c r="B1391" s="216"/>
      <c r="C1391" s="263" t="str">
        <f>'TIME TABLE'!$F$8</f>
        <v>Mathematics</v>
      </c>
      <c r="D1391" s="264"/>
      <c r="E1391" s="265"/>
      <c r="F1391" s="260">
        <f>IF(C1391=0,0,'TIME TABLE'!$B$8)</f>
        <v>44654</v>
      </c>
      <c r="G1391" s="253" t="str">
        <f>IF(C1391=0,0,CONCATENATE('TIME TABLE'!$C$8,'TIME TABLE'!$D$8,'TIME TABLE'!$E$8))</f>
        <v>(Sunday)</v>
      </c>
      <c r="H1391" s="261" t="str">
        <f>IF(C1391=0,0,'TIME TABLE'!$H$8)</f>
        <v>09:00 AM to 11:45 AM</v>
      </c>
      <c r="I1391" s="262"/>
    </row>
    <row r="1392" spans="1:10" s="256" customFormat="1" ht="18" customHeight="1">
      <c r="A1392" s="199"/>
      <c r="B1392" s="216"/>
      <c r="C1392" s="263" t="str">
        <f>'TIME TABLE'!$F$9</f>
        <v>Social Study</v>
      </c>
      <c r="D1392" s="264"/>
      <c r="E1392" s="265"/>
      <c r="F1392" s="260">
        <f>IF(C1392=0,0,'TIME TABLE'!$B$9)</f>
        <v>44655</v>
      </c>
      <c r="G1392" s="253" t="str">
        <f>IF(C1392=0,0,CONCATENATE('TIME TABLE'!$C$9,'TIME TABLE'!$D$9,'TIME TABLE'!$E$9))</f>
        <v>(Monday)</v>
      </c>
      <c r="H1392" s="261" t="str">
        <f>IF(C1392=0,0,'TIME TABLE'!$H$9)</f>
        <v>09:00 AM to 11:45 AM</v>
      </c>
      <c r="I1392" s="262"/>
    </row>
    <row r="1393" spans="1:9" s="256" customFormat="1" ht="18" customHeight="1">
      <c r="A1393" s="199"/>
      <c r="B1393" s="216"/>
      <c r="C1393" s="263" t="str">
        <f>'TIME TABLE'!$F$10</f>
        <v>Sanskrit</v>
      </c>
      <c r="D1393" s="264"/>
      <c r="E1393" s="265"/>
      <c r="F1393" s="260">
        <f>IF(C1393=0,0,'TIME TABLE'!$B$10)</f>
        <v>44656</v>
      </c>
      <c r="G1393" s="253" t="str">
        <f>IF(C1393=0,0,CONCATENATE('TIME TABLE'!$C$10,'TIME TABLE'!$D$10,'TIME TABLE'!$E$10))</f>
        <v>(Tuesday)</v>
      </c>
      <c r="H1393" s="261" t="str">
        <f>IF(C1393=0,0,'TIME TABLE'!$H$10)</f>
        <v>09:00 AM to 11:45 AM</v>
      </c>
      <c r="I1393" s="262"/>
    </row>
    <row r="1394" spans="1:9" s="256" customFormat="1" ht="18" customHeight="1">
      <c r="A1394" s="199"/>
      <c r="B1394" s="216"/>
      <c r="C1394" s="263">
        <f>'TIME TABLE'!$F$11</f>
        <v>0</v>
      </c>
      <c r="D1394" s="264"/>
      <c r="E1394" s="265"/>
      <c r="F1394" s="260">
        <f>IF(C1394=0,0,'TIME TABLE'!$B$11)</f>
        <v>0</v>
      </c>
      <c r="G1394" s="253">
        <f>IF(C1394=0,0,CONCATENATE('TIME TABLE'!$C$11,'TIME TABLE'!$D$11,'TIME TABLE'!$E$11))</f>
        <v>0</v>
      </c>
      <c r="H1394" s="261">
        <f>IF(C1394=0,0,'TIME TABLE'!$H$11)</f>
        <v>0</v>
      </c>
      <c r="I1394" s="262"/>
    </row>
    <row r="1395" spans="1:9" s="256" customFormat="1" ht="18" customHeight="1">
      <c r="A1395" s="199"/>
      <c r="B1395" s="216"/>
      <c r="C1395" s="263">
        <f>'TIME TABLE'!$F$12</f>
        <v>0</v>
      </c>
      <c r="D1395" s="264"/>
      <c r="E1395" s="265"/>
      <c r="F1395" s="260">
        <f>IF(C1395=0,0,'TIME TABLE'!$B$12)</f>
        <v>0</v>
      </c>
      <c r="G1395" s="253">
        <f>IF(C1395=0,0,CONCATENATE('TIME TABLE'!$C$12,'TIME TABLE'!$D$12,'TIME TABLE'!$E$12))</f>
        <v>0</v>
      </c>
      <c r="H1395" s="261">
        <f>IF(C1395=0,0,'TIME TABLE'!$H$12)</f>
        <v>0</v>
      </c>
      <c r="I1395" s="262"/>
    </row>
    <row r="1396" spans="1:9" s="256" customFormat="1" ht="18" customHeight="1">
      <c r="A1396" s="199"/>
      <c r="B1396" s="216"/>
      <c r="C1396" s="263">
        <f>'TIME TABLE'!$F$13</f>
        <v>0</v>
      </c>
      <c r="D1396" s="264"/>
      <c r="E1396" s="265"/>
      <c r="F1396" s="260">
        <f>IF(C1396=0,0,'TIME TABLE'!$B$13)</f>
        <v>0</v>
      </c>
      <c r="G1396" s="253">
        <f>IF(C1396=0,0,CONCATENATE('TIME TABLE'!$C$13,'TIME TABLE'!$D$13,'TIME TABLE'!$E$13))</f>
        <v>0</v>
      </c>
      <c r="H1396" s="261">
        <f>IF(C1396=0,0,'TIME TABLE'!$H$13)</f>
        <v>0</v>
      </c>
      <c r="I1396" s="262"/>
    </row>
    <row r="1397" spans="1:9" s="256" customFormat="1" ht="18" customHeight="1" thickBot="1">
      <c r="A1397" s="199"/>
      <c r="B1397" s="216"/>
      <c r="C1397" s="266">
        <f>'TIME TABLE'!$F$14</f>
        <v>0</v>
      </c>
      <c r="D1397" s="267"/>
      <c r="E1397" s="268"/>
      <c r="F1397" s="260">
        <f>IF(C1397=0,0,'TIME TABLE'!$B$14)</f>
        <v>0</v>
      </c>
      <c r="G1397" s="253">
        <f>IF(C1397=0,0,CONCATENATE('TIME TABLE'!$C$14,'TIME TABLE'!$D$14,'TIME TABLE'!$E$14))</f>
        <v>0</v>
      </c>
      <c r="H1397" s="261">
        <f>IF(C1397=0,0,'TIME TABLE'!$H$14)</f>
        <v>0</v>
      </c>
      <c r="I1397" s="262"/>
    </row>
    <row r="1398" spans="1:9" s="198" customFormat="1" ht="24" customHeight="1">
      <c r="A1398" s="199"/>
      <c r="B1398" s="216"/>
      <c r="C1398" s="269" t="s">
        <v>70</v>
      </c>
      <c r="D1398" s="270"/>
      <c r="E1398" s="270"/>
      <c r="F1398" s="270"/>
      <c r="G1398" s="270"/>
      <c r="H1398" s="270"/>
      <c r="I1398" s="271"/>
    </row>
    <row r="1399" spans="1:9" s="198" customFormat="1" ht="19.5" customHeight="1">
      <c r="A1399" s="199"/>
      <c r="B1399" s="216"/>
      <c r="C1399" s="272">
        <v>1</v>
      </c>
      <c r="D1399" s="273" t="s">
        <v>71</v>
      </c>
      <c r="E1399" s="273"/>
      <c r="F1399" s="273"/>
      <c r="G1399" s="273"/>
      <c r="H1399" s="273"/>
      <c r="I1399" s="274"/>
    </row>
    <row r="1400" spans="1:9" s="198" customFormat="1" ht="19.5" customHeight="1">
      <c r="A1400" s="199"/>
      <c r="B1400" s="216"/>
      <c r="C1400" s="275">
        <v>2</v>
      </c>
      <c r="D1400" s="276" t="s">
        <v>72</v>
      </c>
      <c r="E1400" s="276"/>
      <c r="F1400" s="276"/>
      <c r="G1400" s="276"/>
      <c r="H1400" s="276"/>
      <c r="I1400" s="277"/>
    </row>
    <row r="1401" spans="1:9" s="198" customFormat="1" ht="19.5" customHeight="1">
      <c r="A1401" s="199"/>
      <c r="B1401" s="216"/>
      <c r="C1401" s="275">
        <v>3</v>
      </c>
      <c r="D1401" s="276" t="s">
        <v>73</v>
      </c>
      <c r="E1401" s="276"/>
      <c r="F1401" s="276"/>
      <c r="G1401" s="276"/>
      <c r="H1401" s="276"/>
      <c r="I1401" s="277"/>
    </row>
    <row r="1402" spans="1:9" s="198" customFormat="1" ht="19.5" customHeight="1">
      <c r="A1402" s="199"/>
      <c r="B1402" s="216"/>
      <c r="C1402" s="275">
        <v>4</v>
      </c>
      <c r="D1402" s="273" t="s">
        <v>74</v>
      </c>
      <c r="E1402" s="273"/>
      <c r="F1402" s="273"/>
      <c r="G1402" s="273"/>
      <c r="H1402" s="273"/>
      <c r="I1402" s="274"/>
    </row>
    <row r="1403" spans="1:9" s="198" customFormat="1" ht="19.5" customHeight="1">
      <c r="A1403" s="199"/>
      <c r="B1403" s="216"/>
      <c r="C1403" s="275">
        <v>5</v>
      </c>
      <c r="D1403" s="273" t="s">
        <v>75</v>
      </c>
      <c r="E1403" s="273"/>
      <c r="F1403" s="273"/>
      <c r="G1403" s="273"/>
      <c r="H1403" s="273"/>
      <c r="I1403" s="274"/>
    </row>
    <row r="1404" spans="1:9" s="198" customFormat="1" ht="19.5" customHeight="1">
      <c r="A1404" s="199"/>
      <c r="B1404" s="216"/>
      <c r="C1404" s="275">
        <v>6</v>
      </c>
      <c r="D1404" s="273" t="s">
        <v>76</v>
      </c>
      <c r="E1404" s="273"/>
      <c r="F1404" s="273"/>
      <c r="G1404" s="273"/>
      <c r="H1404" s="273"/>
      <c r="I1404" s="274"/>
    </row>
    <row r="1405" spans="1:9" s="198" customFormat="1" ht="19.5" customHeight="1">
      <c r="A1405" s="199"/>
      <c r="B1405" s="216"/>
      <c r="C1405" s="275">
        <v>7</v>
      </c>
      <c r="D1405" s="273" t="s">
        <v>77</v>
      </c>
      <c r="E1405" s="273"/>
      <c r="F1405" s="273"/>
      <c r="G1405" s="273"/>
      <c r="H1405" s="273"/>
      <c r="I1405" s="274"/>
    </row>
    <row r="1406" spans="1:9" s="198" customFormat="1" ht="19.5" customHeight="1">
      <c r="A1406" s="199"/>
      <c r="B1406" s="216"/>
      <c r="C1406" s="275">
        <v>8</v>
      </c>
      <c r="D1406" s="273" t="s">
        <v>78</v>
      </c>
      <c r="E1406" s="273"/>
      <c r="F1406" s="273"/>
      <c r="G1406" s="273"/>
      <c r="H1406" s="273"/>
      <c r="I1406" s="274"/>
    </row>
    <row r="1407" spans="1:9" s="198" customFormat="1" ht="19.5" customHeight="1" thickBot="1">
      <c r="A1407" s="199"/>
      <c r="B1407" s="278"/>
      <c r="C1407" s="279">
        <v>9</v>
      </c>
      <c r="D1407" s="280" t="s">
        <v>79</v>
      </c>
      <c r="E1407" s="280"/>
      <c r="F1407" s="280"/>
      <c r="G1407" s="280"/>
      <c r="H1407" s="280"/>
      <c r="I1407" s="281"/>
    </row>
    <row r="1408" spans="1:9" s="198" customFormat="1" ht="15.75" thickBot="1">
      <c r="A1408" s="196">
        <f>A1375+1</f>
        <v>43</v>
      </c>
      <c r="B1408" s="197"/>
      <c r="C1408" s="197"/>
      <c r="D1408" s="197"/>
      <c r="E1408" s="197"/>
      <c r="F1408" s="197"/>
      <c r="G1408" s="197"/>
      <c r="H1408" s="197"/>
      <c r="I1408" s="197"/>
    </row>
    <row r="1409" spans="1:10" s="198" customFormat="1" ht="51.75" customHeight="1">
      <c r="A1409" s="199"/>
      <c r="B1409" s="200"/>
      <c r="C1409" s="201"/>
      <c r="D1409" s="202"/>
      <c r="E1409" s="203" t="str">
        <f>MASTER!$E$11</f>
        <v>Govt. Sr. Secondary School Raimalwada</v>
      </c>
      <c r="F1409" s="204"/>
      <c r="G1409" s="204"/>
      <c r="H1409" s="204"/>
      <c r="I1409" s="205"/>
    </row>
    <row r="1410" spans="1:10" s="198" customFormat="1" ht="36" customHeight="1" thickBot="1">
      <c r="A1410" s="199"/>
      <c r="B1410" s="206"/>
      <c r="C1410" s="207"/>
      <c r="D1410" s="208"/>
      <c r="E1410" s="209" t="str">
        <f>MASTER!$E$14</f>
        <v>P.S.-Bapini (Jodhpur)</v>
      </c>
      <c r="F1410" s="210"/>
      <c r="G1410" s="210"/>
      <c r="H1410" s="210"/>
      <c r="I1410" s="211"/>
    </row>
    <row r="1411" spans="1:10" s="198" customFormat="1" ht="33.75" customHeight="1">
      <c r="A1411" s="199"/>
      <c r="B1411" s="212" t="str">
        <f>CONCATENATE(C1412,'TIME TABLE'!$C$5,'ADMIT CARD'!$C1413,$F1413,'ADMIT CARD'!$G1413,'TIME TABLE'!$E$5)</f>
        <v>ADMIT CARD(Roll Number●→0)</v>
      </c>
      <c r="C1411" s="213" t="str">
        <f>CONCATENATE('TIME TABLE'!$B$2,'TIME TABLE'!$F$2)</f>
        <v>HALF YEARLY EXAM:2023-24</v>
      </c>
      <c r="D1411" s="214"/>
      <c r="E1411" s="214"/>
      <c r="F1411" s="214"/>
      <c r="G1411" s="214"/>
      <c r="H1411" s="214"/>
      <c r="I1411" s="215"/>
    </row>
    <row r="1412" spans="1:10" s="198" customFormat="1" ht="33.75" customHeight="1" thickBot="1">
      <c r="A1412" s="199"/>
      <c r="B1412" s="216"/>
      <c r="C1412" s="217" t="s">
        <v>64</v>
      </c>
      <c r="D1412" s="218"/>
      <c r="E1412" s="218"/>
      <c r="F1412" s="218"/>
      <c r="G1412" s="218"/>
      <c r="H1412" s="218"/>
      <c r="I1412" s="219"/>
      <c r="J1412" s="198" t="s">
        <v>54</v>
      </c>
    </row>
    <row r="1413" spans="1:10" s="198" customFormat="1" ht="24" customHeight="1">
      <c r="A1413" s="199"/>
      <c r="B1413" s="216"/>
      <c r="C1413" s="220" t="s">
        <v>20</v>
      </c>
      <c r="D1413" s="221"/>
      <c r="E1413" s="222"/>
      <c r="F1413" s="223" t="s">
        <v>52</v>
      </c>
      <c r="G1413" s="224">
        <f>VLOOKUP(A1408,'STUDENT DETAIL'!$C$8:$I$107,3)</f>
        <v>0</v>
      </c>
      <c r="H1413" s="225"/>
      <c r="I1413" s="226" t="s">
        <v>65</v>
      </c>
    </row>
    <row r="1414" spans="1:10" s="198" customFormat="1" ht="24" customHeight="1">
      <c r="A1414" s="199"/>
      <c r="B1414" s="216"/>
      <c r="C1414" s="227" t="s">
        <v>21</v>
      </c>
      <c r="D1414" s="228"/>
      <c r="E1414" s="229"/>
      <c r="F1414" s="230" t="s">
        <v>52</v>
      </c>
      <c r="G1414" s="231" t="str">
        <f>IF(OR(G1413=0,G1413=""),"",VLOOKUP(A1408,'STUDENT DETAIL'!$C$8:$I$107,4))</f>
        <v/>
      </c>
      <c r="H1414" s="232"/>
      <c r="I1414" s="233"/>
    </row>
    <row r="1415" spans="1:10" s="198" customFormat="1" ht="24" customHeight="1">
      <c r="A1415" s="199"/>
      <c r="B1415" s="216"/>
      <c r="C1415" s="227" t="s">
        <v>22</v>
      </c>
      <c r="D1415" s="228"/>
      <c r="E1415" s="229"/>
      <c r="F1415" s="230" t="s">
        <v>52</v>
      </c>
      <c r="G1415" s="231" t="str">
        <f>IF(OR(G1413=0,G1413=""),"",VLOOKUP(A1408,'STUDENT DETAIL'!$C$8:$I$107,5))</f>
        <v/>
      </c>
      <c r="H1415" s="232"/>
      <c r="I1415" s="233"/>
    </row>
    <row r="1416" spans="1:10" s="198" customFormat="1" ht="24" customHeight="1">
      <c r="A1416" s="199"/>
      <c r="B1416" s="216"/>
      <c r="C1416" s="227" t="s">
        <v>32</v>
      </c>
      <c r="D1416" s="228"/>
      <c r="E1416" s="229"/>
      <c r="F1416" s="230" t="s">
        <v>52</v>
      </c>
      <c r="G1416" s="231" t="str">
        <f>IF(OR(G1413=0,G1413=""),"",VLOOKUP(A1408,'STUDENT DETAIL'!$C$8:$I$107,6))</f>
        <v/>
      </c>
      <c r="H1416" s="232"/>
      <c r="I1416" s="233"/>
    </row>
    <row r="1417" spans="1:10" s="198" customFormat="1" ht="24" customHeight="1">
      <c r="A1417" s="199"/>
      <c r="B1417" s="216"/>
      <c r="C1417" s="227" t="s">
        <v>33</v>
      </c>
      <c r="D1417" s="228"/>
      <c r="E1417" s="229"/>
      <c r="F1417" s="230" t="s">
        <v>52</v>
      </c>
      <c r="G1417" s="231" t="str">
        <f>IF(OR(G1413=0,G1413=""),"",IF('STUDENT DETAIL'!$H$4="",'STUDENT DETAIL'!$E$4,CONCATENATE('STUDENT DETAIL'!$E$4,"   ","(",'STUDENT DETAIL'!$H$4,")")))</f>
        <v/>
      </c>
      <c r="H1417" s="232"/>
      <c r="I1417" s="233"/>
    </row>
    <row r="1418" spans="1:10" s="198" customFormat="1" ht="24" customHeight="1" thickBot="1">
      <c r="A1418" s="199"/>
      <c r="B1418" s="216"/>
      <c r="C1418" s="234" t="s">
        <v>24</v>
      </c>
      <c r="D1418" s="235"/>
      <c r="E1418" s="236"/>
      <c r="F1418" s="237" t="s">
        <v>52</v>
      </c>
      <c r="G1418" s="238" t="str">
        <f>IF(OR(G1413=0,G1413=""),"",VLOOKUP(A1408,'STUDENT DETAIL'!$C$8:$I$107,7))</f>
        <v/>
      </c>
      <c r="H1418" s="239"/>
      <c r="I1418" s="240"/>
    </row>
    <row r="1419" spans="1:10" s="198" customFormat="1" ht="24" customHeight="1">
      <c r="A1419" s="199"/>
      <c r="B1419" s="216"/>
      <c r="C1419" s="241" t="s">
        <v>67</v>
      </c>
      <c r="D1419" s="242"/>
      <c r="E1419" s="242"/>
      <c r="F1419" s="242"/>
      <c r="G1419" s="242"/>
      <c r="H1419" s="242"/>
      <c r="I1419" s="243"/>
    </row>
    <row r="1420" spans="1:10" s="198" customFormat="1" ht="24" customHeight="1" thickBot="1">
      <c r="A1420" s="199"/>
      <c r="B1420" s="216"/>
      <c r="C1420" s="244" t="s">
        <v>34</v>
      </c>
      <c r="D1420" s="245"/>
      <c r="E1420" s="246"/>
      <c r="F1420" s="247" t="s">
        <v>68</v>
      </c>
      <c r="G1420" s="246"/>
      <c r="H1420" s="247" t="s">
        <v>69</v>
      </c>
      <c r="I1420" s="248"/>
    </row>
    <row r="1421" spans="1:10" s="256" customFormat="1" ht="18" customHeight="1">
      <c r="A1421" s="199"/>
      <c r="B1421" s="216"/>
      <c r="C1421" s="249" t="str">
        <f>'TIME TABLE'!$F$5</f>
        <v>Hindi</v>
      </c>
      <c r="D1421" s="250"/>
      <c r="E1421" s="251"/>
      <c r="F1421" s="252">
        <f>IF(C1421=0,0,'TIME TABLE'!$B$5)</f>
        <v>44651</v>
      </c>
      <c r="G1421" s="253" t="str">
        <f>IF(C1421=0,0,CONCATENATE('TIME TABLE'!$C$5,'TIME TABLE'!$D$5,'TIME TABLE'!$E$5))</f>
        <v>(Thursday)</v>
      </c>
      <c r="H1421" s="254" t="str">
        <f>IF(C1421=0,0,'TIME TABLE'!$H$5)</f>
        <v>09:00 AM to 11:45 AM</v>
      </c>
      <c r="I1421" s="255"/>
    </row>
    <row r="1422" spans="1:10" s="256" customFormat="1" ht="18" customHeight="1">
      <c r="A1422" s="199"/>
      <c r="B1422" s="216"/>
      <c r="C1422" s="257" t="str">
        <f>'TIME TABLE'!$F$6</f>
        <v>English</v>
      </c>
      <c r="D1422" s="258"/>
      <c r="E1422" s="259"/>
      <c r="F1422" s="260">
        <f>IF(C1422=0,0,'TIME TABLE'!$B$6)</f>
        <v>44652</v>
      </c>
      <c r="G1422" s="253" t="str">
        <f>IF(C1422=0,0,CONCATENATE('TIME TABLE'!$C$6,'TIME TABLE'!$D$6,'TIME TABLE'!$E$6))</f>
        <v>(Friday)</v>
      </c>
      <c r="H1422" s="261" t="str">
        <f>IF(C1422=0,0,'TIME TABLE'!$H$6)</f>
        <v>09:00 AM to 11:45 AM</v>
      </c>
      <c r="I1422" s="262"/>
    </row>
    <row r="1423" spans="1:10" s="256" customFormat="1" ht="18" customHeight="1">
      <c r="A1423" s="199"/>
      <c r="B1423" s="216"/>
      <c r="C1423" s="263" t="str">
        <f>'TIME TABLE'!$F$7</f>
        <v>Science</v>
      </c>
      <c r="D1423" s="264"/>
      <c r="E1423" s="265"/>
      <c r="F1423" s="260">
        <f>IF(C1423=0,0,'TIME TABLE'!$B$7)</f>
        <v>44653</v>
      </c>
      <c r="G1423" s="253" t="str">
        <f>IF(C1423=0,0,CONCATENATE('TIME TABLE'!$C$7,'TIME TABLE'!$D$7,'TIME TABLE'!$E$7))</f>
        <v>(Saturday)</v>
      </c>
      <c r="H1423" s="261" t="str">
        <f>IF(C1423=0,0,'TIME TABLE'!$H$7)</f>
        <v>09:00 AM to 11:45 AM</v>
      </c>
      <c r="I1423" s="262"/>
    </row>
    <row r="1424" spans="1:10" s="256" customFormat="1" ht="18" customHeight="1">
      <c r="A1424" s="199"/>
      <c r="B1424" s="216"/>
      <c r="C1424" s="263" t="str">
        <f>'TIME TABLE'!$F$8</f>
        <v>Mathematics</v>
      </c>
      <c r="D1424" s="264"/>
      <c r="E1424" s="265"/>
      <c r="F1424" s="260">
        <f>IF(C1424=0,0,'TIME TABLE'!$B$8)</f>
        <v>44654</v>
      </c>
      <c r="G1424" s="253" t="str">
        <f>IF(C1424=0,0,CONCATENATE('TIME TABLE'!$C$8,'TIME TABLE'!$D$8,'TIME TABLE'!$E$8))</f>
        <v>(Sunday)</v>
      </c>
      <c r="H1424" s="261" t="str">
        <f>IF(C1424=0,0,'TIME TABLE'!$H$8)</f>
        <v>09:00 AM to 11:45 AM</v>
      </c>
      <c r="I1424" s="262"/>
    </row>
    <row r="1425" spans="1:9" s="256" customFormat="1" ht="18" customHeight="1">
      <c r="A1425" s="199"/>
      <c r="B1425" s="216"/>
      <c r="C1425" s="263" t="str">
        <f>'TIME TABLE'!$F$9</f>
        <v>Social Study</v>
      </c>
      <c r="D1425" s="264"/>
      <c r="E1425" s="265"/>
      <c r="F1425" s="260">
        <f>IF(C1425=0,0,'TIME TABLE'!$B$9)</f>
        <v>44655</v>
      </c>
      <c r="G1425" s="253" t="str">
        <f>IF(C1425=0,0,CONCATENATE('TIME TABLE'!$C$9,'TIME TABLE'!$D$9,'TIME TABLE'!$E$9))</f>
        <v>(Monday)</v>
      </c>
      <c r="H1425" s="261" t="str">
        <f>IF(C1425=0,0,'TIME TABLE'!$H$9)</f>
        <v>09:00 AM to 11:45 AM</v>
      </c>
      <c r="I1425" s="262"/>
    </row>
    <row r="1426" spans="1:9" s="256" customFormat="1" ht="18" customHeight="1">
      <c r="A1426" s="199"/>
      <c r="B1426" s="216"/>
      <c r="C1426" s="263" t="str">
        <f>'TIME TABLE'!$F$10</f>
        <v>Sanskrit</v>
      </c>
      <c r="D1426" s="264"/>
      <c r="E1426" s="265"/>
      <c r="F1426" s="260">
        <f>IF(C1426=0,0,'TIME TABLE'!$B$10)</f>
        <v>44656</v>
      </c>
      <c r="G1426" s="253" t="str">
        <f>IF(C1426=0,0,CONCATENATE('TIME TABLE'!$C$10,'TIME TABLE'!$D$10,'TIME TABLE'!$E$10))</f>
        <v>(Tuesday)</v>
      </c>
      <c r="H1426" s="261" t="str">
        <f>IF(C1426=0,0,'TIME TABLE'!$H$10)</f>
        <v>09:00 AM to 11:45 AM</v>
      </c>
      <c r="I1426" s="262"/>
    </row>
    <row r="1427" spans="1:9" s="256" customFormat="1" ht="18" customHeight="1">
      <c r="A1427" s="199"/>
      <c r="B1427" s="216"/>
      <c r="C1427" s="263">
        <f>'TIME TABLE'!$F$11</f>
        <v>0</v>
      </c>
      <c r="D1427" s="264"/>
      <c r="E1427" s="265"/>
      <c r="F1427" s="260">
        <f>IF(C1427=0,0,'TIME TABLE'!$B$11)</f>
        <v>0</v>
      </c>
      <c r="G1427" s="253">
        <f>IF(C1427=0,0,CONCATENATE('TIME TABLE'!$C$11,'TIME TABLE'!$D$11,'TIME TABLE'!$E$11))</f>
        <v>0</v>
      </c>
      <c r="H1427" s="261">
        <f>IF(C1427=0,0,'TIME TABLE'!$H$11)</f>
        <v>0</v>
      </c>
      <c r="I1427" s="262"/>
    </row>
    <row r="1428" spans="1:9" s="256" customFormat="1" ht="18" customHeight="1">
      <c r="A1428" s="199"/>
      <c r="B1428" s="216"/>
      <c r="C1428" s="263">
        <f>'TIME TABLE'!$F$12</f>
        <v>0</v>
      </c>
      <c r="D1428" s="264"/>
      <c r="E1428" s="265"/>
      <c r="F1428" s="260">
        <f>IF(C1428=0,0,'TIME TABLE'!$B$12)</f>
        <v>0</v>
      </c>
      <c r="G1428" s="253">
        <f>IF(C1428=0,0,CONCATENATE('TIME TABLE'!$C$12,'TIME TABLE'!$D$12,'TIME TABLE'!$E$12))</f>
        <v>0</v>
      </c>
      <c r="H1428" s="261">
        <f>IF(C1428=0,0,'TIME TABLE'!$H$12)</f>
        <v>0</v>
      </c>
      <c r="I1428" s="262"/>
    </row>
    <row r="1429" spans="1:9" s="256" customFormat="1" ht="18" customHeight="1">
      <c r="A1429" s="199"/>
      <c r="B1429" s="216"/>
      <c r="C1429" s="263">
        <f>'TIME TABLE'!$F$13</f>
        <v>0</v>
      </c>
      <c r="D1429" s="264"/>
      <c r="E1429" s="265"/>
      <c r="F1429" s="260">
        <f>IF(C1429=0,0,'TIME TABLE'!$B$13)</f>
        <v>0</v>
      </c>
      <c r="G1429" s="253">
        <f>IF(C1429=0,0,CONCATENATE('TIME TABLE'!$C$13,'TIME TABLE'!$D$13,'TIME TABLE'!$E$13))</f>
        <v>0</v>
      </c>
      <c r="H1429" s="261">
        <f>IF(C1429=0,0,'TIME TABLE'!$H$13)</f>
        <v>0</v>
      </c>
      <c r="I1429" s="262"/>
    </row>
    <row r="1430" spans="1:9" s="256" customFormat="1" ht="18" customHeight="1" thickBot="1">
      <c r="A1430" s="199"/>
      <c r="B1430" s="216"/>
      <c r="C1430" s="266">
        <f>'TIME TABLE'!$F$14</f>
        <v>0</v>
      </c>
      <c r="D1430" s="267"/>
      <c r="E1430" s="268"/>
      <c r="F1430" s="260">
        <f>IF(C1430=0,0,'TIME TABLE'!$B$14)</f>
        <v>0</v>
      </c>
      <c r="G1430" s="253">
        <f>IF(C1430=0,0,CONCATENATE('TIME TABLE'!$C$14,'TIME TABLE'!$D$14,'TIME TABLE'!$E$14))</f>
        <v>0</v>
      </c>
      <c r="H1430" s="261">
        <f>IF(C1430=0,0,'TIME TABLE'!$H$14)</f>
        <v>0</v>
      </c>
      <c r="I1430" s="262"/>
    </row>
    <row r="1431" spans="1:9" s="198" customFormat="1" ht="24" customHeight="1">
      <c r="A1431" s="199"/>
      <c r="B1431" s="216"/>
      <c r="C1431" s="269" t="s">
        <v>70</v>
      </c>
      <c r="D1431" s="270"/>
      <c r="E1431" s="270"/>
      <c r="F1431" s="270"/>
      <c r="G1431" s="270"/>
      <c r="H1431" s="270"/>
      <c r="I1431" s="271"/>
    </row>
    <row r="1432" spans="1:9" s="198" customFormat="1" ht="19.5" customHeight="1">
      <c r="A1432" s="199"/>
      <c r="B1432" s="216"/>
      <c r="C1432" s="272">
        <v>1</v>
      </c>
      <c r="D1432" s="273" t="s">
        <v>71</v>
      </c>
      <c r="E1432" s="273"/>
      <c r="F1432" s="273"/>
      <c r="G1432" s="273"/>
      <c r="H1432" s="273"/>
      <c r="I1432" s="274"/>
    </row>
    <row r="1433" spans="1:9" s="198" customFormat="1" ht="19.5" customHeight="1">
      <c r="A1433" s="199"/>
      <c r="B1433" s="216"/>
      <c r="C1433" s="275">
        <v>2</v>
      </c>
      <c r="D1433" s="276" t="s">
        <v>72</v>
      </c>
      <c r="E1433" s="276"/>
      <c r="F1433" s="276"/>
      <c r="G1433" s="276"/>
      <c r="H1433" s="276"/>
      <c r="I1433" s="277"/>
    </row>
    <row r="1434" spans="1:9" s="198" customFormat="1" ht="19.5" customHeight="1">
      <c r="A1434" s="199"/>
      <c r="B1434" s="216"/>
      <c r="C1434" s="275">
        <v>3</v>
      </c>
      <c r="D1434" s="276" t="s">
        <v>73</v>
      </c>
      <c r="E1434" s="276"/>
      <c r="F1434" s="276"/>
      <c r="G1434" s="276"/>
      <c r="H1434" s="276"/>
      <c r="I1434" s="277"/>
    </row>
    <row r="1435" spans="1:9" s="198" customFormat="1" ht="19.5" customHeight="1">
      <c r="A1435" s="199"/>
      <c r="B1435" s="216"/>
      <c r="C1435" s="275">
        <v>4</v>
      </c>
      <c r="D1435" s="273" t="s">
        <v>74</v>
      </c>
      <c r="E1435" s="273"/>
      <c r="F1435" s="273"/>
      <c r="G1435" s="273"/>
      <c r="H1435" s="273"/>
      <c r="I1435" s="274"/>
    </row>
    <row r="1436" spans="1:9" s="198" customFormat="1" ht="19.5" customHeight="1">
      <c r="A1436" s="199"/>
      <c r="B1436" s="216"/>
      <c r="C1436" s="275">
        <v>5</v>
      </c>
      <c r="D1436" s="273" t="s">
        <v>75</v>
      </c>
      <c r="E1436" s="273"/>
      <c r="F1436" s="273"/>
      <c r="G1436" s="273"/>
      <c r="H1436" s="273"/>
      <c r="I1436" s="274"/>
    </row>
    <row r="1437" spans="1:9" s="198" customFormat="1" ht="19.5" customHeight="1">
      <c r="A1437" s="199"/>
      <c r="B1437" s="216"/>
      <c r="C1437" s="275">
        <v>6</v>
      </c>
      <c r="D1437" s="273" t="s">
        <v>76</v>
      </c>
      <c r="E1437" s="273"/>
      <c r="F1437" s="273"/>
      <c r="G1437" s="273"/>
      <c r="H1437" s="273"/>
      <c r="I1437" s="274"/>
    </row>
    <row r="1438" spans="1:9" s="198" customFormat="1" ht="19.5" customHeight="1">
      <c r="A1438" s="199"/>
      <c r="B1438" s="216"/>
      <c r="C1438" s="275">
        <v>7</v>
      </c>
      <c r="D1438" s="273" t="s">
        <v>77</v>
      </c>
      <c r="E1438" s="273"/>
      <c r="F1438" s="273"/>
      <c r="G1438" s="273"/>
      <c r="H1438" s="273"/>
      <c r="I1438" s="274"/>
    </row>
    <row r="1439" spans="1:9" s="198" customFormat="1" ht="19.5" customHeight="1">
      <c r="A1439" s="199"/>
      <c r="B1439" s="216"/>
      <c r="C1439" s="275">
        <v>8</v>
      </c>
      <c r="D1439" s="273" t="s">
        <v>78</v>
      </c>
      <c r="E1439" s="273"/>
      <c r="F1439" s="273"/>
      <c r="G1439" s="273"/>
      <c r="H1439" s="273"/>
      <c r="I1439" s="274"/>
    </row>
    <row r="1440" spans="1:9" s="198" customFormat="1" ht="19.5" customHeight="1" thickBot="1">
      <c r="A1440" s="199"/>
      <c r="B1440" s="278"/>
      <c r="C1440" s="279">
        <v>9</v>
      </c>
      <c r="D1440" s="280" t="s">
        <v>79</v>
      </c>
      <c r="E1440" s="280"/>
      <c r="F1440" s="280"/>
      <c r="G1440" s="280"/>
      <c r="H1440" s="280"/>
      <c r="I1440" s="281"/>
    </row>
    <row r="1441" spans="1:10" ht="16.5" customHeight="1">
      <c r="A1441" s="282"/>
      <c r="B1441" s="282"/>
      <c r="C1441" s="282"/>
      <c r="D1441" s="282"/>
      <c r="E1441" s="282"/>
      <c r="F1441" s="282"/>
      <c r="G1441" s="282"/>
      <c r="H1441" s="282"/>
      <c r="I1441" s="282"/>
    </row>
    <row r="1442" spans="1:10" s="198" customFormat="1" ht="16.5" customHeight="1" thickBot="1">
      <c r="A1442" s="196">
        <f>A1408+1</f>
        <v>44</v>
      </c>
      <c r="B1442" s="284"/>
      <c r="C1442" s="284"/>
      <c r="D1442" s="284"/>
      <c r="E1442" s="284"/>
      <c r="F1442" s="284"/>
      <c r="G1442" s="284"/>
      <c r="H1442" s="284"/>
      <c r="I1442" s="284"/>
    </row>
    <row r="1443" spans="1:10" s="198" customFormat="1" ht="51.75" customHeight="1">
      <c r="A1443" s="199"/>
      <c r="B1443" s="200"/>
      <c r="C1443" s="201"/>
      <c r="D1443" s="202"/>
      <c r="E1443" s="203" t="str">
        <f>MASTER!$E$11</f>
        <v>Govt. Sr. Secondary School Raimalwada</v>
      </c>
      <c r="F1443" s="204"/>
      <c r="G1443" s="204"/>
      <c r="H1443" s="204"/>
      <c r="I1443" s="205"/>
    </row>
    <row r="1444" spans="1:10" s="198" customFormat="1" ht="36" customHeight="1" thickBot="1">
      <c r="A1444" s="199"/>
      <c r="B1444" s="206"/>
      <c r="C1444" s="207"/>
      <c r="D1444" s="208"/>
      <c r="E1444" s="209" t="str">
        <f>MASTER!$E$14</f>
        <v>P.S.-Bapini (Jodhpur)</v>
      </c>
      <c r="F1444" s="210"/>
      <c r="G1444" s="210"/>
      <c r="H1444" s="210"/>
      <c r="I1444" s="211"/>
    </row>
    <row r="1445" spans="1:10" s="198" customFormat="1" ht="33.75" customHeight="1">
      <c r="A1445" s="199"/>
      <c r="B1445" s="212" t="str">
        <f>CONCATENATE(C1446,'TIME TABLE'!$C$5,'ADMIT CARD'!$C1447,$F1447,'ADMIT CARD'!$G1447,'TIME TABLE'!$E$5)</f>
        <v>ADMIT CARD(Roll Number●→0)</v>
      </c>
      <c r="C1445" s="213" t="str">
        <f>CONCATENATE('TIME TABLE'!$B$2,'TIME TABLE'!$F$2)</f>
        <v>HALF YEARLY EXAM:2023-24</v>
      </c>
      <c r="D1445" s="214"/>
      <c r="E1445" s="214"/>
      <c r="F1445" s="214"/>
      <c r="G1445" s="214"/>
      <c r="H1445" s="214"/>
      <c r="I1445" s="215"/>
    </row>
    <row r="1446" spans="1:10" s="198" customFormat="1" ht="33.75" customHeight="1" thickBot="1">
      <c r="A1446" s="199"/>
      <c r="B1446" s="216"/>
      <c r="C1446" s="217" t="s">
        <v>64</v>
      </c>
      <c r="D1446" s="218"/>
      <c r="E1446" s="218"/>
      <c r="F1446" s="218"/>
      <c r="G1446" s="218"/>
      <c r="H1446" s="218"/>
      <c r="I1446" s="219"/>
      <c r="J1446" s="198" t="s">
        <v>54</v>
      </c>
    </row>
    <row r="1447" spans="1:10" s="198" customFormat="1" ht="24" customHeight="1">
      <c r="A1447" s="199"/>
      <c r="B1447" s="216"/>
      <c r="C1447" s="220" t="s">
        <v>20</v>
      </c>
      <c r="D1447" s="221"/>
      <c r="E1447" s="222"/>
      <c r="F1447" s="223" t="s">
        <v>52</v>
      </c>
      <c r="G1447" s="224">
        <f>VLOOKUP(A1442,'STUDENT DETAIL'!$C$8:$I$107,3)</f>
        <v>0</v>
      </c>
      <c r="H1447" s="225"/>
      <c r="I1447" s="226" t="s">
        <v>65</v>
      </c>
    </row>
    <row r="1448" spans="1:10" s="198" customFormat="1" ht="24" customHeight="1">
      <c r="A1448" s="199"/>
      <c r="B1448" s="216"/>
      <c r="C1448" s="227" t="s">
        <v>21</v>
      </c>
      <c r="D1448" s="228"/>
      <c r="E1448" s="229"/>
      <c r="F1448" s="230" t="s">
        <v>52</v>
      </c>
      <c r="G1448" s="231" t="str">
        <f>IF(OR(G1447=0,G1447=""),"",VLOOKUP(A1442,'STUDENT DETAIL'!$C$8:$I$107,4))</f>
        <v/>
      </c>
      <c r="H1448" s="232"/>
      <c r="I1448" s="233"/>
    </row>
    <row r="1449" spans="1:10" s="198" customFormat="1" ht="24" customHeight="1">
      <c r="A1449" s="199"/>
      <c r="B1449" s="216"/>
      <c r="C1449" s="227" t="s">
        <v>22</v>
      </c>
      <c r="D1449" s="228"/>
      <c r="E1449" s="229"/>
      <c r="F1449" s="230" t="s">
        <v>52</v>
      </c>
      <c r="G1449" s="231" t="str">
        <f>IF(OR(G1447=0,G1447=""),"",VLOOKUP(A1442,'STUDENT DETAIL'!$C$8:$I$107,5))</f>
        <v/>
      </c>
      <c r="H1449" s="232"/>
      <c r="I1449" s="233"/>
    </row>
    <row r="1450" spans="1:10" s="198" customFormat="1" ht="24" customHeight="1">
      <c r="A1450" s="199"/>
      <c r="B1450" s="216"/>
      <c r="C1450" s="227" t="s">
        <v>32</v>
      </c>
      <c r="D1450" s="228"/>
      <c r="E1450" s="229"/>
      <c r="F1450" s="230" t="s">
        <v>52</v>
      </c>
      <c r="G1450" s="231" t="str">
        <f>IF(OR(G1447=0,G1447=""),"",VLOOKUP(A1442,'STUDENT DETAIL'!$C$8:$I$107,6))</f>
        <v/>
      </c>
      <c r="H1450" s="232"/>
      <c r="I1450" s="233"/>
    </row>
    <row r="1451" spans="1:10" s="198" customFormat="1" ht="24" customHeight="1">
      <c r="A1451" s="199"/>
      <c r="B1451" s="216"/>
      <c r="C1451" s="227" t="s">
        <v>33</v>
      </c>
      <c r="D1451" s="228"/>
      <c r="E1451" s="229"/>
      <c r="F1451" s="230" t="s">
        <v>52</v>
      </c>
      <c r="G1451" s="231" t="str">
        <f>IF(OR(G1447=0,G1447=""),"",IF('STUDENT DETAIL'!$H$4="",'STUDENT DETAIL'!$E$4,CONCATENATE('STUDENT DETAIL'!$E$4,"   ","(",'STUDENT DETAIL'!$H$4,")")))</f>
        <v/>
      </c>
      <c r="H1451" s="232"/>
      <c r="I1451" s="233"/>
    </row>
    <row r="1452" spans="1:10" s="198" customFormat="1" ht="24" customHeight="1" thickBot="1">
      <c r="A1452" s="199"/>
      <c r="B1452" s="216"/>
      <c r="C1452" s="234" t="s">
        <v>24</v>
      </c>
      <c r="D1452" s="235"/>
      <c r="E1452" s="236"/>
      <c r="F1452" s="237" t="s">
        <v>52</v>
      </c>
      <c r="G1452" s="238" t="str">
        <f>IF(OR(G1447=0,G1447=""),"",VLOOKUP(A1442,'STUDENT DETAIL'!$C$8:$I$107,7))</f>
        <v/>
      </c>
      <c r="H1452" s="239"/>
      <c r="I1452" s="240"/>
    </row>
    <row r="1453" spans="1:10" s="198" customFormat="1" ht="24" customHeight="1">
      <c r="A1453" s="199"/>
      <c r="B1453" s="216"/>
      <c r="C1453" s="241" t="s">
        <v>67</v>
      </c>
      <c r="D1453" s="242"/>
      <c r="E1453" s="242"/>
      <c r="F1453" s="242"/>
      <c r="G1453" s="242"/>
      <c r="H1453" s="242"/>
      <c r="I1453" s="243"/>
    </row>
    <row r="1454" spans="1:10" s="198" customFormat="1" ht="24" customHeight="1" thickBot="1">
      <c r="A1454" s="199"/>
      <c r="B1454" s="216"/>
      <c r="C1454" s="244" t="s">
        <v>34</v>
      </c>
      <c r="D1454" s="245"/>
      <c r="E1454" s="246"/>
      <c r="F1454" s="247" t="s">
        <v>68</v>
      </c>
      <c r="G1454" s="246"/>
      <c r="H1454" s="247" t="s">
        <v>69</v>
      </c>
      <c r="I1454" s="248"/>
    </row>
    <row r="1455" spans="1:10" s="256" customFormat="1" ht="18" customHeight="1">
      <c r="A1455" s="199"/>
      <c r="B1455" s="216"/>
      <c r="C1455" s="249" t="str">
        <f>'TIME TABLE'!$F$5</f>
        <v>Hindi</v>
      </c>
      <c r="D1455" s="250"/>
      <c r="E1455" s="251"/>
      <c r="F1455" s="252">
        <f>IF(C1455=0,0,'TIME TABLE'!$B$5)</f>
        <v>44651</v>
      </c>
      <c r="G1455" s="253" t="str">
        <f>IF(C1455=0,0,CONCATENATE('TIME TABLE'!$C$5,'TIME TABLE'!$D$5,'TIME TABLE'!$E$5))</f>
        <v>(Thursday)</v>
      </c>
      <c r="H1455" s="254" t="str">
        <f>IF(C1455=0,0,'TIME TABLE'!$H$5)</f>
        <v>09:00 AM to 11:45 AM</v>
      </c>
      <c r="I1455" s="255"/>
    </row>
    <row r="1456" spans="1:10" s="256" customFormat="1" ht="18" customHeight="1">
      <c r="A1456" s="199"/>
      <c r="B1456" s="216"/>
      <c r="C1456" s="257" t="str">
        <f>'TIME TABLE'!$F$6</f>
        <v>English</v>
      </c>
      <c r="D1456" s="258"/>
      <c r="E1456" s="259"/>
      <c r="F1456" s="260">
        <f>IF(C1456=0,0,'TIME TABLE'!$B$6)</f>
        <v>44652</v>
      </c>
      <c r="G1456" s="253" t="str">
        <f>IF(C1456=0,0,CONCATENATE('TIME TABLE'!$C$6,'TIME TABLE'!$D$6,'TIME TABLE'!$E$6))</f>
        <v>(Friday)</v>
      </c>
      <c r="H1456" s="261" t="str">
        <f>IF(C1456=0,0,'TIME TABLE'!$H$6)</f>
        <v>09:00 AM to 11:45 AM</v>
      </c>
      <c r="I1456" s="262"/>
    </row>
    <row r="1457" spans="1:9" s="256" customFormat="1" ht="18" customHeight="1">
      <c r="A1457" s="199"/>
      <c r="B1457" s="216"/>
      <c r="C1457" s="263" t="str">
        <f>'TIME TABLE'!$F$7</f>
        <v>Science</v>
      </c>
      <c r="D1457" s="264"/>
      <c r="E1457" s="265"/>
      <c r="F1457" s="260">
        <f>IF(C1457=0,0,'TIME TABLE'!$B$7)</f>
        <v>44653</v>
      </c>
      <c r="G1457" s="253" t="str">
        <f>IF(C1457=0,0,CONCATENATE('TIME TABLE'!$C$7,'TIME TABLE'!$D$7,'TIME TABLE'!$E$7))</f>
        <v>(Saturday)</v>
      </c>
      <c r="H1457" s="261" t="str">
        <f>IF(C1457=0,0,'TIME TABLE'!$H$7)</f>
        <v>09:00 AM to 11:45 AM</v>
      </c>
      <c r="I1457" s="262"/>
    </row>
    <row r="1458" spans="1:9" s="256" customFormat="1" ht="18" customHeight="1">
      <c r="A1458" s="199"/>
      <c r="B1458" s="216"/>
      <c r="C1458" s="263" t="str">
        <f>'TIME TABLE'!$F$8</f>
        <v>Mathematics</v>
      </c>
      <c r="D1458" s="264"/>
      <c r="E1458" s="265"/>
      <c r="F1458" s="260">
        <f>IF(C1458=0,0,'TIME TABLE'!$B$8)</f>
        <v>44654</v>
      </c>
      <c r="G1458" s="253" t="str">
        <f>IF(C1458=0,0,CONCATENATE('TIME TABLE'!$C$8,'TIME TABLE'!$D$8,'TIME TABLE'!$E$8))</f>
        <v>(Sunday)</v>
      </c>
      <c r="H1458" s="261" t="str">
        <f>IF(C1458=0,0,'TIME TABLE'!$H$8)</f>
        <v>09:00 AM to 11:45 AM</v>
      </c>
      <c r="I1458" s="262"/>
    </row>
    <row r="1459" spans="1:9" s="256" customFormat="1" ht="18" customHeight="1">
      <c r="A1459" s="199"/>
      <c r="B1459" s="216"/>
      <c r="C1459" s="263" t="str">
        <f>'TIME TABLE'!$F$9</f>
        <v>Social Study</v>
      </c>
      <c r="D1459" s="264"/>
      <c r="E1459" s="265"/>
      <c r="F1459" s="260">
        <f>IF(C1459=0,0,'TIME TABLE'!$B$9)</f>
        <v>44655</v>
      </c>
      <c r="G1459" s="253" t="str">
        <f>IF(C1459=0,0,CONCATENATE('TIME TABLE'!$C$9,'TIME TABLE'!$D$9,'TIME TABLE'!$E$9))</f>
        <v>(Monday)</v>
      </c>
      <c r="H1459" s="261" t="str">
        <f>IF(C1459=0,0,'TIME TABLE'!$H$9)</f>
        <v>09:00 AM to 11:45 AM</v>
      </c>
      <c r="I1459" s="262"/>
    </row>
    <row r="1460" spans="1:9" s="256" customFormat="1" ht="18" customHeight="1">
      <c r="A1460" s="199"/>
      <c r="B1460" s="216"/>
      <c r="C1460" s="263" t="str">
        <f>'TIME TABLE'!$F$10</f>
        <v>Sanskrit</v>
      </c>
      <c r="D1460" s="264"/>
      <c r="E1460" s="265"/>
      <c r="F1460" s="260">
        <f>IF(C1460=0,0,'TIME TABLE'!$B$10)</f>
        <v>44656</v>
      </c>
      <c r="G1460" s="253" t="str">
        <f>IF(C1460=0,0,CONCATENATE('TIME TABLE'!$C$10,'TIME TABLE'!$D$10,'TIME TABLE'!$E$10))</f>
        <v>(Tuesday)</v>
      </c>
      <c r="H1460" s="261" t="str">
        <f>IF(C1460=0,0,'TIME TABLE'!$H$10)</f>
        <v>09:00 AM to 11:45 AM</v>
      </c>
      <c r="I1460" s="262"/>
    </row>
    <row r="1461" spans="1:9" s="256" customFormat="1" ht="18" customHeight="1">
      <c r="A1461" s="199"/>
      <c r="B1461" s="216"/>
      <c r="C1461" s="263">
        <f>'TIME TABLE'!$F$11</f>
        <v>0</v>
      </c>
      <c r="D1461" s="264"/>
      <c r="E1461" s="265"/>
      <c r="F1461" s="260">
        <f>IF(C1461=0,0,'TIME TABLE'!$B$11)</f>
        <v>0</v>
      </c>
      <c r="G1461" s="253">
        <f>IF(C1461=0,0,CONCATENATE('TIME TABLE'!$C$11,'TIME TABLE'!$D$11,'TIME TABLE'!$E$11))</f>
        <v>0</v>
      </c>
      <c r="H1461" s="261">
        <f>IF(C1461=0,0,'TIME TABLE'!$H$11)</f>
        <v>0</v>
      </c>
      <c r="I1461" s="262"/>
    </row>
    <row r="1462" spans="1:9" s="256" customFormat="1" ht="18" customHeight="1">
      <c r="A1462" s="199"/>
      <c r="B1462" s="216"/>
      <c r="C1462" s="263">
        <f>'TIME TABLE'!$F$12</f>
        <v>0</v>
      </c>
      <c r="D1462" s="264"/>
      <c r="E1462" s="265"/>
      <c r="F1462" s="260">
        <f>IF(C1462=0,0,'TIME TABLE'!$B$12)</f>
        <v>0</v>
      </c>
      <c r="G1462" s="253">
        <f>IF(C1462=0,0,CONCATENATE('TIME TABLE'!$C$12,'TIME TABLE'!$D$12,'TIME TABLE'!$E$12))</f>
        <v>0</v>
      </c>
      <c r="H1462" s="261">
        <f>IF(C1462=0,0,'TIME TABLE'!$H$12)</f>
        <v>0</v>
      </c>
      <c r="I1462" s="262"/>
    </row>
    <row r="1463" spans="1:9" s="256" customFormat="1" ht="18" customHeight="1">
      <c r="A1463" s="199"/>
      <c r="B1463" s="216"/>
      <c r="C1463" s="263">
        <f>'TIME TABLE'!$F$13</f>
        <v>0</v>
      </c>
      <c r="D1463" s="264"/>
      <c r="E1463" s="265"/>
      <c r="F1463" s="260">
        <f>IF(C1463=0,0,'TIME TABLE'!$B$13)</f>
        <v>0</v>
      </c>
      <c r="G1463" s="253">
        <f>IF(C1463=0,0,CONCATENATE('TIME TABLE'!$C$13,'TIME TABLE'!$D$13,'TIME TABLE'!$E$13))</f>
        <v>0</v>
      </c>
      <c r="H1463" s="261">
        <f>IF(C1463=0,0,'TIME TABLE'!$H$13)</f>
        <v>0</v>
      </c>
      <c r="I1463" s="262"/>
    </row>
    <row r="1464" spans="1:9" s="256" customFormat="1" ht="18" customHeight="1" thickBot="1">
      <c r="A1464" s="199"/>
      <c r="B1464" s="216"/>
      <c r="C1464" s="266">
        <f>'TIME TABLE'!$F$14</f>
        <v>0</v>
      </c>
      <c r="D1464" s="267"/>
      <c r="E1464" s="268"/>
      <c r="F1464" s="260">
        <f>IF(C1464=0,0,'TIME TABLE'!$B$14)</f>
        <v>0</v>
      </c>
      <c r="G1464" s="253">
        <f>IF(C1464=0,0,CONCATENATE('TIME TABLE'!$C$14,'TIME TABLE'!$D$14,'TIME TABLE'!$E$14))</f>
        <v>0</v>
      </c>
      <c r="H1464" s="261">
        <f>IF(C1464=0,0,'TIME TABLE'!$H$14)</f>
        <v>0</v>
      </c>
      <c r="I1464" s="262"/>
    </row>
    <row r="1465" spans="1:9" s="198" customFormat="1" ht="24" customHeight="1">
      <c r="A1465" s="199"/>
      <c r="B1465" s="216"/>
      <c r="C1465" s="269" t="s">
        <v>70</v>
      </c>
      <c r="D1465" s="270"/>
      <c r="E1465" s="270"/>
      <c r="F1465" s="270"/>
      <c r="G1465" s="270"/>
      <c r="H1465" s="270"/>
      <c r="I1465" s="271"/>
    </row>
    <row r="1466" spans="1:9" s="198" customFormat="1" ht="19.5" customHeight="1">
      <c r="A1466" s="199"/>
      <c r="B1466" s="216"/>
      <c r="C1466" s="272">
        <v>1</v>
      </c>
      <c r="D1466" s="273" t="s">
        <v>71</v>
      </c>
      <c r="E1466" s="273"/>
      <c r="F1466" s="273"/>
      <c r="G1466" s="273"/>
      <c r="H1466" s="273"/>
      <c r="I1466" s="274"/>
    </row>
    <row r="1467" spans="1:9" s="198" customFormat="1" ht="19.5" customHeight="1">
      <c r="A1467" s="199"/>
      <c r="B1467" s="216"/>
      <c r="C1467" s="275">
        <v>2</v>
      </c>
      <c r="D1467" s="276" t="s">
        <v>72</v>
      </c>
      <c r="E1467" s="276"/>
      <c r="F1467" s="276"/>
      <c r="G1467" s="276"/>
      <c r="H1467" s="276"/>
      <c r="I1467" s="277"/>
    </row>
    <row r="1468" spans="1:9" s="198" customFormat="1" ht="19.5" customHeight="1">
      <c r="A1468" s="199"/>
      <c r="B1468" s="216"/>
      <c r="C1468" s="275">
        <v>3</v>
      </c>
      <c r="D1468" s="276" t="s">
        <v>73</v>
      </c>
      <c r="E1468" s="276"/>
      <c r="F1468" s="276"/>
      <c r="G1468" s="276"/>
      <c r="H1468" s="276"/>
      <c r="I1468" s="277"/>
    </row>
    <row r="1469" spans="1:9" s="198" customFormat="1" ht="19.5" customHeight="1">
      <c r="A1469" s="199"/>
      <c r="B1469" s="216"/>
      <c r="C1469" s="275">
        <v>4</v>
      </c>
      <c r="D1469" s="273" t="s">
        <v>74</v>
      </c>
      <c r="E1469" s="273"/>
      <c r="F1469" s="273"/>
      <c r="G1469" s="273"/>
      <c r="H1469" s="273"/>
      <c r="I1469" s="274"/>
    </row>
    <row r="1470" spans="1:9" s="198" customFormat="1" ht="19.5" customHeight="1">
      <c r="A1470" s="199"/>
      <c r="B1470" s="216"/>
      <c r="C1470" s="275">
        <v>5</v>
      </c>
      <c r="D1470" s="273" t="s">
        <v>75</v>
      </c>
      <c r="E1470" s="273"/>
      <c r="F1470" s="273"/>
      <c r="G1470" s="273"/>
      <c r="H1470" s="273"/>
      <c r="I1470" s="274"/>
    </row>
    <row r="1471" spans="1:9" s="198" customFormat="1" ht="19.5" customHeight="1">
      <c r="A1471" s="199"/>
      <c r="B1471" s="216"/>
      <c r="C1471" s="275">
        <v>6</v>
      </c>
      <c r="D1471" s="273" t="s">
        <v>76</v>
      </c>
      <c r="E1471" s="273"/>
      <c r="F1471" s="273"/>
      <c r="G1471" s="273"/>
      <c r="H1471" s="273"/>
      <c r="I1471" s="274"/>
    </row>
    <row r="1472" spans="1:9" s="198" customFormat="1" ht="19.5" customHeight="1">
      <c r="A1472" s="199"/>
      <c r="B1472" s="216"/>
      <c r="C1472" s="275">
        <v>7</v>
      </c>
      <c r="D1472" s="273" t="s">
        <v>77</v>
      </c>
      <c r="E1472" s="273"/>
      <c r="F1472" s="273"/>
      <c r="G1472" s="273"/>
      <c r="H1472" s="273"/>
      <c r="I1472" s="274"/>
    </row>
    <row r="1473" spans="1:10" s="198" customFormat="1" ht="19.5" customHeight="1">
      <c r="A1473" s="199"/>
      <c r="B1473" s="216"/>
      <c r="C1473" s="275">
        <v>8</v>
      </c>
      <c r="D1473" s="273" t="s">
        <v>78</v>
      </c>
      <c r="E1473" s="273"/>
      <c r="F1473" s="273"/>
      <c r="G1473" s="273"/>
      <c r="H1473" s="273"/>
      <c r="I1473" s="274"/>
    </row>
    <row r="1474" spans="1:10" s="198" customFormat="1" ht="19.5" customHeight="1" thickBot="1">
      <c r="A1474" s="199"/>
      <c r="B1474" s="278"/>
      <c r="C1474" s="279">
        <v>9</v>
      </c>
      <c r="D1474" s="280" t="s">
        <v>79</v>
      </c>
      <c r="E1474" s="280"/>
      <c r="F1474" s="280"/>
      <c r="G1474" s="280"/>
      <c r="H1474" s="280"/>
      <c r="I1474" s="281"/>
    </row>
    <row r="1475" spans="1:10" s="198" customFormat="1" ht="15.75" thickBot="1">
      <c r="A1475" s="196">
        <f>A1442+1</f>
        <v>45</v>
      </c>
      <c r="B1475" s="197"/>
      <c r="C1475" s="197"/>
      <c r="D1475" s="197"/>
      <c r="E1475" s="197"/>
      <c r="F1475" s="197"/>
      <c r="G1475" s="197"/>
      <c r="H1475" s="197"/>
      <c r="I1475" s="197"/>
    </row>
    <row r="1476" spans="1:10" s="198" customFormat="1" ht="51.75" customHeight="1">
      <c r="A1476" s="199"/>
      <c r="B1476" s="200"/>
      <c r="C1476" s="201"/>
      <c r="D1476" s="202"/>
      <c r="E1476" s="203" t="str">
        <f>MASTER!$E$11</f>
        <v>Govt. Sr. Secondary School Raimalwada</v>
      </c>
      <c r="F1476" s="204"/>
      <c r="G1476" s="204"/>
      <c r="H1476" s="204"/>
      <c r="I1476" s="205"/>
    </row>
    <row r="1477" spans="1:10" s="198" customFormat="1" ht="36" customHeight="1" thickBot="1">
      <c r="A1477" s="199"/>
      <c r="B1477" s="206"/>
      <c r="C1477" s="207"/>
      <c r="D1477" s="208"/>
      <c r="E1477" s="209" t="str">
        <f>MASTER!$E$14</f>
        <v>P.S.-Bapini (Jodhpur)</v>
      </c>
      <c r="F1477" s="210"/>
      <c r="G1477" s="210"/>
      <c r="H1477" s="210"/>
      <c r="I1477" s="211"/>
    </row>
    <row r="1478" spans="1:10" s="198" customFormat="1" ht="33.75" customHeight="1">
      <c r="A1478" s="199"/>
      <c r="B1478" s="212" t="str">
        <f>CONCATENATE(C1479,'TIME TABLE'!$C$5,'ADMIT CARD'!$C1480,$F1480,'ADMIT CARD'!$G1480,'TIME TABLE'!$E$5)</f>
        <v>ADMIT CARD(Roll Number●→0)</v>
      </c>
      <c r="C1478" s="213" t="str">
        <f>CONCATENATE('TIME TABLE'!$B$2,'TIME TABLE'!$F$2)</f>
        <v>HALF YEARLY EXAM:2023-24</v>
      </c>
      <c r="D1478" s="214"/>
      <c r="E1478" s="214"/>
      <c r="F1478" s="214"/>
      <c r="G1478" s="214"/>
      <c r="H1478" s="214"/>
      <c r="I1478" s="215"/>
    </row>
    <row r="1479" spans="1:10" s="198" customFormat="1" ht="33.75" customHeight="1" thickBot="1">
      <c r="A1479" s="199"/>
      <c r="B1479" s="216"/>
      <c r="C1479" s="217" t="s">
        <v>64</v>
      </c>
      <c r="D1479" s="218"/>
      <c r="E1479" s="218"/>
      <c r="F1479" s="218"/>
      <c r="G1479" s="218"/>
      <c r="H1479" s="218"/>
      <c r="I1479" s="219"/>
      <c r="J1479" s="198" t="s">
        <v>54</v>
      </c>
    </row>
    <row r="1480" spans="1:10" s="198" customFormat="1" ht="24" customHeight="1">
      <c r="A1480" s="199"/>
      <c r="B1480" s="216"/>
      <c r="C1480" s="220" t="s">
        <v>20</v>
      </c>
      <c r="D1480" s="221"/>
      <c r="E1480" s="222"/>
      <c r="F1480" s="223" t="s">
        <v>52</v>
      </c>
      <c r="G1480" s="224">
        <f>VLOOKUP(A1475,'STUDENT DETAIL'!$C$8:$I$107,3)</f>
        <v>0</v>
      </c>
      <c r="H1480" s="225"/>
      <c r="I1480" s="226" t="s">
        <v>65</v>
      </c>
    </row>
    <row r="1481" spans="1:10" s="198" customFormat="1" ht="24" customHeight="1">
      <c r="A1481" s="199"/>
      <c r="B1481" s="216"/>
      <c r="C1481" s="227" t="s">
        <v>21</v>
      </c>
      <c r="D1481" s="228"/>
      <c r="E1481" s="229"/>
      <c r="F1481" s="230" t="s">
        <v>52</v>
      </c>
      <c r="G1481" s="231" t="str">
        <f>IF(OR(G1480=0,G1480=""),"",VLOOKUP(A1475,'STUDENT DETAIL'!$C$8:$I$107,4))</f>
        <v/>
      </c>
      <c r="H1481" s="232"/>
      <c r="I1481" s="233"/>
    </row>
    <row r="1482" spans="1:10" s="198" customFormat="1" ht="24" customHeight="1">
      <c r="A1482" s="199"/>
      <c r="B1482" s="216"/>
      <c r="C1482" s="227" t="s">
        <v>22</v>
      </c>
      <c r="D1482" s="228"/>
      <c r="E1482" s="229"/>
      <c r="F1482" s="230" t="s">
        <v>52</v>
      </c>
      <c r="G1482" s="231" t="str">
        <f>IF(OR(G1480=0,G1480=""),"",VLOOKUP(A1475,'STUDENT DETAIL'!$C$8:$I$107,5))</f>
        <v/>
      </c>
      <c r="H1482" s="232"/>
      <c r="I1482" s="233"/>
    </row>
    <row r="1483" spans="1:10" s="198" customFormat="1" ht="24" customHeight="1">
      <c r="A1483" s="199"/>
      <c r="B1483" s="216"/>
      <c r="C1483" s="227" t="s">
        <v>32</v>
      </c>
      <c r="D1483" s="228"/>
      <c r="E1483" s="229"/>
      <c r="F1483" s="230" t="s">
        <v>52</v>
      </c>
      <c r="G1483" s="231" t="str">
        <f>IF(OR(G1480=0,G1480=""),"",VLOOKUP(A1475,'STUDENT DETAIL'!$C$8:$I$107,6))</f>
        <v/>
      </c>
      <c r="H1483" s="232"/>
      <c r="I1483" s="233"/>
    </row>
    <row r="1484" spans="1:10" s="198" customFormat="1" ht="24" customHeight="1">
      <c r="A1484" s="199"/>
      <c r="B1484" s="216"/>
      <c r="C1484" s="227" t="s">
        <v>33</v>
      </c>
      <c r="D1484" s="228"/>
      <c r="E1484" s="229"/>
      <c r="F1484" s="230" t="s">
        <v>52</v>
      </c>
      <c r="G1484" s="231" t="str">
        <f>IF(OR(G1480=0,G1480=""),"",IF('STUDENT DETAIL'!$H$4="",'STUDENT DETAIL'!$E$4,CONCATENATE('STUDENT DETAIL'!$E$4,"   ","(",'STUDENT DETAIL'!$H$4,")")))</f>
        <v/>
      </c>
      <c r="H1484" s="232"/>
      <c r="I1484" s="233"/>
    </row>
    <row r="1485" spans="1:10" s="198" customFormat="1" ht="24" customHeight="1" thickBot="1">
      <c r="A1485" s="199"/>
      <c r="B1485" s="216"/>
      <c r="C1485" s="234" t="s">
        <v>24</v>
      </c>
      <c r="D1485" s="235"/>
      <c r="E1485" s="236"/>
      <c r="F1485" s="237" t="s">
        <v>52</v>
      </c>
      <c r="G1485" s="238" t="str">
        <f>IF(OR(G1480=0,G1480=""),"",VLOOKUP(A1475,'STUDENT DETAIL'!$C$8:$I$107,7))</f>
        <v/>
      </c>
      <c r="H1485" s="239"/>
      <c r="I1485" s="240"/>
    </row>
    <row r="1486" spans="1:10" s="198" customFormat="1" ht="24" customHeight="1">
      <c r="A1486" s="199"/>
      <c r="B1486" s="216"/>
      <c r="C1486" s="241" t="s">
        <v>67</v>
      </c>
      <c r="D1486" s="242"/>
      <c r="E1486" s="242"/>
      <c r="F1486" s="242"/>
      <c r="G1486" s="242"/>
      <c r="H1486" s="242"/>
      <c r="I1486" s="243"/>
    </row>
    <row r="1487" spans="1:10" s="198" customFormat="1" ht="24" customHeight="1" thickBot="1">
      <c r="A1487" s="199"/>
      <c r="B1487" s="216"/>
      <c r="C1487" s="244" t="s">
        <v>34</v>
      </c>
      <c r="D1487" s="245"/>
      <c r="E1487" s="246"/>
      <c r="F1487" s="247" t="s">
        <v>68</v>
      </c>
      <c r="G1487" s="246"/>
      <c r="H1487" s="247" t="s">
        <v>69</v>
      </c>
      <c r="I1487" s="248"/>
    </row>
    <row r="1488" spans="1:10" s="256" customFormat="1" ht="18" customHeight="1">
      <c r="A1488" s="199"/>
      <c r="B1488" s="216"/>
      <c r="C1488" s="249" t="str">
        <f>'TIME TABLE'!$F$5</f>
        <v>Hindi</v>
      </c>
      <c r="D1488" s="250"/>
      <c r="E1488" s="251"/>
      <c r="F1488" s="252">
        <f>IF(C1488=0,0,'TIME TABLE'!$B$5)</f>
        <v>44651</v>
      </c>
      <c r="G1488" s="253" t="str">
        <f>IF(C1488=0,0,CONCATENATE('TIME TABLE'!$C$5,'TIME TABLE'!$D$5,'TIME TABLE'!$E$5))</f>
        <v>(Thursday)</v>
      </c>
      <c r="H1488" s="254" t="str">
        <f>IF(C1488=0,0,'TIME TABLE'!$H$5)</f>
        <v>09:00 AM to 11:45 AM</v>
      </c>
      <c r="I1488" s="255"/>
    </row>
    <row r="1489" spans="1:9" s="256" customFormat="1" ht="18" customHeight="1">
      <c r="A1489" s="199"/>
      <c r="B1489" s="216"/>
      <c r="C1489" s="257" t="str">
        <f>'TIME TABLE'!$F$6</f>
        <v>English</v>
      </c>
      <c r="D1489" s="258"/>
      <c r="E1489" s="259"/>
      <c r="F1489" s="260">
        <f>IF(C1489=0,0,'TIME TABLE'!$B$6)</f>
        <v>44652</v>
      </c>
      <c r="G1489" s="253" t="str">
        <f>IF(C1489=0,0,CONCATENATE('TIME TABLE'!$C$6,'TIME TABLE'!$D$6,'TIME TABLE'!$E$6))</f>
        <v>(Friday)</v>
      </c>
      <c r="H1489" s="261" t="str">
        <f>IF(C1489=0,0,'TIME TABLE'!$H$6)</f>
        <v>09:00 AM to 11:45 AM</v>
      </c>
      <c r="I1489" s="262"/>
    </row>
    <row r="1490" spans="1:9" s="256" customFormat="1" ht="18" customHeight="1">
      <c r="A1490" s="199"/>
      <c r="B1490" s="216"/>
      <c r="C1490" s="263" t="str">
        <f>'TIME TABLE'!$F$7</f>
        <v>Science</v>
      </c>
      <c r="D1490" s="264"/>
      <c r="E1490" s="265"/>
      <c r="F1490" s="260">
        <f>IF(C1490=0,0,'TIME TABLE'!$B$7)</f>
        <v>44653</v>
      </c>
      <c r="G1490" s="253" t="str">
        <f>IF(C1490=0,0,CONCATENATE('TIME TABLE'!$C$7,'TIME TABLE'!$D$7,'TIME TABLE'!$E$7))</f>
        <v>(Saturday)</v>
      </c>
      <c r="H1490" s="261" t="str">
        <f>IF(C1490=0,0,'TIME TABLE'!$H$7)</f>
        <v>09:00 AM to 11:45 AM</v>
      </c>
      <c r="I1490" s="262"/>
    </row>
    <row r="1491" spans="1:9" s="256" customFormat="1" ht="18" customHeight="1">
      <c r="A1491" s="199"/>
      <c r="B1491" s="216"/>
      <c r="C1491" s="263" t="str">
        <f>'TIME TABLE'!$F$8</f>
        <v>Mathematics</v>
      </c>
      <c r="D1491" s="264"/>
      <c r="E1491" s="265"/>
      <c r="F1491" s="260">
        <f>IF(C1491=0,0,'TIME TABLE'!$B$8)</f>
        <v>44654</v>
      </c>
      <c r="G1491" s="253" t="str">
        <f>IF(C1491=0,0,CONCATENATE('TIME TABLE'!$C$8,'TIME TABLE'!$D$8,'TIME TABLE'!$E$8))</f>
        <v>(Sunday)</v>
      </c>
      <c r="H1491" s="261" t="str">
        <f>IF(C1491=0,0,'TIME TABLE'!$H$8)</f>
        <v>09:00 AM to 11:45 AM</v>
      </c>
      <c r="I1491" s="262"/>
    </row>
    <row r="1492" spans="1:9" s="256" customFormat="1" ht="18" customHeight="1">
      <c r="A1492" s="199"/>
      <c r="B1492" s="216"/>
      <c r="C1492" s="263" t="str">
        <f>'TIME TABLE'!$F$9</f>
        <v>Social Study</v>
      </c>
      <c r="D1492" s="264"/>
      <c r="E1492" s="265"/>
      <c r="F1492" s="260">
        <f>IF(C1492=0,0,'TIME TABLE'!$B$9)</f>
        <v>44655</v>
      </c>
      <c r="G1492" s="253" t="str">
        <f>IF(C1492=0,0,CONCATENATE('TIME TABLE'!$C$9,'TIME TABLE'!$D$9,'TIME TABLE'!$E$9))</f>
        <v>(Monday)</v>
      </c>
      <c r="H1492" s="261" t="str">
        <f>IF(C1492=0,0,'TIME TABLE'!$H$9)</f>
        <v>09:00 AM to 11:45 AM</v>
      </c>
      <c r="I1492" s="262"/>
    </row>
    <row r="1493" spans="1:9" s="256" customFormat="1" ht="18" customHeight="1">
      <c r="A1493" s="199"/>
      <c r="B1493" s="216"/>
      <c r="C1493" s="263" t="str">
        <f>'TIME TABLE'!$F$10</f>
        <v>Sanskrit</v>
      </c>
      <c r="D1493" s="264"/>
      <c r="E1493" s="265"/>
      <c r="F1493" s="260">
        <f>IF(C1493=0,0,'TIME TABLE'!$B$10)</f>
        <v>44656</v>
      </c>
      <c r="G1493" s="253" t="str">
        <f>IF(C1493=0,0,CONCATENATE('TIME TABLE'!$C$10,'TIME TABLE'!$D$10,'TIME TABLE'!$E$10))</f>
        <v>(Tuesday)</v>
      </c>
      <c r="H1493" s="261" t="str">
        <f>IF(C1493=0,0,'TIME TABLE'!$H$10)</f>
        <v>09:00 AM to 11:45 AM</v>
      </c>
      <c r="I1493" s="262"/>
    </row>
    <row r="1494" spans="1:9" s="256" customFormat="1" ht="18" customHeight="1">
      <c r="A1494" s="199"/>
      <c r="B1494" s="216"/>
      <c r="C1494" s="263">
        <f>'TIME TABLE'!$F$11</f>
        <v>0</v>
      </c>
      <c r="D1494" s="264"/>
      <c r="E1494" s="265"/>
      <c r="F1494" s="260">
        <f>IF(C1494=0,0,'TIME TABLE'!$B$11)</f>
        <v>0</v>
      </c>
      <c r="G1494" s="253">
        <f>IF(C1494=0,0,CONCATENATE('TIME TABLE'!$C$11,'TIME TABLE'!$D$11,'TIME TABLE'!$E$11))</f>
        <v>0</v>
      </c>
      <c r="H1494" s="261">
        <f>IF(C1494=0,0,'TIME TABLE'!$H$11)</f>
        <v>0</v>
      </c>
      <c r="I1494" s="262"/>
    </row>
    <row r="1495" spans="1:9" s="256" customFormat="1" ht="18" customHeight="1">
      <c r="A1495" s="199"/>
      <c r="B1495" s="216"/>
      <c r="C1495" s="263">
        <f>'TIME TABLE'!$F$12</f>
        <v>0</v>
      </c>
      <c r="D1495" s="264"/>
      <c r="E1495" s="265"/>
      <c r="F1495" s="260">
        <f>IF(C1495=0,0,'TIME TABLE'!$B$12)</f>
        <v>0</v>
      </c>
      <c r="G1495" s="253">
        <f>IF(C1495=0,0,CONCATENATE('TIME TABLE'!$C$12,'TIME TABLE'!$D$12,'TIME TABLE'!$E$12))</f>
        <v>0</v>
      </c>
      <c r="H1495" s="261">
        <f>IF(C1495=0,0,'TIME TABLE'!$H$12)</f>
        <v>0</v>
      </c>
      <c r="I1495" s="262"/>
    </row>
    <row r="1496" spans="1:9" s="256" customFormat="1" ht="18" customHeight="1">
      <c r="A1496" s="199"/>
      <c r="B1496" s="216"/>
      <c r="C1496" s="263">
        <f>'TIME TABLE'!$F$13</f>
        <v>0</v>
      </c>
      <c r="D1496" s="264"/>
      <c r="E1496" s="265"/>
      <c r="F1496" s="260">
        <f>IF(C1496=0,0,'TIME TABLE'!$B$13)</f>
        <v>0</v>
      </c>
      <c r="G1496" s="253">
        <f>IF(C1496=0,0,CONCATENATE('TIME TABLE'!$C$13,'TIME TABLE'!$D$13,'TIME TABLE'!$E$13))</f>
        <v>0</v>
      </c>
      <c r="H1496" s="261">
        <f>IF(C1496=0,0,'TIME TABLE'!$H$13)</f>
        <v>0</v>
      </c>
      <c r="I1496" s="262"/>
    </row>
    <row r="1497" spans="1:9" s="256" customFormat="1" ht="18" customHeight="1" thickBot="1">
      <c r="A1497" s="199"/>
      <c r="B1497" s="216"/>
      <c r="C1497" s="266">
        <f>'TIME TABLE'!$F$14</f>
        <v>0</v>
      </c>
      <c r="D1497" s="267"/>
      <c r="E1497" s="268"/>
      <c r="F1497" s="260">
        <f>IF(C1497=0,0,'TIME TABLE'!$B$14)</f>
        <v>0</v>
      </c>
      <c r="G1497" s="253">
        <f>IF(C1497=0,0,CONCATENATE('TIME TABLE'!$C$14,'TIME TABLE'!$D$14,'TIME TABLE'!$E$14))</f>
        <v>0</v>
      </c>
      <c r="H1497" s="261">
        <f>IF(C1497=0,0,'TIME TABLE'!$H$14)</f>
        <v>0</v>
      </c>
      <c r="I1497" s="262"/>
    </row>
    <row r="1498" spans="1:9" s="198" customFormat="1" ht="24" customHeight="1">
      <c r="A1498" s="199"/>
      <c r="B1498" s="216"/>
      <c r="C1498" s="269" t="s">
        <v>70</v>
      </c>
      <c r="D1498" s="270"/>
      <c r="E1498" s="270"/>
      <c r="F1498" s="270"/>
      <c r="G1498" s="270"/>
      <c r="H1498" s="270"/>
      <c r="I1498" s="271"/>
    </row>
    <row r="1499" spans="1:9" s="198" customFormat="1" ht="19.5" customHeight="1">
      <c r="A1499" s="199"/>
      <c r="B1499" s="216"/>
      <c r="C1499" s="272">
        <v>1</v>
      </c>
      <c r="D1499" s="273" t="s">
        <v>71</v>
      </c>
      <c r="E1499" s="273"/>
      <c r="F1499" s="273"/>
      <c r="G1499" s="273"/>
      <c r="H1499" s="273"/>
      <c r="I1499" s="274"/>
    </row>
    <row r="1500" spans="1:9" s="198" customFormat="1" ht="19.5" customHeight="1">
      <c r="A1500" s="199"/>
      <c r="B1500" s="216"/>
      <c r="C1500" s="275">
        <v>2</v>
      </c>
      <c r="D1500" s="276" t="s">
        <v>72</v>
      </c>
      <c r="E1500" s="276"/>
      <c r="F1500" s="276"/>
      <c r="G1500" s="276"/>
      <c r="H1500" s="276"/>
      <c r="I1500" s="277"/>
    </row>
    <row r="1501" spans="1:9" s="198" customFormat="1" ht="19.5" customHeight="1">
      <c r="A1501" s="199"/>
      <c r="B1501" s="216"/>
      <c r="C1501" s="275">
        <v>3</v>
      </c>
      <c r="D1501" s="276" t="s">
        <v>73</v>
      </c>
      <c r="E1501" s="276"/>
      <c r="F1501" s="276"/>
      <c r="G1501" s="276"/>
      <c r="H1501" s="276"/>
      <c r="I1501" s="277"/>
    </row>
    <row r="1502" spans="1:9" s="198" customFormat="1" ht="19.5" customHeight="1">
      <c r="A1502" s="199"/>
      <c r="B1502" s="216"/>
      <c r="C1502" s="275">
        <v>4</v>
      </c>
      <c r="D1502" s="273" t="s">
        <v>74</v>
      </c>
      <c r="E1502" s="273"/>
      <c r="F1502" s="273"/>
      <c r="G1502" s="273"/>
      <c r="H1502" s="273"/>
      <c r="I1502" s="274"/>
    </row>
    <row r="1503" spans="1:9" s="198" customFormat="1" ht="19.5" customHeight="1">
      <c r="A1503" s="199"/>
      <c r="B1503" s="216"/>
      <c r="C1503" s="275">
        <v>5</v>
      </c>
      <c r="D1503" s="273" t="s">
        <v>75</v>
      </c>
      <c r="E1503" s="273"/>
      <c r="F1503" s="273"/>
      <c r="G1503" s="273"/>
      <c r="H1503" s="273"/>
      <c r="I1503" s="274"/>
    </row>
    <row r="1504" spans="1:9" s="198" customFormat="1" ht="19.5" customHeight="1">
      <c r="A1504" s="199"/>
      <c r="B1504" s="216"/>
      <c r="C1504" s="275">
        <v>6</v>
      </c>
      <c r="D1504" s="273" t="s">
        <v>76</v>
      </c>
      <c r="E1504" s="273"/>
      <c r="F1504" s="273"/>
      <c r="G1504" s="273"/>
      <c r="H1504" s="273"/>
      <c r="I1504" s="274"/>
    </row>
    <row r="1505" spans="1:10" s="198" customFormat="1" ht="19.5" customHeight="1">
      <c r="A1505" s="199"/>
      <c r="B1505" s="216"/>
      <c r="C1505" s="275">
        <v>7</v>
      </c>
      <c r="D1505" s="273" t="s">
        <v>77</v>
      </c>
      <c r="E1505" s="273"/>
      <c r="F1505" s="273"/>
      <c r="G1505" s="273"/>
      <c r="H1505" s="273"/>
      <c r="I1505" s="274"/>
    </row>
    <row r="1506" spans="1:10" s="198" customFormat="1" ht="19.5" customHeight="1">
      <c r="A1506" s="199"/>
      <c r="B1506" s="216"/>
      <c r="C1506" s="275">
        <v>8</v>
      </c>
      <c r="D1506" s="273" t="s">
        <v>78</v>
      </c>
      <c r="E1506" s="273"/>
      <c r="F1506" s="273"/>
      <c r="G1506" s="273"/>
      <c r="H1506" s="273"/>
      <c r="I1506" s="274"/>
    </row>
    <row r="1507" spans="1:10" s="198" customFormat="1" ht="19.5" customHeight="1" thickBot="1">
      <c r="A1507" s="199"/>
      <c r="B1507" s="278"/>
      <c r="C1507" s="279">
        <v>9</v>
      </c>
      <c r="D1507" s="280" t="s">
        <v>79</v>
      </c>
      <c r="E1507" s="280"/>
      <c r="F1507" s="280"/>
      <c r="G1507" s="280"/>
      <c r="H1507" s="280"/>
      <c r="I1507" s="281"/>
    </row>
    <row r="1508" spans="1:10" ht="16.5" customHeight="1">
      <c r="A1508" s="282"/>
      <c r="B1508" s="282"/>
      <c r="C1508" s="282"/>
      <c r="D1508" s="282"/>
      <c r="E1508" s="282"/>
      <c r="F1508" s="282"/>
      <c r="G1508" s="282"/>
      <c r="H1508" s="282"/>
      <c r="I1508" s="282"/>
    </row>
    <row r="1509" spans="1:10" s="198" customFormat="1" ht="16.5" customHeight="1" thickBot="1">
      <c r="A1509" s="196">
        <f>A1475+1</f>
        <v>46</v>
      </c>
      <c r="B1509" s="284"/>
      <c r="C1509" s="284"/>
      <c r="D1509" s="284"/>
      <c r="E1509" s="284"/>
      <c r="F1509" s="284"/>
      <c r="G1509" s="284"/>
      <c r="H1509" s="284"/>
      <c r="I1509" s="284"/>
    </row>
    <row r="1510" spans="1:10" s="198" customFormat="1" ht="51.75" customHeight="1">
      <c r="A1510" s="199"/>
      <c r="B1510" s="200"/>
      <c r="C1510" s="201"/>
      <c r="D1510" s="202"/>
      <c r="E1510" s="203" t="str">
        <f>MASTER!$E$11</f>
        <v>Govt. Sr. Secondary School Raimalwada</v>
      </c>
      <c r="F1510" s="204"/>
      <c r="G1510" s="204"/>
      <c r="H1510" s="204"/>
      <c r="I1510" s="205"/>
    </row>
    <row r="1511" spans="1:10" s="198" customFormat="1" ht="36" customHeight="1" thickBot="1">
      <c r="A1511" s="199"/>
      <c r="B1511" s="206"/>
      <c r="C1511" s="207"/>
      <c r="D1511" s="208"/>
      <c r="E1511" s="209" t="str">
        <f>MASTER!$E$14</f>
        <v>P.S.-Bapini (Jodhpur)</v>
      </c>
      <c r="F1511" s="210"/>
      <c r="G1511" s="210"/>
      <c r="H1511" s="210"/>
      <c r="I1511" s="211"/>
    </row>
    <row r="1512" spans="1:10" s="198" customFormat="1" ht="33.75" customHeight="1">
      <c r="A1512" s="199"/>
      <c r="B1512" s="212" t="str">
        <f>CONCATENATE(C1513,'TIME TABLE'!$C$5,'ADMIT CARD'!$C1514,$F1514,'ADMIT CARD'!$G1514,'TIME TABLE'!$E$5)</f>
        <v>ADMIT CARD(Roll Number●→0)</v>
      </c>
      <c r="C1512" s="213" t="str">
        <f>CONCATENATE('TIME TABLE'!$B$2,'TIME TABLE'!$F$2)</f>
        <v>HALF YEARLY EXAM:2023-24</v>
      </c>
      <c r="D1512" s="214"/>
      <c r="E1512" s="214"/>
      <c r="F1512" s="214"/>
      <c r="G1512" s="214"/>
      <c r="H1512" s="214"/>
      <c r="I1512" s="215"/>
    </row>
    <row r="1513" spans="1:10" s="198" customFormat="1" ht="33.75" customHeight="1" thickBot="1">
      <c r="A1513" s="199"/>
      <c r="B1513" s="216"/>
      <c r="C1513" s="217" t="s">
        <v>64</v>
      </c>
      <c r="D1513" s="218"/>
      <c r="E1513" s="218"/>
      <c r="F1513" s="218"/>
      <c r="G1513" s="218"/>
      <c r="H1513" s="218"/>
      <c r="I1513" s="219"/>
      <c r="J1513" s="198" t="s">
        <v>54</v>
      </c>
    </row>
    <row r="1514" spans="1:10" s="198" customFormat="1" ht="24" customHeight="1">
      <c r="A1514" s="199"/>
      <c r="B1514" s="216"/>
      <c r="C1514" s="220" t="s">
        <v>20</v>
      </c>
      <c r="D1514" s="221"/>
      <c r="E1514" s="222"/>
      <c r="F1514" s="223" t="s">
        <v>52</v>
      </c>
      <c r="G1514" s="224">
        <f>VLOOKUP(A1509,'STUDENT DETAIL'!$C$8:$I$107,3)</f>
        <v>0</v>
      </c>
      <c r="H1514" s="225"/>
      <c r="I1514" s="226" t="s">
        <v>65</v>
      </c>
    </row>
    <row r="1515" spans="1:10" s="198" customFormat="1" ht="24" customHeight="1">
      <c r="A1515" s="199"/>
      <c r="B1515" s="216"/>
      <c r="C1515" s="227" t="s">
        <v>21</v>
      </c>
      <c r="D1515" s="228"/>
      <c r="E1515" s="229"/>
      <c r="F1515" s="230" t="s">
        <v>52</v>
      </c>
      <c r="G1515" s="231" t="str">
        <f>IF(OR(G1514=0,G1514=""),"",VLOOKUP(A1509,'STUDENT DETAIL'!$C$8:$I$107,4))</f>
        <v/>
      </c>
      <c r="H1515" s="232"/>
      <c r="I1515" s="233"/>
    </row>
    <row r="1516" spans="1:10" s="198" customFormat="1" ht="24" customHeight="1">
      <c r="A1516" s="199"/>
      <c r="B1516" s="216"/>
      <c r="C1516" s="227" t="s">
        <v>22</v>
      </c>
      <c r="D1516" s="228"/>
      <c r="E1516" s="229"/>
      <c r="F1516" s="230" t="s">
        <v>52</v>
      </c>
      <c r="G1516" s="231" t="str">
        <f>IF(OR(G1514=0,G1514=""),"",VLOOKUP(A1509,'STUDENT DETAIL'!$C$8:$I$107,5))</f>
        <v/>
      </c>
      <c r="H1516" s="232"/>
      <c r="I1516" s="233"/>
    </row>
    <row r="1517" spans="1:10" s="198" customFormat="1" ht="24" customHeight="1">
      <c r="A1517" s="199"/>
      <c r="B1517" s="216"/>
      <c r="C1517" s="227" t="s">
        <v>32</v>
      </c>
      <c r="D1517" s="228"/>
      <c r="E1517" s="229"/>
      <c r="F1517" s="230" t="s">
        <v>52</v>
      </c>
      <c r="G1517" s="231" t="str">
        <f>IF(OR(G1514=0,G1514=""),"",VLOOKUP(A1509,'STUDENT DETAIL'!$C$8:$I$107,6))</f>
        <v/>
      </c>
      <c r="H1517" s="232"/>
      <c r="I1517" s="233"/>
    </row>
    <row r="1518" spans="1:10" s="198" customFormat="1" ht="24" customHeight="1">
      <c r="A1518" s="199"/>
      <c r="B1518" s="216"/>
      <c r="C1518" s="227" t="s">
        <v>33</v>
      </c>
      <c r="D1518" s="228"/>
      <c r="E1518" s="229"/>
      <c r="F1518" s="230" t="s">
        <v>52</v>
      </c>
      <c r="G1518" s="231" t="str">
        <f>IF(OR(G1514=0,G1514=""),"",IF('STUDENT DETAIL'!$H$4="",'STUDENT DETAIL'!$E$4,CONCATENATE('STUDENT DETAIL'!$E$4,"   ","(",'STUDENT DETAIL'!$H$4,")")))</f>
        <v/>
      </c>
      <c r="H1518" s="232"/>
      <c r="I1518" s="233"/>
    </row>
    <row r="1519" spans="1:10" s="198" customFormat="1" ht="24" customHeight="1" thickBot="1">
      <c r="A1519" s="199"/>
      <c r="B1519" s="216"/>
      <c r="C1519" s="234" t="s">
        <v>24</v>
      </c>
      <c r="D1519" s="235"/>
      <c r="E1519" s="236"/>
      <c r="F1519" s="237" t="s">
        <v>52</v>
      </c>
      <c r="G1519" s="238" t="str">
        <f>IF(OR(G1514=0,G1514=""),"",VLOOKUP(A1509,'STUDENT DETAIL'!$C$8:$I$107,7))</f>
        <v/>
      </c>
      <c r="H1519" s="239"/>
      <c r="I1519" s="240"/>
    </row>
    <row r="1520" spans="1:10" s="198" customFormat="1" ht="24" customHeight="1">
      <c r="A1520" s="199"/>
      <c r="B1520" s="216"/>
      <c r="C1520" s="241" t="s">
        <v>67</v>
      </c>
      <c r="D1520" s="242"/>
      <c r="E1520" s="242"/>
      <c r="F1520" s="242"/>
      <c r="G1520" s="242"/>
      <c r="H1520" s="242"/>
      <c r="I1520" s="243"/>
    </row>
    <row r="1521" spans="1:9" s="198" customFormat="1" ht="24" customHeight="1" thickBot="1">
      <c r="A1521" s="199"/>
      <c r="B1521" s="216"/>
      <c r="C1521" s="244" t="s">
        <v>34</v>
      </c>
      <c r="D1521" s="245"/>
      <c r="E1521" s="246"/>
      <c r="F1521" s="247" t="s">
        <v>68</v>
      </c>
      <c r="G1521" s="246"/>
      <c r="H1521" s="247" t="s">
        <v>69</v>
      </c>
      <c r="I1521" s="248"/>
    </row>
    <row r="1522" spans="1:9" s="256" customFormat="1" ht="18" customHeight="1">
      <c r="A1522" s="199"/>
      <c r="B1522" s="216"/>
      <c r="C1522" s="249" t="str">
        <f>'TIME TABLE'!$F$5</f>
        <v>Hindi</v>
      </c>
      <c r="D1522" s="250"/>
      <c r="E1522" s="251"/>
      <c r="F1522" s="252">
        <f>IF(C1522=0,0,'TIME TABLE'!$B$5)</f>
        <v>44651</v>
      </c>
      <c r="G1522" s="253" t="str">
        <f>IF(C1522=0,0,CONCATENATE('TIME TABLE'!$C$5,'TIME TABLE'!$D$5,'TIME TABLE'!$E$5))</f>
        <v>(Thursday)</v>
      </c>
      <c r="H1522" s="254" t="str">
        <f>IF(C1522=0,0,'TIME TABLE'!$H$5)</f>
        <v>09:00 AM to 11:45 AM</v>
      </c>
      <c r="I1522" s="255"/>
    </row>
    <row r="1523" spans="1:9" s="256" customFormat="1" ht="18" customHeight="1">
      <c r="A1523" s="199"/>
      <c r="B1523" s="216"/>
      <c r="C1523" s="257" t="str">
        <f>'TIME TABLE'!$F$6</f>
        <v>English</v>
      </c>
      <c r="D1523" s="258"/>
      <c r="E1523" s="259"/>
      <c r="F1523" s="260">
        <f>IF(C1523=0,0,'TIME TABLE'!$B$6)</f>
        <v>44652</v>
      </c>
      <c r="G1523" s="253" t="str">
        <f>IF(C1523=0,0,CONCATENATE('TIME TABLE'!$C$6,'TIME TABLE'!$D$6,'TIME TABLE'!$E$6))</f>
        <v>(Friday)</v>
      </c>
      <c r="H1523" s="261" t="str">
        <f>IF(C1523=0,0,'TIME TABLE'!$H$6)</f>
        <v>09:00 AM to 11:45 AM</v>
      </c>
      <c r="I1523" s="262"/>
    </row>
    <row r="1524" spans="1:9" s="256" customFormat="1" ht="18" customHeight="1">
      <c r="A1524" s="199"/>
      <c r="B1524" s="216"/>
      <c r="C1524" s="263" t="str">
        <f>'TIME TABLE'!$F$7</f>
        <v>Science</v>
      </c>
      <c r="D1524" s="264"/>
      <c r="E1524" s="265"/>
      <c r="F1524" s="260">
        <f>IF(C1524=0,0,'TIME TABLE'!$B$7)</f>
        <v>44653</v>
      </c>
      <c r="G1524" s="253" t="str">
        <f>IF(C1524=0,0,CONCATENATE('TIME TABLE'!$C$7,'TIME TABLE'!$D$7,'TIME TABLE'!$E$7))</f>
        <v>(Saturday)</v>
      </c>
      <c r="H1524" s="261" t="str">
        <f>IF(C1524=0,0,'TIME TABLE'!$H$7)</f>
        <v>09:00 AM to 11:45 AM</v>
      </c>
      <c r="I1524" s="262"/>
    </row>
    <row r="1525" spans="1:9" s="256" customFormat="1" ht="18" customHeight="1">
      <c r="A1525" s="199"/>
      <c r="B1525" s="216"/>
      <c r="C1525" s="263" t="str">
        <f>'TIME TABLE'!$F$8</f>
        <v>Mathematics</v>
      </c>
      <c r="D1525" s="264"/>
      <c r="E1525" s="265"/>
      <c r="F1525" s="260">
        <f>IF(C1525=0,0,'TIME TABLE'!$B$8)</f>
        <v>44654</v>
      </c>
      <c r="G1525" s="253" t="str">
        <f>IF(C1525=0,0,CONCATENATE('TIME TABLE'!$C$8,'TIME TABLE'!$D$8,'TIME TABLE'!$E$8))</f>
        <v>(Sunday)</v>
      </c>
      <c r="H1525" s="261" t="str">
        <f>IF(C1525=0,0,'TIME TABLE'!$H$8)</f>
        <v>09:00 AM to 11:45 AM</v>
      </c>
      <c r="I1525" s="262"/>
    </row>
    <row r="1526" spans="1:9" s="256" customFormat="1" ht="18" customHeight="1">
      <c r="A1526" s="199"/>
      <c r="B1526" s="216"/>
      <c r="C1526" s="263" t="str">
        <f>'TIME TABLE'!$F$9</f>
        <v>Social Study</v>
      </c>
      <c r="D1526" s="264"/>
      <c r="E1526" s="265"/>
      <c r="F1526" s="260">
        <f>IF(C1526=0,0,'TIME TABLE'!$B$9)</f>
        <v>44655</v>
      </c>
      <c r="G1526" s="253" t="str">
        <f>IF(C1526=0,0,CONCATENATE('TIME TABLE'!$C$9,'TIME TABLE'!$D$9,'TIME TABLE'!$E$9))</f>
        <v>(Monday)</v>
      </c>
      <c r="H1526" s="261" t="str">
        <f>IF(C1526=0,0,'TIME TABLE'!$H$9)</f>
        <v>09:00 AM to 11:45 AM</v>
      </c>
      <c r="I1526" s="262"/>
    </row>
    <row r="1527" spans="1:9" s="256" customFormat="1" ht="18" customHeight="1">
      <c r="A1527" s="199"/>
      <c r="B1527" s="216"/>
      <c r="C1527" s="263" t="str">
        <f>'TIME TABLE'!$F$10</f>
        <v>Sanskrit</v>
      </c>
      <c r="D1527" s="264"/>
      <c r="E1527" s="265"/>
      <c r="F1527" s="260">
        <f>IF(C1527=0,0,'TIME TABLE'!$B$10)</f>
        <v>44656</v>
      </c>
      <c r="G1527" s="253" t="str">
        <f>IF(C1527=0,0,CONCATENATE('TIME TABLE'!$C$10,'TIME TABLE'!$D$10,'TIME TABLE'!$E$10))</f>
        <v>(Tuesday)</v>
      </c>
      <c r="H1527" s="261" t="str">
        <f>IF(C1527=0,0,'TIME TABLE'!$H$10)</f>
        <v>09:00 AM to 11:45 AM</v>
      </c>
      <c r="I1527" s="262"/>
    </row>
    <row r="1528" spans="1:9" s="256" customFormat="1" ht="18" customHeight="1">
      <c r="A1528" s="199"/>
      <c r="B1528" s="216"/>
      <c r="C1528" s="263">
        <f>'TIME TABLE'!$F$11</f>
        <v>0</v>
      </c>
      <c r="D1528" s="264"/>
      <c r="E1528" s="265"/>
      <c r="F1528" s="260">
        <f>IF(C1528=0,0,'TIME TABLE'!$B$11)</f>
        <v>0</v>
      </c>
      <c r="G1528" s="253">
        <f>IF(C1528=0,0,CONCATENATE('TIME TABLE'!$C$11,'TIME TABLE'!$D$11,'TIME TABLE'!$E$11))</f>
        <v>0</v>
      </c>
      <c r="H1528" s="261">
        <f>IF(C1528=0,0,'TIME TABLE'!$H$11)</f>
        <v>0</v>
      </c>
      <c r="I1528" s="262"/>
    </row>
    <row r="1529" spans="1:9" s="256" customFormat="1" ht="18" customHeight="1">
      <c r="A1529" s="199"/>
      <c r="B1529" s="216"/>
      <c r="C1529" s="263">
        <f>'TIME TABLE'!$F$12</f>
        <v>0</v>
      </c>
      <c r="D1529" s="264"/>
      <c r="E1529" s="265"/>
      <c r="F1529" s="260">
        <f>IF(C1529=0,0,'TIME TABLE'!$B$12)</f>
        <v>0</v>
      </c>
      <c r="G1529" s="253">
        <f>IF(C1529=0,0,CONCATENATE('TIME TABLE'!$C$12,'TIME TABLE'!$D$12,'TIME TABLE'!$E$12))</f>
        <v>0</v>
      </c>
      <c r="H1529" s="261">
        <f>IF(C1529=0,0,'TIME TABLE'!$H$12)</f>
        <v>0</v>
      </c>
      <c r="I1529" s="262"/>
    </row>
    <row r="1530" spans="1:9" s="256" customFormat="1" ht="18" customHeight="1">
      <c r="A1530" s="199"/>
      <c r="B1530" s="216"/>
      <c r="C1530" s="263">
        <f>'TIME TABLE'!$F$13</f>
        <v>0</v>
      </c>
      <c r="D1530" s="264"/>
      <c r="E1530" s="265"/>
      <c r="F1530" s="260">
        <f>IF(C1530=0,0,'TIME TABLE'!$B$13)</f>
        <v>0</v>
      </c>
      <c r="G1530" s="253">
        <f>IF(C1530=0,0,CONCATENATE('TIME TABLE'!$C$13,'TIME TABLE'!$D$13,'TIME TABLE'!$E$13))</f>
        <v>0</v>
      </c>
      <c r="H1530" s="261">
        <f>IF(C1530=0,0,'TIME TABLE'!$H$13)</f>
        <v>0</v>
      </c>
      <c r="I1530" s="262"/>
    </row>
    <row r="1531" spans="1:9" s="256" customFormat="1" ht="18" customHeight="1" thickBot="1">
      <c r="A1531" s="199"/>
      <c r="B1531" s="216"/>
      <c r="C1531" s="266">
        <f>'TIME TABLE'!$F$14</f>
        <v>0</v>
      </c>
      <c r="D1531" s="267"/>
      <c r="E1531" s="268"/>
      <c r="F1531" s="260">
        <f>IF(C1531=0,0,'TIME TABLE'!$B$14)</f>
        <v>0</v>
      </c>
      <c r="G1531" s="253">
        <f>IF(C1531=0,0,CONCATENATE('TIME TABLE'!$C$14,'TIME TABLE'!$D$14,'TIME TABLE'!$E$14))</f>
        <v>0</v>
      </c>
      <c r="H1531" s="261">
        <f>IF(C1531=0,0,'TIME TABLE'!$H$14)</f>
        <v>0</v>
      </c>
      <c r="I1531" s="262"/>
    </row>
    <row r="1532" spans="1:9" s="198" customFormat="1" ht="24" customHeight="1">
      <c r="A1532" s="199"/>
      <c r="B1532" s="216"/>
      <c r="C1532" s="269" t="s">
        <v>70</v>
      </c>
      <c r="D1532" s="270"/>
      <c r="E1532" s="270"/>
      <c r="F1532" s="270"/>
      <c r="G1532" s="270"/>
      <c r="H1532" s="270"/>
      <c r="I1532" s="271"/>
    </row>
    <row r="1533" spans="1:9" s="198" customFormat="1" ht="19.5" customHeight="1">
      <c r="A1533" s="199"/>
      <c r="B1533" s="216"/>
      <c r="C1533" s="272">
        <v>1</v>
      </c>
      <c r="D1533" s="273" t="s">
        <v>71</v>
      </c>
      <c r="E1533" s="273"/>
      <c r="F1533" s="273"/>
      <c r="G1533" s="273"/>
      <c r="H1533" s="273"/>
      <c r="I1533" s="274"/>
    </row>
    <row r="1534" spans="1:9" s="198" customFormat="1" ht="19.5" customHeight="1">
      <c r="A1534" s="199"/>
      <c r="B1534" s="216"/>
      <c r="C1534" s="275">
        <v>2</v>
      </c>
      <c r="D1534" s="276" t="s">
        <v>72</v>
      </c>
      <c r="E1534" s="276"/>
      <c r="F1534" s="276"/>
      <c r="G1534" s="276"/>
      <c r="H1534" s="276"/>
      <c r="I1534" s="277"/>
    </row>
    <row r="1535" spans="1:9" s="198" customFormat="1" ht="19.5" customHeight="1">
      <c r="A1535" s="199"/>
      <c r="B1535" s="216"/>
      <c r="C1535" s="275">
        <v>3</v>
      </c>
      <c r="D1535" s="276" t="s">
        <v>73</v>
      </c>
      <c r="E1535" s="276"/>
      <c r="F1535" s="276"/>
      <c r="G1535" s="276"/>
      <c r="H1535" s="276"/>
      <c r="I1535" s="277"/>
    </row>
    <row r="1536" spans="1:9" s="198" customFormat="1" ht="19.5" customHeight="1">
      <c r="A1536" s="199"/>
      <c r="B1536" s="216"/>
      <c r="C1536" s="275">
        <v>4</v>
      </c>
      <c r="D1536" s="273" t="s">
        <v>74</v>
      </c>
      <c r="E1536" s="273"/>
      <c r="F1536" s="273"/>
      <c r="G1536" s="273"/>
      <c r="H1536" s="273"/>
      <c r="I1536" s="274"/>
    </row>
    <row r="1537" spans="1:10" s="198" customFormat="1" ht="19.5" customHeight="1">
      <c r="A1537" s="199"/>
      <c r="B1537" s="216"/>
      <c r="C1537" s="275">
        <v>5</v>
      </c>
      <c r="D1537" s="273" t="s">
        <v>75</v>
      </c>
      <c r="E1537" s="273"/>
      <c r="F1537" s="273"/>
      <c r="G1537" s="273"/>
      <c r="H1537" s="273"/>
      <c r="I1537" s="274"/>
    </row>
    <row r="1538" spans="1:10" s="198" customFormat="1" ht="19.5" customHeight="1">
      <c r="A1538" s="199"/>
      <c r="B1538" s="216"/>
      <c r="C1538" s="275">
        <v>6</v>
      </c>
      <c r="D1538" s="273" t="s">
        <v>76</v>
      </c>
      <c r="E1538" s="273"/>
      <c r="F1538" s="273"/>
      <c r="G1538" s="273"/>
      <c r="H1538" s="273"/>
      <c r="I1538" s="274"/>
    </row>
    <row r="1539" spans="1:10" s="198" customFormat="1" ht="19.5" customHeight="1">
      <c r="A1539" s="199"/>
      <c r="B1539" s="216"/>
      <c r="C1539" s="275">
        <v>7</v>
      </c>
      <c r="D1539" s="273" t="s">
        <v>77</v>
      </c>
      <c r="E1539" s="273"/>
      <c r="F1539" s="273"/>
      <c r="G1539" s="273"/>
      <c r="H1539" s="273"/>
      <c r="I1539" s="274"/>
    </row>
    <row r="1540" spans="1:10" s="198" customFormat="1" ht="19.5" customHeight="1">
      <c r="A1540" s="199"/>
      <c r="B1540" s="216"/>
      <c r="C1540" s="275">
        <v>8</v>
      </c>
      <c r="D1540" s="273" t="s">
        <v>78</v>
      </c>
      <c r="E1540" s="273"/>
      <c r="F1540" s="273"/>
      <c r="G1540" s="273"/>
      <c r="H1540" s="273"/>
      <c r="I1540" s="274"/>
    </row>
    <row r="1541" spans="1:10" s="198" customFormat="1" ht="19.5" customHeight="1" thickBot="1">
      <c r="A1541" s="199"/>
      <c r="B1541" s="278"/>
      <c r="C1541" s="279">
        <v>9</v>
      </c>
      <c r="D1541" s="280" t="s">
        <v>79</v>
      </c>
      <c r="E1541" s="280"/>
      <c r="F1541" s="280"/>
      <c r="G1541" s="280"/>
      <c r="H1541" s="280"/>
      <c r="I1541" s="281"/>
    </row>
    <row r="1542" spans="1:10" s="198" customFormat="1" ht="15.75" thickBot="1">
      <c r="A1542" s="196">
        <f>A1509+1</f>
        <v>47</v>
      </c>
      <c r="B1542" s="197"/>
      <c r="C1542" s="197"/>
      <c r="D1542" s="197"/>
      <c r="E1542" s="197"/>
      <c r="F1542" s="197"/>
      <c r="G1542" s="197"/>
      <c r="H1542" s="197"/>
      <c r="I1542" s="197"/>
    </row>
    <row r="1543" spans="1:10" s="198" customFormat="1" ht="51.75" customHeight="1">
      <c r="A1543" s="199"/>
      <c r="B1543" s="200"/>
      <c r="C1543" s="201"/>
      <c r="D1543" s="202"/>
      <c r="E1543" s="203" t="str">
        <f>MASTER!$E$11</f>
        <v>Govt. Sr. Secondary School Raimalwada</v>
      </c>
      <c r="F1543" s="204"/>
      <c r="G1543" s="204"/>
      <c r="H1543" s="204"/>
      <c r="I1543" s="205"/>
    </row>
    <row r="1544" spans="1:10" s="198" customFormat="1" ht="36" customHeight="1" thickBot="1">
      <c r="A1544" s="199"/>
      <c r="B1544" s="206"/>
      <c r="C1544" s="207"/>
      <c r="D1544" s="208"/>
      <c r="E1544" s="209" t="str">
        <f>MASTER!$E$14</f>
        <v>P.S.-Bapini (Jodhpur)</v>
      </c>
      <c r="F1544" s="210"/>
      <c r="G1544" s="210"/>
      <c r="H1544" s="210"/>
      <c r="I1544" s="211"/>
    </row>
    <row r="1545" spans="1:10" s="198" customFormat="1" ht="33.75" customHeight="1">
      <c r="A1545" s="199"/>
      <c r="B1545" s="212" t="str">
        <f>CONCATENATE(C1546,'TIME TABLE'!$C$5,'ADMIT CARD'!$C1547,$F1547,'ADMIT CARD'!$G1547,'TIME TABLE'!$E$5)</f>
        <v>ADMIT CARD(Roll Number●→0)</v>
      </c>
      <c r="C1545" s="213" t="str">
        <f>CONCATENATE('TIME TABLE'!$B$2,'TIME TABLE'!$F$2)</f>
        <v>HALF YEARLY EXAM:2023-24</v>
      </c>
      <c r="D1545" s="214"/>
      <c r="E1545" s="214"/>
      <c r="F1545" s="214"/>
      <c r="G1545" s="214"/>
      <c r="H1545" s="214"/>
      <c r="I1545" s="215"/>
    </row>
    <row r="1546" spans="1:10" s="198" customFormat="1" ht="33.75" customHeight="1" thickBot="1">
      <c r="A1546" s="199"/>
      <c r="B1546" s="216"/>
      <c r="C1546" s="217" t="s">
        <v>64</v>
      </c>
      <c r="D1546" s="218"/>
      <c r="E1546" s="218"/>
      <c r="F1546" s="218"/>
      <c r="G1546" s="218"/>
      <c r="H1546" s="218"/>
      <c r="I1546" s="219"/>
      <c r="J1546" s="198" t="s">
        <v>54</v>
      </c>
    </row>
    <row r="1547" spans="1:10" s="198" customFormat="1" ht="24" customHeight="1">
      <c r="A1547" s="199"/>
      <c r="B1547" s="216"/>
      <c r="C1547" s="220" t="s">
        <v>20</v>
      </c>
      <c r="D1547" s="221"/>
      <c r="E1547" s="222"/>
      <c r="F1547" s="223" t="s">
        <v>52</v>
      </c>
      <c r="G1547" s="224">
        <f>VLOOKUP(A1542,'STUDENT DETAIL'!$C$8:$I$107,3)</f>
        <v>0</v>
      </c>
      <c r="H1547" s="225"/>
      <c r="I1547" s="226" t="s">
        <v>65</v>
      </c>
    </row>
    <row r="1548" spans="1:10" s="198" customFormat="1" ht="24" customHeight="1">
      <c r="A1548" s="199"/>
      <c r="B1548" s="216"/>
      <c r="C1548" s="227" t="s">
        <v>21</v>
      </c>
      <c r="D1548" s="228"/>
      <c r="E1548" s="229"/>
      <c r="F1548" s="230" t="s">
        <v>52</v>
      </c>
      <c r="G1548" s="231" t="str">
        <f>IF(OR(G1547=0,G1547=""),"",VLOOKUP(A1542,'STUDENT DETAIL'!$C$8:$I$107,4))</f>
        <v/>
      </c>
      <c r="H1548" s="232"/>
      <c r="I1548" s="233"/>
    </row>
    <row r="1549" spans="1:10" s="198" customFormat="1" ht="24" customHeight="1">
      <c r="A1549" s="199"/>
      <c r="B1549" s="216"/>
      <c r="C1549" s="227" t="s">
        <v>22</v>
      </c>
      <c r="D1549" s="228"/>
      <c r="E1549" s="229"/>
      <c r="F1549" s="230" t="s">
        <v>52</v>
      </c>
      <c r="G1549" s="231" t="str">
        <f>IF(OR(G1547=0,G1547=""),"",VLOOKUP(A1542,'STUDENT DETAIL'!$C$8:$I$107,5))</f>
        <v/>
      </c>
      <c r="H1549" s="232"/>
      <c r="I1549" s="233"/>
    </row>
    <row r="1550" spans="1:10" s="198" customFormat="1" ht="24" customHeight="1">
      <c r="A1550" s="199"/>
      <c r="B1550" s="216"/>
      <c r="C1550" s="227" t="s">
        <v>32</v>
      </c>
      <c r="D1550" s="228"/>
      <c r="E1550" s="229"/>
      <c r="F1550" s="230" t="s">
        <v>52</v>
      </c>
      <c r="G1550" s="231" t="str">
        <f>IF(OR(G1547=0,G1547=""),"",VLOOKUP(A1542,'STUDENT DETAIL'!$C$8:$I$107,6))</f>
        <v/>
      </c>
      <c r="H1550" s="232"/>
      <c r="I1550" s="233"/>
    </row>
    <row r="1551" spans="1:10" s="198" customFormat="1" ht="24" customHeight="1">
      <c r="A1551" s="199"/>
      <c r="B1551" s="216"/>
      <c r="C1551" s="227" t="s">
        <v>33</v>
      </c>
      <c r="D1551" s="228"/>
      <c r="E1551" s="229"/>
      <c r="F1551" s="230" t="s">
        <v>52</v>
      </c>
      <c r="G1551" s="231" t="str">
        <f>IF(OR(G1547=0,G1547=""),"",IF('STUDENT DETAIL'!$H$4="",'STUDENT DETAIL'!$E$4,CONCATENATE('STUDENT DETAIL'!$E$4,"   ","(",'STUDENT DETAIL'!$H$4,")")))</f>
        <v/>
      </c>
      <c r="H1551" s="232"/>
      <c r="I1551" s="233"/>
    </row>
    <row r="1552" spans="1:10" s="198" customFormat="1" ht="24" customHeight="1" thickBot="1">
      <c r="A1552" s="199"/>
      <c r="B1552" s="216"/>
      <c r="C1552" s="234" t="s">
        <v>24</v>
      </c>
      <c r="D1552" s="235"/>
      <c r="E1552" s="236"/>
      <c r="F1552" s="237" t="s">
        <v>52</v>
      </c>
      <c r="G1552" s="238" t="str">
        <f>IF(OR(G1547=0,G1547=""),"",VLOOKUP(A1542,'STUDENT DETAIL'!$C$8:$I$107,7))</f>
        <v/>
      </c>
      <c r="H1552" s="239"/>
      <c r="I1552" s="240"/>
    </row>
    <row r="1553" spans="1:9" s="198" customFormat="1" ht="24" customHeight="1">
      <c r="A1553" s="199"/>
      <c r="B1553" s="216"/>
      <c r="C1553" s="241" t="s">
        <v>67</v>
      </c>
      <c r="D1553" s="242"/>
      <c r="E1553" s="242"/>
      <c r="F1553" s="242"/>
      <c r="G1553" s="242"/>
      <c r="H1553" s="242"/>
      <c r="I1553" s="243"/>
    </row>
    <row r="1554" spans="1:9" s="198" customFormat="1" ht="24" customHeight="1" thickBot="1">
      <c r="A1554" s="199"/>
      <c r="B1554" s="216"/>
      <c r="C1554" s="244" t="s">
        <v>34</v>
      </c>
      <c r="D1554" s="245"/>
      <c r="E1554" s="246"/>
      <c r="F1554" s="247" t="s">
        <v>68</v>
      </c>
      <c r="G1554" s="246"/>
      <c r="H1554" s="247" t="s">
        <v>69</v>
      </c>
      <c r="I1554" s="248"/>
    </row>
    <row r="1555" spans="1:9" s="256" customFormat="1" ht="18" customHeight="1">
      <c r="A1555" s="199"/>
      <c r="B1555" s="216"/>
      <c r="C1555" s="249" t="str">
        <f>'TIME TABLE'!$F$5</f>
        <v>Hindi</v>
      </c>
      <c r="D1555" s="250"/>
      <c r="E1555" s="251"/>
      <c r="F1555" s="252">
        <f>IF(C1555=0,0,'TIME TABLE'!$B$5)</f>
        <v>44651</v>
      </c>
      <c r="G1555" s="253" t="str">
        <f>IF(C1555=0,0,CONCATENATE('TIME TABLE'!$C$5,'TIME TABLE'!$D$5,'TIME TABLE'!$E$5))</f>
        <v>(Thursday)</v>
      </c>
      <c r="H1555" s="254" t="str">
        <f>IF(C1555=0,0,'TIME TABLE'!$H$5)</f>
        <v>09:00 AM to 11:45 AM</v>
      </c>
      <c r="I1555" s="255"/>
    </row>
    <row r="1556" spans="1:9" s="256" customFormat="1" ht="18" customHeight="1">
      <c r="A1556" s="199"/>
      <c r="B1556" s="216"/>
      <c r="C1556" s="257" t="str">
        <f>'TIME TABLE'!$F$6</f>
        <v>English</v>
      </c>
      <c r="D1556" s="258"/>
      <c r="E1556" s="259"/>
      <c r="F1556" s="260">
        <f>IF(C1556=0,0,'TIME TABLE'!$B$6)</f>
        <v>44652</v>
      </c>
      <c r="G1556" s="253" t="str">
        <f>IF(C1556=0,0,CONCATENATE('TIME TABLE'!$C$6,'TIME TABLE'!$D$6,'TIME TABLE'!$E$6))</f>
        <v>(Friday)</v>
      </c>
      <c r="H1556" s="261" t="str">
        <f>IF(C1556=0,0,'TIME TABLE'!$H$6)</f>
        <v>09:00 AM to 11:45 AM</v>
      </c>
      <c r="I1556" s="262"/>
    </row>
    <row r="1557" spans="1:9" s="256" customFormat="1" ht="18" customHeight="1">
      <c r="A1557" s="199"/>
      <c r="B1557" s="216"/>
      <c r="C1557" s="263" t="str">
        <f>'TIME TABLE'!$F$7</f>
        <v>Science</v>
      </c>
      <c r="D1557" s="264"/>
      <c r="E1557" s="265"/>
      <c r="F1557" s="260">
        <f>IF(C1557=0,0,'TIME TABLE'!$B$7)</f>
        <v>44653</v>
      </c>
      <c r="G1557" s="253" t="str">
        <f>IF(C1557=0,0,CONCATENATE('TIME TABLE'!$C$7,'TIME TABLE'!$D$7,'TIME TABLE'!$E$7))</f>
        <v>(Saturday)</v>
      </c>
      <c r="H1557" s="261" t="str">
        <f>IF(C1557=0,0,'TIME TABLE'!$H$7)</f>
        <v>09:00 AM to 11:45 AM</v>
      </c>
      <c r="I1557" s="262"/>
    </row>
    <row r="1558" spans="1:9" s="256" customFormat="1" ht="18" customHeight="1">
      <c r="A1558" s="199"/>
      <c r="B1558" s="216"/>
      <c r="C1558" s="263" t="str">
        <f>'TIME TABLE'!$F$8</f>
        <v>Mathematics</v>
      </c>
      <c r="D1558" s="264"/>
      <c r="E1558" s="265"/>
      <c r="F1558" s="260">
        <f>IF(C1558=0,0,'TIME TABLE'!$B$8)</f>
        <v>44654</v>
      </c>
      <c r="G1558" s="253" t="str">
        <f>IF(C1558=0,0,CONCATENATE('TIME TABLE'!$C$8,'TIME TABLE'!$D$8,'TIME TABLE'!$E$8))</f>
        <v>(Sunday)</v>
      </c>
      <c r="H1558" s="261" t="str">
        <f>IF(C1558=0,0,'TIME TABLE'!$H$8)</f>
        <v>09:00 AM to 11:45 AM</v>
      </c>
      <c r="I1558" s="262"/>
    </row>
    <row r="1559" spans="1:9" s="256" customFormat="1" ht="18" customHeight="1">
      <c r="A1559" s="199"/>
      <c r="B1559" s="216"/>
      <c r="C1559" s="263" t="str">
        <f>'TIME TABLE'!$F$9</f>
        <v>Social Study</v>
      </c>
      <c r="D1559" s="264"/>
      <c r="E1559" s="265"/>
      <c r="F1559" s="260">
        <f>IF(C1559=0,0,'TIME TABLE'!$B$9)</f>
        <v>44655</v>
      </c>
      <c r="G1559" s="253" t="str">
        <f>IF(C1559=0,0,CONCATENATE('TIME TABLE'!$C$9,'TIME TABLE'!$D$9,'TIME TABLE'!$E$9))</f>
        <v>(Monday)</v>
      </c>
      <c r="H1559" s="261" t="str">
        <f>IF(C1559=0,0,'TIME TABLE'!$H$9)</f>
        <v>09:00 AM to 11:45 AM</v>
      </c>
      <c r="I1559" s="262"/>
    </row>
    <row r="1560" spans="1:9" s="256" customFormat="1" ht="18" customHeight="1">
      <c r="A1560" s="199"/>
      <c r="B1560" s="216"/>
      <c r="C1560" s="263" t="str">
        <f>'TIME TABLE'!$F$10</f>
        <v>Sanskrit</v>
      </c>
      <c r="D1560" s="264"/>
      <c r="E1560" s="265"/>
      <c r="F1560" s="260">
        <f>IF(C1560=0,0,'TIME TABLE'!$B$10)</f>
        <v>44656</v>
      </c>
      <c r="G1560" s="253" t="str">
        <f>IF(C1560=0,0,CONCATENATE('TIME TABLE'!$C$10,'TIME TABLE'!$D$10,'TIME TABLE'!$E$10))</f>
        <v>(Tuesday)</v>
      </c>
      <c r="H1560" s="261" t="str">
        <f>IF(C1560=0,0,'TIME TABLE'!$H$10)</f>
        <v>09:00 AM to 11:45 AM</v>
      </c>
      <c r="I1560" s="262"/>
    </row>
    <row r="1561" spans="1:9" s="256" customFormat="1" ht="18" customHeight="1">
      <c r="A1561" s="199"/>
      <c r="B1561" s="216"/>
      <c r="C1561" s="263">
        <f>'TIME TABLE'!$F$11</f>
        <v>0</v>
      </c>
      <c r="D1561" s="264"/>
      <c r="E1561" s="265"/>
      <c r="F1561" s="260">
        <f>IF(C1561=0,0,'TIME TABLE'!$B$11)</f>
        <v>0</v>
      </c>
      <c r="G1561" s="253">
        <f>IF(C1561=0,0,CONCATENATE('TIME TABLE'!$C$11,'TIME TABLE'!$D$11,'TIME TABLE'!$E$11))</f>
        <v>0</v>
      </c>
      <c r="H1561" s="261">
        <f>IF(C1561=0,0,'TIME TABLE'!$H$11)</f>
        <v>0</v>
      </c>
      <c r="I1561" s="262"/>
    </row>
    <row r="1562" spans="1:9" s="256" customFormat="1" ht="18" customHeight="1">
      <c r="A1562" s="199"/>
      <c r="B1562" s="216"/>
      <c r="C1562" s="263">
        <f>'TIME TABLE'!$F$12</f>
        <v>0</v>
      </c>
      <c r="D1562" s="264"/>
      <c r="E1562" s="265"/>
      <c r="F1562" s="260">
        <f>IF(C1562=0,0,'TIME TABLE'!$B$12)</f>
        <v>0</v>
      </c>
      <c r="G1562" s="253">
        <f>IF(C1562=0,0,CONCATENATE('TIME TABLE'!$C$12,'TIME TABLE'!$D$12,'TIME TABLE'!$E$12))</f>
        <v>0</v>
      </c>
      <c r="H1562" s="261">
        <f>IF(C1562=0,0,'TIME TABLE'!$H$12)</f>
        <v>0</v>
      </c>
      <c r="I1562" s="262"/>
    </row>
    <row r="1563" spans="1:9" s="256" customFormat="1" ht="18" customHeight="1">
      <c r="A1563" s="199"/>
      <c r="B1563" s="216"/>
      <c r="C1563" s="263">
        <f>'TIME TABLE'!$F$13</f>
        <v>0</v>
      </c>
      <c r="D1563" s="264"/>
      <c r="E1563" s="265"/>
      <c r="F1563" s="260">
        <f>IF(C1563=0,0,'TIME TABLE'!$B$13)</f>
        <v>0</v>
      </c>
      <c r="G1563" s="253">
        <f>IF(C1563=0,0,CONCATENATE('TIME TABLE'!$C$13,'TIME TABLE'!$D$13,'TIME TABLE'!$E$13))</f>
        <v>0</v>
      </c>
      <c r="H1563" s="261">
        <f>IF(C1563=0,0,'TIME TABLE'!$H$13)</f>
        <v>0</v>
      </c>
      <c r="I1563" s="262"/>
    </row>
    <row r="1564" spans="1:9" s="256" customFormat="1" ht="18" customHeight="1" thickBot="1">
      <c r="A1564" s="199"/>
      <c r="B1564" s="216"/>
      <c r="C1564" s="266">
        <f>'TIME TABLE'!$F$14</f>
        <v>0</v>
      </c>
      <c r="D1564" s="267"/>
      <c r="E1564" s="268"/>
      <c r="F1564" s="260">
        <f>IF(C1564=0,0,'TIME TABLE'!$B$14)</f>
        <v>0</v>
      </c>
      <c r="G1564" s="253">
        <f>IF(C1564=0,0,CONCATENATE('TIME TABLE'!$C$14,'TIME TABLE'!$D$14,'TIME TABLE'!$E$14))</f>
        <v>0</v>
      </c>
      <c r="H1564" s="261">
        <f>IF(C1564=0,0,'TIME TABLE'!$H$14)</f>
        <v>0</v>
      </c>
      <c r="I1564" s="262"/>
    </row>
    <row r="1565" spans="1:9" s="198" customFormat="1" ht="24" customHeight="1">
      <c r="A1565" s="199"/>
      <c r="B1565" s="216"/>
      <c r="C1565" s="269" t="s">
        <v>70</v>
      </c>
      <c r="D1565" s="270"/>
      <c r="E1565" s="270"/>
      <c r="F1565" s="270"/>
      <c r="G1565" s="270"/>
      <c r="H1565" s="270"/>
      <c r="I1565" s="271"/>
    </row>
    <row r="1566" spans="1:9" s="198" customFormat="1" ht="19.5" customHeight="1">
      <c r="A1566" s="199"/>
      <c r="B1566" s="216"/>
      <c r="C1566" s="272">
        <v>1</v>
      </c>
      <c r="D1566" s="273" t="s">
        <v>71</v>
      </c>
      <c r="E1566" s="273"/>
      <c r="F1566" s="273"/>
      <c r="G1566" s="273"/>
      <c r="H1566" s="273"/>
      <c r="I1566" s="274"/>
    </row>
    <row r="1567" spans="1:9" s="198" customFormat="1" ht="19.5" customHeight="1">
      <c r="A1567" s="199"/>
      <c r="B1567" s="216"/>
      <c r="C1567" s="275">
        <v>2</v>
      </c>
      <c r="D1567" s="276" t="s">
        <v>72</v>
      </c>
      <c r="E1567" s="276"/>
      <c r="F1567" s="276"/>
      <c r="G1567" s="276"/>
      <c r="H1567" s="276"/>
      <c r="I1567" s="277"/>
    </row>
    <row r="1568" spans="1:9" s="198" customFormat="1" ht="19.5" customHeight="1">
      <c r="A1568" s="199"/>
      <c r="B1568" s="216"/>
      <c r="C1568" s="275">
        <v>3</v>
      </c>
      <c r="D1568" s="276" t="s">
        <v>73</v>
      </c>
      <c r="E1568" s="276"/>
      <c r="F1568" s="276"/>
      <c r="G1568" s="276"/>
      <c r="H1568" s="276"/>
      <c r="I1568" s="277"/>
    </row>
    <row r="1569" spans="1:10" s="198" customFormat="1" ht="19.5" customHeight="1">
      <c r="A1569" s="199"/>
      <c r="B1569" s="216"/>
      <c r="C1569" s="275">
        <v>4</v>
      </c>
      <c r="D1569" s="273" t="s">
        <v>74</v>
      </c>
      <c r="E1569" s="273"/>
      <c r="F1569" s="273"/>
      <c r="G1569" s="273"/>
      <c r="H1569" s="273"/>
      <c r="I1569" s="274"/>
    </row>
    <row r="1570" spans="1:10" s="198" customFormat="1" ht="19.5" customHeight="1">
      <c r="A1570" s="199"/>
      <c r="B1570" s="216"/>
      <c r="C1570" s="275">
        <v>5</v>
      </c>
      <c r="D1570" s="273" t="s">
        <v>75</v>
      </c>
      <c r="E1570" s="273"/>
      <c r="F1570" s="273"/>
      <c r="G1570" s="273"/>
      <c r="H1570" s="273"/>
      <c r="I1570" s="274"/>
    </row>
    <row r="1571" spans="1:10" s="198" customFormat="1" ht="19.5" customHeight="1">
      <c r="A1571" s="199"/>
      <c r="B1571" s="216"/>
      <c r="C1571" s="275">
        <v>6</v>
      </c>
      <c r="D1571" s="273" t="s">
        <v>76</v>
      </c>
      <c r="E1571" s="273"/>
      <c r="F1571" s="273"/>
      <c r="G1571" s="273"/>
      <c r="H1571" s="273"/>
      <c r="I1571" s="274"/>
    </row>
    <row r="1572" spans="1:10" s="198" customFormat="1" ht="19.5" customHeight="1">
      <c r="A1572" s="199"/>
      <c r="B1572" s="216"/>
      <c r="C1572" s="275">
        <v>7</v>
      </c>
      <c r="D1572" s="273" t="s">
        <v>77</v>
      </c>
      <c r="E1572" s="273"/>
      <c r="F1572" s="273"/>
      <c r="G1572" s="273"/>
      <c r="H1572" s="273"/>
      <c r="I1572" s="274"/>
    </row>
    <row r="1573" spans="1:10" s="198" customFormat="1" ht="19.5" customHeight="1">
      <c r="A1573" s="199"/>
      <c r="B1573" s="216"/>
      <c r="C1573" s="275">
        <v>8</v>
      </c>
      <c r="D1573" s="273" t="s">
        <v>78</v>
      </c>
      <c r="E1573" s="273"/>
      <c r="F1573" s="273"/>
      <c r="G1573" s="273"/>
      <c r="H1573" s="273"/>
      <c r="I1573" s="274"/>
    </row>
    <row r="1574" spans="1:10" s="198" customFormat="1" ht="19.5" customHeight="1" thickBot="1">
      <c r="A1574" s="199"/>
      <c r="B1574" s="278"/>
      <c r="C1574" s="279">
        <v>9</v>
      </c>
      <c r="D1574" s="280" t="s">
        <v>79</v>
      </c>
      <c r="E1574" s="280"/>
      <c r="F1574" s="280"/>
      <c r="G1574" s="280"/>
      <c r="H1574" s="280"/>
      <c r="I1574" s="281"/>
    </row>
    <row r="1575" spans="1:10" ht="16.5" customHeight="1">
      <c r="A1575" s="282"/>
      <c r="B1575" s="282"/>
      <c r="C1575" s="282"/>
      <c r="D1575" s="282"/>
      <c r="E1575" s="282"/>
      <c r="F1575" s="282"/>
      <c r="G1575" s="282"/>
      <c r="H1575" s="282"/>
      <c r="I1575" s="282"/>
    </row>
    <row r="1576" spans="1:10" s="198" customFormat="1" ht="16.5" customHeight="1" thickBot="1">
      <c r="A1576" s="196">
        <f>A1542+1</f>
        <v>48</v>
      </c>
      <c r="B1576" s="284"/>
      <c r="C1576" s="284"/>
      <c r="D1576" s="284"/>
      <c r="E1576" s="284"/>
      <c r="F1576" s="284"/>
      <c r="G1576" s="284"/>
      <c r="H1576" s="284"/>
      <c r="I1576" s="284"/>
    </row>
    <row r="1577" spans="1:10" s="198" customFormat="1" ht="51.75" customHeight="1">
      <c r="A1577" s="199"/>
      <c r="B1577" s="200"/>
      <c r="C1577" s="201"/>
      <c r="D1577" s="202"/>
      <c r="E1577" s="203" t="str">
        <f>MASTER!$E$11</f>
        <v>Govt. Sr. Secondary School Raimalwada</v>
      </c>
      <c r="F1577" s="204"/>
      <c r="G1577" s="204"/>
      <c r="H1577" s="204"/>
      <c r="I1577" s="205"/>
    </row>
    <row r="1578" spans="1:10" s="198" customFormat="1" ht="36" customHeight="1" thickBot="1">
      <c r="A1578" s="199"/>
      <c r="B1578" s="206"/>
      <c r="C1578" s="207"/>
      <c r="D1578" s="208"/>
      <c r="E1578" s="209" t="str">
        <f>MASTER!$E$14</f>
        <v>P.S.-Bapini (Jodhpur)</v>
      </c>
      <c r="F1578" s="210"/>
      <c r="G1578" s="210"/>
      <c r="H1578" s="210"/>
      <c r="I1578" s="211"/>
    </row>
    <row r="1579" spans="1:10" s="198" customFormat="1" ht="33.75" customHeight="1">
      <c r="A1579" s="199"/>
      <c r="B1579" s="212" t="str">
        <f>CONCATENATE(C1580,'TIME TABLE'!$C$5,'ADMIT CARD'!$C1581,$F1581,'ADMIT CARD'!$G1581,'TIME TABLE'!$E$5)</f>
        <v>ADMIT CARD(Roll Number●→0)</v>
      </c>
      <c r="C1579" s="213" t="str">
        <f>CONCATENATE('TIME TABLE'!$B$2,'TIME TABLE'!$F$2)</f>
        <v>HALF YEARLY EXAM:2023-24</v>
      </c>
      <c r="D1579" s="214"/>
      <c r="E1579" s="214"/>
      <c r="F1579" s="214"/>
      <c r="G1579" s="214"/>
      <c r="H1579" s="214"/>
      <c r="I1579" s="215"/>
    </row>
    <row r="1580" spans="1:10" s="198" customFormat="1" ht="33.75" customHeight="1" thickBot="1">
      <c r="A1580" s="199"/>
      <c r="B1580" s="216"/>
      <c r="C1580" s="217" t="s">
        <v>64</v>
      </c>
      <c r="D1580" s="218"/>
      <c r="E1580" s="218"/>
      <c r="F1580" s="218"/>
      <c r="G1580" s="218"/>
      <c r="H1580" s="218"/>
      <c r="I1580" s="219"/>
      <c r="J1580" s="198" t="s">
        <v>54</v>
      </c>
    </row>
    <row r="1581" spans="1:10" s="198" customFormat="1" ht="24" customHeight="1">
      <c r="A1581" s="199"/>
      <c r="B1581" s="216"/>
      <c r="C1581" s="220" t="s">
        <v>20</v>
      </c>
      <c r="D1581" s="221"/>
      <c r="E1581" s="222"/>
      <c r="F1581" s="223" t="s">
        <v>52</v>
      </c>
      <c r="G1581" s="224">
        <f>VLOOKUP(A1576,'STUDENT DETAIL'!$C$8:$I$107,3)</f>
        <v>0</v>
      </c>
      <c r="H1581" s="225"/>
      <c r="I1581" s="226" t="s">
        <v>65</v>
      </c>
    </row>
    <row r="1582" spans="1:10" s="198" customFormat="1" ht="24" customHeight="1">
      <c r="A1582" s="199"/>
      <c r="B1582" s="216"/>
      <c r="C1582" s="227" t="s">
        <v>21</v>
      </c>
      <c r="D1582" s="228"/>
      <c r="E1582" s="229"/>
      <c r="F1582" s="230" t="s">
        <v>52</v>
      </c>
      <c r="G1582" s="231" t="str">
        <f>IF(OR(G1581=0,G1581=""),"",VLOOKUP(A1576,'STUDENT DETAIL'!$C$8:$I$107,4))</f>
        <v/>
      </c>
      <c r="H1582" s="232"/>
      <c r="I1582" s="233"/>
    </row>
    <row r="1583" spans="1:10" s="198" customFormat="1" ht="24" customHeight="1">
      <c r="A1583" s="199"/>
      <c r="B1583" s="216"/>
      <c r="C1583" s="227" t="s">
        <v>22</v>
      </c>
      <c r="D1583" s="228"/>
      <c r="E1583" s="229"/>
      <c r="F1583" s="230" t="s">
        <v>52</v>
      </c>
      <c r="G1583" s="231" t="str">
        <f>IF(OR(G1581=0,G1581=""),"",VLOOKUP(A1576,'STUDENT DETAIL'!$C$8:$I$107,5))</f>
        <v/>
      </c>
      <c r="H1583" s="232"/>
      <c r="I1583" s="233"/>
    </row>
    <row r="1584" spans="1:10" s="198" customFormat="1" ht="24" customHeight="1">
      <c r="A1584" s="199"/>
      <c r="B1584" s="216"/>
      <c r="C1584" s="227" t="s">
        <v>32</v>
      </c>
      <c r="D1584" s="228"/>
      <c r="E1584" s="229"/>
      <c r="F1584" s="230" t="s">
        <v>52</v>
      </c>
      <c r="G1584" s="231" t="str">
        <f>IF(OR(G1581=0,G1581=""),"",VLOOKUP(A1576,'STUDENT DETAIL'!$C$8:$I$107,6))</f>
        <v/>
      </c>
      <c r="H1584" s="232"/>
      <c r="I1584" s="233"/>
    </row>
    <row r="1585" spans="1:9" s="198" customFormat="1" ht="24" customHeight="1">
      <c r="A1585" s="199"/>
      <c r="B1585" s="216"/>
      <c r="C1585" s="227" t="s">
        <v>33</v>
      </c>
      <c r="D1585" s="228"/>
      <c r="E1585" s="229"/>
      <c r="F1585" s="230" t="s">
        <v>52</v>
      </c>
      <c r="G1585" s="231" t="str">
        <f>IF(OR(G1581=0,G1581=""),"",IF('STUDENT DETAIL'!$H$4="",'STUDENT DETAIL'!$E$4,CONCATENATE('STUDENT DETAIL'!$E$4,"   ","(",'STUDENT DETAIL'!$H$4,")")))</f>
        <v/>
      </c>
      <c r="H1585" s="232"/>
      <c r="I1585" s="233"/>
    </row>
    <row r="1586" spans="1:9" s="198" customFormat="1" ht="24" customHeight="1" thickBot="1">
      <c r="A1586" s="199"/>
      <c r="B1586" s="216"/>
      <c r="C1586" s="234" t="s">
        <v>24</v>
      </c>
      <c r="D1586" s="235"/>
      <c r="E1586" s="236"/>
      <c r="F1586" s="237" t="s">
        <v>52</v>
      </c>
      <c r="G1586" s="238" t="str">
        <f>IF(OR(G1581=0,G1581=""),"",VLOOKUP(A1576,'STUDENT DETAIL'!$C$8:$I$107,7))</f>
        <v/>
      </c>
      <c r="H1586" s="239"/>
      <c r="I1586" s="240"/>
    </row>
    <row r="1587" spans="1:9" s="198" customFormat="1" ht="24" customHeight="1">
      <c r="A1587" s="199"/>
      <c r="B1587" s="216"/>
      <c r="C1587" s="241" t="s">
        <v>67</v>
      </c>
      <c r="D1587" s="242"/>
      <c r="E1587" s="242"/>
      <c r="F1587" s="242"/>
      <c r="G1587" s="242"/>
      <c r="H1587" s="242"/>
      <c r="I1587" s="243"/>
    </row>
    <row r="1588" spans="1:9" s="198" customFormat="1" ht="24" customHeight="1" thickBot="1">
      <c r="A1588" s="199"/>
      <c r="B1588" s="216"/>
      <c r="C1588" s="244" t="s">
        <v>34</v>
      </c>
      <c r="D1588" s="245"/>
      <c r="E1588" s="246"/>
      <c r="F1588" s="247" t="s">
        <v>68</v>
      </c>
      <c r="G1588" s="246"/>
      <c r="H1588" s="247" t="s">
        <v>69</v>
      </c>
      <c r="I1588" s="248"/>
    </row>
    <row r="1589" spans="1:9" s="256" customFormat="1" ht="18" customHeight="1">
      <c r="A1589" s="199"/>
      <c r="B1589" s="216"/>
      <c r="C1589" s="249" t="str">
        <f>'TIME TABLE'!$F$5</f>
        <v>Hindi</v>
      </c>
      <c r="D1589" s="250"/>
      <c r="E1589" s="251"/>
      <c r="F1589" s="252">
        <f>IF(C1589=0,0,'TIME TABLE'!$B$5)</f>
        <v>44651</v>
      </c>
      <c r="G1589" s="253" t="str">
        <f>IF(C1589=0,0,CONCATENATE('TIME TABLE'!$C$5,'TIME TABLE'!$D$5,'TIME TABLE'!$E$5))</f>
        <v>(Thursday)</v>
      </c>
      <c r="H1589" s="254" t="str">
        <f>IF(C1589=0,0,'TIME TABLE'!$H$5)</f>
        <v>09:00 AM to 11:45 AM</v>
      </c>
      <c r="I1589" s="255"/>
    </row>
    <row r="1590" spans="1:9" s="256" customFormat="1" ht="18" customHeight="1">
      <c r="A1590" s="199"/>
      <c r="B1590" s="216"/>
      <c r="C1590" s="257" t="str">
        <f>'TIME TABLE'!$F$6</f>
        <v>English</v>
      </c>
      <c r="D1590" s="258"/>
      <c r="E1590" s="259"/>
      <c r="F1590" s="260">
        <f>IF(C1590=0,0,'TIME TABLE'!$B$6)</f>
        <v>44652</v>
      </c>
      <c r="G1590" s="253" t="str">
        <f>IF(C1590=0,0,CONCATENATE('TIME TABLE'!$C$6,'TIME TABLE'!$D$6,'TIME TABLE'!$E$6))</f>
        <v>(Friday)</v>
      </c>
      <c r="H1590" s="261" t="str">
        <f>IF(C1590=0,0,'TIME TABLE'!$H$6)</f>
        <v>09:00 AM to 11:45 AM</v>
      </c>
      <c r="I1590" s="262"/>
    </row>
    <row r="1591" spans="1:9" s="256" customFormat="1" ht="18" customHeight="1">
      <c r="A1591" s="199"/>
      <c r="B1591" s="216"/>
      <c r="C1591" s="263" t="str">
        <f>'TIME TABLE'!$F$7</f>
        <v>Science</v>
      </c>
      <c r="D1591" s="264"/>
      <c r="E1591" s="265"/>
      <c r="F1591" s="260">
        <f>IF(C1591=0,0,'TIME TABLE'!$B$7)</f>
        <v>44653</v>
      </c>
      <c r="G1591" s="253" t="str">
        <f>IF(C1591=0,0,CONCATENATE('TIME TABLE'!$C$7,'TIME TABLE'!$D$7,'TIME TABLE'!$E$7))</f>
        <v>(Saturday)</v>
      </c>
      <c r="H1591" s="261" t="str">
        <f>IF(C1591=0,0,'TIME TABLE'!$H$7)</f>
        <v>09:00 AM to 11:45 AM</v>
      </c>
      <c r="I1591" s="262"/>
    </row>
    <row r="1592" spans="1:9" s="256" customFormat="1" ht="18" customHeight="1">
      <c r="A1592" s="199"/>
      <c r="B1592" s="216"/>
      <c r="C1592" s="263" t="str">
        <f>'TIME TABLE'!$F$8</f>
        <v>Mathematics</v>
      </c>
      <c r="D1592" s="264"/>
      <c r="E1592" s="265"/>
      <c r="F1592" s="260">
        <f>IF(C1592=0,0,'TIME TABLE'!$B$8)</f>
        <v>44654</v>
      </c>
      <c r="G1592" s="253" t="str">
        <f>IF(C1592=0,0,CONCATENATE('TIME TABLE'!$C$8,'TIME TABLE'!$D$8,'TIME TABLE'!$E$8))</f>
        <v>(Sunday)</v>
      </c>
      <c r="H1592" s="261" t="str">
        <f>IF(C1592=0,0,'TIME TABLE'!$H$8)</f>
        <v>09:00 AM to 11:45 AM</v>
      </c>
      <c r="I1592" s="262"/>
    </row>
    <row r="1593" spans="1:9" s="256" customFormat="1" ht="18" customHeight="1">
      <c r="A1593" s="199"/>
      <c r="B1593" s="216"/>
      <c r="C1593" s="263" t="str">
        <f>'TIME TABLE'!$F$9</f>
        <v>Social Study</v>
      </c>
      <c r="D1593" s="264"/>
      <c r="E1593" s="265"/>
      <c r="F1593" s="260">
        <f>IF(C1593=0,0,'TIME TABLE'!$B$9)</f>
        <v>44655</v>
      </c>
      <c r="G1593" s="253" t="str">
        <f>IF(C1593=0,0,CONCATENATE('TIME TABLE'!$C$9,'TIME TABLE'!$D$9,'TIME TABLE'!$E$9))</f>
        <v>(Monday)</v>
      </c>
      <c r="H1593" s="261" t="str">
        <f>IF(C1593=0,0,'TIME TABLE'!$H$9)</f>
        <v>09:00 AM to 11:45 AM</v>
      </c>
      <c r="I1593" s="262"/>
    </row>
    <row r="1594" spans="1:9" s="256" customFormat="1" ht="18" customHeight="1">
      <c r="A1594" s="199"/>
      <c r="B1594" s="216"/>
      <c r="C1594" s="263" t="str">
        <f>'TIME TABLE'!$F$10</f>
        <v>Sanskrit</v>
      </c>
      <c r="D1594" s="264"/>
      <c r="E1594" s="265"/>
      <c r="F1594" s="260">
        <f>IF(C1594=0,0,'TIME TABLE'!$B$10)</f>
        <v>44656</v>
      </c>
      <c r="G1594" s="253" t="str">
        <f>IF(C1594=0,0,CONCATENATE('TIME TABLE'!$C$10,'TIME TABLE'!$D$10,'TIME TABLE'!$E$10))</f>
        <v>(Tuesday)</v>
      </c>
      <c r="H1594" s="261" t="str">
        <f>IF(C1594=0,0,'TIME TABLE'!$H$10)</f>
        <v>09:00 AM to 11:45 AM</v>
      </c>
      <c r="I1594" s="262"/>
    </row>
    <row r="1595" spans="1:9" s="256" customFormat="1" ht="18" customHeight="1">
      <c r="A1595" s="199"/>
      <c r="B1595" s="216"/>
      <c r="C1595" s="263">
        <f>'TIME TABLE'!$F$11</f>
        <v>0</v>
      </c>
      <c r="D1595" s="264"/>
      <c r="E1595" s="265"/>
      <c r="F1595" s="260">
        <f>IF(C1595=0,0,'TIME TABLE'!$B$11)</f>
        <v>0</v>
      </c>
      <c r="G1595" s="253">
        <f>IF(C1595=0,0,CONCATENATE('TIME TABLE'!$C$11,'TIME TABLE'!$D$11,'TIME TABLE'!$E$11))</f>
        <v>0</v>
      </c>
      <c r="H1595" s="261">
        <f>IF(C1595=0,0,'TIME TABLE'!$H$11)</f>
        <v>0</v>
      </c>
      <c r="I1595" s="262"/>
    </row>
    <row r="1596" spans="1:9" s="256" customFormat="1" ht="18" customHeight="1">
      <c r="A1596" s="199"/>
      <c r="B1596" s="216"/>
      <c r="C1596" s="263">
        <f>'TIME TABLE'!$F$12</f>
        <v>0</v>
      </c>
      <c r="D1596" s="264"/>
      <c r="E1596" s="265"/>
      <c r="F1596" s="260">
        <f>IF(C1596=0,0,'TIME TABLE'!$B$12)</f>
        <v>0</v>
      </c>
      <c r="G1596" s="253">
        <f>IF(C1596=0,0,CONCATENATE('TIME TABLE'!$C$12,'TIME TABLE'!$D$12,'TIME TABLE'!$E$12))</f>
        <v>0</v>
      </c>
      <c r="H1596" s="261">
        <f>IF(C1596=0,0,'TIME TABLE'!$H$12)</f>
        <v>0</v>
      </c>
      <c r="I1596" s="262"/>
    </row>
    <row r="1597" spans="1:9" s="256" customFormat="1" ht="18" customHeight="1">
      <c r="A1597" s="199"/>
      <c r="B1597" s="216"/>
      <c r="C1597" s="263">
        <f>'TIME TABLE'!$F$13</f>
        <v>0</v>
      </c>
      <c r="D1597" s="264"/>
      <c r="E1597" s="265"/>
      <c r="F1597" s="260">
        <f>IF(C1597=0,0,'TIME TABLE'!$B$13)</f>
        <v>0</v>
      </c>
      <c r="G1597" s="253">
        <f>IF(C1597=0,0,CONCATENATE('TIME TABLE'!$C$13,'TIME TABLE'!$D$13,'TIME TABLE'!$E$13))</f>
        <v>0</v>
      </c>
      <c r="H1597" s="261">
        <f>IF(C1597=0,0,'TIME TABLE'!$H$13)</f>
        <v>0</v>
      </c>
      <c r="I1597" s="262"/>
    </row>
    <row r="1598" spans="1:9" s="256" customFormat="1" ht="18" customHeight="1" thickBot="1">
      <c r="A1598" s="199"/>
      <c r="B1598" s="216"/>
      <c r="C1598" s="266">
        <f>'TIME TABLE'!$F$14</f>
        <v>0</v>
      </c>
      <c r="D1598" s="267"/>
      <c r="E1598" s="268"/>
      <c r="F1598" s="260">
        <f>IF(C1598=0,0,'TIME TABLE'!$B$14)</f>
        <v>0</v>
      </c>
      <c r="G1598" s="253">
        <f>IF(C1598=0,0,CONCATENATE('TIME TABLE'!$C$14,'TIME TABLE'!$D$14,'TIME TABLE'!$E$14))</f>
        <v>0</v>
      </c>
      <c r="H1598" s="261">
        <f>IF(C1598=0,0,'TIME TABLE'!$H$14)</f>
        <v>0</v>
      </c>
      <c r="I1598" s="262"/>
    </row>
    <row r="1599" spans="1:9" s="198" customFormat="1" ht="24" customHeight="1">
      <c r="A1599" s="199"/>
      <c r="B1599" s="216"/>
      <c r="C1599" s="269" t="s">
        <v>70</v>
      </c>
      <c r="D1599" s="270"/>
      <c r="E1599" s="270"/>
      <c r="F1599" s="270"/>
      <c r="G1599" s="270"/>
      <c r="H1599" s="270"/>
      <c r="I1599" s="271"/>
    </row>
    <row r="1600" spans="1:9" s="198" customFormat="1" ht="19.5" customHeight="1">
      <c r="A1600" s="199"/>
      <c r="B1600" s="216"/>
      <c r="C1600" s="272">
        <v>1</v>
      </c>
      <c r="D1600" s="273" t="s">
        <v>71</v>
      </c>
      <c r="E1600" s="273"/>
      <c r="F1600" s="273"/>
      <c r="G1600" s="273"/>
      <c r="H1600" s="273"/>
      <c r="I1600" s="274"/>
    </row>
    <row r="1601" spans="1:10" s="198" customFormat="1" ht="19.5" customHeight="1">
      <c r="A1601" s="199"/>
      <c r="B1601" s="216"/>
      <c r="C1601" s="275">
        <v>2</v>
      </c>
      <c r="D1601" s="276" t="s">
        <v>72</v>
      </c>
      <c r="E1601" s="276"/>
      <c r="F1601" s="276"/>
      <c r="G1601" s="276"/>
      <c r="H1601" s="276"/>
      <c r="I1601" s="277"/>
    </row>
    <row r="1602" spans="1:10" s="198" customFormat="1" ht="19.5" customHeight="1">
      <c r="A1602" s="199"/>
      <c r="B1602" s="216"/>
      <c r="C1602" s="275">
        <v>3</v>
      </c>
      <c r="D1602" s="276" t="s">
        <v>73</v>
      </c>
      <c r="E1602" s="276"/>
      <c r="F1602" s="276"/>
      <c r="G1602" s="276"/>
      <c r="H1602" s="276"/>
      <c r="I1602" s="277"/>
    </row>
    <row r="1603" spans="1:10" s="198" customFormat="1" ht="19.5" customHeight="1">
      <c r="A1603" s="199"/>
      <c r="B1603" s="216"/>
      <c r="C1603" s="275">
        <v>4</v>
      </c>
      <c r="D1603" s="273" t="s">
        <v>74</v>
      </c>
      <c r="E1603" s="273"/>
      <c r="F1603" s="273"/>
      <c r="G1603" s="273"/>
      <c r="H1603" s="273"/>
      <c r="I1603" s="274"/>
    </row>
    <row r="1604" spans="1:10" s="198" customFormat="1" ht="19.5" customHeight="1">
      <c r="A1604" s="199"/>
      <c r="B1604" s="216"/>
      <c r="C1604" s="275">
        <v>5</v>
      </c>
      <c r="D1604" s="273" t="s">
        <v>75</v>
      </c>
      <c r="E1604" s="273"/>
      <c r="F1604" s="273"/>
      <c r="G1604" s="273"/>
      <c r="H1604" s="273"/>
      <c r="I1604" s="274"/>
    </row>
    <row r="1605" spans="1:10" s="198" customFormat="1" ht="19.5" customHeight="1">
      <c r="A1605" s="199"/>
      <c r="B1605" s="216"/>
      <c r="C1605" s="275">
        <v>6</v>
      </c>
      <c r="D1605" s="273" t="s">
        <v>76</v>
      </c>
      <c r="E1605" s="273"/>
      <c r="F1605" s="273"/>
      <c r="G1605" s="273"/>
      <c r="H1605" s="273"/>
      <c r="I1605" s="274"/>
    </row>
    <row r="1606" spans="1:10" s="198" customFormat="1" ht="19.5" customHeight="1">
      <c r="A1606" s="199"/>
      <c r="B1606" s="216"/>
      <c r="C1606" s="275">
        <v>7</v>
      </c>
      <c r="D1606" s="273" t="s">
        <v>77</v>
      </c>
      <c r="E1606" s="273"/>
      <c r="F1606" s="273"/>
      <c r="G1606" s="273"/>
      <c r="H1606" s="273"/>
      <c r="I1606" s="274"/>
    </row>
    <row r="1607" spans="1:10" s="198" customFormat="1" ht="19.5" customHeight="1">
      <c r="A1607" s="199"/>
      <c r="B1607" s="216"/>
      <c r="C1607" s="275">
        <v>8</v>
      </c>
      <c r="D1607" s="273" t="s">
        <v>78</v>
      </c>
      <c r="E1607" s="273"/>
      <c r="F1607" s="273"/>
      <c r="G1607" s="273"/>
      <c r="H1607" s="273"/>
      <c r="I1607" s="274"/>
    </row>
    <row r="1608" spans="1:10" s="198" customFormat="1" ht="19.5" customHeight="1" thickBot="1">
      <c r="A1608" s="199"/>
      <c r="B1608" s="278"/>
      <c r="C1608" s="279">
        <v>9</v>
      </c>
      <c r="D1608" s="280" t="s">
        <v>79</v>
      </c>
      <c r="E1608" s="280"/>
      <c r="F1608" s="280"/>
      <c r="G1608" s="280"/>
      <c r="H1608" s="280"/>
      <c r="I1608" s="281"/>
    </row>
    <row r="1609" spans="1:10" s="198" customFormat="1" ht="15.75" thickBot="1">
      <c r="A1609" s="196">
        <f>A1576+1</f>
        <v>49</v>
      </c>
      <c r="B1609" s="197"/>
      <c r="C1609" s="197"/>
      <c r="D1609" s="197"/>
      <c r="E1609" s="197"/>
      <c r="F1609" s="197"/>
      <c r="G1609" s="197"/>
      <c r="H1609" s="197"/>
      <c r="I1609" s="197"/>
    </row>
    <row r="1610" spans="1:10" s="198" customFormat="1" ht="51.75" customHeight="1">
      <c r="A1610" s="199"/>
      <c r="B1610" s="200"/>
      <c r="C1610" s="201"/>
      <c r="D1610" s="202"/>
      <c r="E1610" s="203" t="str">
        <f>MASTER!$E$11</f>
        <v>Govt. Sr. Secondary School Raimalwada</v>
      </c>
      <c r="F1610" s="204"/>
      <c r="G1610" s="204"/>
      <c r="H1610" s="204"/>
      <c r="I1610" s="205"/>
    </row>
    <row r="1611" spans="1:10" s="198" customFormat="1" ht="36" customHeight="1" thickBot="1">
      <c r="A1611" s="199"/>
      <c r="B1611" s="206"/>
      <c r="C1611" s="207"/>
      <c r="D1611" s="208"/>
      <c r="E1611" s="209" t="str">
        <f>MASTER!$E$14</f>
        <v>P.S.-Bapini (Jodhpur)</v>
      </c>
      <c r="F1611" s="210"/>
      <c r="G1611" s="210"/>
      <c r="H1611" s="210"/>
      <c r="I1611" s="211"/>
    </row>
    <row r="1612" spans="1:10" s="198" customFormat="1" ht="33.75" customHeight="1">
      <c r="A1612" s="199"/>
      <c r="B1612" s="212" t="str">
        <f>CONCATENATE(C1613,'TIME TABLE'!$C$5,'ADMIT CARD'!$C1614,$F1614,'ADMIT CARD'!$G1614,'TIME TABLE'!$E$5)</f>
        <v>ADMIT CARD(Roll Number●→0)</v>
      </c>
      <c r="C1612" s="213" t="str">
        <f>CONCATENATE('TIME TABLE'!$B$2,'TIME TABLE'!$F$2)</f>
        <v>HALF YEARLY EXAM:2023-24</v>
      </c>
      <c r="D1612" s="214"/>
      <c r="E1612" s="214"/>
      <c r="F1612" s="214"/>
      <c r="G1612" s="214"/>
      <c r="H1612" s="214"/>
      <c r="I1612" s="215"/>
    </row>
    <row r="1613" spans="1:10" s="198" customFormat="1" ht="33.75" customHeight="1" thickBot="1">
      <c r="A1613" s="199"/>
      <c r="B1613" s="216"/>
      <c r="C1613" s="217" t="s">
        <v>64</v>
      </c>
      <c r="D1613" s="218"/>
      <c r="E1613" s="218"/>
      <c r="F1613" s="218"/>
      <c r="G1613" s="218"/>
      <c r="H1613" s="218"/>
      <c r="I1613" s="219"/>
      <c r="J1613" s="198" t="s">
        <v>54</v>
      </c>
    </row>
    <row r="1614" spans="1:10" s="198" customFormat="1" ht="24" customHeight="1">
      <c r="A1614" s="199"/>
      <c r="B1614" s="216"/>
      <c r="C1614" s="220" t="s">
        <v>20</v>
      </c>
      <c r="D1614" s="221"/>
      <c r="E1614" s="222"/>
      <c r="F1614" s="223" t="s">
        <v>52</v>
      </c>
      <c r="G1614" s="224">
        <f>VLOOKUP(A1609,'STUDENT DETAIL'!$C$8:$I$107,3)</f>
        <v>0</v>
      </c>
      <c r="H1614" s="225"/>
      <c r="I1614" s="226" t="s">
        <v>65</v>
      </c>
    </row>
    <row r="1615" spans="1:10" s="198" customFormat="1" ht="24" customHeight="1">
      <c r="A1615" s="199"/>
      <c r="B1615" s="216"/>
      <c r="C1615" s="227" t="s">
        <v>21</v>
      </c>
      <c r="D1615" s="228"/>
      <c r="E1615" s="229"/>
      <c r="F1615" s="230" t="s">
        <v>52</v>
      </c>
      <c r="G1615" s="231" t="str">
        <f>IF(OR(G1614=0,G1614=""),"",VLOOKUP(A1609,'STUDENT DETAIL'!$C$8:$I$107,4))</f>
        <v/>
      </c>
      <c r="H1615" s="232"/>
      <c r="I1615" s="233"/>
    </row>
    <row r="1616" spans="1:10" s="198" customFormat="1" ht="24" customHeight="1">
      <c r="A1616" s="199"/>
      <c r="B1616" s="216"/>
      <c r="C1616" s="227" t="s">
        <v>22</v>
      </c>
      <c r="D1616" s="228"/>
      <c r="E1616" s="229"/>
      <c r="F1616" s="230" t="s">
        <v>52</v>
      </c>
      <c r="G1616" s="231" t="str">
        <f>IF(OR(G1614=0,G1614=""),"",VLOOKUP(A1609,'STUDENT DETAIL'!$C$8:$I$107,5))</f>
        <v/>
      </c>
      <c r="H1616" s="232"/>
      <c r="I1616" s="233"/>
    </row>
    <row r="1617" spans="1:9" s="198" customFormat="1" ht="24" customHeight="1">
      <c r="A1617" s="199"/>
      <c r="B1617" s="216"/>
      <c r="C1617" s="227" t="s">
        <v>32</v>
      </c>
      <c r="D1617" s="228"/>
      <c r="E1617" s="229"/>
      <c r="F1617" s="230" t="s">
        <v>52</v>
      </c>
      <c r="G1617" s="231" t="str">
        <f>IF(OR(G1614=0,G1614=""),"",VLOOKUP(A1609,'STUDENT DETAIL'!$C$8:$I$107,6))</f>
        <v/>
      </c>
      <c r="H1617" s="232"/>
      <c r="I1617" s="233"/>
    </row>
    <row r="1618" spans="1:9" s="198" customFormat="1" ht="24" customHeight="1">
      <c r="A1618" s="199"/>
      <c r="B1618" s="216"/>
      <c r="C1618" s="227" t="s">
        <v>33</v>
      </c>
      <c r="D1618" s="228"/>
      <c r="E1618" s="229"/>
      <c r="F1618" s="230" t="s">
        <v>52</v>
      </c>
      <c r="G1618" s="231" t="str">
        <f>IF(OR(G1614=0,G1614=""),"",IF('STUDENT DETAIL'!$H$4="",'STUDENT DETAIL'!$E$4,CONCATENATE('STUDENT DETAIL'!$E$4,"   ","(",'STUDENT DETAIL'!$H$4,")")))</f>
        <v/>
      </c>
      <c r="H1618" s="232"/>
      <c r="I1618" s="233"/>
    </row>
    <row r="1619" spans="1:9" s="198" customFormat="1" ht="24" customHeight="1" thickBot="1">
      <c r="A1619" s="199"/>
      <c r="B1619" s="216"/>
      <c r="C1619" s="234" t="s">
        <v>24</v>
      </c>
      <c r="D1619" s="235"/>
      <c r="E1619" s="236"/>
      <c r="F1619" s="237" t="s">
        <v>52</v>
      </c>
      <c r="G1619" s="238" t="str">
        <f>IF(OR(G1614=0,G1614=""),"",VLOOKUP(A1609,'STUDENT DETAIL'!$C$8:$I$107,7))</f>
        <v/>
      </c>
      <c r="H1619" s="239"/>
      <c r="I1619" s="240"/>
    </row>
    <row r="1620" spans="1:9" s="198" customFormat="1" ht="24" customHeight="1">
      <c r="A1620" s="199"/>
      <c r="B1620" s="216"/>
      <c r="C1620" s="241" t="s">
        <v>67</v>
      </c>
      <c r="D1620" s="242"/>
      <c r="E1620" s="242"/>
      <c r="F1620" s="242"/>
      <c r="G1620" s="242"/>
      <c r="H1620" s="242"/>
      <c r="I1620" s="243"/>
    </row>
    <row r="1621" spans="1:9" s="198" customFormat="1" ht="24" customHeight="1" thickBot="1">
      <c r="A1621" s="199"/>
      <c r="B1621" s="216"/>
      <c r="C1621" s="244" t="s">
        <v>34</v>
      </c>
      <c r="D1621" s="245"/>
      <c r="E1621" s="246"/>
      <c r="F1621" s="247" t="s">
        <v>68</v>
      </c>
      <c r="G1621" s="246"/>
      <c r="H1621" s="247" t="s">
        <v>69</v>
      </c>
      <c r="I1621" s="248"/>
    </row>
    <row r="1622" spans="1:9" s="256" customFormat="1" ht="18" customHeight="1">
      <c r="A1622" s="199"/>
      <c r="B1622" s="216"/>
      <c r="C1622" s="249" t="str">
        <f>'TIME TABLE'!$F$5</f>
        <v>Hindi</v>
      </c>
      <c r="D1622" s="250"/>
      <c r="E1622" s="251"/>
      <c r="F1622" s="252">
        <f>IF(C1622=0,0,'TIME TABLE'!$B$5)</f>
        <v>44651</v>
      </c>
      <c r="G1622" s="253" t="str">
        <f>IF(C1622=0,0,CONCATENATE('TIME TABLE'!$C$5,'TIME TABLE'!$D$5,'TIME TABLE'!$E$5))</f>
        <v>(Thursday)</v>
      </c>
      <c r="H1622" s="254" t="str">
        <f>IF(C1622=0,0,'TIME TABLE'!$H$5)</f>
        <v>09:00 AM to 11:45 AM</v>
      </c>
      <c r="I1622" s="255"/>
    </row>
    <row r="1623" spans="1:9" s="256" customFormat="1" ht="18" customHeight="1">
      <c r="A1623" s="199"/>
      <c r="B1623" s="216"/>
      <c r="C1623" s="257" t="str">
        <f>'TIME TABLE'!$F$6</f>
        <v>English</v>
      </c>
      <c r="D1623" s="258"/>
      <c r="E1623" s="259"/>
      <c r="F1623" s="260">
        <f>IF(C1623=0,0,'TIME TABLE'!$B$6)</f>
        <v>44652</v>
      </c>
      <c r="G1623" s="253" t="str">
        <f>IF(C1623=0,0,CONCATENATE('TIME TABLE'!$C$6,'TIME TABLE'!$D$6,'TIME TABLE'!$E$6))</f>
        <v>(Friday)</v>
      </c>
      <c r="H1623" s="261" t="str">
        <f>IF(C1623=0,0,'TIME TABLE'!$H$6)</f>
        <v>09:00 AM to 11:45 AM</v>
      </c>
      <c r="I1623" s="262"/>
    </row>
    <row r="1624" spans="1:9" s="256" customFormat="1" ht="18" customHeight="1">
      <c r="A1624" s="199"/>
      <c r="B1624" s="216"/>
      <c r="C1624" s="263" t="str">
        <f>'TIME TABLE'!$F$7</f>
        <v>Science</v>
      </c>
      <c r="D1624" s="264"/>
      <c r="E1624" s="265"/>
      <c r="F1624" s="260">
        <f>IF(C1624=0,0,'TIME TABLE'!$B$7)</f>
        <v>44653</v>
      </c>
      <c r="G1624" s="253" t="str">
        <f>IF(C1624=0,0,CONCATENATE('TIME TABLE'!$C$7,'TIME TABLE'!$D$7,'TIME TABLE'!$E$7))</f>
        <v>(Saturday)</v>
      </c>
      <c r="H1624" s="261" t="str">
        <f>IF(C1624=0,0,'TIME TABLE'!$H$7)</f>
        <v>09:00 AM to 11:45 AM</v>
      </c>
      <c r="I1624" s="262"/>
    </row>
    <row r="1625" spans="1:9" s="256" customFormat="1" ht="18" customHeight="1">
      <c r="A1625" s="199"/>
      <c r="B1625" s="216"/>
      <c r="C1625" s="263" t="str">
        <f>'TIME TABLE'!$F$8</f>
        <v>Mathematics</v>
      </c>
      <c r="D1625" s="264"/>
      <c r="E1625" s="265"/>
      <c r="F1625" s="260">
        <f>IF(C1625=0,0,'TIME TABLE'!$B$8)</f>
        <v>44654</v>
      </c>
      <c r="G1625" s="253" t="str">
        <f>IF(C1625=0,0,CONCATENATE('TIME TABLE'!$C$8,'TIME TABLE'!$D$8,'TIME TABLE'!$E$8))</f>
        <v>(Sunday)</v>
      </c>
      <c r="H1625" s="261" t="str">
        <f>IF(C1625=0,0,'TIME TABLE'!$H$8)</f>
        <v>09:00 AM to 11:45 AM</v>
      </c>
      <c r="I1625" s="262"/>
    </row>
    <row r="1626" spans="1:9" s="256" customFormat="1" ht="18" customHeight="1">
      <c r="A1626" s="199"/>
      <c r="B1626" s="216"/>
      <c r="C1626" s="263" t="str">
        <f>'TIME TABLE'!$F$9</f>
        <v>Social Study</v>
      </c>
      <c r="D1626" s="264"/>
      <c r="E1626" s="265"/>
      <c r="F1626" s="260">
        <f>IF(C1626=0,0,'TIME TABLE'!$B$9)</f>
        <v>44655</v>
      </c>
      <c r="G1626" s="253" t="str">
        <f>IF(C1626=0,0,CONCATENATE('TIME TABLE'!$C$9,'TIME TABLE'!$D$9,'TIME TABLE'!$E$9))</f>
        <v>(Monday)</v>
      </c>
      <c r="H1626" s="261" t="str">
        <f>IF(C1626=0,0,'TIME TABLE'!$H$9)</f>
        <v>09:00 AM to 11:45 AM</v>
      </c>
      <c r="I1626" s="262"/>
    </row>
    <row r="1627" spans="1:9" s="256" customFormat="1" ht="18" customHeight="1">
      <c r="A1627" s="199"/>
      <c r="B1627" s="216"/>
      <c r="C1627" s="263" t="str">
        <f>'TIME TABLE'!$F$10</f>
        <v>Sanskrit</v>
      </c>
      <c r="D1627" s="264"/>
      <c r="E1627" s="265"/>
      <c r="F1627" s="260">
        <f>IF(C1627=0,0,'TIME TABLE'!$B$10)</f>
        <v>44656</v>
      </c>
      <c r="G1627" s="253" t="str">
        <f>IF(C1627=0,0,CONCATENATE('TIME TABLE'!$C$10,'TIME TABLE'!$D$10,'TIME TABLE'!$E$10))</f>
        <v>(Tuesday)</v>
      </c>
      <c r="H1627" s="261" t="str">
        <f>IF(C1627=0,0,'TIME TABLE'!$H$10)</f>
        <v>09:00 AM to 11:45 AM</v>
      </c>
      <c r="I1627" s="262"/>
    </row>
    <row r="1628" spans="1:9" s="256" customFormat="1" ht="18" customHeight="1">
      <c r="A1628" s="199"/>
      <c r="B1628" s="216"/>
      <c r="C1628" s="263">
        <f>'TIME TABLE'!$F$11</f>
        <v>0</v>
      </c>
      <c r="D1628" s="264"/>
      <c r="E1628" s="265"/>
      <c r="F1628" s="260">
        <f>IF(C1628=0,0,'TIME TABLE'!$B$11)</f>
        <v>0</v>
      </c>
      <c r="G1628" s="253">
        <f>IF(C1628=0,0,CONCATENATE('TIME TABLE'!$C$11,'TIME TABLE'!$D$11,'TIME TABLE'!$E$11))</f>
        <v>0</v>
      </c>
      <c r="H1628" s="261">
        <f>IF(C1628=0,0,'TIME TABLE'!$H$11)</f>
        <v>0</v>
      </c>
      <c r="I1628" s="262"/>
    </row>
    <row r="1629" spans="1:9" s="256" customFormat="1" ht="18" customHeight="1">
      <c r="A1629" s="199"/>
      <c r="B1629" s="216"/>
      <c r="C1629" s="263">
        <f>'TIME TABLE'!$F$12</f>
        <v>0</v>
      </c>
      <c r="D1629" s="264"/>
      <c r="E1629" s="265"/>
      <c r="F1629" s="260">
        <f>IF(C1629=0,0,'TIME TABLE'!$B$12)</f>
        <v>0</v>
      </c>
      <c r="G1629" s="253">
        <f>IF(C1629=0,0,CONCATENATE('TIME TABLE'!$C$12,'TIME TABLE'!$D$12,'TIME TABLE'!$E$12))</f>
        <v>0</v>
      </c>
      <c r="H1629" s="261">
        <f>IF(C1629=0,0,'TIME TABLE'!$H$12)</f>
        <v>0</v>
      </c>
      <c r="I1629" s="262"/>
    </row>
    <row r="1630" spans="1:9" s="256" customFormat="1" ht="18" customHeight="1">
      <c r="A1630" s="199"/>
      <c r="B1630" s="216"/>
      <c r="C1630" s="263">
        <f>'TIME TABLE'!$F$13</f>
        <v>0</v>
      </c>
      <c r="D1630" s="264"/>
      <c r="E1630" s="265"/>
      <c r="F1630" s="260">
        <f>IF(C1630=0,0,'TIME TABLE'!$B$13)</f>
        <v>0</v>
      </c>
      <c r="G1630" s="253">
        <f>IF(C1630=0,0,CONCATENATE('TIME TABLE'!$C$13,'TIME TABLE'!$D$13,'TIME TABLE'!$E$13))</f>
        <v>0</v>
      </c>
      <c r="H1630" s="261">
        <f>IF(C1630=0,0,'TIME TABLE'!$H$13)</f>
        <v>0</v>
      </c>
      <c r="I1630" s="262"/>
    </row>
    <row r="1631" spans="1:9" s="256" customFormat="1" ht="18" customHeight="1" thickBot="1">
      <c r="A1631" s="199"/>
      <c r="B1631" s="216"/>
      <c r="C1631" s="266">
        <f>'TIME TABLE'!$F$14</f>
        <v>0</v>
      </c>
      <c r="D1631" s="267"/>
      <c r="E1631" s="268"/>
      <c r="F1631" s="260">
        <f>IF(C1631=0,0,'TIME TABLE'!$B$14)</f>
        <v>0</v>
      </c>
      <c r="G1631" s="253">
        <f>IF(C1631=0,0,CONCATENATE('TIME TABLE'!$C$14,'TIME TABLE'!$D$14,'TIME TABLE'!$E$14))</f>
        <v>0</v>
      </c>
      <c r="H1631" s="261">
        <f>IF(C1631=0,0,'TIME TABLE'!$H$14)</f>
        <v>0</v>
      </c>
      <c r="I1631" s="262"/>
    </row>
    <row r="1632" spans="1:9" s="198" customFormat="1" ht="24" customHeight="1">
      <c r="A1632" s="199"/>
      <c r="B1632" s="216"/>
      <c r="C1632" s="269" t="s">
        <v>70</v>
      </c>
      <c r="D1632" s="270"/>
      <c r="E1632" s="270"/>
      <c r="F1632" s="270"/>
      <c r="G1632" s="270"/>
      <c r="H1632" s="270"/>
      <c r="I1632" s="271"/>
    </row>
    <row r="1633" spans="1:10" s="198" customFormat="1" ht="19.5" customHeight="1">
      <c r="A1633" s="199"/>
      <c r="B1633" s="216"/>
      <c r="C1633" s="272">
        <v>1</v>
      </c>
      <c r="D1633" s="273" t="s">
        <v>71</v>
      </c>
      <c r="E1633" s="273"/>
      <c r="F1633" s="273"/>
      <c r="G1633" s="273"/>
      <c r="H1633" s="273"/>
      <c r="I1633" s="274"/>
    </row>
    <row r="1634" spans="1:10" s="198" customFormat="1" ht="19.5" customHeight="1">
      <c r="A1634" s="199"/>
      <c r="B1634" s="216"/>
      <c r="C1634" s="275">
        <v>2</v>
      </c>
      <c r="D1634" s="276" t="s">
        <v>72</v>
      </c>
      <c r="E1634" s="276"/>
      <c r="F1634" s="276"/>
      <c r="G1634" s="276"/>
      <c r="H1634" s="276"/>
      <c r="I1634" s="277"/>
    </row>
    <row r="1635" spans="1:10" s="198" customFormat="1" ht="19.5" customHeight="1">
      <c r="A1635" s="199"/>
      <c r="B1635" s="216"/>
      <c r="C1635" s="275">
        <v>3</v>
      </c>
      <c r="D1635" s="276" t="s">
        <v>73</v>
      </c>
      <c r="E1635" s="276"/>
      <c r="F1635" s="276"/>
      <c r="G1635" s="276"/>
      <c r="H1635" s="276"/>
      <c r="I1635" s="277"/>
    </row>
    <row r="1636" spans="1:10" s="198" customFormat="1" ht="19.5" customHeight="1">
      <c r="A1636" s="199"/>
      <c r="B1636" s="216"/>
      <c r="C1636" s="275">
        <v>4</v>
      </c>
      <c r="D1636" s="273" t="s">
        <v>74</v>
      </c>
      <c r="E1636" s="273"/>
      <c r="F1636" s="273"/>
      <c r="G1636" s="273"/>
      <c r="H1636" s="273"/>
      <c r="I1636" s="274"/>
    </row>
    <row r="1637" spans="1:10" s="198" customFormat="1" ht="19.5" customHeight="1">
      <c r="A1637" s="199"/>
      <c r="B1637" s="216"/>
      <c r="C1637" s="275">
        <v>5</v>
      </c>
      <c r="D1637" s="273" t="s">
        <v>75</v>
      </c>
      <c r="E1637" s="273"/>
      <c r="F1637" s="273"/>
      <c r="G1637" s="273"/>
      <c r="H1637" s="273"/>
      <c r="I1637" s="274"/>
    </row>
    <row r="1638" spans="1:10" s="198" customFormat="1" ht="19.5" customHeight="1">
      <c r="A1638" s="199"/>
      <c r="B1638" s="216"/>
      <c r="C1638" s="275">
        <v>6</v>
      </c>
      <c r="D1638" s="273" t="s">
        <v>76</v>
      </c>
      <c r="E1638" s="273"/>
      <c r="F1638" s="273"/>
      <c r="G1638" s="273"/>
      <c r="H1638" s="273"/>
      <c r="I1638" s="274"/>
    </row>
    <row r="1639" spans="1:10" s="198" customFormat="1" ht="19.5" customHeight="1">
      <c r="A1639" s="199"/>
      <c r="B1639" s="216"/>
      <c r="C1639" s="275">
        <v>7</v>
      </c>
      <c r="D1639" s="273" t="s">
        <v>77</v>
      </c>
      <c r="E1639" s="273"/>
      <c r="F1639" s="273"/>
      <c r="G1639" s="273"/>
      <c r="H1639" s="273"/>
      <c r="I1639" s="274"/>
    </row>
    <row r="1640" spans="1:10" s="198" customFormat="1" ht="19.5" customHeight="1">
      <c r="A1640" s="199"/>
      <c r="B1640" s="216"/>
      <c r="C1640" s="275">
        <v>8</v>
      </c>
      <c r="D1640" s="273" t="s">
        <v>78</v>
      </c>
      <c r="E1640" s="273"/>
      <c r="F1640" s="273"/>
      <c r="G1640" s="273"/>
      <c r="H1640" s="273"/>
      <c r="I1640" s="274"/>
    </row>
    <row r="1641" spans="1:10" s="198" customFormat="1" ht="19.5" customHeight="1" thickBot="1">
      <c r="A1641" s="199"/>
      <c r="B1641" s="278"/>
      <c r="C1641" s="279">
        <v>9</v>
      </c>
      <c r="D1641" s="280" t="s">
        <v>79</v>
      </c>
      <c r="E1641" s="280"/>
      <c r="F1641" s="280"/>
      <c r="G1641" s="280"/>
      <c r="H1641" s="280"/>
      <c r="I1641" s="281"/>
    </row>
    <row r="1642" spans="1:10" ht="16.5" customHeight="1">
      <c r="A1642" s="282"/>
      <c r="B1642" s="282"/>
      <c r="C1642" s="282"/>
      <c r="D1642" s="282"/>
      <c r="E1642" s="282"/>
      <c r="F1642" s="282"/>
      <c r="G1642" s="282"/>
      <c r="H1642" s="282"/>
      <c r="I1642" s="282"/>
    </row>
    <row r="1643" spans="1:10" s="198" customFormat="1" ht="16.5" customHeight="1" thickBot="1">
      <c r="A1643" s="196">
        <f>A1609+1</f>
        <v>50</v>
      </c>
      <c r="B1643" s="284"/>
      <c r="C1643" s="284"/>
      <c r="D1643" s="284"/>
      <c r="E1643" s="284"/>
      <c r="F1643" s="284"/>
      <c r="G1643" s="284"/>
      <c r="H1643" s="284"/>
      <c r="I1643" s="284"/>
    </row>
    <row r="1644" spans="1:10" s="198" customFormat="1" ht="51.75" customHeight="1">
      <c r="A1644" s="199"/>
      <c r="B1644" s="200"/>
      <c r="C1644" s="201"/>
      <c r="D1644" s="202"/>
      <c r="E1644" s="203" t="str">
        <f>MASTER!$E$11</f>
        <v>Govt. Sr. Secondary School Raimalwada</v>
      </c>
      <c r="F1644" s="204"/>
      <c r="G1644" s="204"/>
      <c r="H1644" s="204"/>
      <c r="I1644" s="205"/>
    </row>
    <row r="1645" spans="1:10" s="198" customFormat="1" ht="36" customHeight="1" thickBot="1">
      <c r="A1645" s="199"/>
      <c r="B1645" s="206"/>
      <c r="C1645" s="207"/>
      <c r="D1645" s="208"/>
      <c r="E1645" s="209" t="str">
        <f>MASTER!$E$14</f>
        <v>P.S.-Bapini (Jodhpur)</v>
      </c>
      <c r="F1645" s="210"/>
      <c r="G1645" s="210"/>
      <c r="H1645" s="210"/>
      <c r="I1645" s="211"/>
    </row>
    <row r="1646" spans="1:10" s="198" customFormat="1" ht="33.75" customHeight="1">
      <c r="A1646" s="199"/>
      <c r="B1646" s="212" t="str">
        <f>CONCATENATE(C1647,'TIME TABLE'!$C$5,'ADMIT CARD'!$C1648,$F1648,'ADMIT CARD'!$G1648,'TIME TABLE'!$E$5)</f>
        <v>ADMIT CARD(Roll Number●→0)</v>
      </c>
      <c r="C1646" s="213" t="str">
        <f>CONCATENATE('TIME TABLE'!$B$2,'TIME TABLE'!$F$2)</f>
        <v>HALF YEARLY EXAM:2023-24</v>
      </c>
      <c r="D1646" s="214"/>
      <c r="E1646" s="214"/>
      <c r="F1646" s="214"/>
      <c r="G1646" s="214"/>
      <c r="H1646" s="214"/>
      <c r="I1646" s="215"/>
    </row>
    <row r="1647" spans="1:10" s="198" customFormat="1" ht="33.75" customHeight="1" thickBot="1">
      <c r="A1647" s="199"/>
      <c r="B1647" s="216"/>
      <c r="C1647" s="217" t="s">
        <v>64</v>
      </c>
      <c r="D1647" s="218"/>
      <c r="E1647" s="218"/>
      <c r="F1647" s="218"/>
      <c r="G1647" s="218"/>
      <c r="H1647" s="218"/>
      <c r="I1647" s="219"/>
      <c r="J1647" s="198" t="s">
        <v>54</v>
      </c>
    </row>
    <row r="1648" spans="1:10" s="198" customFormat="1" ht="24" customHeight="1">
      <c r="A1648" s="199"/>
      <c r="B1648" s="216"/>
      <c r="C1648" s="220" t="s">
        <v>20</v>
      </c>
      <c r="D1648" s="221"/>
      <c r="E1648" s="222"/>
      <c r="F1648" s="223" t="s">
        <v>52</v>
      </c>
      <c r="G1648" s="224">
        <f>VLOOKUP(A1643,'STUDENT DETAIL'!$C$8:$I$107,3)</f>
        <v>0</v>
      </c>
      <c r="H1648" s="225"/>
      <c r="I1648" s="226" t="s">
        <v>65</v>
      </c>
    </row>
    <row r="1649" spans="1:9" s="198" customFormat="1" ht="24" customHeight="1">
      <c r="A1649" s="199"/>
      <c r="B1649" s="216"/>
      <c r="C1649" s="227" t="s">
        <v>21</v>
      </c>
      <c r="D1649" s="228"/>
      <c r="E1649" s="229"/>
      <c r="F1649" s="230" t="s">
        <v>52</v>
      </c>
      <c r="G1649" s="231" t="str">
        <f>IF(OR(G1648=0,G1648=""),"",VLOOKUP(A1643,'STUDENT DETAIL'!$C$8:$I$107,4))</f>
        <v/>
      </c>
      <c r="H1649" s="232"/>
      <c r="I1649" s="233"/>
    </row>
    <row r="1650" spans="1:9" s="198" customFormat="1" ht="24" customHeight="1">
      <c r="A1650" s="199"/>
      <c r="B1650" s="216"/>
      <c r="C1650" s="227" t="s">
        <v>22</v>
      </c>
      <c r="D1650" s="228"/>
      <c r="E1650" s="229"/>
      <c r="F1650" s="230" t="s">
        <v>52</v>
      </c>
      <c r="G1650" s="231" t="str">
        <f>IF(OR(G1648=0,G1648=""),"",VLOOKUP(A1643,'STUDENT DETAIL'!$C$8:$I$107,5))</f>
        <v/>
      </c>
      <c r="H1650" s="232"/>
      <c r="I1650" s="233"/>
    </row>
    <row r="1651" spans="1:9" s="198" customFormat="1" ht="24" customHeight="1">
      <c r="A1651" s="199"/>
      <c r="B1651" s="216"/>
      <c r="C1651" s="227" t="s">
        <v>32</v>
      </c>
      <c r="D1651" s="228"/>
      <c r="E1651" s="229"/>
      <c r="F1651" s="230" t="s">
        <v>52</v>
      </c>
      <c r="G1651" s="231" t="str">
        <f>IF(OR(G1648=0,G1648=""),"",VLOOKUP(A1643,'STUDENT DETAIL'!$C$8:$I$107,6))</f>
        <v/>
      </c>
      <c r="H1651" s="232"/>
      <c r="I1651" s="233"/>
    </row>
    <row r="1652" spans="1:9" s="198" customFormat="1" ht="24" customHeight="1">
      <c r="A1652" s="199"/>
      <c r="B1652" s="216"/>
      <c r="C1652" s="227" t="s">
        <v>33</v>
      </c>
      <c r="D1652" s="228"/>
      <c r="E1652" s="229"/>
      <c r="F1652" s="230" t="s">
        <v>52</v>
      </c>
      <c r="G1652" s="231" t="str">
        <f>IF(OR(G1648=0,G1648=""),"",IF('STUDENT DETAIL'!$H$4="",'STUDENT DETAIL'!$E$4,CONCATENATE('STUDENT DETAIL'!$E$4,"   ","(",'STUDENT DETAIL'!$H$4,")")))</f>
        <v/>
      </c>
      <c r="H1652" s="232"/>
      <c r="I1652" s="233"/>
    </row>
    <row r="1653" spans="1:9" s="198" customFormat="1" ht="24" customHeight="1" thickBot="1">
      <c r="A1653" s="199"/>
      <c r="B1653" s="216"/>
      <c r="C1653" s="234" t="s">
        <v>24</v>
      </c>
      <c r="D1653" s="235"/>
      <c r="E1653" s="236"/>
      <c r="F1653" s="237" t="s">
        <v>52</v>
      </c>
      <c r="G1653" s="238" t="str">
        <f>IF(OR(G1648=0,G1648=""),"",VLOOKUP(A1643,'STUDENT DETAIL'!$C$8:$I$107,7))</f>
        <v/>
      </c>
      <c r="H1653" s="239"/>
      <c r="I1653" s="240"/>
    </row>
    <row r="1654" spans="1:9" s="198" customFormat="1" ht="24" customHeight="1">
      <c r="A1654" s="199"/>
      <c r="B1654" s="216"/>
      <c r="C1654" s="241" t="s">
        <v>67</v>
      </c>
      <c r="D1654" s="242"/>
      <c r="E1654" s="242"/>
      <c r="F1654" s="242"/>
      <c r="G1654" s="242"/>
      <c r="H1654" s="242"/>
      <c r="I1654" s="243"/>
    </row>
    <row r="1655" spans="1:9" s="198" customFormat="1" ht="24" customHeight="1" thickBot="1">
      <c r="A1655" s="199"/>
      <c r="B1655" s="216"/>
      <c r="C1655" s="244" t="s">
        <v>34</v>
      </c>
      <c r="D1655" s="245"/>
      <c r="E1655" s="246"/>
      <c r="F1655" s="247" t="s">
        <v>68</v>
      </c>
      <c r="G1655" s="246"/>
      <c r="H1655" s="247" t="s">
        <v>69</v>
      </c>
      <c r="I1655" s="248"/>
    </row>
    <row r="1656" spans="1:9" s="256" customFormat="1" ht="18" customHeight="1">
      <c r="A1656" s="199"/>
      <c r="B1656" s="216"/>
      <c r="C1656" s="249" t="str">
        <f>'TIME TABLE'!$F$5</f>
        <v>Hindi</v>
      </c>
      <c r="D1656" s="250"/>
      <c r="E1656" s="251"/>
      <c r="F1656" s="252">
        <f>IF(C1656=0,0,'TIME TABLE'!$B$5)</f>
        <v>44651</v>
      </c>
      <c r="G1656" s="253" t="str">
        <f>IF(C1656=0,0,CONCATENATE('TIME TABLE'!$C$5,'TIME TABLE'!$D$5,'TIME TABLE'!$E$5))</f>
        <v>(Thursday)</v>
      </c>
      <c r="H1656" s="254" t="str">
        <f>IF(C1656=0,0,'TIME TABLE'!$H$5)</f>
        <v>09:00 AM to 11:45 AM</v>
      </c>
      <c r="I1656" s="255"/>
    </row>
    <row r="1657" spans="1:9" s="256" customFormat="1" ht="18" customHeight="1">
      <c r="A1657" s="199"/>
      <c r="B1657" s="216"/>
      <c r="C1657" s="257" t="str">
        <f>'TIME TABLE'!$F$6</f>
        <v>English</v>
      </c>
      <c r="D1657" s="258"/>
      <c r="E1657" s="259"/>
      <c r="F1657" s="260">
        <f>IF(C1657=0,0,'TIME TABLE'!$B$6)</f>
        <v>44652</v>
      </c>
      <c r="G1657" s="253" t="str">
        <f>IF(C1657=0,0,CONCATENATE('TIME TABLE'!$C$6,'TIME TABLE'!$D$6,'TIME TABLE'!$E$6))</f>
        <v>(Friday)</v>
      </c>
      <c r="H1657" s="261" t="str">
        <f>IF(C1657=0,0,'TIME TABLE'!$H$6)</f>
        <v>09:00 AM to 11:45 AM</v>
      </c>
      <c r="I1657" s="262"/>
    </row>
    <row r="1658" spans="1:9" s="256" customFormat="1" ht="18" customHeight="1">
      <c r="A1658" s="199"/>
      <c r="B1658" s="216"/>
      <c r="C1658" s="263" t="str">
        <f>'TIME TABLE'!$F$7</f>
        <v>Science</v>
      </c>
      <c r="D1658" s="264"/>
      <c r="E1658" s="265"/>
      <c r="F1658" s="260">
        <f>IF(C1658=0,0,'TIME TABLE'!$B$7)</f>
        <v>44653</v>
      </c>
      <c r="G1658" s="253" t="str">
        <f>IF(C1658=0,0,CONCATENATE('TIME TABLE'!$C$7,'TIME TABLE'!$D$7,'TIME TABLE'!$E$7))</f>
        <v>(Saturday)</v>
      </c>
      <c r="H1658" s="261" t="str">
        <f>IF(C1658=0,0,'TIME TABLE'!$H$7)</f>
        <v>09:00 AM to 11:45 AM</v>
      </c>
      <c r="I1658" s="262"/>
    </row>
    <row r="1659" spans="1:9" s="256" customFormat="1" ht="18" customHeight="1">
      <c r="A1659" s="199"/>
      <c r="B1659" s="216"/>
      <c r="C1659" s="263" t="str">
        <f>'TIME TABLE'!$F$8</f>
        <v>Mathematics</v>
      </c>
      <c r="D1659" s="264"/>
      <c r="E1659" s="265"/>
      <c r="F1659" s="260">
        <f>IF(C1659=0,0,'TIME TABLE'!$B$8)</f>
        <v>44654</v>
      </c>
      <c r="G1659" s="253" t="str">
        <f>IF(C1659=0,0,CONCATENATE('TIME TABLE'!$C$8,'TIME TABLE'!$D$8,'TIME TABLE'!$E$8))</f>
        <v>(Sunday)</v>
      </c>
      <c r="H1659" s="261" t="str">
        <f>IF(C1659=0,0,'TIME TABLE'!$H$8)</f>
        <v>09:00 AM to 11:45 AM</v>
      </c>
      <c r="I1659" s="262"/>
    </row>
    <row r="1660" spans="1:9" s="256" customFormat="1" ht="18" customHeight="1">
      <c r="A1660" s="199"/>
      <c r="B1660" s="216"/>
      <c r="C1660" s="263" t="str">
        <f>'TIME TABLE'!$F$9</f>
        <v>Social Study</v>
      </c>
      <c r="D1660" s="264"/>
      <c r="E1660" s="265"/>
      <c r="F1660" s="260">
        <f>IF(C1660=0,0,'TIME TABLE'!$B$9)</f>
        <v>44655</v>
      </c>
      <c r="G1660" s="253" t="str">
        <f>IF(C1660=0,0,CONCATENATE('TIME TABLE'!$C$9,'TIME TABLE'!$D$9,'TIME TABLE'!$E$9))</f>
        <v>(Monday)</v>
      </c>
      <c r="H1660" s="261" t="str">
        <f>IF(C1660=0,0,'TIME TABLE'!$H$9)</f>
        <v>09:00 AM to 11:45 AM</v>
      </c>
      <c r="I1660" s="262"/>
    </row>
    <row r="1661" spans="1:9" s="256" customFormat="1" ht="18" customHeight="1">
      <c r="A1661" s="199"/>
      <c r="B1661" s="216"/>
      <c r="C1661" s="263" t="str">
        <f>'TIME TABLE'!$F$10</f>
        <v>Sanskrit</v>
      </c>
      <c r="D1661" s="264"/>
      <c r="E1661" s="265"/>
      <c r="F1661" s="260">
        <f>IF(C1661=0,0,'TIME TABLE'!$B$10)</f>
        <v>44656</v>
      </c>
      <c r="G1661" s="253" t="str">
        <f>IF(C1661=0,0,CONCATENATE('TIME TABLE'!$C$10,'TIME TABLE'!$D$10,'TIME TABLE'!$E$10))</f>
        <v>(Tuesday)</v>
      </c>
      <c r="H1661" s="261" t="str">
        <f>IF(C1661=0,0,'TIME TABLE'!$H$10)</f>
        <v>09:00 AM to 11:45 AM</v>
      </c>
      <c r="I1661" s="262"/>
    </row>
    <row r="1662" spans="1:9" s="256" customFormat="1" ht="18" customHeight="1">
      <c r="A1662" s="199"/>
      <c r="B1662" s="216"/>
      <c r="C1662" s="263">
        <f>'TIME TABLE'!$F$11</f>
        <v>0</v>
      </c>
      <c r="D1662" s="264"/>
      <c r="E1662" s="265"/>
      <c r="F1662" s="260">
        <f>IF(C1662=0,0,'TIME TABLE'!$B$11)</f>
        <v>0</v>
      </c>
      <c r="G1662" s="253">
        <f>IF(C1662=0,0,CONCATENATE('TIME TABLE'!$C$11,'TIME TABLE'!$D$11,'TIME TABLE'!$E$11))</f>
        <v>0</v>
      </c>
      <c r="H1662" s="261">
        <f>IF(C1662=0,0,'TIME TABLE'!$H$11)</f>
        <v>0</v>
      </c>
      <c r="I1662" s="262"/>
    </row>
    <row r="1663" spans="1:9" s="256" customFormat="1" ht="18" customHeight="1">
      <c r="A1663" s="199"/>
      <c r="B1663" s="216"/>
      <c r="C1663" s="263">
        <f>'TIME TABLE'!$F$12</f>
        <v>0</v>
      </c>
      <c r="D1663" s="264"/>
      <c r="E1663" s="265"/>
      <c r="F1663" s="260">
        <f>IF(C1663=0,0,'TIME TABLE'!$B$12)</f>
        <v>0</v>
      </c>
      <c r="G1663" s="253">
        <f>IF(C1663=0,0,CONCATENATE('TIME TABLE'!$C$12,'TIME TABLE'!$D$12,'TIME TABLE'!$E$12))</f>
        <v>0</v>
      </c>
      <c r="H1663" s="261">
        <f>IF(C1663=0,0,'TIME TABLE'!$H$12)</f>
        <v>0</v>
      </c>
      <c r="I1663" s="262"/>
    </row>
    <row r="1664" spans="1:9" s="256" customFormat="1" ht="18" customHeight="1">
      <c r="A1664" s="199"/>
      <c r="B1664" s="216"/>
      <c r="C1664" s="263">
        <f>'TIME TABLE'!$F$13</f>
        <v>0</v>
      </c>
      <c r="D1664" s="264"/>
      <c r="E1664" s="265"/>
      <c r="F1664" s="260">
        <f>IF(C1664=0,0,'TIME TABLE'!$B$13)</f>
        <v>0</v>
      </c>
      <c r="G1664" s="253">
        <f>IF(C1664=0,0,CONCATENATE('TIME TABLE'!$C$13,'TIME TABLE'!$D$13,'TIME TABLE'!$E$13))</f>
        <v>0</v>
      </c>
      <c r="H1664" s="261">
        <f>IF(C1664=0,0,'TIME TABLE'!$H$13)</f>
        <v>0</v>
      </c>
      <c r="I1664" s="262"/>
    </row>
    <row r="1665" spans="1:10" s="256" customFormat="1" ht="18" customHeight="1" thickBot="1">
      <c r="A1665" s="199"/>
      <c r="B1665" s="216"/>
      <c r="C1665" s="266">
        <f>'TIME TABLE'!$F$14</f>
        <v>0</v>
      </c>
      <c r="D1665" s="267"/>
      <c r="E1665" s="268"/>
      <c r="F1665" s="260">
        <f>IF(C1665=0,0,'TIME TABLE'!$B$14)</f>
        <v>0</v>
      </c>
      <c r="G1665" s="253">
        <f>IF(C1665=0,0,CONCATENATE('TIME TABLE'!$C$14,'TIME TABLE'!$D$14,'TIME TABLE'!$E$14))</f>
        <v>0</v>
      </c>
      <c r="H1665" s="261">
        <f>IF(C1665=0,0,'TIME TABLE'!$H$14)</f>
        <v>0</v>
      </c>
      <c r="I1665" s="262"/>
    </row>
    <row r="1666" spans="1:10" s="198" customFormat="1" ht="24" customHeight="1">
      <c r="A1666" s="199"/>
      <c r="B1666" s="216"/>
      <c r="C1666" s="269" t="s">
        <v>70</v>
      </c>
      <c r="D1666" s="270"/>
      <c r="E1666" s="270"/>
      <c r="F1666" s="270"/>
      <c r="G1666" s="270"/>
      <c r="H1666" s="270"/>
      <c r="I1666" s="271"/>
    </row>
    <row r="1667" spans="1:10" s="198" customFormat="1" ht="19.5" customHeight="1">
      <c r="A1667" s="199"/>
      <c r="B1667" s="216"/>
      <c r="C1667" s="272">
        <v>1</v>
      </c>
      <c r="D1667" s="273" t="s">
        <v>71</v>
      </c>
      <c r="E1667" s="273"/>
      <c r="F1667" s="273"/>
      <c r="G1667" s="273"/>
      <c r="H1667" s="273"/>
      <c r="I1667" s="274"/>
    </row>
    <row r="1668" spans="1:10" s="198" customFormat="1" ht="19.5" customHeight="1">
      <c r="A1668" s="199"/>
      <c r="B1668" s="216"/>
      <c r="C1668" s="275">
        <v>2</v>
      </c>
      <c r="D1668" s="276" t="s">
        <v>72</v>
      </c>
      <c r="E1668" s="276"/>
      <c r="F1668" s="276"/>
      <c r="G1668" s="276"/>
      <c r="H1668" s="276"/>
      <c r="I1668" s="277"/>
    </row>
    <row r="1669" spans="1:10" s="198" customFormat="1" ht="19.5" customHeight="1">
      <c r="A1669" s="199"/>
      <c r="B1669" s="216"/>
      <c r="C1669" s="275">
        <v>3</v>
      </c>
      <c r="D1669" s="276" t="s">
        <v>73</v>
      </c>
      <c r="E1669" s="276"/>
      <c r="F1669" s="276"/>
      <c r="G1669" s="276"/>
      <c r="H1669" s="276"/>
      <c r="I1669" s="277"/>
    </row>
    <row r="1670" spans="1:10" s="198" customFormat="1" ht="19.5" customHeight="1">
      <c r="A1670" s="199"/>
      <c r="B1670" s="216"/>
      <c r="C1670" s="275">
        <v>4</v>
      </c>
      <c r="D1670" s="273" t="s">
        <v>74</v>
      </c>
      <c r="E1670" s="273"/>
      <c r="F1670" s="273"/>
      <c r="G1670" s="273"/>
      <c r="H1670" s="273"/>
      <c r="I1670" s="274"/>
    </row>
    <row r="1671" spans="1:10" s="198" customFormat="1" ht="19.5" customHeight="1">
      <c r="A1671" s="199"/>
      <c r="B1671" s="216"/>
      <c r="C1671" s="275">
        <v>5</v>
      </c>
      <c r="D1671" s="273" t="s">
        <v>75</v>
      </c>
      <c r="E1671" s="273"/>
      <c r="F1671" s="273"/>
      <c r="G1671" s="273"/>
      <c r="H1671" s="273"/>
      <c r="I1671" s="274"/>
    </row>
    <row r="1672" spans="1:10" s="198" customFormat="1" ht="19.5" customHeight="1">
      <c r="A1672" s="199"/>
      <c r="B1672" s="216"/>
      <c r="C1672" s="275">
        <v>6</v>
      </c>
      <c r="D1672" s="273" t="s">
        <v>76</v>
      </c>
      <c r="E1672" s="273"/>
      <c r="F1672" s="273"/>
      <c r="G1672" s="273"/>
      <c r="H1672" s="273"/>
      <c r="I1672" s="274"/>
    </row>
    <row r="1673" spans="1:10" s="198" customFormat="1" ht="19.5" customHeight="1">
      <c r="A1673" s="199"/>
      <c r="B1673" s="216"/>
      <c r="C1673" s="275">
        <v>7</v>
      </c>
      <c r="D1673" s="273" t="s">
        <v>77</v>
      </c>
      <c r="E1673" s="273"/>
      <c r="F1673" s="273"/>
      <c r="G1673" s="273"/>
      <c r="H1673" s="273"/>
      <c r="I1673" s="274"/>
    </row>
    <row r="1674" spans="1:10" s="198" customFormat="1" ht="19.5" customHeight="1">
      <c r="A1674" s="199"/>
      <c r="B1674" s="216"/>
      <c r="C1674" s="275">
        <v>8</v>
      </c>
      <c r="D1674" s="273" t="s">
        <v>78</v>
      </c>
      <c r="E1674" s="273"/>
      <c r="F1674" s="273"/>
      <c r="G1674" s="273"/>
      <c r="H1674" s="273"/>
      <c r="I1674" s="274"/>
    </row>
    <row r="1675" spans="1:10" s="198" customFormat="1" ht="19.5" customHeight="1" thickBot="1">
      <c r="A1675" s="199"/>
      <c r="B1675" s="278"/>
      <c r="C1675" s="279">
        <v>9</v>
      </c>
      <c r="D1675" s="280" t="s">
        <v>79</v>
      </c>
      <c r="E1675" s="280"/>
      <c r="F1675" s="280"/>
      <c r="G1675" s="280"/>
      <c r="H1675" s="280"/>
      <c r="I1675" s="281"/>
    </row>
    <row r="1676" spans="1:10" s="198" customFormat="1" ht="15.75" thickBot="1">
      <c r="A1676" s="196">
        <f>A1643+1</f>
        <v>51</v>
      </c>
      <c r="B1676" s="197"/>
      <c r="C1676" s="197"/>
      <c r="D1676" s="197"/>
      <c r="E1676" s="197"/>
      <c r="F1676" s="197"/>
      <c r="G1676" s="197"/>
      <c r="H1676" s="197"/>
      <c r="I1676" s="197"/>
    </row>
    <row r="1677" spans="1:10" s="198" customFormat="1" ht="51.75" customHeight="1">
      <c r="A1677" s="199"/>
      <c r="B1677" s="200"/>
      <c r="C1677" s="201"/>
      <c r="D1677" s="202"/>
      <c r="E1677" s="203" t="str">
        <f>MASTER!$E$11</f>
        <v>Govt. Sr. Secondary School Raimalwada</v>
      </c>
      <c r="F1677" s="204"/>
      <c r="G1677" s="204"/>
      <c r="H1677" s="204"/>
      <c r="I1677" s="205"/>
    </row>
    <row r="1678" spans="1:10" s="198" customFormat="1" ht="36" customHeight="1" thickBot="1">
      <c r="A1678" s="199"/>
      <c r="B1678" s="206"/>
      <c r="C1678" s="207"/>
      <c r="D1678" s="208"/>
      <c r="E1678" s="209" t="str">
        <f>MASTER!$E$14</f>
        <v>P.S.-Bapini (Jodhpur)</v>
      </c>
      <c r="F1678" s="210"/>
      <c r="G1678" s="210"/>
      <c r="H1678" s="210"/>
      <c r="I1678" s="211"/>
    </row>
    <row r="1679" spans="1:10" s="198" customFormat="1" ht="33.75" customHeight="1">
      <c r="A1679" s="199"/>
      <c r="B1679" s="212" t="str">
        <f>CONCATENATE(C1680,'TIME TABLE'!$C$5,'ADMIT CARD'!$C1681,$F1681,'ADMIT CARD'!$G1681,'TIME TABLE'!$E$5)</f>
        <v>ADMIT CARD(Roll Number●→0)</v>
      </c>
      <c r="C1679" s="213" t="str">
        <f>CONCATENATE('TIME TABLE'!$B$2,'TIME TABLE'!$F$2)</f>
        <v>HALF YEARLY EXAM:2023-24</v>
      </c>
      <c r="D1679" s="214"/>
      <c r="E1679" s="214"/>
      <c r="F1679" s="214"/>
      <c r="G1679" s="214"/>
      <c r="H1679" s="214"/>
      <c r="I1679" s="215"/>
    </row>
    <row r="1680" spans="1:10" s="198" customFormat="1" ht="33.75" customHeight="1" thickBot="1">
      <c r="A1680" s="199"/>
      <c r="B1680" s="216"/>
      <c r="C1680" s="217" t="s">
        <v>64</v>
      </c>
      <c r="D1680" s="218"/>
      <c r="E1680" s="218"/>
      <c r="F1680" s="218"/>
      <c r="G1680" s="218"/>
      <c r="H1680" s="218"/>
      <c r="I1680" s="219"/>
      <c r="J1680" s="198" t="s">
        <v>54</v>
      </c>
    </row>
    <row r="1681" spans="1:9" s="198" customFormat="1" ht="24" customHeight="1">
      <c r="A1681" s="199"/>
      <c r="B1681" s="216"/>
      <c r="C1681" s="220" t="s">
        <v>20</v>
      </c>
      <c r="D1681" s="221"/>
      <c r="E1681" s="222"/>
      <c r="F1681" s="223" t="s">
        <v>52</v>
      </c>
      <c r="G1681" s="224">
        <f>VLOOKUP(A1676,'STUDENT DETAIL'!$C$8:$I$107,3)</f>
        <v>0</v>
      </c>
      <c r="H1681" s="225"/>
      <c r="I1681" s="226" t="s">
        <v>65</v>
      </c>
    </row>
    <row r="1682" spans="1:9" s="198" customFormat="1" ht="24" customHeight="1">
      <c r="A1682" s="199"/>
      <c r="B1682" s="216"/>
      <c r="C1682" s="227" t="s">
        <v>21</v>
      </c>
      <c r="D1682" s="228"/>
      <c r="E1682" s="229"/>
      <c r="F1682" s="230" t="s">
        <v>52</v>
      </c>
      <c r="G1682" s="231" t="str">
        <f>IF(OR(G1681=0,G1681=""),"",VLOOKUP(A1676,'STUDENT DETAIL'!$C$8:$I$107,4))</f>
        <v/>
      </c>
      <c r="H1682" s="232"/>
      <c r="I1682" s="233"/>
    </row>
    <row r="1683" spans="1:9" s="198" customFormat="1" ht="24" customHeight="1">
      <c r="A1683" s="199"/>
      <c r="B1683" s="216"/>
      <c r="C1683" s="227" t="s">
        <v>22</v>
      </c>
      <c r="D1683" s="228"/>
      <c r="E1683" s="229"/>
      <c r="F1683" s="230" t="s">
        <v>52</v>
      </c>
      <c r="G1683" s="231" t="str">
        <f>IF(OR(G1681=0,G1681=""),"",VLOOKUP(A1676,'STUDENT DETAIL'!$C$8:$I$107,5))</f>
        <v/>
      </c>
      <c r="H1683" s="232"/>
      <c r="I1683" s="233"/>
    </row>
    <row r="1684" spans="1:9" s="198" customFormat="1" ht="24" customHeight="1">
      <c r="A1684" s="199"/>
      <c r="B1684" s="216"/>
      <c r="C1684" s="227" t="s">
        <v>32</v>
      </c>
      <c r="D1684" s="228"/>
      <c r="E1684" s="229"/>
      <c r="F1684" s="230" t="s">
        <v>52</v>
      </c>
      <c r="G1684" s="231" t="str">
        <f>IF(OR(G1681=0,G1681=""),"",VLOOKUP(A1676,'STUDENT DETAIL'!$C$8:$I$107,6))</f>
        <v/>
      </c>
      <c r="H1684" s="232"/>
      <c r="I1684" s="233"/>
    </row>
    <row r="1685" spans="1:9" s="198" customFormat="1" ht="24" customHeight="1">
      <c r="A1685" s="199"/>
      <c r="B1685" s="216"/>
      <c r="C1685" s="227" t="s">
        <v>33</v>
      </c>
      <c r="D1685" s="228"/>
      <c r="E1685" s="229"/>
      <c r="F1685" s="230" t="s">
        <v>52</v>
      </c>
      <c r="G1685" s="231" t="str">
        <f>IF(OR(G1681=0,G1681=""),"",IF('STUDENT DETAIL'!$H$4="",'STUDENT DETAIL'!$E$4,CONCATENATE('STUDENT DETAIL'!$E$4,"   ","(",'STUDENT DETAIL'!$H$4,")")))</f>
        <v/>
      </c>
      <c r="H1685" s="232"/>
      <c r="I1685" s="233"/>
    </row>
    <row r="1686" spans="1:9" s="198" customFormat="1" ht="24" customHeight="1" thickBot="1">
      <c r="A1686" s="199"/>
      <c r="B1686" s="216"/>
      <c r="C1686" s="234" t="s">
        <v>24</v>
      </c>
      <c r="D1686" s="235"/>
      <c r="E1686" s="236"/>
      <c r="F1686" s="237" t="s">
        <v>52</v>
      </c>
      <c r="G1686" s="238" t="str">
        <f>IF(OR(G1681=0,G1681=""),"",VLOOKUP(A1676,'STUDENT DETAIL'!$C$8:$I$107,7))</f>
        <v/>
      </c>
      <c r="H1686" s="239"/>
      <c r="I1686" s="240"/>
    </row>
    <row r="1687" spans="1:9" s="198" customFormat="1" ht="24" customHeight="1">
      <c r="A1687" s="199"/>
      <c r="B1687" s="216"/>
      <c r="C1687" s="241" t="s">
        <v>67</v>
      </c>
      <c r="D1687" s="242"/>
      <c r="E1687" s="242"/>
      <c r="F1687" s="242"/>
      <c r="G1687" s="242"/>
      <c r="H1687" s="242"/>
      <c r="I1687" s="243"/>
    </row>
    <row r="1688" spans="1:9" s="198" customFormat="1" ht="24" customHeight="1" thickBot="1">
      <c r="A1688" s="199"/>
      <c r="B1688" s="216"/>
      <c r="C1688" s="244" t="s">
        <v>34</v>
      </c>
      <c r="D1688" s="245"/>
      <c r="E1688" s="246"/>
      <c r="F1688" s="247" t="s">
        <v>68</v>
      </c>
      <c r="G1688" s="246"/>
      <c r="H1688" s="247" t="s">
        <v>69</v>
      </c>
      <c r="I1688" s="248"/>
    </row>
    <row r="1689" spans="1:9" s="256" customFormat="1" ht="18" customHeight="1">
      <c r="A1689" s="199"/>
      <c r="B1689" s="216"/>
      <c r="C1689" s="249" t="str">
        <f>'TIME TABLE'!$F$5</f>
        <v>Hindi</v>
      </c>
      <c r="D1689" s="250"/>
      <c r="E1689" s="251"/>
      <c r="F1689" s="252">
        <f>IF(C1689=0,0,'TIME TABLE'!$B$5)</f>
        <v>44651</v>
      </c>
      <c r="G1689" s="253" t="str">
        <f>IF(C1689=0,0,CONCATENATE('TIME TABLE'!$C$5,'TIME TABLE'!$D$5,'TIME TABLE'!$E$5))</f>
        <v>(Thursday)</v>
      </c>
      <c r="H1689" s="254" t="str">
        <f>IF(C1689=0,0,'TIME TABLE'!$H$5)</f>
        <v>09:00 AM to 11:45 AM</v>
      </c>
      <c r="I1689" s="255"/>
    </row>
    <row r="1690" spans="1:9" s="256" customFormat="1" ht="18" customHeight="1">
      <c r="A1690" s="199"/>
      <c r="B1690" s="216"/>
      <c r="C1690" s="257" t="str">
        <f>'TIME TABLE'!$F$6</f>
        <v>English</v>
      </c>
      <c r="D1690" s="258"/>
      <c r="E1690" s="259"/>
      <c r="F1690" s="260">
        <f>IF(C1690=0,0,'TIME TABLE'!$B$6)</f>
        <v>44652</v>
      </c>
      <c r="G1690" s="253" t="str">
        <f>IF(C1690=0,0,CONCATENATE('TIME TABLE'!$C$6,'TIME TABLE'!$D$6,'TIME TABLE'!$E$6))</f>
        <v>(Friday)</v>
      </c>
      <c r="H1690" s="261" t="str">
        <f>IF(C1690=0,0,'TIME TABLE'!$H$6)</f>
        <v>09:00 AM to 11:45 AM</v>
      </c>
      <c r="I1690" s="262"/>
    </row>
    <row r="1691" spans="1:9" s="256" customFormat="1" ht="18" customHeight="1">
      <c r="A1691" s="199"/>
      <c r="B1691" s="216"/>
      <c r="C1691" s="263" t="str">
        <f>'TIME TABLE'!$F$7</f>
        <v>Science</v>
      </c>
      <c r="D1691" s="264"/>
      <c r="E1691" s="265"/>
      <c r="F1691" s="260">
        <f>IF(C1691=0,0,'TIME TABLE'!$B$7)</f>
        <v>44653</v>
      </c>
      <c r="G1691" s="253" t="str">
        <f>IF(C1691=0,0,CONCATENATE('TIME TABLE'!$C$7,'TIME TABLE'!$D$7,'TIME TABLE'!$E$7))</f>
        <v>(Saturday)</v>
      </c>
      <c r="H1691" s="261" t="str">
        <f>IF(C1691=0,0,'TIME TABLE'!$H$7)</f>
        <v>09:00 AM to 11:45 AM</v>
      </c>
      <c r="I1691" s="262"/>
    </row>
    <row r="1692" spans="1:9" s="256" customFormat="1" ht="18" customHeight="1">
      <c r="A1692" s="199"/>
      <c r="B1692" s="216"/>
      <c r="C1692" s="263" t="str">
        <f>'TIME TABLE'!$F$8</f>
        <v>Mathematics</v>
      </c>
      <c r="D1692" s="264"/>
      <c r="E1692" s="265"/>
      <c r="F1692" s="260">
        <f>IF(C1692=0,0,'TIME TABLE'!$B$8)</f>
        <v>44654</v>
      </c>
      <c r="G1692" s="253" t="str">
        <f>IF(C1692=0,0,CONCATENATE('TIME TABLE'!$C$8,'TIME TABLE'!$D$8,'TIME TABLE'!$E$8))</f>
        <v>(Sunday)</v>
      </c>
      <c r="H1692" s="261" t="str">
        <f>IF(C1692=0,0,'TIME TABLE'!$H$8)</f>
        <v>09:00 AM to 11:45 AM</v>
      </c>
      <c r="I1692" s="262"/>
    </row>
    <row r="1693" spans="1:9" s="256" customFormat="1" ht="18" customHeight="1">
      <c r="A1693" s="199"/>
      <c r="B1693" s="216"/>
      <c r="C1693" s="263" t="str">
        <f>'TIME TABLE'!$F$9</f>
        <v>Social Study</v>
      </c>
      <c r="D1693" s="264"/>
      <c r="E1693" s="265"/>
      <c r="F1693" s="260">
        <f>IF(C1693=0,0,'TIME TABLE'!$B$9)</f>
        <v>44655</v>
      </c>
      <c r="G1693" s="253" t="str">
        <f>IF(C1693=0,0,CONCATENATE('TIME TABLE'!$C$9,'TIME TABLE'!$D$9,'TIME TABLE'!$E$9))</f>
        <v>(Monday)</v>
      </c>
      <c r="H1693" s="261" t="str">
        <f>IF(C1693=0,0,'TIME TABLE'!$H$9)</f>
        <v>09:00 AM to 11:45 AM</v>
      </c>
      <c r="I1693" s="262"/>
    </row>
    <row r="1694" spans="1:9" s="256" customFormat="1" ht="18" customHeight="1">
      <c r="A1694" s="199"/>
      <c r="B1694" s="216"/>
      <c r="C1694" s="263" t="str">
        <f>'TIME TABLE'!$F$10</f>
        <v>Sanskrit</v>
      </c>
      <c r="D1694" s="264"/>
      <c r="E1694" s="265"/>
      <c r="F1694" s="260">
        <f>IF(C1694=0,0,'TIME TABLE'!$B$10)</f>
        <v>44656</v>
      </c>
      <c r="G1694" s="253" t="str">
        <f>IF(C1694=0,0,CONCATENATE('TIME TABLE'!$C$10,'TIME TABLE'!$D$10,'TIME TABLE'!$E$10))</f>
        <v>(Tuesday)</v>
      </c>
      <c r="H1694" s="261" t="str">
        <f>IF(C1694=0,0,'TIME TABLE'!$H$10)</f>
        <v>09:00 AM to 11:45 AM</v>
      </c>
      <c r="I1694" s="262"/>
    </row>
    <row r="1695" spans="1:9" s="256" customFormat="1" ht="18" customHeight="1">
      <c r="A1695" s="199"/>
      <c r="B1695" s="216"/>
      <c r="C1695" s="263">
        <f>'TIME TABLE'!$F$11</f>
        <v>0</v>
      </c>
      <c r="D1695" s="264"/>
      <c r="E1695" s="265"/>
      <c r="F1695" s="260">
        <f>IF(C1695=0,0,'TIME TABLE'!$B$11)</f>
        <v>0</v>
      </c>
      <c r="G1695" s="253">
        <f>IF(C1695=0,0,CONCATENATE('TIME TABLE'!$C$11,'TIME TABLE'!$D$11,'TIME TABLE'!$E$11))</f>
        <v>0</v>
      </c>
      <c r="H1695" s="261">
        <f>IF(C1695=0,0,'TIME TABLE'!$H$11)</f>
        <v>0</v>
      </c>
      <c r="I1695" s="262"/>
    </row>
    <row r="1696" spans="1:9" s="256" customFormat="1" ht="18" customHeight="1">
      <c r="A1696" s="199"/>
      <c r="B1696" s="216"/>
      <c r="C1696" s="263">
        <f>'TIME TABLE'!$F$12</f>
        <v>0</v>
      </c>
      <c r="D1696" s="264"/>
      <c r="E1696" s="265"/>
      <c r="F1696" s="260">
        <f>IF(C1696=0,0,'TIME TABLE'!$B$12)</f>
        <v>0</v>
      </c>
      <c r="G1696" s="253">
        <f>IF(C1696=0,0,CONCATENATE('TIME TABLE'!$C$12,'TIME TABLE'!$D$12,'TIME TABLE'!$E$12))</f>
        <v>0</v>
      </c>
      <c r="H1696" s="261">
        <f>IF(C1696=0,0,'TIME TABLE'!$H$12)</f>
        <v>0</v>
      </c>
      <c r="I1696" s="262"/>
    </row>
    <row r="1697" spans="1:9" s="256" customFormat="1" ht="18" customHeight="1">
      <c r="A1697" s="199"/>
      <c r="B1697" s="216"/>
      <c r="C1697" s="263">
        <f>'TIME TABLE'!$F$13</f>
        <v>0</v>
      </c>
      <c r="D1697" s="264"/>
      <c r="E1697" s="265"/>
      <c r="F1697" s="260">
        <f>IF(C1697=0,0,'TIME TABLE'!$B$13)</f>
        <v>0</v>
      </c>
      <c r="G1697" s="253">
        <f>IF(C1697=0,0,CONCATENATE('TIME TABLE'!$C$13,'TIME TABLE'!$D$13,'TIME TABLE'!$E$13))</f>
        <v>0</v>
      </c>
      <c r="H1697" s="261">
        <f>IF(C1697=0,0,'TIME TABLE'!$H$13)</f>
        <v>0</v>
      </c>
      <c r="I1697" s="262"/>
    </row>
    <row r="1698" spans="1:9" s="256" customFormat="1" ht="18" customHeight="1" thickBot="1">
      <c r="A1698" s="199"/>
      <c r="B1698" s="216"/>
      <c r="C1698" s="266">
        <f>'TIME TABLE'!$F$14</f>
        <v>0</v>
      </c>
      <c r="D1698" s="267"/>
      <c r="E1698" s="268"/>
      <c r="F1698" s="260">
        <f>IF(C1698=0,0,'TIME TABLE'!$B$14)</f>
        <v>0</v>
      </c>
      <c r="G1698" s="253">
        <f>IF(C1698=0,0,CONCATENATE('TIME TABLE'!$C$14,'TIME TABLE'!$D$14,'TIME TABLE'!$E$14))</f>
        <v>0</v>
      </c>
      <c r="H1698" s="261">
        <f>IF(C1698=0,0,'TIME TABLE'!$H$14)</f>
        <v>0</v>
      </c>
      <c r="I1698" s="262"/>
    </row>
    <row r="1699" spans="1:9" s="198" customFormat="1" ht="24" customHeight="1">
      <c r="A1699" s="199"/>
      <c r="B1699" s="216"/>
      <c r="C1699" s="269" t="s">
        <v>70</v>
      </c>
      <c r="D1699" s="270"/>
      <c r="E1699" s="270"/>
      <c r="F1699" s="270"/>
      <c r="G1699" s="270"/>
      <c r="H1699" s="270"/>
      <c r="I1699" s="271"/>
    </row>
    <row r="1700" spans="1:9" s="198" customFormat="1" ht="19.5" customHeight="1">
      <c r="A1700" s="199"/>
      <c r="B1700" s="216"/>
      <c r="C1700" s="272">
        <v>1</v>
      </c>
      <c r="D1700" s="273" t="s">
        <v>71</v>
      </c>
      <c r="E1700" s="273"/>
      <c r="F1700" s="273"/>
      <c r="G1700" s="273"/>
      <c r="H1700" s="273"/>
      <c r="I1700" s="274"/>
    </row>
    <row r="1701" spans="1:9" s="198" customFormat="1" ht="19.5" customHeight="1">
      <c r="A1701" s="199"/>
      <c r="B1701" s="216"/>
      <c r="C1701" s="275">
        <v>2</v>
      </c>
      <c r="D1701" s="276" t="s">
        <v>72</v>
      </c>
      <c r="E1701" s="276"/>
      <c r="F1701" s="276"/>
      <c r="G1701" s="276"/>
      <c r="H1701" s="276"/>
      <c r="I1701" s="277"/>
    </row>
    <row r="1702" spans="1:9" s="198" customFormat="1" ht="19.5" customHeight="1">
      <c r="A1702" s="199"/>
      <c r="B1702" s="216"/>
      <c r="C1702" s="275">
        <v>3</v>
      </c>
      <c r="D1702" s="276" t="s">
        <v>73</v>
      </c>
      <c r="E1702" s="276"/>
      <c r="F1702" s="276"/>
      <c r="G1702" s="276"/>
      <c r="H1702" s="276"/>
      <c r="I1702" s="277"/>
    </row>
    <row r="1703" spans="1:9" s="198" customFormat="1" ht="19.5" customHeight="1">
      <c r="A1703" s="199"/>
      <c r="B1703" s="216"/>
      <c r="C1703" s="275">
        <v>4</v>
      </c>
      <c r="D1703" s="273" t="s">
        <v>74</v>
      </c>
      <c r="E1703" s="273"/>
      <c r="F1703" s="273"/>
      <c r="G1703" s="273"/>
      <c r="H1703" s="273"/>
      <c r="I1703" s="274"/>
    </row>
    <row r="1704" spans="1:9" s="198" customFormat="1" ht="19.5" customHeight="1">
      <c r="A1704" s="199"/>
      <c r="B1704" s="216"/>
      <c r="C1704" s="275">
        <v>5</v>
      </c>
      <c r="D1704" s="273" t="s">
        <v>75</v>
      </c>
      <c r="E1704" s="273"/>
      <c r="F1704" s="273"/>
      <c r="G1704" s="273"/>
      <c r="H1704" s="273"/>
      <c r="I1704" s="274"/>
    </row>
    <row r="1705" spans="1:9" s="198" customFormat="1" ht="19.5" customHeight="1">
      <c r="A1705" s="199"/>
      <c r="B1705" s="216"/>
      <c r="C1705" s="275">
        <v>6</v>
      </c>
      <c r="D1705" s="273" t="s">
        <v>76</v>
      </c>
      <c r="E1705" s="273"/>
      <c r="F1705" s="273"/>
      <c r="G1705" s="273"/>
      <c r="H1705" s="273"/>
      <c r="I1705" s="274"/>
    </row>
    <row r="1706" spans="1:9" s="198" customFormat="1" ht="19.5" customHeight="1">
      <c r="A1706" s="199"/>
      <c r="B1706" s="216"/>
      <c r="C1706" s="275">
        <v>7</v>
      </c>
      <c r="D1706" s="273" t="s">
        <v>77</v>
      </c>
      <c r="E1706" s="273"/>
      <c r="F1706" s="273"/>
      <c r="G1706" s="273"/>
      <c r="H1706" s="273"/>
      <c r="I1706" s="274"/>
    </row>
    <row r="1707" spans="1:9" s="198" customFormat="1" ht="19.5" customHeight="1">
      <c r="A1707" s="199"/>
      <c r="B1707" s="216"/>
      <c r="C1707" s="275">
        <v>8</v>
      </c>
      <c r="D1707" s="273" t="s">
        <v>78</v>
      </c>
      <c r="E1707" s="273"/>
      <c r="F1707" s="273"/>
      <c r="G1707" s="273"/>
      <c r="H1707" s="273"/>
      <c r="I1707" s="274"/>
    </row>
    <row r="1708" spans="1:9" s="198" customFormat="1" ht="19.5" customHeight="1" thickBot="1">
      <c r="A1708" s="199"/>
      <c r="B1708" s="278"/>
      <c r="C1708" s="279">
        <v>9</v>
      </c>
      <c r="D1708" s="280" t="s">
        <v>79</v>
      </c>
      <c r="E1708" s="280"/>
      <c r="F1708" s="280"/>
      <c r="G1708" s="280"/>
      <c r="H1708" s="280"/>
      <c r="I1708" s="281"/>
    </row>
    <row r="1709" spans="1:9" ht="16.5" customHeight="1">
      <c r="A1709" s="282"/>
      <c r="B1709" s="282"/>
      <c r="C1709" s="282"/>
      <c r="D1709" s="282"/>
      <c r="E1709" s="282"/>
      <c r="F1709" s="282"/>
      <c r="G1709" s="282"/>
      <c r="H1709" s="282"/>
      <c r="I1709" s="282"/>
    </row>
    <row r="1710" spans="1:9" s="198" customFormat="1" ht="16.5" customHeight="1" thickBot="1">
      <c r="A1710" s="196">
        <f>A1676+1</f>
        <v>52</v>
      </c>
      <c r="B1710" s="284"/>
      <c r="C1710" s="284"/>
      <c r="D1710" s="284"/>
      <c r="E1710" s="284"/>
      <c r="F1710" s="284"/>
      <c r="G1710" s="284"/>
      <c r="H1710" s="284"/>
      <c r="I1710" s="284"/>
    </row>
    <row r="1711" spans="1:9" s="198" customFormat="1" ht="51.75" customHeight="1">
      <c r="A1711" s="199"/>
      <c r="B1711" s="200"/>
      <c r="C1711" s="201"/>
      <c r="D1711" s="202"/>
      <c r="E1711" s="203" t="str">
        <f>MASTER!$E$11</f>
        <v>Govt. Sr. Secondary School Raimalwada</v>
      </c>
      <c r="F1711" s="204"/>
      <c r="G1711" s="204"/>
      <c r="H1711" s="204"/>
      <c r="I1711" s="205"/>
    </row>
    <row r="1712" spans="1:9" s="198" customFormat="1" ht="36" customHeight="1" thickBot="1">
      <c r="A1712" s="199"/>
      <c r="B1712" s="206"/>
      <c r="C1712" s="207"/>
      <c r="D1712" s="208"/>
      <c r="E1712" s="209" t="str">
        <f>MASTER!$E$14</f>
        <v>P.S.-Bapini (Jodhpur)</v>
      </c>
      <c r="F1712" s="210"/>
      <c r="G1712" s="210"/>
      <c r="H1712" s="210"/>
      <c r="I1712" s="211"/>
    </row>
    <row r="1713" spans="1:10" s="198" customFormat="1" ht="33.75" customHeight="1">
      <c r="A1713" s="199"/>
      <c r="B1713" s="212" t="str">
        <f>CONCATENATE(C1714,'TIME TABLE'!$C$5,'ADMIT CARD'!$C1715,$F1715,'ADMIT CARD'!$G1715,'TIME TABLE'!$E$5)</f>
        <v>ADMIT CARD(Roll Number●→0)</v>
      </c>
      <c r="C1713" s="213" t="str">
        <f>CONCATENATE('TIME TABLE'!$B$2,'TIME TABLE'!$F$2)</f>
        <v>HALF YEARLY EXAM:2023-24</v>
      </c>
      <c r="D1713" s="214"/>
      <c r="E1713" s="214"/>
      <c r="F1713" s="214"/>
      <c r="G1713" s="214"/>
      <c r="H1713" s="214"/>
      <c r="I1713" s="215"/>
    </row>
    <row r="1714" spans="1:10" s="198" customFormat="1" ht="33.75" customHeight="1" thickBot="1">
      <c r="A1714" s="199"/>
      <c r="B1714" s="216"/>
      <c r="C1714" s="217" t="s">
        <v>64</v>
      </c>
      <c r="D1714" s="218"/>
      <c r="E1714" s="218"/>
      <c r="F1714" s="218"/>
      <c r="G1714" s="218"/>
      <c r="H1714" s="218"/>
      <c r="I1714" s="219"/>
      <c r="J1714" s="198" t="s">
        <v>54</v>
      </c>
    </row>
    <row r="1715" spans="1:10" s="198" customFormat="1" ht="24" customHeight="1">
      <c r="A1715" s="199"/>
      <c r="B1715" s="216"/>
      <c r="C1715" s="220" t="s">
        <v>20</v>
      </c>
      <c r="D1715" s="221"/>
      <c r="E1715" s="222"/>
      <c r="F1715" s="223" t="s">
        <v>52</v>
      </c>
      <c r="G1715" s="224">
        <f>VLOOKUP(A1710,'STUDENT DETAIL'!$C$8:$I$107,3)</f>
        <v>0</v>
      </c>
      <c r="H1715" s="225"/>
      <c r="I1715" s="226" t="s">
        <v>65</v>
      </c>
    </row>
    <row r="1716" spans="1:10" s="198" customFormat="1" ht="24" customHeight="1">
      <c r="A1716" s="199"/>
      <c r="B1716" s="216"/>
      <c r="C1716" s="227" t="s">
        <v>21</v>
      </c>
      <c r="D1716" s="228"/>
      <c r="E1716" s="229"/>
      <c r="F1716" s="230" t="s">
        <v>52</v>
      </c>
      <c r="G1716" s="231" t="str">
        <f>IF(OR(G1715=0,G1715=""),"",VLOOKUP(A1710,'STUDENT DETAIL'!$C$8:$I$107,4))</f>
        <v/>
      </c>
      <c r="H1716" s="232"/>
      <c r="I1716" s="233"/>
    </row>
    <row r="1717" spans="1:10" s="198" customFormat="1" ht="24" customHeight="1">
      <c r="A1717" s="199"/>
      <c r="B1717" s="216"/>
      <c r="C1717" s="227" t="s">
        <v>22</v>
      </c>
      <c r="D1717" s="228"/>
      <c r="E1717" s="229"/>
      <c r="F1717" s="230" t="s">
        <v>52</v>
      </c>
      <c r="G1717" s="231" t="str">
        <f>IF(OR(G1715=0,G1715=""),"",VLOOKUP(A1710,'STUDENT DETAIL'!$C$8:$I$107,5))</f>
        <v/>
      </c>
      <c r="H1717" s="232"/>
      <c r="I1717" s="233"/>
    </row>
    <row r="1718" spans="1:10" s="198" customFormat="1" ht="24" customHeight="1">
      <c r="A1718" s="199"/>
      <c r="B1718" s="216"/>
      <c r="C1718" s="227" t="s">
        <v>32</v>
      </c>
      <c r="D1718" s="228"/>
      <c r="E1718" s="229"/>
      <c r="F1718" s="230" t="s">
        <v>52</v>
      </c>
      <c r="G1718" s="231" t="str">
        <f>IF(OR(G1715=0,G1715=""),"",VLOOKUP(A1710,'STUDENT DETAIL'!$C$8:$I$107,6))</f>
        <v/>
      </c>
      <c r="H1718" s="232"/>
      <c r="I1718" s="233"/>
    </row>
    <row r="1719" spans="1:10" s="198" customFormat="1" ht="24" customHeight="1">
      <c r="A1719" s="199"/>
      <c r="B1719" s="216"/>
      <c r="C1719" s="227" t="s">
        <v>33</v>
      </c>
      <c r="D1719" s="228"/>
      <c r="E1719" s="229"/>
      <c r="F1719" s="230" t="s">
        <v>52</v>
      </c>
      <c r="G1719" s="231" t="str">
        <f>IF(OR(G1715=0,G1715=""),"",IF('STUDENT DETAIL'!$H$4="",'STUDENT DETAIL'!$E$4,CONCATENATE('STUDENT DETAIL'!$E$4,"   ","(",'STUDENT DETAIL'!$H$4,")")))</f>
        <v/>
      </c>
      <c r="H1719" s="232"/>
      <c r="I1719" s="233"/>
    </row>
    <row r="1720" spans="1:10" s="198" customFormat="1" ht="24" customHeight="1" thickBot="1">
      <c r="A1720" s="199"/>
      <c r="B1720" s="216"/>
      <c r="C1720" s="234" t="s">
        <v>24</v>
      </c>
      <c r="D1720" s="235"/>
      <c r="E1720" s="236"/>
      <c r="F1720" s="237" t="s">
        <v>52</v>
      </c>
      <c r="G1720" s="238" t="str">
        <f>IF(OR(G1715=0,G1715=""),"",VLOOKUP(A1710,'STUDENT DETAIL'!$C$8:$I$107,7))</f>
        <v/>
      </c>
      <c r="H1720" s="239"/>
      <c r="I1720" s="240"/>
    </row>
    <row r="1721" spans="1:10" s="198" customFormat="1" ht="24" customHeight="1">
      <c r="A1721" s="199"/>
      <c r="B1721" s="216"/>
      <c r="C1721" s="241" t="s">
        <v>67</v>
      </c>
      <c r="D1721" s="242"/>
      <c r="E1721" s="242"/>
      <c r="F1721" s="242"/>
      <c r="G1721" s="242"/>
      <c r="H1721" s="242"/>
      <c r="I1721" s="243"/>
    </row>
    <row r="1722" spans="1:10" s="198" customFormat="1" ht="24" customHeight="1" thickBot="1">
      <c r="A1722" s="199"/>
      <c r="B1722" s="216"/>
      <c r="C1722" s="244" t="s">
        <v>34</v>
      </c>
      <c r="D1722" s="245"/>
      <c r="E1722" s="246"/>
      <c r="F1722" s="247" t="s">
        <v>68</v>
      </c>
      <c r="G1722" s="246"/>
      <c r="H1722" s="247" t="s">
        <v>69</v>
      </c>
      <c r="I1722" s="248"/>
    </row>
    <row r="1723" spans="1:10" s="256" customFormat="1" ht="18" customHeight="1">
      <c r="A1723" s="199"/>
      <c r="B1723" s="216"/>
      <c r="C1723" s="249" t="str">
        <f>'TIME TABLE'!$F$5</f>
        <v>Hindi</v>
      </c>
      <c r="D1723" s="250"/>
      <c r="E1723" s="251"/>
      <c r="F1723" s="252">
        <f>IF(C1723=0,0,'TIME TABLE'!$B$5)</f>
        <v>44651</v>
      </c>
      <c r="G1723" s="253" t="str">
        <f>IF(C1723=0,0,CONCATENATE('TIME TABLE'!$C$5,'TIME TABLE'!$D$5,'TIME TABLE'!$E$5))</f>
        <v>(Thursday)</v>
      </c>
      <c r="H1723" s="254" t="str">
        <f>IF(C1723=0,0,'TIME TABLE'!$H$5)</f>
        <v>09:00 AM to 11:45 AM</v>
      </c>
      <c r="I1723" s="255"/>
    </row>
    <row r="1724" spans="1:10" s="256" customFormat="1" ht="18" customHeight="1">
      <c r="A1724" s="199"/>
      <c r="B1724" s="216"/>
      <c r="C1724" s="257" t="str">
        <f>'TIME TABLE'!$F$6</f>
        <v>English</v>
      </c>
      <c r="D1724" s="258"/>
      <c r="E1724" s="259"/>
      <c r="F1724" s="260">
        <f>IF(C1724=0,0,'TIME TABLE'!$B$6)</f>
        <v>44652</v>
      </c>
      <c r="G1724" s="253" t="str">
        <f>IF(C1724=0,0,CONCATENATE('TIME TABLE'!$C$6,'TIME TABLE'!$D$6,'TIME TABLE'!$E$6))</f>
        <v>(Friday)</v>
      </c>
      <c r="H1724" s="261" t="str">
        <f>IF(C1724=0,0,'TIME TABLE'!$H$6)</f>
        <v>09:00 AM to 11:45 AM</v>
      </c>
      <c r="I1724" s="262"/>
    </row>
    <row r="1725" spans="1:10" s="256" customFormat="1" ht="18" customHeight="1">
      <c r="A1725" s="199"/>
      <c r="B1725" s="216"/>
      <c r="C1725" s="263" t="str">
        <f>'TIME TABLE'!$F$7</f>
        <v>Science</v>
      </c>
      <c r="D1725" s="264"/>
      <c r="E1725" s="265"/>
      <c r="F1725" s="260">
        <f>IF(C1725=0,0,'TIME TABLE'!$B$7)</f>
        <v>44653</v>
      </c>
      <c r="G1725" s="253" t="str">
        <f>IF(C1725=0,0,CONCATENATE('TIME TABLE'!$C$7,'TIME TABLE'!$D$7,'TIME TABLE'!$E$7))</f>
        <v>(Saturday)</v>
      </c>
      <c r="H1725" s="261" t="str">
        <f>IF(C1725=0,0,'TIME TABLE'!$H$7)</f>
        <v>09:00 AM to 11:45 AM</v>
      </c>
      <c r="I1725" s="262"/>
    </row>
    <row r="1726" spans="1:10" s="256" customFormat="1" ht="18" customHeight="1">
      <c r="A1726" s="199"/>
      <c r="B1726" s="216"/>
      <c r="C1726" s="263" t="str">
        <f>'TIME TABLE'!$F$8</f>
        <v>Mathematics</v>
      </c>
      <c r="D1726" s="264"/>
      <c r="E1726" s="265"/>
      <c r="F1726" s="260">
        <f>IF(C1726=0,0,'TIME TABLE'!$B$8)</f>
        <v>44654</v>
      </c>
      <c r="G1726" s="253" t="str">
        <f>IF(C1726=0,0,CONCATENATE('TIME TABLE'!$C$8,'TIME TABLE'!$D$8,'TIME TABLE'!$E$8))</f>
        <v>(Sunday)</v>
      </c>
      <c r="H1726" s="261" t="str">
        <f>IF(C1726=0,0,'TIME TABLE'!$H$8)</f>
        <v>09:00 AM to 11:45 AM</v>
      </c>
      <c r="I1726" s="262"/>
    </row>
    <row r="1727" spans="1:10" s="256" customFormat="1" ht="18" customHeight="1">
      <c r="A1727" s="199"/>
      <c r="B1727" s="216"/>
      <c r="C1727" s="263" t="str">
        <f>'TIME TABLE'!$F$9</f>
        <v>Social Study</v>
      </c>
      <c r="D1727" s="264"/>
      <c r="E1727" s="265"/>
      <c r="F1727" s="260">
        <f>IF(C1727=0,0,'TIME TABLE'!$B$9)</f>
        <v>44655</v>
      </c>
      <c r="G1727" s="253" t="str">
        <f>IF(C1727=0,0,CONCATENATE('TIME TABLE'!$C$9,'TIME TABLE'!$D$9,'TIME TABLE'!$E$9))</f>
        <v>(Monday)</v>
      </c>
      <c r="H1727" s="261" t="str">
        <f>IF(C1727=0,0,'TIME TABLE'!$H$9)</f>
        <v>09:00 AM to 11:45 AM</v>
      </c>
      <c r="I1727" s="262"/>
    </row>
    <row r="1728" spans="1:10" s="256" customFormat="1" ht="18" customHeight="1">
      <c r="A1728" s="199"/>
      <c r="B1728" s="216"/>
      <c r="C1728" s="263" t="str">
        <f>'TIME TABLE'!$F$10</f>
        <v>Sanskrit</v>
      </c>
      <c r="D1728" s="264"/>
      <c r="E1728" s="265"/>
      <c r="F1728" s="260">
        <f>IF(C1728=0,0,'TIME TABLE'!$B$10)</f>
        <v>44656</v>
      </c>
      <c r="G1728" s="253" t="str">
        <f>IF(C1728=0,0,CONCATENATE('TIME TABLE'!$C$10,'TIME TABLE'!$D$10,'TIME TABLE'!$E$10))</f>
        <v>(Tuesday)</v>
      </c>
      <c r="H1728" s="261" t="str">
        <f>IF(C1728=0,0,'TIME TABLE'!$H$10)</f>
        <v>09:00 AM to 11:45 AM</v>
      </c>
      <c r="I1728" s="262"/>
    </row>
    <row r="1729" spans="1:9" s="256" customFormat="1" ht="18" customHeight="1">
      <c r="A1729" s="199"/>
      <c r="B1729" s="216"/>
      <c r="C1729" s="263">
        <f>'TIME TABLE'!$F$11</f>
        <v>0</v>
      </c>
      <c r="D1729" s="264"/>
      <c r="E1729" s="265"/>
      <c r="F1729" s="260">
        <f>IF(C1729=0,0,'TIME TABLE'!$B$11)</f>
        <v>0</v>
      </c>
      <c r="G1729" s="253">
        <f>IF(C1729=0,0,CONCATENATE('TIME TABLE'!$C$11,'TIME TABLE'!$D$11,'TIME TABLE'!$E$11))</f>
        <v>0</v>
      </c>
      <c r="H1729" s="261">
        <f>IF(C1729=0,0,'TIME TABLE'!$H$11)</f>
        <v>0</v>
      </c>
      <c r="I1729" s="262"/>
    </row>
    <row r="1730" spans="1:9" s="256" customFormat="1" ht="18" customHeight="1">
      <c r="A1730" s="199"/>
      <c r="B1730" s="216"/>
      <c r="C1730" s="263">
        <f>'TIME TABLE'!$F$12</f>
        <v>0</v>
      </c>
      <c r="D1730" s="264"/>
      <c r="E1730" s="265"/>
      <c r="F1730" s="260">
        <f>IF(C1730=0,0,'TIME TABLE'!$B$12)</f>
        <v>0</v>
      </c>
      <c r="G1730" s="253">
        <f>IF(C1730=0,0,CONCATENATE('TIME TABLE'!$C$12,'TIME TABLE'!$D$12,'TIME TABLE'!$E$12))</f>
        <v>0</v>
      </c>
      <c r="H1730" s="261">
        <f>IF(C1730=0,0,'TIME TABLE'!$H$12)</f>
        <v>0</v>
      </c>
      <c r="I1730" s="262"/>
    </row>
    <row r="1731" spans="1:9" s="256" customFormat="1" ht="18" customHeight="1">
      <c r="A1731" s="199"/>
      <c r="B1731" s="216"/>
      <c r="C1731" s="263">
        <f>'TIME TABLE'!$F$13</f>
        <v>0</v>
      </c>
      <c r="D1731" s="264"/>
      <c r="E1731" s="265"/>
      <c r="F1731" s="260">
        <f>IF(C1731=0,0,'TIME TABLE'!$B$13)</f>
        <v>0</v>
      </c>
      <c r="G1731" s="253">
        <f>IF(C1731=0,0,CONCATENATE('TIME TABLE'!$C$13,'TIME TABLE'!$D$13,'TIME TABLE'!$E$13))</f>
        <v>0</v>
      </c>
      <c r="H1731" s="261">
        <f>IF(C1731=0,0,'TIME TABLE'!$H$13)</f>
        <v>0</v>
      </c>
      <c r="I1731" s="262"/>
    </row>
    <row r="1732" spans="1:9" s="256" customFormat="1" ht="18" customHeight="1" thickBot="1">
      <c r="A1732" s="199"/>
      <c r="B1732" s="216"/>
      <c r="C1732" s="266">
        <f>'TIME TABLE'!$F$14</f>
        <v>0</v>
      </c>
      <c r="D1732" s="267"/>
      <c r="E1732" s="268"/>
      <c r="F1732" s="260">
        <f>IF(C1732=0,0,'TIME TABLE'!$B$14)</f>
        <v>0</v>
      </c>
      <c r="G1732" s="253">
        <f>IF(C1732=0,0,CONCATENATE('TIME TABLE'!$C$14,'TIME TABLE'!$D$14,'TIME TABLE'!$E$14))</f>
        <v>0</v>
      </c>
      <c r="H1732" s="261">
        <f>IF(C1732=0,0,'TIME TABLE'!$H$14)</f>
        <v>0</v>
      </c>
      <c r="I1732" s="262"/>
    </row>
    <row r="1733" spans="1:9" s="198" customFormat="1" ht="24" customHeight="1">
      <c r="A1733" s="199"/>
      <c r="B1733" s="216"/>
      <c r="C1733" s="269" t="s">
        <v>70</v>
      </c>
      <c r="D1733" s="270"/>
      <c r="E1733" s="270"/>
      <c r="F1733" s="270"/>
      <c r="G1733" s="270"/>
      <c r="H1733" s="270"/>
      <c r="I1733" s="271"/>
    </row>
    <row r="1734" spans="1:9" s="198" customFormat="1" ht="19.5" customHeight="1">
      <c r="A1734" s="199"/>
      <c r="B1734" s="216"/>
      <c r="C1734" s="272">
        <v>1</v>
      </c>
      <c r="D1734" s="273" t="s">
        <v>71</v>
      </c>
      <c r="E1734" s="273"/>
      <c r="F1734" s="273"/>
      <c r="G1734" s="273"/>
      <c r="H1734" s="273"/>
      <c r="I1734" s="274"/>
    </row>
    <row r="1735" spans="1:9" s="198" customFormat="1" ht="19.5" customHeight="1">
      <c r="A1735" s="199"/>
      <c r="B1735" s="216"/>
      <c r="C1735" s="275">
        <v>2</v>
      </c>
      <c r="D1735" s="276" t="s">
        <v>72</v>
      </c>
      <c r="E1735" s="276"/>
      <c r="F1735" s="276"/>
      <c r="G1735" s="276"/>
      <c r="H1735" s="276"/>
      <c r="I1735" s="277"/>
    </row>
    <row r="1736" spans="1:9" s="198" customFormat="1" ht="19.5" customHeight="1">
      <c r="A1736" s="199"/>
      <c r="B1736" s="216"/>
      <c r="C1736" s="275">
        <v>3</v>
      </c>
      <c r="D1736" s="276" t="s">
        <v>73</v>
      </c>
      <c r="E1736" s="276"/>
      <c r="F1736" s="276"/>
      <c r="G1736" s="276"/>
      <c r="H1736" s="276"/>
      <c r="I1736" s="277"/>
    </row>
    <row r="1737" spans="1:9" s="198" customFormat="1" ht="19.5" customHeight="1">
      <c r="A1737" s="199"/>
      <c r="B1737" s="216"/>
      <c r="C1737" s="275">
        <v>4</v>
      </c>
      <c r="D1737" s="273" t="s">
        <v>74</v>
      </c>
      <c r="E1737" s="273"/>
      <c r="F1737" s="273"/>
      <c r="G1737" s="273"/>
      <c r="H1737" s="273"/>
      <c r="I1737" s="274"/>
    </row>
    <row r="1738" spans="1:9" s="198" customFormat="1" ht="19.5" customHeight="1">
      <c r="A1738" s="199"/>
      <c r="B1738" s="216"/>
      <c r="C1738" s="275">
        <v>5</v>
      </c>
      <c r="D1738" s="273" t="s">
        <v>75</v>
      </c>
      <c r="E1738" s="273"/>
      <c r="F1738" s="273"/>
      <c r="G1738" s="273"/>
      <c r="H1738" s="273"/>
      <c r="I1738" s="274"/>
    </row>
    <row r="1739" spans="1:9" s="198" customFormat="1" ht="19.5" customHeight="1">
      <c r="A1739" s="199"/>
      <c r="B1739" s="216"/>
      <c r="C1739" s="275">
        <v>6</v>
      </c>
      <c r="D1739" s="273" t="s">
        <v>76</v>
      </c>
      <c r="E1739" s="273"/>
      <c r="F1739" s="273"/>
      <c r="G1739" s="273"/>
      <c r="H1739" s="273"/>
      <c r="I1739" s="274"/>
    </row>
    <row r="1740" spans="1:9" s="198" customFormat="1" ht="19.5" customHeight="1">
      <c r="A1740" s="199"/>
      <c r="B1740" s="216"/>
      <c r="C1740" s="275">
        <v>7</v>
      </c>
      <c r="D1740" s="273" t="s">
        <v>77</v>
      </c>
      <c r="E1740" s="273"/>
      <c r="F1740" s="273"/>
      <c r="G1740" s="273"/>
      <c r="H1740" s="273"/>
      <c r="I1740" s="274"/>
    </row>
    <row r="1741" spans="1:9" s="198" customFormat="1" ht="19.5" customHeight="1">
      <c r="A1741" s="199"/>
      <c r="B1741" s="216"/>
      <c r="C1741" s="275">
        <v>8</v>
      </c>
      <c r="D1741" s="273" t="s">
        <v>78</v>
      </c>
      <c r="E1741" s="273"/>
      <c r="F1741" s="273"/>
      <c r="G1741" s="273"/>
      <c r="H1741" s="273"/>
      <c r="I1741" s="274"/>
    </row>
    <row r="1742" spans="1:9" s="198" customFormat="1" ht="19.5" customHeight="1" thickBot="1">
      <c r="A1742" s="199"/>
      <c r="B1742" s="278"/>
      <c r="C1742" s="279">
        <v>9</v>
      </c>
      <c r="D1742" s="280" t="s">
        <v>79</v>
      </c>
      <c r="E1742" s="280"/>
      <c r="F1742" s="280"/>
      <c r="G1742" s="280"/>
      <c r="H1742" s="280"/>
      <c r="I1742" s="281"/>
    </row>
    <row r="1743" spans="1:9" s="198" customFormat="1" ht="15.75" thickBot="1">
      <c r="A1743" s="196">
        <f>A1710+1</f>
        <v>53</v>
      </c>
      <c r="B1743" s="197"/>
      <c r="C1743" s="197"/>
      <c r="D1743" s="197"/>
      <c r="E1743" s="197"/>
      <c r="F1743" s="197"/>
      <c r="G1743" s="197"/>
      <c r="H1743" s="197"/>
      <c r="I1743" s="197"/>
    </row>
    <row r="1744" spans="1:9" s="198" customFormat="1" ht="51.75" customHeight="1">
      <c r="A1744" s="199"/>
      <c r="B1744" s="200"/>
      <c r="C1744" s="201"/>
      <c r="D1744" s="202"/>
      <c r="E1744" s="203" t="str">
        <f>MASTER!$E$11</f>
        <v>Govt. Sr. Secondary School Raimalwada</v>
      </c>
      <c r="F1744" s="204"/>
      <c r="G1744" s="204"/>
      <c r="H1744" s="204"/>
      <c r="I1744" s="205"/>
    </row>
    <row r="1745" spans="1:10" s="198" customFormat="1" ht="36" customHeight="1" thickBot="1">
      <c r="A1745" s="199"/>
      <c r="B1745" s="206"/>
      <c r="C1745" s="207"/>
      <c r="D1745" s="208"/>
      <c r="E1745" s="209" t="str">
        <f>MASTER!$E$14</f>
        <v>P.S.-Bapini (Jodhpur)</v>
      </c>
      <c r="F1745" s="210"/>
      <c r="G1745" s="210"/>
      <c r="H1745" s="210"/>
      <c r="I1745" s="211"/>
    </row>
    <row r="1746" spans="1:10" s="198" customFormat="1" ht="33.75" customHeight="1">
      <c r="A1746" s="199"/>
      <c r="B1746" s="212" t="str">
        <f>CONCATENATE(C1747,'TIME TABLE'!$C$5,'ADMIT CARD'!$C1748,$F1748,'ADMIT CARD'!$G1748,'TIME TABLE'!$E$5)</f>
        <v>ADMIT CARD(Roll Number●→0)</v>
      </c>
      <c r="C1746" s="213" t="str">
        <f>CONCATENATE('TIME TABLE'!$B$2,'TIME TABLE'!$F$2)</f>
        <v>HALF YEARLY EXAM:2023-24</v>
      </c>
      <c r="D1746" s="214"/>
      <c r="E1746" s="214"/>
      <c r="F1746" s="214"/>
      <c r="G1746" s="214"/>
      <c r="H1746" s="214"/>
      <c r="I1746" s="215"/>
    </row>
    <row r="1747" spans="1:10" s="198" customFormat="1" ht="33.75" customHeight="1" thickBot="1">
      <c r="A1747" s="199"/>
      <c r="B1747" s="216"/>
      <c r="C1747" s="217" t="s">
        <v>64</v>
      </c>
      <c r="D1747" s="218"/>
      <c r="E1747" s="218"/>
      <c r="F1747" s="218"/>
      <c r="G1747" s="218"/>
      <c r="H1747" s="218"/>
      <c r="I1747" s="219"/>
      <c r="J1747" s="198" t="s">
        <v>54</v>
      </c>
    </row>
    <row r="1748" spans="1:10" s="198" customFormat="1" ht="24" customHeight="1">
      <c r="A1748" s="199"/>
      <c r="B1748" s="216"/>
      <c r="C1748" s="220" t="s">
        <v>20</v>
      </c>
      <c r="D1748" s="221"/>
      <c r="E1748" s="222"/>
      <c r="F1748" s="223" t="s">
        <v>52</v>
      </c>
      <c r="G1748" s="224">
        <f>VLOOKUP(A1743,'STUDENT DETAIL'!$C$8:$I$107,3)</f>
        <v>0</v>
      </c>
      <c r="H1748" s="225"/>
      <c r="I1748" s="226" t="s">
        <v>65</v>
      </c>
    </row>
    <row r="1749" spans="1:10" s="198" customFormat="1" ht="24" customHeight="1">
      <c r="A1749" s="199"/>
      <c r="B1749" s="216"/>
      <c r="C1749" s="227" t="s">
        <v>21</v>
      </c>
      <c r="D1749" s="228"/>
      <c r="E1749" s="229"/>
      <c r="F1749" s="230" t="s">
        <v>52</v>
      </c>
      <c r="G1749" s="231" t="str">
        <f>IF(OR(G1748=0,G1748=""),"",VLOOKUP(A1743,'STUDENT DETAIL'!$C$8:$I$107,4))</f>
        <v/>
      </c>
      <c r="H1749" s="232"/>
      <c r="I1749" s="233"/>
    </row>
    <row r="1750" spans="1:10" s="198" customFormat="1" ht="24" customHeight="1">
      <c r="A1750" s="199"/>
      <c r="B1750" s="216"/>
      <c r="C1750" s="227" t="s">
        <v>22</v>
      </c>
      <c r="D1750" s="228"/>
      <c r="E1750" s="229"/>
      <c r="F1750" s="230" t="s">
        <v>52</v>
      </c>
      <c r="G1750" s="231" t="str">
        <f>IF(OR(G1748=0,G1748=""),"",VLOOKUP(A1743,'STUDENT DETAIL'!$C$8:$I$107,5))</f>
        <v/>
      </c>
      <c r="H1750" s="232"/>
      <c r="I1750" s="233"/>
    </row>
    <row r="1751" spans="1:10" s="198" customFormat="1" ht="24" customHeight="1">
      <c r="A1751" s="199"/>
      <c r="B1751" s="216"/>
      <c r="C1751" s="227" t="s">
        <v>32</v>
      </c>
      <c r="D1751" s="228"/>
      <c r="E1751" s="229"/>
      <c r="F1751" s="230" t="s">
        <v>52</v>
      </c>
      <c r="G1751" s="231" t="str">
        <f>IF(OR(G1748=0,G1748=""),"",VLOOKUP(A1743,'STUDENT DETAIL'!$C$8:$I$107,6))</f>
        <v/>
      </c>
      <c r="H1751" s="232"/>
      <c r="I1751" s="233"/>
    </row>
    <row r="1752" spans="1:10" s="198" customFormat="1" ht="24" customHeight="1">
      <c r="A1752" s="199"/>
      <c r="B1752" s="216"/>
      <c r="C1752" s="227" t="s">
        <v>33</v>
      </c>
      <c r="D1752" s="228"/>
      <c r="E1752" s="229"/>
      <c r="F1752" s="230" t="s">
        <v>52</v>
      </c>
      <c r="G1752" s="231" t="str">
        <f>IF(OR(G1748=0,G1748=""),"",IF('STUDENT DETAIL'!$H$4="",'STUDENT DETAIL'!$E$4,CONCATENATE('STUDENT DETAIL'!$E$4,"   ","(",'STUDENT DETAIL'!$H$4,")")))</f>
        <v/>
      </c>
      <c r="H1752" s="232"/>
      <c r="I1752" s="233"/>
    </row>
    <row r="1753" spans="1:10" s="198" customFormat="1" ht="24" customHeight="1" thickBot="1">
      <c r="A1753" s="199"/>
      <c r="B1753" s="216"/>
      <c r="C1753" s="234" t="s">
        <v>24</v>
      </c>
      <c r="D1753" s="235"/>
      <c r="E1753" s="236"/>
      <c r="F1753" s="237" t="s">
        <v>52</v>
      </c>
      <c r="G1753" s="238" t="str">
        <f>IF(OR(G1748=0,G1748=""),"",VLOOKUP(A1743,'STUDENT DETAIL'!$C$8:$I$107,7))</f>
        <v/>
      </c>
      <c r="H1753" s="239"/>
      <c r="I1753" s="240"/>
    </row>
    <row r="1754" spans="1:10" s="198" customFormat="1" ht="24" customHeight="1">
      <c r="A1754" s="199"/>
      <c r="B1754" s="216"/>
      <c r="C1754" s="241" t="s">
        <v>67</v>
      </c>
      <c r="D1754" s="242"/>
      <c r="E1754" s="242"/>
      <c r="F1754" s="242"/>
      <c r="G1754" s="242"/>
      <c r="H1754" s="242"/>
      <c r="I1754" s="243"/>
    </row>
    <row r="1755" spans="1:10" s="198" customFormat="1" ht="24" customHeight="1" thickBot="1">
      <c r="A1755" s="199"/>
      <c r="B1755" s="216"/>
      <c r="C1755" s="244" t="s">
        <v>34</v>
      </c>
      <c r="D1755" s="245"/>
      <c r="E1755" s="246"/>
      <c r="F1755" s="247" t="s">
        <v>68</v>
      </c>
      <c r="G1755" s="246"/>
      <c r="H1755" s="247" t="s">
        <v>69</v>
      </c>
      <c r="I1755" s="248"/>
    </row>
    <row r="1756" spans="1:10" s="256" customFormat="1" ht="18" customHeight="1">
      <c r="A1756" s="199"/>
      <c r="B1756" s="216"/>
      <c r="C1756" s="249" t="str">
        <f>'TIME TABLE'!$F$5</f>
        <v>Hindi</v>
      </c>
      <c r="D1756" s="250"/>
      <c r="E1756" s="251"/>
      <c r="F1756" s="252">
        <f>IF(C1756=0,0,'TIME TABLE'!$B$5)</f>
        <v>44651</v>
      </c>
      <c r="G1756" s="253" t="str">
        <f>IF(C1756=0,0,CONCATENATE('TIME TABLE'!$C$5,'TIME TABLE'!$D$5,'TIME TABLE'!$E$5))</f>
        <v>(Thursday)</v>
      </c>
      <c r="H1756" s="254" t="str">
        <f>IF(C1756=0,0,'TIME TABLE'!$H$5)</f>
        <v>09:00 AM to 11:45 AM</v>
      </c>
      <c r="I1756" s="255"/>
    </row>
    <row r="1757" spans="1:10" s="256" customFormat="1" ht="18" customHeight="1">
      <c r="A1757" s="199"/>
      <c r="B1757" s="216"/>
      <c r="C1757" s="257" t="str">
        <f>'TIME TABLE'!$F$6</f>
        <v>English</v>
      </c>
      <c r="D1757" s="258"/>
      <c r="E1757" s="259"/>
      <c r="F1757" s="260">
        <f>IF(C1757=0,0,'TIME TABLE'!$B$6)</f>
        <v>44652</v>
      </c>
      <c r="G1757" s="253" t="str">
        <f>IF(C1757=0,0,CONCATENATE('TIME TABLE'!$C$6,'TIME TABLE'!$D$6,'TIME TABLE'!$E$6))</f>
        <v>(Friday)</v>
      </c>
      <c r="H1757" s="261" t="str">
        <f>IF(C1757=0,0,'TIME TABLE'!$H$6)</f>
        <v>09:00 AM to 11:45 AM</v>
      </c>
      <c r="I1757" s="262"/>
    </row>
    <row r="1758" spans="1:10" s="256" customFormat="1" ht="18" customHeight="1">
      <c r="A1758" s="199"/>
      <c r="B1758" s="216"/>
      <c r="C1758" s="263" t="str">
        <f>'TIME TABLE'!$F$7</f>
        <v>Science</v>
      </c>
      <c r="D1758" s="264"/>
      <c r="E1758" s="265"/>
      <c r="F1758" s="260">
        <f>IF(C1758=0,0,'TIME TABLE'!$B$7)</f>
        <v>44653</v>
      </c>
      <c r="G1758" s="253" t="str">
        <f>IF(C1758=0,0,CONCATENATE('TIME TABLE'!$C$7,'TIME TABLE'!$D$7,'TIME TABLE'!$E$7))</f>
        <v>(Saturday)</v>
      </c>
      <c r="H1758" s="261" t="str">
        <f>IF(C1758=0,0,'TIME TABLE'!$H$7)</f>
        <v>09:00 AM to 11:45 AM</v>
      </c>
      <c r="I1758" s="262"/>
    </row>
    <row r="1759" spans="1:10" s="256" customFormat="1" ht="18" customHeight="1">
      <c r="A1759" s="199"/>
      <c r="B1759" s="216"/>
      <c r="C1759" s="263" t="str">
        <f>'TIME TABLE'!$F$8</f>
        <v>Mathematics</v>
      </c>
      <c r="D1759" s="264"/>
      <c r="E1759" s="265"/>
      <c r="F1759" s="260">
        <f>IF(C1759=0,0,'TIME TABLE'!$B$8)</f>
        <v>44654</v>
      </c>
      <c r="G1759" s="253" t="str">
        <f>IF(C1759=0,0,CONCATENATE('TIME TABLE'!$C$8,'TIME TABLE'!$D$8,'TIME TABLE'!$E$8))</f>
        <v>(Sunday)</v>
      </c>
      <c r="H1759" s="261" t="str">
        <f>IF(C1759=0,0,'TIME TABLE'!$H$8)</f>
        <v>09:00 AM to 11:45 AM</v>
      </c>
      <c r="I1759" s="262"/>
    </row>
    <row r="1760" spans="1:10" s="256" customFormat="1" ht="18" customHeight="1">
      <c r="A1760" s="199"/>
      <c r="B1760" s="216"/>
      <c r="C1760" s="263" t="str">
        <f>'TIME TABLE'!$F$9</f>
        <v>Social Study</v>
      </c>
      <c r="D1760" s="264"/>
      <c r="E1760" s="265"/>
      <c r="F1760" s="260">
        <f>IF(C1760=0,0,'TIME TABLE'!$B$9)</f>
        <v>44655</v>
      </c>
      <c r="G1760" s="253" t="str">
        <f>IF(C1760=0,0,CONCATENATE('TIME TABLE'!$C$9,'TIME TABLE'!$D$9,'TIME TABLE'!$E$9))</f>
        <v>(Monday)</v>
      </c>
      <c r="H1760" s="261" t="str">
        <f>IF(C1760=0,0,'TIME TABLE'!$H$9)</f>
        <v>09:00 AM to 11:45 AM</v>
      </c>
      <c r="I1760" s="262"/>
    </row>
    <row r="1761" spans="1:9" s="256" customFormat="1" ht="18" customHeight="1">
      <c r="A1761" s="199"/>
      <c r="B1761" s="216"/>
      <c r="C1761" s="263" t="str">
        <f>'TIME TABLE'!$F$10</f>
        <v>Sanskrit</v>
      </c>
      <c r="D1761" s="264"/>
      <c r="E1761" s="265"/>
      <c r="F1761" s="260">
        <f>IF(C1761=0,0,'TIME TABLE'!$B$10)</f>
        <v>44656</v>
      </c>
      <c r="G1761" s="253" t="str">
        <f>IF(C1761=0,0,CONCATENATE('TIME TABLE'!$C$10,'TIME TABLE'!$D$10,'TIME TABLE'!$E$10))</f>
        <v>(Tuesday)</v>
      </c>
      <c r="H1761" s="261" t="str">
        <f>IF(C1761=0,0,'TIME TABLE'!$H$10)</f>
        <v>09:00 AM to 11:45 AM</v>
      </c>
      <c r="I1761" s="262"/>
    </row>
    <row r="1762" spans="1:9" s="256" customFormat="1" ht="18" customHeight="1">
      <c r="A1762" s="199"/>
      <c r="B1762" s="216"/>
      <c r="C1762" s="263">
        <f>'TIME TABLE'!$F$11</f>
        <v>0</v>
      </c>
      <c r="D1762" s="264"/>
      <c r="E1762" s="265"/>
      <c r="F1762" s="260">
        <f>IF(C1762=0,0,'TIME TABLE'!$B$11)</f>
        <v>0</v>
      </c>
      <c r="G1762" s="253">
        <f>IF(C1762=0,0,CONCATENATE('TIME TABLE'!$C$11,'TIME TABLE'!$D$11,'TIME TABLE'!$E$11))</f>
        <v>0</v>
      </c>
      <c r="H1762" s="261">
        <f>IF(C1762=0,0,'TIME TABLE'!$H$11)</f>
        <v>0</v>
      </c>
      <c r="I1762" s="262"/>
    </row>
    <row r="1763" spans="1:9" s="256" customFormat="1" ht="18" customHeight="1">
      <c r="A1763" s="199"/>
      <c r="B1763" s="216"/>
      <c r="C1763" s="263">
        <f>'TIME TABLE'!$F$12</f>
        <v>0</v>
      </c>
      <c r="D1763" s="264"/>
      <c r="E1763" s="265"/>
      <c r="F1763" s="260">
        <f>IF(C1763=0,0,'TIME TABLE'!$B$12)</f>
        <v>0</v>
      </c>
      <c r="G1763" s="253">
        <f>IF(C1763=0,0,CONCATENATE('TIME TABLE'!$C$12,'TIME TABLE'!$D$12,'TIME TABLE'!$E$12))</f>
        <v>0</v>
      </c>
      <c r="H1763" s="261">
        <f>IF(C1763=0,0,'TIME TABLE'!$H$12)</f>
        <v>0</v>
      </c>
      <c r="I1763" s="262"/>
    </row>
    <row r="1764" spans="1:9" s="256" customFormat="1" ht="18" customHeight="1">
      <c r="A1764" s="199"/>
      <c r="B1764" s="216"/>
      <c r="C1764" s="263">
        <f>'TIME TABLE'!$F$13</f>
        <v>0</v>
      </c>
      <c r="D1764" s="264"/>
      <c r="E1764" s="265"/>
      <c r="F1764" s="260">
        <f>IF(C1764=0,0,'TIME TABLE'!$B$13)</f>
        <v>0</v>
      </c>
      <c r="G1764" s="253">
        <f>IF(C1764=0,0,CONCATENATE('TIME TABLE'!$C$13,'TIME TABLE'!$D$13,'TIME TABLE'!$E$13))</f>
        <v>0</v>
      </c>
      <c r="H1764" s="261">
        <f>IF(C1764=0,0,'TIME TABLE'!$H$13)</f>
        <v>0</v>
      </c>
      <c r="I1764" s="262"/>
    </row>
    <row r="1765" spans="1:9" s="256" customFormat="1" ht="18" customHeight="1" thickBot="1">
      <c r="A1765" s="199"/>
      <c r="B1765" s="216"/>
      <c r="C1765" s="266">
        <f>'TIME TABLE'!$F$14</f>
        <v>0</v>
      </c>
      <c r="D1765" s="267"/>
      <c r="E1765" s="268"/>
      <c r="F1765" s="260">
        <f>IF(C1765=0,0,'TIME TABLE'!$B$14)</f>
        <v>0</v>
      </c>
      <c r="G1765" s="253">
        <f>IF(C1765=0,0,CONCATENATE('TIME TABLE'!$C$14,'TIME TABLE'!$D$14,'TIME TABLE'!$E$14))</f>
        <v>0</v>
      </c>
      <c r="H1765" s="261">
        <f>IF(C1765=0,0,'TIME TABLE'!$H$14)</f>
        <v>0</v>
      </c>
      <c r="I1765" s="262"/>
    </row>
    <row r="1766" spans="1:9" s="198" customFormat="1" ht="24" customHeight="1">
      <c r="A1766" s="199"/>
      <c r="B1766" s="216"/>
      <c r="C1766" s="269" t="s">
        <v>70</v>
      </c>
      <c r="D1766" s="270"/>
      <c r="E1766" s="270"/>
      <c r="F1766" s="270"/>
      <c r="G1766" s="270"/>
      <c r="H1766" s="270"/>
      <c r="I1766" s="271"/>
    </row>
    <row r="1767" spans="1:9" s="198" customFormat="1" ht="19.5" customHeight="1">
      <c r="A1767" s="199"/>
      <c r="B1767" s="216"/>
      <c r="C1767" s="272">
        <v>1</v>
      </c>
      <c r="D1767" s="273" t="s">
        <v>71</v>
      </c>
      <c r="E1767" s="273"/>
      <c r="F1767" s="273"/>
      <c r="G1767" s="273"/>
      <c r="H1767" s="273"/>
      <c r="I1767" s="274"/>
    </row>
    <row r="1768" spans="1:9" s="198" customFormat="1" ht="19.5" customHeight="1">
      <c r="A1768" s="199"/>
      <c r="B1768" s="216"/>
      <c r="C1768" s="275">
        <v>2</v>
      </c>
      <c r="D1768" s="276" t="s">
        <v>72</v>
      </c>
      <c r="E1768" s="276"/>
      <c r="F1768" s="276"/>
      <c r="G1768" s="276"/>
      <c r="H1768" s="276"/>
      <c r="I1768" s="277"/>
    </row>
    <row r="1769" spans="1:9" s="198" customFormat="1" ht="19.5" customHeight="1">
      <c r="A1769" s="199"/>
      <c r="B1769" s="216"/>
      <c r="C1769" s="275">
        <v>3</v>
      </c>
      <c r="D1769" s="276" t="s">
        <v>73</v>
      </c>
      <c r="E1769" s="276"/>
      <c r="F1769" s="276"/>
      <c r="G1769" s="276"/>
      <c r="H1769" s="276"/>
      <c r="I1769" s="277"/>
    </row>
    <row r="1770" spans="1:9" s="198" customFormat="1" ht="19.5" customHeight="1">
      <c r="A1770" s="199"/>
      <c r="B1770" s="216"/>
      <c r="C1770" s="275">
        <v>4</v>
      </c>
      <c r="D1770" s="273" t="s">
        <v>74</v>
      </c>
      <c r="E1770" s="273"/>
      <c r="F1770" s="273"/>
      <c r="G1770" s="273"/>
      <c r="H1770" s="273"/>
      <c r="I1770" s="274"/>
    </row>
    <row r="1771" spans="1:9" s="198" customFormat="1" ht="19.5" customHeight="1">
      <c r="A1771" s="199"/>
      <c r="B1771" s="216"/>
      <c r="C1771" s="275">
        <v>5</v>
      </c>
      <c r="D1771" s="273" t="s">
        <v>75</v>
      </c>
      <c r="E1771" s="273"/>
      <c r="F1771" s="273"/>
      <c r="G1771" s="273"/>
      <c r="H1771" s="273"/>
      <c r="I1771" s="274"/>
    </row>
    <row r="1772" spans="1:9" s="198" customFormat="1" ht="19.5" customHeight="1">
      <c r="A1772" s="199"/>
      <c r="B1772" s="216"/>
      <c r="C1772" s="275">
        <v>6</v>
      </c>
      <c r="D1772" s="273" t="s">
        <v>76</v>
      </c>
      <c r="E1772" s="273"/>
      <c r="F1772" s="273"/>
      <c r="G1772" s="273"/>
      <c r="H1772" s="273"/>
      <c r="I1772" s="274"/>
    </row>
    <row r="1773" spans="1:9" s="198" customFormat="1" ht="19.5" customHeight="1">
      <c r="A1773" s="199"/>
      <c r="B1773" s="216"/>
      <c r="C1773" s="275">
        <v>7</v>
      </c>
      <c r="D1773" s="273" t="s">
        <v>77</v>
      </c>
      <c r="E1773" s="273"/>
      <c r="F1773" s="273"/>
      <c r="G1773" s="273"/>
      <c r="H1773" s="273"/>
      <c r="I1773" s="274"/>
    </row>
    <row r="1774" spans="1:9" s="198" customFormat="1" ht="19.5" customHeight="1">
      <c r="A1774" s="199"/>
      <c r="B1774" s="216"/>
      <c r="C1774" s="275">
        <v>8</v>
      </c>
      <c r="D1774" s="273" t="s">
        <v>78</v>
      </c>
      <c r="E1774" s="273"/>
      <c r="F1774" s="273"/>
      <c r="G1774" s="273"/>
      <c r="H1774" s="273"/>
      <c r="I1774" s="274"/>
    </row>
    <row r="1775" spans="1:9" s="198" customFormat="1" ht="19.5" customHeight="1" thickBot="1">
      <c r="A1775" s="199"/>
      <c r="B1775" s="278"/>
      <c r="C1775" s="279">
        <v>9</v>
      </c>
      <c r="D1775" s="280" t="s">
        <v>79</v>
      </c>
      <c r="E1775" s="280"/>
      <c r="F1775" s="280"/>
      <c r="G1775" s="280"/>
      <c r="H1775" s="280"/>
      <c r="I1775" s="281"/>
    </row>
    <row r="1776" spans="1:9" ht="16.5" customHeight="1">
      <c r="A1776" s="282"/>
      <c r="B1776" s="282"/>
      <c r="C1776" s="282"/>
      <c r="D1776" s="282"/>
      <c r="E1776" s="282"/>
      <c r="F1776" s="282"/>
      <c r="G1776" s="282"/>
      <c r="H1776" s="282"/>
      <c r="I1776" s="282"/>
    </row>
    <row r="1777" spans="1:10" s="198" customFormat="1" ht="16.5" customHeight="1" thickBot="1">
      <c r="A1777" s="196">
        <f>A1743+1</f>
        <v>54</v>
      </c>
      <c r="B1777" s="284"/>
      <c r="C1777" s="284"/>
      <c r="D1777" s="284"/>
      <c r="E1777" s="284"/>
      <c r="F1777" s="284"/>
      <c r="G1777" s="284"/>
      <c r="H1777" s="284"/>
      <c r="I1777" s="284"/>
    </row>
    <row r="1778" spans="1:10" s="198" customFormat="1" ht="51.75" customHeight="1">
      <c r="A1778" s="199"/>
      <c r="B1778" s="200"/>
      <c r="C1778" s="201"/>
      <c r="D1778" s="202"/>
      <c r="E1778" s="203" t="str">
        <f>MASTER!$E$11</f>
        <v>Govt. Sr. Secondary School Raimalwada</v>
      </c>
      <c r="F1778" s="204"/>
      <c r="G1778" s="204"/>
      <c r="H1778" s="204"/>
      <c r="I1778" s="205"/>
    </row>
    <row r="1779" spans="1:10" s="198" customFormat="1" ht="36" customHeight="1" thickBot="1">
      <c r="A1779" s="199"/>
      <c r="B1779" s="206"/>
      <c r="C1779" s="207"/>
      <c r="D1779" s="208"/>
      <c r="E1779" s="209" t="str">
        <f>MASTER!$E$14</f>
        <v>P.S.-Bapini (Jodhpur)</v>
      </c>
      <c r="F1779" s="210"/>
      <c r="G1779" s="210"/>
      <c r="H1779" s="210"/>
      <c r="I1779" s="211"/>
    </row>
    <row r="1780" spans="1:10" s="198" customFormat="1" ht="33.75" customHeight="1">
      <c r="A1780" s="199"/>
      <c r="B1780" s="212" t="str">
        <f>CONCATENATE(C1781,'TIME TABLE'!$C$5,'ADMIT CARD'!$C1782,$F1782,'ADMIT CARD'!$G1782,'TIME TABLE'!$E$5)</f>
        <v>ADMIT CARD(Roll Number●→0)</v>
      </c>
      <c r="C1780" s="213" t="str">
        <f>CONCATENATE('TIME TABLE'!$B$2,'TIME TABLE'!$F$2)</f>
        <v>HALF YEARLY EXAM:2023-24</v>
      </c>
      <c r="D1780" s="214"/>
      <c r="E1780" s="214"/>
      <c r="F1780" s="214"/>
      <c r="G1780" s="214"/>
      <c r="H1780" s="214"/>
      <c r="I1780" s="215"/>
    </row>
    <row r="1781" spans="1:10" s="198" customFormat="1" ht="33.75" customHeight="1" thickBot="1">
      <c r="A1781" s="199"/>
      <c r="B1781" s="216"/>
      <c r="C1781" s="217" t="s">
        <v>64</v>
      </c>
      <c r="D1781" s="218"/>
      <c r="E1781" s="218"/>
      <c r="F1781" s="218"/>
      <c r="G1781" s="218"/>
      <c r="H1781" s="218"/>
      <c r="I1781" s="219"/>
      <c r="J1781" s="198" t="s">
        <v>54</v>
      </c>
    </row>
    <row r="1782" spans="1:10" s="198" customFormat="1" ht="24" customHeight="1">
      <c r="A1782" s="199"/>
      <c r="B1782" s="216"/>
      <c r="C1782" s="220" t="s">
        <v>20</v>
      </c>
      <c r="D1782" s="221"/>
      <c r="E1782" s="222"/>
      <c r="F1782" s="223" t="s">
        <v>52</v>
      </c>
      <c r="G1782" s="224">
        <f>VLOOKUP(A1777,'STUDENT DETAIL'!$C$8:$I$107,3)</f>
        <v>0</v>
      </c>
      <c r="H1782" s="225"/>
      <c r="I1782" s="226" t="s">
        <v>65</v>
      </c>
    </row>
    <row r="1783" spans="1:10" s="198" customFormat="1" ht="24" customHeight="1">
      <c r="A1783" s="199"/>
      <c r="B1783" s="216"/>
      <c r="C1783" s="227" t="s">
        <v>21</v>
      </c>
      <c r="D1783" s="228"/>
      <c r="E1783" s="229"/>
      <c r="F1783" s="230" t="s">
        <v>52</v>
      </c>
      <c r="G1783" s="231" t="str">
        <f>IF(OR(G1782=0,G1782=""),"",VLOOKUP(A1777,'STUDENT DETAIL'!$C$8:$I$107,4))</f>
        <v/>
      </c>
      <c r="H1783" s="232"/>
      <c r="I1783" s="233"/>
    </row>
    <row r="1784" spans="1:10" s="198" customFormat="1" ht="24" customHeight="1">
      <c r="A1784" s="199"/>
      <c r="B1784" s="216"/>
      <c r="C1784" s="227" t="s">
        <v>22</v>
      </c>
      <c r="D1784" s="228"/>
      <c r="E1784" s="229"/>
      <c r="F1784" s="230" t="s">
        <v>52</v>
      </c>
      <c r="G1784" s="231" t="str">
        <f>IF(OR(G1782=0,G1782=""),"",VLOOKUP(A1777,'STUDENT DETAIL'!$C$8:$I$107,5))</f>
        <v/>
      </c>
      <c r="H1784" s="232"/>
      <c r="I1784" s="233"/>
    </row>
    <row r="1785" spans="1:10" s="198" customFormat="1" ht="24" customHeight="1">
      <c r="A1785" s="199"/>
      <c r="B1785" s="216"/>
      <c r="C1785" s="227" t="s">
        <v>32</v>
      </c>
      <c r="D1785" s="228"/>
      <c r="E1785" s="229"/>
      <c r="F1785" s="230" t="s">
        <v>52</v>
      </c>
      <c r="G1785" s="231" t="str">
        <f>IF(OR(G1782=0,G1782=""),"",VLOOKUP(A1777,'STUDENT DETAIL'!$C$8:$I$107,6))</f>
        <v/>
      </c>
      <c r="H1785" s="232"/>
      <c r="I1785" s="233"/>
    </row>
    <row r="1786" spans="1:10" s="198" customFormat="1" ht="24" customHeight="1">
      <c r="A1786" s="199"/>
      <c r="B1786" s="216"/>
      <c r="C1786" s="227" t="s">
        <v>33</v>
      </c>
      <c r="D1786" s="228"/>
      <c r="E1786" s="229"/>
      <c r="F1786" s="230" t="s">
        <v>52</v>
      </c>
      <c r="G1786" s="231" t="str">
        <f>IF(OR(G1782=0,G1782=""),"",IF('STUDENT DETAIL'!$H$4="",'STUDENT DETAIL'!$E$4,CONCATENATE('STUDENT DETAIL'!$E$4,"   ","(",'STUDENT DETAIL'!$H$4,")")))</f>
        <v/>
      </c>
      <c r="H1786" s="232"/>
      <c r="I1786" s="233"/>
    </row>
    <row r="1787" spans="1:10" s="198" customFormat="1" ht="24" customHeight="1" thickBot="1">
      <c r="A1787" s="199"/>
      <c r="B1787" s="216"/>
      <c r="C1787" s="234" t="s">
        <v>24</v>
      </c>
      <c r="D1787" s="235"/>
      <c r="E1787" s="236"/>
      <c r="F1787" s="237" t="s">
        <v>52</v>
      </c>
      <c r="G1787" s="238" t="str">
        <f>IF(OR(G1782=0,G1782=""),"",VLOOKUP(A1777,'STUDENT DETAIL'!$C$8:$I$107,7))</f>
        <v/>
      </c>
      <c r="H1787" s="239"/>
      <c r="I1787" s="240"/>
    </row>
    <row r="1788" spans="1:10" s="198" customFormat="1" ht="24" customHeight="1">
      <c r="A1788" s="199"/>
      <c r="B1788" s="216"/>
      <c r="C1788" s="241" t="s">
        <v>67</v>
      </c>
      <c r="D1788" s="242"/>
      <c r="E1788" s="242"/>
      <c r="F1788" s="242"/>
      <c r="G1788" s="242"/>
      <c r="H1788" s="242"/>
      <c r="I1788" s="243"/>
    </row>
    <row r="1789" spans="1:10" s="198" customFormat="1" ht="24" customHeight="1" thickBot="1">
      <c r="A1789" s="199"/>
      <c r="B1789" s="216"/>
      <c r="C1789" s="244" t="s">
        <v>34</v>
      </c>
      <c r="D1789" s="245"/>
      <c r="E1789" s="246"/>
      <c r="F1789" s="247" t="s">
        <v>68</v>
      </c>
      <c r="G1789" s="246"/>
      <c r="H1789" s="247" t="s">
        <v>69</v>
      </c>
      <c r="I1789" s="248"/>
    </row>
    <row r="1790" spans="1:10" s="256" customFormat="1" ht="18" customHeight="1">
      <c r="A1790" s="199"/>
      <c r="B1790" s="216"/>
      <c r="C1790" s="249" t="str">
        <f>'TIME TABLE'!$F$5</f>
        <v>Hindi</v>
      </c>
      <c r="D1790" s="250"/>
      <c r="E1790" s="251"/>
      <c r="F1790" s="252">
        <f>IF(C1790=0,0,'TIME TABLE'!$B$5)</f>
        <v>44651</v>
      </c>
      <c r="G1790" s="253" t="str">
        <f>IF(C1790=0,0,CONCATENATE('TIME TABLE'!$C$5,'TIME TABLE'!$D$5,'TIME TABLE'!$E$5))</f>
        <v>(Thursday)</v>
      </c>
      <c r="H1790" s="254" t="str">
        <f>IF(C1790=0,0,'TIME TABLE'!$H$5)</f>
        <v>09:00 AM to 11:45 AM</v>
      </c>
      <c r="I1790" s="255"/>
    </row>
    <row r="1791" spans="1:10" s="256" customFormat="1" ht="18" customHeight="1">
      <c r="A1791" s="199"/>
      <c r="B1791" s="216"/>
      <c r="C1791" s="257" t="str">
        <f>'TIME TABLE'!$F$6</f>
        <v>English</v>
      </c>
      <c r="D1791" s="258"/>
      <c r="E1791" s="259"/>
      <c r="F1791" s="260">
        <f>IF(C1791=0,0,'TIME TABLE'!$B$6)</f>
        <v>44652</v>
      </c>
      <c r="G1791" s="253" t="str">
        <f>IF(C1791=0,0,CONCATENATE('TIME TABLE'!$C$6,'TIME TABLE'!$D$6,'TIME TABLE'!$E$6))</f>
        <v>(Friday)</v>
      </c>
      <c r="H1791" s="261" t="str">
        <f>IF(C1791=0,0,'TIME TABLE'!$H$6)</f>
        <v>09:00 AM to 11:45 AM</v>
      </c>
      <c r="I1791" s="262"/>
    </row>
    <row r="1792" spans="1:10" s="256" customFormat="1" ht="18" customHeight="1">
      <c r="A1792" s="199"/>
      <c r="B1792" s="216"/>
      <c r="C1792" s="263" t="str">
        <f>'TIME TABLE'!$F$7</f>
        <v>Science</v>
      </c>
      <c r="D1792" s="264"/>
      <c r="E1792" s="265"/>
      <c r="F1792" s="260">
        <f>IF(C1792=0,0,'TIME TABLE'!$B$7)</f>
        <v>44653</v>
      </c>
      <c r="G1792" s="253" t="str">
        <f>IF(C1792=0,0,CONCATENATE('TIME TABLE'!$C$7,'TIME TABLE'!$D$7,'TIME TABLE'!$E$7))</f>
        <v>(Saturday)</v>
      </c>
      <c r="H1792" s="261" t="str">
        <f>IF(C1792=0,0,'TIME TABLE'!$H$7)</f>
        <v>09:00 AM to 11:45 AM</v>
      </c>
      <c r="I1792" s="262"/>
    </row>
    <row r="1793" spans="1:9" s="256" customFormat="1" ht="18" customHeight="1">
      <c r="A1793" s="199"/>
      <c r="B1793" s="216"/>
      <c r="C1793" s="263" t="str">
        <f>'TIME TABLE'!$F$8</f>
        <v>Mathematics</v>
      </c>
      <c r="D1793" s="264"/>
      <c r="E1793" s="265"/>
      <c r="F1793" s="260">
        <f>IF(C1793=0,0,'TIME TABLE'!$B$8)</f>
        <v>44654</v>
      </c>
      <c r="G1793" s="253" t="str">
        <f>IF(C1793=0,0,CONCATENATE('TIME TABLE'!$C$8,'TIME TABLE'!$D$8,'TIME TABLE'!$E$8))</f>
        <v>(Sunday)</v>
      </c>
      <c r="H1793" s="261" t="str">
        <f>IF(C1793=0,0,'TIME TABLE'!$H$8)</f>
        <v>09:00 AM to 11:45 AM</v>
      </c>
      <c r="I1793" s="262"/>
    </row>
    <row r="1794" spans="1:9" s="256" customFormat="1" ht="18" customHeight="1">
      <c r="A1794" s="199"/>
      <c r="B1794" s="216"/>
      <c r="C1794" s="263" t="str">
        <f>'TIME TABLE'!$F$9</f>
        <v>Social Study</v>
      </c>
      <c r="D1794" s="264"/>
      <c r="E1794" s="265"/>
      <c r="F1794" s="260">
        <f>IF(C1794=0,0,'TIME TABLE'!$B$9)</f>
        <v>44655</v>
      </c>
      <c r="G1794" s="253" t="str">
        <f>IF(C1794=0,0,CONCATENATE('TIME TABLE'!$C$9,'TIME TABLE'!$D$9,'TIME TABLE'!$E$9))</f>
        <v>(Monday)</v>
      </c>
      <c r="H1794" s="261" t="str">
        <f>IF(C1794=0,0,'TIME TABLE'!$H$9)</f>
        <v>09:00 AM to 11:45 AM</v>
      </c>
      <c r="I1794" s="262"/>
    </row>
    <row r="1795" spans="1:9" s="256" customFormat="1" ht="18" customHeight="1">
      <c r="A1795" s="199"/>
      <c r="B1795" s="216"/>
      <c r="C1795" s="263" t="str">
        <f>'TIME TABLE'!$F$10</f>
        <v>Sanskrit</v>
      </c>
      <c r="D1795" s="264"/>
      <c r="E1795" s="265"/>
      <c r="F1795" s="260">
        <f>IF(C1795=0,0,'TIME TABLE'!$B$10)</f>
        <v>44656</v>
      </c>
      <c r="G1795" s="253" t="str">
        <f>IF(C1795=0,0,CONCATENATE('TIME TABLE'!$C$10,'TIME TABLE'!$D$10,'TIME TABLE'!$E$10))</f>
        <v>(Tuesday)</v>
      </c>
      <c r="H1795" s="261" t="str">
        <f>IF(C1795=0,0,'TIME TABLE'!$H$10)</f>
        <v>09:00 AM to 11:45 AM</v>
      </c>
      <c r="I1795" s="262"/>
    </row>
    <row r="1796" spans="1:9" s="256" customFormat="1" ht="18" customHeight="1">
      <c r="A1796" s="199"/>
      <c r="B1796" s="216"/>
      <c r="C1796" s="263">
        <f>'TIME TABLE'!$F$11</f>
        <v>0</v>
      </c>
      <c r="D1796" s="264"/>
      <c r="E1796" s="265"/>
      <c r="F1796" s="260">
        <f>IF(C1796=0,0,'TIME TABLE'!$B$11)</f>
        <v>0</v>
      </c>
      <c r="G1796" s="253">
        <f>IF(C1796=0,0,CONCATENATE('TIME TABLE'!$C$11,'TIME TABLE'!$D$11,'TIME TABLE'!$E$11))</f>
        <v>0</v>
      </c>
      <c r="H1796" s="261">
        <f>IF(C1796=0,0,'TIME TABLE'!$H$11)</f>
        <v>0</v>
      </c>
      <c r="I1796" s="262"/>
    </row>
    <row r="1797" spans="1:9" s="256" customFormat="1" ht="18" customHeight="1">
      <c r="A1797" s="199"/>
      <c r="B1797" s="216"/>
      <c r="C1797" s="263">
        <f>'TIME TABLE'!$F$12</f>
        <v>0</v>
      </c>
      <c r="D1797" s="264"/>
      <c r="E1797" s="265"/>
      <c r="F1797" s="260">
        <f>IF(C1797=0,0,'TIME TABLE'!$B$12)</f>
        <v>0</v>
      </c>
      <c r="G1797" s="253">
        <f>IF(C1797=0,0,CONCATENATE('TIME TABLE'!$C$12,'TIME TABLE'!$D$12,'TIME TABLE'!$E$12))</f>
        <v>0</v>
      </c>
      <c r="H1797" s="261">
        <f>IF(C1797=0,0,'TIME TABLE'!$H$12)</f>
        <v>0</v>
      </c>
      <c r="I1797" s="262"/>
    </row>
    <row r="1798" spans="1:9" s="256" customFormat="1" ht="18" customHeight="1">
      <c r="A1798" s="199"/>
      <c r="B1798" s="216"/>
      <c r="C1798" s="263">
        <f>'TIME TABLE'!$F$13</f>
        <v>0</v>
      </c>
      <c r="D1798" s="264"/>
      <c r="E1798" s="265"/>
      <c r="F1798" s="260">
        <f>IF(C1798=0,0,'TIME TABLE'!$B$13)</f>
        <v>0</v>
      </c>
      <c r="G1798" s="253">
        <f>IF(C1798=0,0,CONCATENATE('TIME TABLE'!$C$13,'TIME TABLE'!$D$13,'TIME TABLE'!$E$13))</f>
        <v>0</v>
      </c>
      <c r="H1798" s="261">
        <f>IF(C1798=0,0,'TIME TABLE'!$H$13)</f>
        <v>0</v>
      </c>
      <c r="I1798" s="262"/>
    </row>
    <row r="1799" spans="1:9" s="256" customFormat="1" ht="18" customHeight="1" thickBot="1">
      <c r="A1799" s="199"/>
      <c r="B1799" s="216"/>
      <c r="C1799" s="266">
        <f>'TIME TABLE'!$F$14</f>
        <v>0</v>
      </c>
      <c r="D1799" s="267"/>
      <c r="E1799" s="268"/>
      <c r="F1799" s="260">
        <f>IF(C1799=0,0,'TIME TABLE'!$B$14)</f>
        <v>0</v>
      </c>
      <c r="G1799" s="253">
        <f>IF(C1799=0,0,CONCATENATE('TIME TABLE'!$C$14,'TIME TABLE'!$D$14,'TIME TABLE'!$E$14))</f>
        <v>0</v>
      </c>
      <c r="H1799" s="261">
        <f>IF(C1799=0,0,'TIME TABLE'!$H$14)</f>
        <v>0</v>
      </c>
      <c r="I1799" s="262"/>
    </row>
    <row r="1800" spans="1:9" s="198" customFormat="1" ht="24" customHeight="1">
      <c r="A1800" s="199"/>
      <c r="B1800" s="216"/>
      <c r="C1800" s="269" t="s">
        <v>70</v>
      </c>
      <c r="D1800" s="270"/>
      <c r="E1800" s="270"/>
      <c r="F1800" s="270"/>
      <c r="G1800" s="270"/>
      <c r="H1800" s="270"/>
      <c r="I1800" s="271"/>
    </row>
    <row r="1801" spans="1:9" s="198" customFormat="1" ht="19.5" customHeight="1">
      <c r="A1801" s="199"/>
      <c r="B1801" s="216"/>
      <c r="C1801" s="272">
        <v>1</v>
      </c>
      <c r="D1801" s="273" t="s">
        <v>71</v>
      </c>
      <c r="E1801" s="273"/>
      <c r="F1801" s="273"/>
      <c r="G1801" s="273"/>
      <c r="H1801" s="273"/>
      <c r="I1801" s="274"/>
    </row>
    <row r="1802" spans="1:9" s="198" customFormat="1" ht="19.5" customHeight="1">
      <c r="A1802" s="199"/>
      <c r="B1802" s="216"/>
      <c r="C1802" s="275">
        <v>2</v>
      </c>
      <c r="D1802" s="276" t="s">
        <v>72</v>
      </c>
      <c r="E1802" s="276"/>
      <c r="F1802" s="276"/>
      <c r="G1802" s="276"/>
      <c r="H1802" s="276"/>
      <c r="I1802" s="277"/>
    </row>
    <row r="1803" spans="1:9" s="198" customFormat="1" ht="19.5" customHeight="1">
      <c r="A1803" s="199"/>
      <c r="B1803" s="216"/>
      <c r="C1803" s="275">
        <v>3</v>
      </c>
      <c r="D1803" s="276" t="s">
        <v>73</v>
      </c>
      <c r="E1803" s="276"/>
      <c r="F1803" s="276"/>
      <c r="G1803" s="276"/>
      <c r="H1803" s="276"/>
      <c r="I1803" s="277"/>
    </row>
    <row r="1804" spans="1:9" s="198" customFormat="1" ht="19.5" customHeight="1">
      <c r="A1804" s="199"/>
      <c r="B1804" s="216"/>
      <c r="C1804" s="275">
        <v>4</v>
      </c>
      <c r="D1804" s="273" t="s">
        <v>74</v>
      </c>
      <c r="E1804" s="273"/>
      <c r="F1804" s="273"/>
      <c r="G1804" s="273"/>
      <c r="H1804" s="273"/>
      <c r="I1804" s="274"/>
    </row>
    <row r="1805" spans="1:9" s="198" customFormat="1" ht="19.5" customHeight="1">
      <c r="A1805" s="199"/>
      <c r="B1805" s="216"/>
      <c r="C1805" s="275">
        <v>5</v>
      </c>
      <c r="D1805" s="273" t="s">
        <v>75</v>
      </c>
      <c r="E1805" s="273"/>
      <c r="F1805" s="273"/>
      <c r="G1805" s="273"/>
      <c r="H1805" s="273"/>
      <c r="I1805" s="274"/>
    </row>
    <row r="1806" spans="1:9" s="198" customFormat="1" ht="19.5" customHeight="1">
      <c r="A1806" s="199"/>
      <c r="B1806" s="216"/>
      <c r="C1806" s="275">
        <v>6</v>
      </c>
      <c r="D1806" s="273" t="s">
        <v>76</v>
      </c>
      <c r="E1806" s="273"/>
      <c r="F1806" s="273"/>
      <c r="G1806" s="273"/>
      <c r="H1806" s="273"/>
      <c r="I1806" s="274"/>
    </row>
    <row r="1807" spans="1:9" s="198" customFormat="1" ht="19.5" customHeight="1">
      <c r="A1807" s="199"/>
      <c r="B1807" s="216"/>
      <c r="C1807" s="275">
        <v>7</v>
      </c>
      <c r="D1807" s="273" t="s">
        <v>77</v>
      </c>
      <c r="E1807" s="273"/>
      <c r="F1807" s="273"/>
      <c r="G1807" s="273"/>
      <c r="H1807" s="273"/>
      <c r="I1807" s="274"/>
    </row>
    <row r="1808" spans="1:9" s="198" customFormat="1" ht="19.5" customHeight="1">
      <c r="A1808" s="199"/>
      <c r="B1808" s="216"/>
      <c r="C1808" s="275">
        <v>8</v>
      </c>
      <c r="D1808" s="273" t="s">
        <v>78</v>
      </c>
      <c r="E1808" s="273"/>
      <c r="F1808" s="273"/>
      <c r="G1808" s="273"/>
      <c r="H1808" s="273"/>
      <c r="I1808" s="274"/>
    </row>
    <row r="1809" spans="1:10" s="198" customFormat="1" ht="19.5" customHeight="1" thickBot="1">
      <c r="A1809" s="199"/>
      <c r="B1809" s="278"/>
      <c r="C1809" s="279">
        <v>9</v>
      </c>
      <c r="D1809" s="280" t="s">
        <v>79</v>
      </c>
      <c r="E1809" s="280"/>
      <c r="F1809" s="280"/>
      <c r="G1809" s="280"/>
      <c r="H1809" s="280"/>
      <c r="I1809" s="281"/>
    </row>
    <row r="1810" spans="1:10" s="198" customFormat="1" ht="15.75" thickBot="1">
      <c r="A1810" s="196">
        <f>A1777+1</f>
        <v>55</v>
      </c>
      <c r="B1810" s="197"/>
      <c r="C1810" s="197"/>
      <c r="D1810" s="197"/>
      <c r="E1810" s="197"/>
      <c r="F1810" s="197"/>
      <c r="G1810" s="197"/>
      <c r="H1810" s="197"/>
      <c r="I1810" s="197"/>
    </row>
    <row r="1811" spans="1:10" s="198" customFormat="1" ht="51.75" customHeight="1">
      <c r="A1811" s="199"/>
      <c r="B1811" s="200"/>
      <c r="C1811" s="201"/>
      <c r="D1811" s="202"/>
      <c r="E1811" s="203" t="str">
        <f>MASTER!$E$11</f>
        <v>Govt. Sr. Secondary School Raimalwada</v>
      </c>
      <c r="F1811" s="204"/>
      <c r="G1811" s="204"/>
      <c r="H1811" s="204"/>
      <c r="I1811" s="205"/>
    </row>
    <row r="1812" spans="1:10" s="198" customFormat="1" ht="36" customHeight="1" thickBot="1">
      <c r="A1812" s="199"/>
      <c r="B1812" s="206"/>
      <c r="C1812" s="207"/>
      <c r="D1812" s="208"/>
      <c r="E1812" s="209" t="str">
        <f>MASTER!$E$14</f>
        <v>P.S.-Bapini (Jodhpur)</v>
      </c>
      <c r="F1812" s="210"/>
      <c r="G1812" s="210"/>
      <c r="H1812" s="210"/>
      <c r="I1812" s="211"/>
    </row>
    <row r="1813" spans="1:10" s="198" customFormat="1" ht="33.75" customHeight="1">
      <c r="A1813" s="199"/>
      <c r="B1813" s="212" t="str">
        <f>CONCATENATE(C1814,'TIME TABLE'!$C$5,'ADMIT CARD'!$C1815,$F1815,'ADMIT CARD'!$G1815,'TIME TABLE'!$E$5)</f>
        <v>ADMIT CARD(Roll Number●→0)</v>
      </c>
      <c r="C1813" s="213" t="str">
        <f>CONCATENATE('TIME TABLE'!$B$2,'TIME TABLE'!$F$2)</f>
        <v>HALF YEARLY EXAM:2023-24</v>
      </c>
      <c r="D1813" s="214"/>
      <c r="E1813" s="214"/>
      <c r="F1813" s="214"/>
      <c r="G1813" s="214"/>
      <c r="H1813" s="214"/>
      <c r="I1813" s="215"/>
    </row>
    <row r="1814" spans="1:10" s="198" customFormat="1" ht="33.75" customHeight="1" thickBot="1">
      <c r="A1814" s="199"/>
      <c r="B1814" s="216"/>
      <c r="C1814" s="217" t="s">
        <v>64</v>
      </c>
      <c r="D1814" s="218"/>
      <c r="E1814" s="218"/>
      <c r="F1814" s="218"/>
      <c r="G1814" s="218"/>
      <c r="H1814" s="218"/>
      <c r="I1814" s="219"/>
      <c r="J1814" s="198" t="s">
        <v>54</v>
      </c>
    </row>
    <row r="1815" spans="1:10" s="198" customFormat="1" ht="24" customHeight="1">
      <c r="A1815" s="199"/>
      <c r="B1815" s="216"/>
      <c r="C1815" s="220" t="s">
        <v>20</v>
      </c>
      <c r="D1815" s="221"/>
      <c r="E1815" s="222"/>
      <c r="F1815" s="223" t="s">
        <v>52</v>
      </c>
      <c r="G1815" s="224">
        <f>VLOOKUP(A1810,'STUDENT DETAIL'!$C$8:$I$107,3)</f>
        <v>0</v>
      </c>
      <c r="H1815" s="225"/>
      <c r="I1815" s="226" t="s">
        <v>65</v>
      </c>
    </row>
    <row r="1816" spans="1:10" s="198" customFormat="1" ht="24" customHeight="1">
      <c r="A1816" s="199"/>
      <c r="B1816" s="216"/>
      <c r="C1816" s="227" t="s">
        <v>21</v>
      </c>
      <c r="D1816" s="228"/>
      <c r="E1816" s="229"/>
      <c r="F1816" s="230" t="s">
        <v>52</v>
      </c>
      <c r="G1816" s="231" t="str">
        <f>IF(OR(G1815=0,G1815=""),"",VLOOKUP(A1810,'STUDENT DETAIL'!$C$8:$I$107,4))</f>
        <v/>
      </c>
      <c r="H1816" s="232"/>
      <c r="I1816" s="233"/>
    </row>
    <row r="1817" spans="1:10" s="198" customFormat="1" ht="24" customHeight="1">
      <c r="A1817" s="199"/>
      <c r="B1817" s="216"/>
      <c r="C1817" s="227" t="s">
        <v>22</v>
      </c>
      <c r="D1817" s="228"/>
      <c r="E1817" s="229"/>
      <c r="F1817" s="230" t="s">
        <v>52</v>
      </c>
      <c r="G1817" s="231" t="str">
        <f>IF(OR(G1815=0,G1815=""),"",VLOOKUP(A1810,'STUDENT DETAIL'!$C$8:$I$107,5))</f>
        <v/>
      </c>
      <c r="H1817" s="232"/>
      <c r="I1817" s="233"/>
    </row>
    <row r="1818" spans="1:10" s="198" customFormat="1" ht="24" customHeight="1">
      <c r="A1818" s="199"/>
      <c r="B1818" s="216"/>
      <c r="C1818" s="227" t="s">
        <v>32</v>
      </c>
      <c r="D1818" s="228"/>
      <c r="E1818" s="229"/>
      <c r="F1818" s="230" t="s">
        <v>52</v>
      </c>
      <c r="G1818" s="231" t="str">
        <f>IF(OR(G1815=0,G1815=""),"",VLOOKUP(A1810,'STUDENT DETAIL'!$C$8:$I$107,6))</f>
        <v/>
      </c>
      <c r="H1818" s="232"/>
      <c r="I1818" s="233"/>
    </row>
    <row r="1819" spans="1:10" s="198" customFormat="1" ht="24" customHeight="1">
      <c r="A1819" s="199"/>
      <c r="B1819" s="216"/>
      <c r="C1819" s="227" t="s">
        <v>33</v>
      </c>
      <c r="D1819" s="228"/>
      <c r="E1819" s="229"/>
      <c r="F1819" s="230" t="s">
        <v>52</v>
      </c>
      <c r="G1819" s="231" t="str">
        <f>IF(OR(G1815=0,G1815=""),"",IF('STUDENT DETAIL'!$H$4="",'STUDENT DETAIL'!$E$4,CONCATENATE('STUDENT DETAIL'!$E$4,"   ","(",'STUDENT DETAIL'!$H$4,")")))</f>
        <v/>
      </c>
      <c r="H1819" s="232"/>
      <c r="I1819" s="233"/>
    </row>
    <row r="1820" spans="1:10" s="198" customFormat="1" ht="24" customHeight="1" thickBot="1">
      <c r="A1820" s="199"/>
      <c r="B1820" s="216"/>
      <c r="C1820" s="234" t="s">
        <v>24</v>
      </c>
      <c r="D1820" s="235"/>
      <c r="E1820" s="236"/>
      <c r="F1820" s="237" t="s">
        <v>52</v>
      </c>
      <c r="G1820" s="238" t="str">
        <f>IF(OR(G1815=0,G1815=""),"",VLOOKUP(A1810,'STUDENT DETAIL'!$C$8:$I$107,7))</f>
        <v/>
      </c>
      <c r="H1820" s="239"/>
      <c r="I1820" s="240"/>
    </row>
    <row r="1821" spans="1:10" s="198" customFormat="1" ht="24" customHeight="1">
      <c r="A1821" s="199"/>
      <c r="B1821" s="216"/>
      <c r="C1821" s="241" t="s">
        <v>67</v>
      </c>
      <c r="D1821" s="242"/>
      <c r="E1821" s="242"/>
      <c r="F1821" s="242"/>
      <c r="G1821" s="242"/>
      <c r="H1821" s="242"/>
      <c r="I1821" s="243"/>
    </row>
    <row r="1822" spans="1:10" s="198" customFormat="1" ht="24" customHeight="1" thickBot="1">
      <c r="A1822" s="199"/>
      <c r="B1822" s="216"/>
      <c r="C1822" s="244" t="s">
        <v>34</v>
      </c>
      <c r="D1822" s="245"/>
      <c r="E1822" s="246"/>
      <c r="F1822" s="247" t="s">
        <v>68</v>
      </c>
      <c r="G1822" s="246"/>
      <c r="H1822" s="247" t="s">
        <v>69</v>
      </c>
      <c r="I1822" s="248"/>
    </row>
    <row r="1823" spans="1:10" s="256" customFormat="1" ht="18" customHeight="1">
      <c r="A1823" s="199"/>
      <c r="B1823" s="216"/>
      <c r="C1823" s="249" t="str">
        <f>'TIME TABLE'!$F$5</f>
        <v>Hindi</v>
      </c>
      <c r="D1823" s="250"/>
      <c r="E1823" s="251"/>
      <c r="F1823" s="252">
        <f>IF(C1823=0,0,'TIME TABLE'!$B$5)</f>
        <v>44651</v>
      </c>
      <c r="G1823" s="253" t="str">
        <f>IF(C1823=0,0,CONCATENATE('TIME TABLE'!$C$5,'TIME TABLE'!$D$5,'TIME TABLE'!$E$5))</f>
        <v>(Thursday)</v>
      </c>
      <c r="H1823" s="254" t="str">
        <f>IF(C1823=0,0,'TIME TABLE'!$H$5)</f>
        <v>09:00 AM to 11:45 AM</v>
      </c>
      <c r="I1823" s="255"/>
    </row>
    <row r="1824" spans="1:10" s="256" customFormat="1" ht="18" customHeight="1">
      <c r="A1824" s="199"/>
      <c r="B1824" s="216"/>
      <c r="C1824" s="257" t="str">
        <f>'TIME TABLE'!$F$6</f>
        <v>English</v>
      </c>
      <c r="D1824" s="258"/>
      <c r="E1824" s="259"/>
      <c r="F1824" s="260">
        <f>IF(C1824=0,0,'TIME TABLE'!$B$6)</f>
        <v>44652</v>
      </c>
      <c r="G1824" s="253" t="str">
        <f>IF(C1824=0,0,CONCATENATE('TIME TABLE'!$C$6,'TIME TABLE'!$D$6,'TIME TABLE'!$E$6))</f>
        <v>(Friday)</v>
      </c>
      <c r="H1824" s="261" t="str">
        <f>IF(C1824=0,0,'TIME TABLE'!$H$6)</f>
        <v>09:00 AM to 11:45 AM</v>
      </c>
      <c r="I1824" s="262"/>
    </row>
    <row r="1825" spans="1:9" s="256" customFormat="1" ht="18" customHeight="1">
      <c r="A1825" s="199"/>
      <c r="B1825" s="216"/>
      <c r="C1825" s="263" t="str">
        <f>'TIME TABLE'!$F$7</f>
        <v>Science</v>
      </c>
      <c r="D1825" s="264"/>
      <c r="E1825" s="265"/>
      <c r="F1825" s="260">
        <f>IF(C1825=0,0,'TIME TABLE'!$B$7)</f>
        <v>44653</v>
      </c>
      <c r="G1825" s="253" t="str">
        <f>IF(C1825=0,0,CONCATENATE('TIME TABLE'!$C$7,'TIME TABLE'!$D$7,'TIME TABLE'!$E$7))</f>
        <v>(Saturday)</v>
      </c>
      <c r="H1825" s="261" t="str">
        <f>IF(C1825=0,0,'TIME TABLE'!$H$7)</f>
        <v>09:00 AM to 11:45 AM</v>
      </c>
      <c r="I1825" s="262"/>
    </row>
    <row r="1826" spans="1:9" s="256" customFormat="1" ht="18" customHeight="1">
      <c r="A1826" s="199"/>
      <c r="B1826" s="216"/>
      <c r="C1826" s="263" t="str">
        <f>'TIME TABLE'!$F$8</f>
        <v>Mathematics</v>
      </c>
      <c r="D1826" s="264"/>
      <c r="E1826" s="265"/>
      <c r="F1826" s="260">
        <f>IF(C1826=0,0,'TIME TABLE'!$B$8)</f>
        <v>44654</v>
      </c>
      <c r="G1826" s="253" t="str">
        <f>IF(C1826=0,0,CONCATENATE('TIME TABLE'!$C$8,'TIME TABLE'!$D$8,'TIME TABLE'!$E$8))</f>
        <v>(Sunday)</v>
      </c>
      <c r="H1826" s="261" t="str">
        <f>IF(C1826=0,0,'TIME TABLE'!$H$8)</f>
        <v>09:00 AM to 11:45 AM</v>
      </c>
      <c r="I1826" s="262"/>
    </row>
    <row r="1827" spans="1:9" s="256" customFormat="1" ht="18" customHeight="1">
      <c r="A1827" s="199"/>
      <c r="B1827" s="216"/>
      <c r="C1827" s="263" t="str">
        <f>'TIME TABLE'!$F$9</f>
        <v>Social Study</v>
      </c>
      <c r="D1827" s="264"/>
      <c r="E1827" s="265"/>
      <c r="F1827" s="260">
        <f>IF(C1827=0,0,'TIME TABLE'!$B$9)</f>
        <v>44655</v>
      </c>
      <c r="G1827" s="253" t="str">
        <f>IF(C1827=0,0,CONCATENATE('TIME TABLE'!$C$9,'TIME TABLE'!$D$9,'TIME TABLE'!$E$9))</f>
        <v>(Monday)</v>
      </c>
      <c r="H1827" s="261" t="str">
        <f>IF(C1827=0,0,'TIME TABLE'!$H$9)</f>
        <v>09:00 AM to 11:45 AM</v>
      </c>
      <c r="I1827" s="262"/>
    </row>
    <row r="1828" spans="1:9" s="256" customFormat="1" ht="18" customHeight="1">
      <c r="A1828" s="199"/>
      <c r="B1828" s="216"/>
      <c r="C1828" s="263" t="str">
        <f>'TIME TABLE'!$F$10</f>
        <v>Sanskrit</v>
      </c>
      <c r="D1828" s="264"/>
      <c r="E1828" s="265"/>
      <c r="F1828" s="260">
        <f>IF(C1828=0,0,'TIME TABLE'!$B$10)</f>
        <v>44656</v>
      </c>
      <c r="G1828" s="253" t="str">
        <f>IF(C1828=0,0,CONCATENATE('TIME TABLE'!$C$10,'TIME TABLE'!$D$10,'TIME TABLE'!$E$10))</f>
        <v>(Tuesday)</v>
      </c>
      <c r="H1828" s="261" t="str">
        <f>IF(C1828=0,0,'TIME TABLE'!$H$10)</f>
        <v>09:00 AM to 11:45 AM</v>
      </c>
      <c r="I1828" s="262"/>
    </row>
    <row r="1829" spans="1:9" s="256" customFormat="1" ht="18" customHeight="1">
      <c r="A1829" s="199"/>
      <c r="B1829" s="216"/>
      <c r="C1829" s="263">
        <f>'TIME TABLE'!$F$11</f>
        <v>0</v>
      </c>
      <c r="D1829" s="264"/>
      <c r="E1829" s="265"/>
      <c r="F1829" s="260">
        <f>IF(C1829=0,0,'TIME TABLE'!$B$11)</f>
        <v>0</v>
      </c>
      <c r="G1829" s="253">
        <f>IF(C1829=0,0,CONCATENATE('TIME TABLE'!$C$11,'TIME TABLE'!$D$11,'TIME TABLE'!$E$11))</f>
        <v>0</v>
      </c>
      <c r="H1829" s="261">
        <f>IF(C1829=0,0,'TIME TABLE'!$H$11)</f>
        <v>0</v>
      </c>
      <c r="I1829" s="262"/>
    </row>
    <row r="1830" spans="1:9" s="256" customFormat="1" ht="18" customHeight="1">
      <c r="A1830" s="199"/>
      <c r="B1830" s="216"/>
      <c r="C1830" s="263">
        <f>'TIME TABLE'!$F$12</f>
        <v>0</v>
      </c>
      <c r="D1830" s="264"/>
      <c r="E1830" s="265"/>
      <c r="F1830" s="260">
        <f>IF(C1830=0,0,'TIME TABLE'!$B$12)</f>
        <v>0</v>
      </c>
      <c r="G1830" s="253">
        <f>IF(C1830=0,0,CONCATENATE('TIME TABLE'!$C$12,'TIME TABLE'!$D$12,'TIME TABLE'!$E$12))</f>
        <v>0</v>
      </c>
      <c r="H1830" s="261">
        <f>IF(C1830=0,0,'TIME TABLE'!$H$12)</f>
        <v>0</v>
      </c>
      <c r="I1830" s="262"/>
    </row>
    <row r="1831" spans="1:9" s="256" customFormat="1" ht="18" customHeight="1">
      <c r="A1831" s="199"/>
      <c r="B1831" s="216"/>
      <c r="C1831" s="263">
        <f>'TIME TABLE'!$F$13</f>
        <v>0</v>
      </c>
      <c r="D1831" s="264"/>
      <c r="E1831" s="265"/>
      <c r="F1831" s="260">
        <f>IF(C1831=0,0,'TIME TABLE'!$B$13)</f>
        <v>0</v>
      </c>
      <c r="G1831" s="253">
        <f>IF(C1831=0,0,CONCATENATE('TIME TABLE'!$C$13,'TIME TABLE'!$D$13,'TIME TABLE'!$E$13))</f>
        <v>0</v>
      </c>
      <c r="H1831" s="261">
        <f>IF(C1831=0,0,'TIME TABLE'!$H$13)</f>
        <v>0</v>
      </c>
      <c r="I1831" s="262"/>
    </row>
    <row r="1832" spans="1:9" s="256" customFormat="1" ht="18" customHeight="1" thickBot="1">
      <c r="A1832" s="199"/>
      <c r="B1832" s="216"/>
      <c r="C1832" s="266">
        <f>'TIME TABLE'!$F$14</f>
        <v>0</v>
      </c>
      <c r="D1832" s="267"/>
      <c r="E1832" s="268"/>
      <c r="F1832" s="260">
        <f>IF(C1832=0,0,'TIME TABLE'!$B$14)</f>
        <v>0</v>
      </c>
      <c r="G1832" s="253">
        <f>IF(C1832=0,0,CONCATENATE('TIME TABLE'!$C$14,'TIME TABLE'!$D$14,'TIME TABLE'!$E$14))</f>
        <v>0</v>
      </c>
      <c r="H1832" s="261">
        <f>IF(C1832=0,0,'TIME TABLE'!$H$14)</f>
        <v>0</v>
      </c>
      <c r="I1832" s="262"/>
    </row>
    <row r="1833" spans="1:9" s="198" customFormat="1" ht="24" customHeight="1">
      <c r="A1833" s="199"/>
      <c r="B1833" s="216"/>
      <c r="C1833" s="269" t="s">
        <v>70</v>
      </c>
      <c r="D1833" s="270"/>
      <c r="E1833" s="270"/>
      <c r="F1833" s="270"/>
      <c r="G1833" s="270"/>
      <c r="H1833" s="270"/>
      <c r="I1833" s="271"/>
    </row>
    <row r="1834" spans="1:9" s="198" customFormat="1" ht="19.5" customHeight="1">
      <c r="A1834" s="199"/>
      <c r="B1834" s="216"/>
      <c r="C1834" s="272">
        <v>1</v>
      </c>
      <c r="D1834" s="273" t="s">
        <v>71</v>
      </c>
      <c r="E1834" s="273"/>
      <c r="F1834" s="273"/>
      <c r="G1834" s="273"/>
      <c r="H1834" s="273"/>
      <c r="I1834" s="274"/>
    </row>
    <row r="1835" spans="1:9" s="198" customFormat="1" ht="19.5" customHeight="1">
      <c r="A1835" s="199"/>
      <c r="B1835" s="216"/>
      <c r="C1835" s="275">
        <v>2</v>
      </c>
      <c r="D1835" s="276" t="s">
        <v>72</v>
      </c>
      <c r="E1835" s="276"/>
      <c r="F1835" s="276"/>
      <c r="G1835" s="276"/>
      <c r="H1835" s="276"/>
      <c r="I1835" s="277"/>
    </row>
    <row r="1836" spans="1:9" s="198" customFormat="1" ht="19.5" customHeight="1">
      <c r="A1836" s="199"/>
      <c r="B1836" s="216"/>
      <c r="C1836" s="275">
        <v>3</v>
      </c>
      <c r="D1836" s="276" t="s">
        <v>73</v>
      </c>
      <c r="E1836" s="276"/>
      <c r="F1836" s="276"/>
      <c r="G1836" s="276"/>
      <c r="H1836" s="276"/>
      <c r="I1836" s="277"/>
    </row>
    <row r="1837" spans="1:9" s="198" customFormat="1" ht="19.5" customHeight="1">
      <c r="A1837" s="199"/>
      <c r="B1837" s="216"/>
      <c r="C1837" s="275">
        <v>4</v>
      </c>
      <c r="D1837" s="273" t="s">
        <v>74</v>
      </c>
      <c r="E1837" s="273"/>
      <c r="F1837" s="273"/>
      <c r="G1837" s="273"/>
      <c r="H1837" s="273"/>
      <c r="I1837" s="274"/>
    </row>
    <row r="1838" spans="1:9" s="198" customFormat="1" ht="19.5" customHeight="1">
      <c r="A1838" s="199"/>
      <c r="B1838" s="216"/>
      <c r="C1838" s="275">
        <v>5</v>
      </c>
      <c r="D1838" s="273" t="s">
        <v>75</v>
      </c>
      <c r="E1838" s="273"/>
      <c r="F1838" s="273"/>
      <c r="G1838" s="273"/>
      <c r="H1838" s="273"/>
      <c r="I1838" s="274"/>
    </row>
    <row r="1839" spans="1:9" s="198" customFormat="1" ht="19.5" customHeight="1">
      <c r="A1839" s="199"/>
      <c r="B1839" s="216"/>
      <c r="C1839" s="275">
        <v>6</v>
      </c>
      <c r="D1839" s="273" t="s">
        <v>76</v>
      </c>
      <c r="E1839" s="273"/>
      <c r="F1839" s="273"/>
      <c r="G1839" s="273"/>
      <c r="H1839" s="273"/>
      <c r="I1839" s="274"/>
    </row>
    <row r="1840" spans="1:9" s="198" customFormat="1" ht="19.5" customHeight="1">
      <c r="A1840" s="199"/>
      <c r="B1840" s="216"/>
      <c r="C1840" s="275">
        <v>7</v>
      </c>
      <c r="D1840" s="273" t="s">
        <v>77</v>
      </c>
      <c r="E1840" s="273"/>
      <c r="F1840" s="273"/>
      <c r="G1840" s="273"/>
      <c r="H1840" s="273"/>
      <c r="I1840" s="274"/>
    </row>
    <row r="1841" spans="1:10" s="198" customFormat="1" ht="19.5" customHeight="1">
      <c r="A1841" s="199"/>
      <c r="B1841" s="216"/>
      <c r="C1841" s="275">
        <v>8</v>
      </c>
      <c r="D1841" s="273" t="s">
        <v>78</v>
      </c>
      <c r="E1841" s="273"/>
      <c r="F1841" s="273"/>
      <c r="G1841" s="273"/>
      <c r="H1841" s="273"/>
      <c r="I1841" s="274"/>
    </row>
    <row r="1842" spans="1:10" s="198" customFormat="1" ht="19.5" customHeight="1" thickBot="1">
      <c r="A1842" s="199"/>
      <c r="B1842" s="278"/>
      <c r="C1842" s="279">
        <v>9</v>
      </c>
      <c r="D1842" s="280" t="s">
        <v>79</v>
      </c>
      <c r="E1842" s="280"/>
      <c r="F1842" s="280"/>
      <c r="G1842" s="280"/>
      <c r="H1842" s="280"/>
      <c r="I1842" s="281"/>
    </row>
    <row r="1843" spans="1:10" ht="16.5" customHeight="1">
      <c r="A1843" s="282"/>
      <c r="B1843" s="282"/>
      <c r="C1843" s="282"/>
      <c r="D1843" s="282"/>
      <c r="E1843" s="282"/>
      <c r="F1843" s="282"/>
      <c r="G1843" s="282"/>
      <c r="H1843" s="282"/>
      <c r="I1843" s="282"/>
    </row>
    <row r="1844" spans="1:10" s="198" customFormat="1" ht="16.5" customHeight="1" thickBot="1">
      <c r="A1844" s="196">
        <f>A1810+1</f>
        <v>56</v>
      </c>
      <c r="B1844" s="284"/>
      <c r="C1844" s="284"/>
      <c r="D1844" s="284"/>
      <c r="E1844" s="284"/>
      <c r="F1844" s="284"/>
      <c r="G1844" s="284"/>
      <c r="H1844" s="284"/>
      <c r="I1844" s="284"/>
    </row>
    <row r="1845" spans="1:10" s="198" customFormat="1" ht="51.75" customHeight="1">
      <c r="A1845" s="199"/>
      <c r="B1845" s="200"/>
      <c r="C1845" s="201"/>
      <c r="D1845" s="202"/>
      <c r="E1845" s="203" t="str">
        <f>MASTER!$E$11</f>
        <v>Govt. Sr. Secondary School Raimalwada</v>
      </c>
      <c r="F1845" s="204"/>
      <c r="G1845" s="204"/>
      <c r="H1845" s="204"/>
      <c r="I1845" s="205"/>
    </row>
    <row r="1846" spans="1:10" s="198" customFormat="1" ht="36" customHeight="1" thickBot="1">
      <c r="A1846" s="199"/>
      <c r="B1846" s="206"/>
      <c r="C1846" s="207"/>
      <c r="D1846" s="208"/>
      <c r="E1846" s="209" t="str">
        <f>MASTER!$E$14</f>
        <v>P.S.-Bapini (Jodhpur)</v>
      </c>
      <c r="F1846" s="210"/>
      <c r="G1846" s="210"/>
      <c r="H1846" s="210"/>
      <c r="I1846" s="211"/>
    </row>
    <row r="1847" spans="1:10" s="198" customFormat="1" ht="33.75" customHeight="1">
      <c r="A1847" s="199"/>
      <c r="B1847" s="212" t="str">
        <f>CONCATENATE(C1848,'TIME TABLE'!$C$5,'ADMIT CARD'!$C1849,$F1849,'ADMIT CARD'!$G1849,'TIME TABLE'!$E$5)</f>
        <v>ADMIT CARD(Roll Number●→0)</v>
      </c>
      <c r="C1847" s="213" t="str">
        <f>CONCATENATE('TIME TABLE'!$B$2,'TIME TABLE'!$F$2)</f>
        <v>HALF YEARLY EXAM:2023-24</v>
      </c>
      <c r="D1847" s="214"/>
      <c r="E1847" s="214"/>
      <c r="F1847" s="214"/>
      <c r="G1847" s="214"/>
      <c r="H1847" s="214"/>
      <c r="I1847" s="215"/>
    </row>
    <row r="1848" spans="1:10" s="198" customFormat="1" ht="33.75" customHeight="1" thickBot="1">
      <c r="A1848" s="199"/>
      <c r="B1848" s="216"/>
      <c r="C1848" s="217" t="s">
        <v>64</v>
      </c>
      <c r="D1848" s="218"/>
      <c r="E1848" s="218"/>
      <c r="F1848" s="218"/>
      <c r="G1848" s="218"/>
      <c r="H1848" s="218"/>
      <c r="I1848" s="219"/>
      <c r="J1848" s="198" t="s">
        <v>54</v>
      </c>
    </row>
    <row r="1849" spans="1:10" s="198" customFormat="1" ht="24" customHeight="1">
      <c r="A1849" s="199"/>
      <c r="B1849" s="216"/>
      <c r="C1849" s="220" t="s">
        <v>20</v>
      </c>
      <c r="D1849" s="221"/>
      <c r="E1849" s="222"/>
      <c r="F1849" s="223" t="s">
        <v>52</v>
      </c>
      <c r="G1849" s="224">
        <f>VLOOKUP(A1844,'STUDENT DETAIL'!$C$8:$I$107,3)</f>
        <v>0</v>
      </c>
      <c r="H1849" s="225"/>
      <c r="I1849" s="226" t="s">
        <v>65</v>
      </c>
    </row>
    <row r="1850" spans="1:10" s="198" customFormat="1" ht="24" customHeight="1">
      <c r="A1850" s="199"/>
      <c r="B1850" s="216"/>
      <c r="C1850" s="227" t="s">
        <v>21</v>
      </c>
      <c r="D1850" s="228"/>
      <c r="E1850" s="229"/>
      <c r="F1850" s="230" t="s">
        <v>52</v>
      </c>
      <c r="G1850" s="231" t="str">
        <f>IF(OR(G1849=0,G1849=""),"",VLOOKUP(A1844,'STUDENT DETAIL'!$C$8:$I$107,4))</f>
        <v/>
      </c>
      <c r="H1850" s="232"/>
      <c r="I1850" s="233"/>
    </row>
    <row r="1851" spans="1:10" s="198" customFormat="1" ht="24" customHeight="1">
      <c r="A1851" s="199"/>
      <c r="B1851" s="216"/>
      <c r="C1851" s="227" t="s">
        <v>22</v>
      </c>
      <c r="D1851" s="228"/>
      <c r="E1851" s="229"/>
      <c r="F1851" s="230" t="s">
        <v>52</v>
      </c>
      <c r="G1851" s="231" t="str">
        <f>IF(OR(G1849=0,G1849=""),"",VLOOKUP(A1844,'STUDENT DETAIL'!$C$8:$I$107,5))</f>
        <v/>
      </c>
      <c r="H1851" s="232"/>
      <c r="I1851" s="233"/>
    </row>
    <row r="1852" spans="1:10" s="198" customFormat="1" ht="24" customHeight="1">
      <c r="A1852" s="199"/>
      <c r="B1852" s="216"/>
      <c r="C1852" s="227" t="s">
        <v>32</v>
      </c>
      <c r="D1852" s="228"/>
      <c r="E1852" s="229"/>
      <c r="F1852" s="230" t="s">
        <v>52</v>
      </c>
      <c r="G1852" s="231" t="str">
        <f>IF(OR(G1849=0,G1849=""),"",VLOOKUP(A1844,'STUDENT DETAIL'!$C$8:$I$107,6))</f>
        <v/>
      </c>
      <c r="H1852" s="232"/>
      <c r="I1852" s="233"/>
    </row>
    <row r="1853" spans="1:10" s="198" customFormat="1" ht="24" customHeight="1">
      <c r="A1853" s="199"/>
      <c r="B1853" s="216"/>
      <c r="C1853" s="227" t="s">
        <v>33</v>
      </c>
      <c r="D1853" s="228"/>
      <c r="E1853" s="229"/>
      <c r="F1853" s="230" t="s">
        <v>52</v>
      </c>
      <c r="G1853" s="231" t="str">
        <f>IF(OR(G1849=0,G1849=""),"",IF('STUDENT DETAIL'!$H$4="",'STUDENT DETAIL'!$E$4,CONCATENATE('STUDENT DETAIL'!$E$4,"   ","(",'STUDENT DETAIL'!$H$4,")")))</f>
        <v/>
      </c>
      <c r="H1853" s="232"/>
      <c r="I1853" s="233"/>
    </row>
    <row r="1854" spans="1:10" s="198" customFormat="1" ht="24" customHeight="1" thickBot="1">
      <c r="A1854" s="199"/>
      <c r="B1854" s="216"/>
      <c r="C1854" s="234" t="s">
        <v>24</v>
      </c>
      <c r="D1854" s="235"/>
      <c r="E1854" s="236"/>
      <c r="F1854" s="237" t="s">
        <v>52</v>
      </c>
      <c r="G1854" s="238" t="str">
        <f>IF(OR(G1849=0,G1849=""),"",VLOOKUP(A1844,'STUDENT DETAIL'!$C$8:$I$107,7))</f>
        <v/>
      </c>
      <c r="H1854" s="239"/>
      <c r="I1854" s="240"/>
    </row>
    <row r="1855" spans="1:10" s="198" customFormat="1" ht="24" customHeight="1">
      <c r="A1855" s="199"/>
      <c r="B1855" s="216"/>
      <c r="C1855" s="241" t="s">
        <v>67</v>
      </c>
      <c r="D1855" s="242"/>
      <c r="E1855" s="242"/>
      <c r="F1855" s="242"/>
      <c r="G1855" s="242"/>
      <c r="H1855" s="242"/>
      <c r="I1855" s="243"/>
    </row>
    <row r="1856" spans="1:10" s="198" customFormat="1" ht="24" customHeight="1" thickBot="1">
      <c r="A1856" s="199"/>
      <c r="B1856" s="216"/>
      <c r="C1856" s="244" t="s">
        <v>34</v>
      </c>
      <c r="D1856" s="245"/>
      <c r="E1856" s="246"/>
      <c r="F1856" s="247" t="s">
        <v>68</v>
      </c>
      <c r="G1856" s="246"/>
      <c r="H1856" s="247" t="s">
        <v>69</v>
      </c>
      <c r="I1856" s="248"/>
    </row>
    <row r="1857" spans="1:9" s="256" customFormat="1" ht="18" customHeight="1">
      <c r="A1857" s="199"/>
      <c r="B1857" s="216"/>
      <c r="C1857" s="249" t="str">
        <f>'TIME TABLE'!$F$5</f>
        <v>Hindi</v>
      </c>
      <c r="D1857" s="250"/>
      <c r="E1857" s="251"/>
      <c r="F1857" s="252">
        <f>IF(C1857=0,0,'TIME TABLE'!$B$5)</f>
        <v>44651</v>
      </c>
      <c r="G1857" s="253" t="str">
        <f>IF(C1857=0,0,CONCATENATE('TIME TABLE'!$C$5,'TIME TABLE'!$D$5,'TIME TABLE'!$E$5))</f>
        <v>(Thursday)</v>
      </c>
      <c r="H1857" s="254" t="str">
        <f>IF(C1857=0,0,'TIME TABLE'!$H$5)</f>
        <v>09:00 AM to 11:45 AM</v>
      </c>
      <c r="I1857" s="255"/>
    </row>
    <row r="1858" spans="1:9" s="256" customFormat="1" ht="18" customHeight="1">
      <c r="A1858" s="199"/>
      <c r="B1858" s="216"/>
      <c r="C1858" s="257" t="str">
        <f>'TIME TABLE'!$F$6</f>
        <v>English</v>
      </c>
      <c r="D1858" s="258"/>
      <c r="E1858" s="259"/>
      <c r="F1858" s="260">
        <f>IF(C1858=0,0,'TIME TABLE'!$B$6)</f>
        <v>44652</v>
      </c>
      <c r="G1858" s="253" t="str">
        <f>IF(C1858=0,0,CONCATENATE('TIME TABLE'!$C$6,'TIME TABLE'!$D$6,'TIME TABLE'!$E$6))</f>
        <v>(Friday)</v>
      </c>
      <c r="H1858" s="261" t="str">
        <f>IF(C1858=0,0,'TIME TABLE'!$H$6)</f>
        <v>09:00 AM to 11:45 AM</v>
      </c>
      <c r="I1858" s="262"/>
    </row>
    <row r="1859" spans="1:9" s="256" customFormat="1" ht="18" customHeight="1">
      <c r="A1859" s="199"/>
      <c r="B1859" s="216"/>
      <c r="C1859" s="263" t="str">
        <f>'TIME TABLE'!$F$7</f>
        <v>Science</v>
      </c>
      <c r="D1859" s="264"/>
      <c r="E1859" s="265"/>
      <c r="F1859" s="260">
        <f>IF(C1859=0,0,'TIME TABLE'!$B$7)</f>
        <v>44653</v>
      </c>
      <c r="G1859" s="253" t="str">
        <f>IF(C1859=0,0,CONCATENATE('TIME TABLE'!$C$7,'TIME TABLE'!$D$7,'TIME TABLE'!$E$7))</f>
        <v>(Saturday)</v>
      </c>
      <c r="H1859" s="261" t="str">
        <f>IF(C1859=0,0,'TIME TABLE'!$H$7)</f>
        <v>09:00 AM to 11:45 AM</v>
      </c>
      <c r="I1859" s="262"/>
    </row>
    <row r="1860" spans="1:9" s="256" customFormat="1" ht="18" customHeight="1">
      <c r="A1860" s="199"/>
      <c r="B1860" s="216"/>
      <c r="C1860" s="263" t="str">
        <f>'TIME TABLE'!$F$8</f>
        <v>Mathematics</v>
      </c>
      <c r="D1860" s="264"/>
      <c r="E1860" s="265"/>
      <c r="F1860" s="260">
        <f>IF(C1860=0,0,'TIME TABLE'!$B$8)</f>
        <v>44654</v>
      </c>
      <c r="G1860" s="253" t="str">
        <f>IF(C1860=0,0,CONCATENATE('TIME TABLE'!$C$8,'TIME TABLE'!$D$8,'TIME TABLE'!$E$8))</f>
        <v>(Sunday)</v>
      </c>
      <c r="H1860" s="261" t="str">
        <f>IF(C1860=0,0,'TIME TABLE'!$H$8)</f>
        <v>09:00 AM to 11:45 AM</v>
      </c>
      <c r="I1860" s="262"/>
    </row>
    <row r="1861" spans="1:9" s="256" customFormat="1" ht="18" customHeight="1">
      <c r="A1861" s="199"/>
      <c r="B1861" s="216"/>
      <c r="C1861" s="263" t="str">
        <f>'TIME TABLE'!$F$9</f>
        <v>Social Study</v>
      </c>
      <c r="D1861" s="264"/>
      <c r="E1861" s="265"/>
      <c r="F1861" s="260">
        <f>IF(C1861=0,0,'TIME TABLE'!$B$9)</f>
        <v>44655</v>
      </c>
      <c r="G1861" s="253" t="str">
        <f>IF(C1861=0,0,CONCATENATE('TIME TABLE'!$C$9,'TIME TABLE'!$D$9,'TIME TABLE'!$E$9))</f>
        <v>(Monday)</v>
      </c>
      <c r="H1861" s="261" t="str">
        <f>IF(C1861=0,0,'TIME TABLE'!$H$9)</f>
        <v>09:00 AM to 11:45 AM</v>
      </c>
      <c r="I1861" s="262"/>
    </row>
    <row r="1862" spans="1:9" s="256" customFormat="1" ht="18" customHeight="1">
      <c r="A1862" s="199"/>
      <c r="B1862" s="216"/>
      <c r="C1862" s="263" t="str">
        <f>'TIME TABLE'!$F$10</f>
        <v>Sanskrit</v>
      </c>
      <c r="D1862" s="264"/>
      <c r="E1862" s="265"/>
      <c r="F1862" s="260">
        <f>IF(C1862=0,0,'TIME TABLE'!$B$10)</f>
        <v>44656</v>
      </c>
      <c r="G1862" s="253" t="str">
        <f>IF(C1862=0,0,CONCATENATE('TIME TABLE'!$C$10,'TIME TABLE'!$D$10,'TIME TABLE'!$E$10))</f>
        <v>(Tuesday)</v>
      </c>
      <c r="H1862" s="261" t="str">
        <f>IF(C1862=0,0,'TIME TABLE'!$H$10)</f>
        <v>09:00 AM to 11:45 AM</v>
      </c>
      <c r="I1862" s="262"/>
    </row>
    <row r="1863" spans="1:9" s="256" customFormat="1" ht="18" customHeight="1">
      <c r="A1863" s="199"/>
      <c r="B1863" s="216"/>
      <c r="C1863" s="263">
        <f>'TIME TABLE'!$F$11</f>
        <v>0</v>
      </c>
      <c r="D1863" s="264"/>
      <c r="E1863" s="265"/>
      <c r="F1863" s="260">
        <f>IF(C1863=0,0,'TIME TABLE'!$B$11)</f>
        <v>0</v>
      </c>
      <c r="G1863" s="253">
        <f>IF(C1863=0,0,CONCATENATE('TIME TABLE'!$C$11,'TIME TABLE'!$D$11,'TIME TABLE'!$E$11))</f>
        <v>0</v>
      </c>
      <c r="H1863" s="261">
        <f>IF(C1863=0,0,'TIME TABLE'!$H$11)</f>
        <v>0</v>
      </c>
      <c r="I1863" s="262"/>
    </row>
    <row r="1864" spans="1:9" s="256" customFormat="1" ht="18" customHeight="1">
      <c r="A1864" s="199"/>
      <c r="B1864" s="216"/>
      <c r="C1864" s="263">
        <f>'TIME TABLE'!$F$12</f>
        <v>0</v>
      </c>
      <c r="D1864" s="264"/>
      <c r="E1864" s="265"/>
      <c r="F1864" s="260">
        <f>IF(C1864=0,0,'TIME TABLE'!$B$12)</f>
        <v>0</v>
      </c>
      <c r="G1864" s="253">
        <f>IF(C1864=0,0,CONCATENATE('TIME TABLE'!$C$12,'TIME TABLE'!$D$12,'TIME TABLE'!$E$12))</f>
        <v>0</v>
      </c>
      <c r="H1864" s="261">
        <f>IF(C1864=0,0,'TIME TABLE'!$H$12)</f>
        <v>0</v>
      </c>
      <c r="I1864" s="262"/>
    </row>
    <row r="1865" spans="1:9" s="256" customFormat="1" ht="18" customHeight="1">
      <c r="A1865" s="199"/>
      <c r="B1865" s="216"/>
      <c r="C1865" s="263">
        <f>'TIME TABLE'!$F$13</f>
        <v>0</v>
      </c>
      <c r="D1865" s="264"/>
      <c r="E1865" s="265"/>
      <c r="F1865" s="260">
        <f>IF(C1865=0,0,'TIME TABLE'!$B$13)</f>
        <v>0</v>
      </c>
      <c r="G1865" s="253">
        <f>IF(C1865=0,0,CONCATENATE('TIME TABLE'!$C$13,'TIME TABLE'!$D$13,'TIME TABLE'!$E$13))</f>
        <v>0</v>
      </c>
      <c r="H1865" s="261">
        <f>IF(C1865=0,0,'TIME TABLE'!$H$13)</f>
        <v>0</v>
      </c>
      <c r="I1865" s="262"/>
    </row>
    <row r="1866" spans="1:9" s="256" customFormat="1" ht="18" customHeight="1" thickBot="1">
      <c r="A1866" s="199"/>
      <c r="B1866" s="216"/>
      <c r="C1866" s="266">
        <f>'TIME TABLE'!$F$14</f>
        <v>0</v>
      </c>
      <c r="D1866" s="267"/>
      <c r="E1866" s="268"/>
      <c r="F1866" s="260">
        <f>IF(C1866=0,0,'TIME TABLE'!$B$14)</f>
        <v>0</v>
      </c>
      <c r="G1866" s="253">
        <f>IF(C1866=0,0,CONCATENATE('TIME TABLE'!$C$14,'TIME TABLE'!$D$14,'TIME TABLE'!$E$14))</f>
        <v>0</v>
      </c>
      <c r="H1866" s="261">
        <f>IF(C1866=0,0,'TIME TABLE'!$H$14)</f>
        <v>0</v>
      </c>
      <c r="I1866" s="262"/>
    </row>
    <row r="1867" spans="1:9" s="198" customFormat="1" ht="24" customHeight="1">
      <c r="A1867" s="199"/>
      <c r="B1867" s="216"/>
      <c r="C1867" s="269" t="s">
        <v>70</v>
      </c>
      <c r="D1867" s="270"/>
      <c r="E1867" s="270"/>
      <c r="F1867" s="270"/>
      <c r="G1867" s="270"/>
      <c r="H1867" s="270"/>
      <c r="I1867" s="271"/>
    </row>
    <row r="1868" spans="1:9" s="198" customFormat="1" ht="19.5" customHeight="1">
      <c r="A1868" s="199"/>
      <c r="B1868" s="216"/>
      <c r="C1868" s="272">
        <v>1</v>
      </c>
      <c r="D1868" s="273" t="s">
        <v>71</v>
      </c>
      <c r="E1868" s="273"/>
      <c r="F1868" s="273"/>
      <c r="G1868" s="273"/>
      <c r="H1868" s="273"/>
      <c r="I1868" s="274"/>
    </row>
    <row r="1869" spans="1:9" s="198" customFormat="1" ht="19.5" customHeight="1">
      <c r="A1869" s="199"/>
      <c r="B1869" s="216"/>
      <c r="C1869" s="275">
        <v>2</v>
      </c>
      <c r="D1869" s="276" t="s">
        <v>72</v>
      </c>
      <c r="E1869" s="276"/>
      <c r="F1869" s="276"/>
      <c r="G1869" s="276"/>
      <c r="H1869" s="276"/>
      <c r="I1869" s="277"/>
    </row>
    <row r="1870" spans="1:9" s="198" customFormat="1" ht="19.5" customHeight="1">
      <c r="A1870" s="199"/>
      <c r="B1870" s="216"/>
      <c r="C1870" s="275">
        <v>3</v>
      </c>
      <c r="D1870" s="276" t="s">
        <v>73</v>
      </c>
      <c r="E1870" s="276"/>
      <c r="F1870" s="276"/>
      <c r="G1870" s="276"/>
      <c r="H1870" s="276"/>
      <c r="I1870" s="277"/>
    </row>
    <row r="1871" spans="1:9" s="198" customFormat="1" ht="19.5" customHeight="1">
      <c r="A1871" s="199"/>
      <c r="B1871" s="216"/>
      <c r="C1871" s="275">
        <v>4</v>
      </c>
      <c r="D1871" s="273" t="s">
        <v>74</v>
      </c>
      <c r="E1871" s="273"/>
      <c r="F1871" s="273"/>
      <c r="G1871" s="273"/>
      <c r="H1871" s="273"/>
      <c r="I1871" s="274"/>
    </row>
    <row r="1872" spans="1:9" s="198" customFormat="1" ht="19.5" customHeight="1">
      <c r="A1872" s="199"/>
      <c r="B1872" s="216"/>
      <c r="C1872" s="275">
        <v>5</v>
      </c>
      <c r="D1872" s="273" t="s">
        <v>75</v>
      </c>
      <c r="E1872" s="273"/>
      <c r="F1872" s="273"/>
      <c r="G1872" s="273"/>
      <c r="H1872" s="273"/>
      <c r="I1872" s="274"/>
    </row>
    <row r="1873" spans="1:10" s="198" customFormat="1" ht="19.5" customHeight="1">
      <c r="A1873" s="199"/>
      <c r="B1873" s="216"/>
      <c r="C1873" s="275">
        <v>6</v>
      </c>
      <c r="D1873" s="273" t="s">
        <v>76</v>
      </c>
      <c r="E1873" s="273"/>
      <c r="F1873" s="273"/>
      <c r="G1873" s="273"/>
      <c r="H1873" s="273"/>
      <c r="I1873" s="274"/>
    </row>
    <row r="1874" spans="1:10" s="198" customFormat="1" ht="19.5" customHeight="1">
      <c r="A1874" s="199"/>
      <c r="B1874" s="216"/>
      <c r="C1874" s="275">
        <v>7</v>
      </c>
      <c r="D1874" s="273" t="s">
        <v>77</v>
      </c>
      <c r="E1874" s="273"/>
      <c r="F1874" s="273"/>
      <c r="G1874" s="273"/>
      <c r="H1874" s="273"/>
      <c r="I1874" s="274"/>
    </row>
    <row r="1875" spans="1:10" s="198" customFormat="1" ht="19.5" customHeight="1">
      <c r="A1875" s="199"/>
      <c r="B1875" s="216"/>
      <c r="C1875" s="275">
        <v>8</v>
      </c>
      <c r="D1875" s="273" t="s">
        <v>78</v>
      </c>
      <c r="E1875" s="273"/>
      <c r="F1875" s="273"/>
      <c r="G1875" s="273"/>
      <c r="H1875" s="273"/>
      <c r="I1875" s="274"/>
    </row>
    <row r="1876" spans="1:10" s="198" customFormat="1" ht="19.5" customHeight="1" thickBot="1">
      <c r="A1876" s="199"/>
      <c r="B1876" s="278"/>
      <c r="C1876" s="279">
        <v>9</v>
      </c>
      <c r="D1876" s="280" t="s">
        <v>79</v>
      </c>
      <c r="E1876" s="280"/>
      <c r="F1876" s="280"/>
      <c r="G1876" s="280"/>
      <c r="H1876" s="280"/>
      <c r="I1876" s="281"/>
    </row>
    <row r="1877" spans="1:10" s="198" customFormat="1" ht="15.75" thickBot="1">
      <c r="A1877" s="196">
        <f>A1844+1</f>
        <v>57</v>
      </c>
      <c r="B1877" s="197"/>
      <c r="C1877" s="197"/>
      <c r="D1877" s="197"/>
      <c r="E1877" s="197"/>
      <c r="F1877" s="197"/>
      <c r="G1877" s="197"/>
      <c r="H1877" s="197"/>
      <c r="I1877" s="197"/>
    </row>
    <row r="1878" spans="1:10" s="198" customFormat="1" ht="51.75" customHeight="1">
      <c r="A1878" s="199"/>
      <c r="B1878" s="200"/>
      <c r="C1878" s="201"/>
      <c r="D1878" s="202"/>
      <c r="E1878" s="203" t="str">
        <f>MASTER!$E$11</f>
        <v>Govt. Sr. Secondary School Raimalwada</v>
      </c>
      <c r="F1878" s="204"/>
      <c r="G1878" s="204"/>
      <c r="H1878" s="204"/>
      <c r="I1878" s="205"/>
    </row>
    <row r="1879" spans="1:10" s="198" customFormat="1" ht="36" customHeight="1" thickBot="1">
      <c r="A1879" s="199"/>
      <c r="B1879" s="206"/>
      <c r="C1879" s="207"/>
      <c r="D1879" s="208"/>
      <c r="E1879" s="209" t="str">
        <f>MASTER!$E$14</f>
        <v>P.S.-Bapini (Jodhpur)</v>
      </c>
      <c r="F1879" s="210"/>
      <c r="G1879" s="210"/>
      <c r="H1879" s="210"/>
      <c r="I1879" s="211"/>
    </row>
    <row r="1880" spans="1:10" s="198" customFormat="1" ht="33.75" customHeight="1">
      <c r="A1880" s="199"/>
      <c r="B1880" s="212" t="str">
        <f>CONCATENATE(C1881,'TIME TABLE'!$C$5,'ADMIT CARD'!$C1882,$F1882,'ADMIT CARD'!$G1882,'TIME TABLE'!$E$5)</f>
        <v>ADMIT CARD(Roll Number●→0)</v>
      </c>
      <c r="C1880" s="213" t="str">
        <f>CONCATENATE('TIME TABLE'!$B$2,'TIME TABLE'!$F$2)</f>
        <v>HALF YEARLY EXAM:2023-24</v>
      </c>
      <c r="D1880" s="214"/>
      <c r="E1880" s="214"/>
      <c r="F1880" s="214"/>
      <c r="G1880" s="214"/>
      <c r="H1880" s="214"/>
      <c r="I1880" s="215"/>
    </row>
    <row r="1881" spans="1:10" s="198" customFormat="1" ht="33.75" customHeight="1" thickBot="1">
      <c r="A1881" s="199"/>
      <c r="B1881" s="216"/>
      <c r="C1881" s="217" t="s">
        <v>64</v>
      </c>
      <c r="D1881" s="218"/>
      <c r="E1881" s="218"/>
      <c r="F1881" s="218"/>
      <c r="G1881" s="218"/>
      <c r="H1881" s="218"/>
      <c r="I1881" s="219"/>
      <c r="J1881" s="198" t="s">
        <v>54</v>
      </c>
    </row>
    <row r="1882" spans="1:10" s="198" customFormat="1" ht="24" customHeight="1">
      <c r="A1882" s="199"/>
      <c r="B1882" s="216"/>
      <c r="C1882" s="220" t="s">
        <v>20</v>
      </c>
      <c r="D1882" s="221"/>
      <c r="E1882" s="222"/>
      <c r="F1882" s="223" t="s">
        <v>52</v>
      </c>
      <c r="G1882" s="224">
        <f>VLOOKUP(A1877,'STUDENT DETAIL'!$C$8:$I$107,3)</f>
        <v>0</v>
      </c>
      <c r="H1882" s="225"/>
      <c r="I1882" s="226" t="s">
        <v>65</v>
      </c>
    </row>
    <row r="1883" spans="1:10" s="198" customFormat="1" ht="24" customHeight="1">
      <c r="A1883" s="199"/>
      <c r="B1883" s="216"/>
      <c r="C1883" s="227" t="s">
        <v>21</v>
      </c>
      <c r="D1883" s="228"/>
      <c r="E1883" s="229"/>
      <c r="F1883" s="230" t="s">
        <v>52</v>
      </c>
      <c r="G1883" s="231" t="str">
        <f>IF(OR(G1882=0,G1882=""),"",VLOOKUP(A1877,'STUDENT DETAIL'!$C$8:$I$107,4))</f>
        <v/>
      </c>
      <c r="H1883" s="232"/>
      <c r="I1883" s="233"/>
    </row>
    <row r="1884" spans="1:10" s="198" customFormat="1" ht="24" customHeight="1">
      <c r="A1884" s="199"/>
      <c r="B1884" s="216"/>
      <c r="C1884" s="227" t="s">
        <v>22</v>
      </c>
      <c r="D1884" s="228"/>
      <c r="E1884" s="229"/>
      <c r="F1884" s="230" t="s">
        <v>52</v>
      </c>
      <c r="G1884" s="231" t="str">
        <f>IF(OR(G1882=0,G1882=""),"",VLOOKUP(A1877,'STUDENT DETAIL'!$C$8:$I$107,5))</f>
        <v/>
      </c>
      <c r="H1884" s="232"/>
      <c r="I1884" s="233"/>
    </row>
    <row r="1885" spans="1:10" s="198" customFormat="1" ht="24" customHeight="1">
      <c r="A1885" s="199"/>
      <c r="B1885" s="216"/>
      <c r="C1885" s="227" t="s">
        <v>32</v>
      </c>
      <c r="D1885" s="228"/>
      <c r="E1885" s="229"/>
      <c r="F1885" s="230" t="s">
        <v>52</v>
      </c>
      <c r="G1885" s="231" t="str">
        <f>IF(OR(G1882=0,G1882=""),"",VLOOKUP(A1877,'STUDENT DETAIL'!$C$8:$I$107,6))</f>
        <v/>
      </c>
      <c r="H1885" s="232"/>
      <c r="I1885" s="233"/>
    </row>
    <row r="1886" spans="1:10" s="198" customFormat="1" ht="24" customHeight="1">
      <c r="A1886" s="199"/>
      <c r="B1886" s="216"/>
      <c r="C1886" s="227" t="s">
        <v>33</v>
      </c>
      <c r="D1886" s="228"/>
      <c r="E1886" s="229"/>
      <c r="F1886" s="230" t="s">
        <v>52</v>
      </c>
      <c r="G1886" s="231" t="str">
        <f>IF(OR(G1882=0,G1882=""),"",IF('STUDENT DETAIL'!$H$4="",'STUDENT DETAIL'!$E$4,CONCATENATE('STUDENT DETAIL'!$E$4,"   ","(",'STUDENT DETAIL'!$H$4,")")))</f>
        <v/>
      </c>
      <c r="H1886" s="232"/>
      <c r="I1886" s="233"/>
    </row>
    <row r="1887" spans="1:10" s="198" customFormat="1" ht="24" customHeight="1" thickBot="1">
      <c r="A1887" s="199"/>
      <c r="B1887" s="216"/>
      <c r="C1887" s="234" t="s">
        <v>24</v>
      </c>
      <c r="D1887" s="235"/>
      <c r="E1887" s="236"/>
      <c r="F1887" s="237" t="s">
        <v>52</v>
      </c>
      <c r="G1887" s="238" t="str">
        <f>IF(OR(G1882=0,G1882=""),"",VLOOKUP(A1877,'STUDENT DETAIL'!$C$8:$I$107,7))</f>
        <v/>
      </c>
      <c r="H1887" s="239"/>
      <c r="I1887" s="240"/>
    </row>
    <row r="1888" spans="1:10" s="198" customFormat="1" ht="24" customHeight="1">
      <c r="A1888" s="199"/>
      <c r="B1888" s="216"/>
      <c r="C1888" s="241" t="s">
        <v>67</v>
      </c>
      <c r="D1888" s="242"/>
      <c r="E1888" s="242"/>
      <c r="F1888" s="242"/>
      <c r="G1888" s="242"/>
      <c r="H1888" s="242"/>
      <c r="I1888" s="243"/>
    </row>
    <row r="1889" spans="1:9" s="198" customFormat="1" ht="24" customHeight="1" thickBot="1">
      <c r="A1889" s="199"/>
      <c r="B1889" s="216"/>
      <c r="C1889" s="244" t="s">
        <v>34</v>
      </c>
      <c r="D1889" s="245"/>
      <c r="E1889" s="246"/>
      <c r="F1889" s="247" t="s">
        <v>68</v>
      </c>
      <c r="G1889" s="246"/>
      <c r="H1889" s="247" t="s">
        <v>69</v>
      </c>
      <c r="I1889" s="248"/>
    </row>
    <row r="1890" spans="1:9" s="256" customFormat="1" ht="18" customHeight="1">
      <c r="A1890" s="199"/>
      <c r="B1890" s="216"/>
      <c r="C1890" s="249" t="str">
        <f>'TIME TABLE'!$F$5</f>
        <v>Hindi</v>
      </c>
      <c r="D1890" s="250"/>
      <c r="E1890" s="251"/>
      <c r="F1890" s="252">
        <f>IF(C1890=0,0,'TIME TABLE'!$B$5)</f>
        <v>44651</v>
      </c>
      <c r="G1890" s="253" t="str">
        <f>IF(C1890=0,0,CONCATENATE('TIME TABLE'!$C$5,'TIME TABLE'!$D$5,'TIME TABLE'!$E$5))</f>
        <v>(Thursday)</v>
      </c>
      <c r="H1890" s="254" t="str">
        <f>IF(C1890=0,0,'TIME TABLE'!$H$5)</f>
        <v>09:00 AM to 11:45 AM</v>
      </c>
      <c r="I1890" s="255"/>
    </row>
    <row r="1891" spans="1:9" s="256" customFormat="1" ht="18" customHeight="1">
      <c r="A1891" s="199"/>
      <c r="B1891" s="216"/>
      <c r="C1891" s="257" t="str">
        <f>'TIME TABLE'!$F$6</f>
        <v>English</v>
      </c>
      <c r="D1891" s="258"/>
      <c r="E1891" s="259"/>
      <c r="F1891" s="260">
        <f>IF(C1891=0,0,'TIME TABLE'!$B$6)</f>
        <v>44652</v>
      </c>
      <c r="G1891" s="253" t="str">
        <f>IF(C1891=0,0,CONCATENATE('TIME TABLE'!$C$6,'TIME TABLE'!$D$6,'TIME TABLE'!$E$6))</f>
        <v>(Friday)</v>
      </c>
      <c r="H1891" s="261" t="str">
        <f>IF(C1891=0,0,'TIME TABLE'!$H$6)</f>
        <v>09:00 AM to 11:45 AM</v>
      </c>
      <c r="I1891" s="262"/>
    </row>
    <row r="1892" spans="1:9" s="256" customFormat="1" ht="18" customHeight="1">
      <c r="A1892" s="199"/>
      <c r="B1892" s="216"/>
      <c r="C1892" s="263" t="str">
        <f>'TIME TABLE'!$F$7</f>
        <v>Science</v>
      </c>
      <c r="D1892" s="264"/>
      <c r="E1892" s="265"/>
      <c r="F1892" s="260">
        <f>IF(C1892=0,0,'TIME TABLE'!$B$7)</f>
        <v>44653</v>
      </c>
      <c r="G1892" s="253" t="str">
        <f>IF(C1892=0,0,CONCATENATE('TIME TABLE'!$C$7,'TIME TABLE'!$D$7,'TIME TABLE'!$E$7))</f>
        <v>(Saturday)</v>
      </c>
      <c r="H1892" s="261" t="str">
        <f>IF(C1892=0,0,'TIME TABLE'!$H$7)</f>
        <v>09:00 AM to 11:45 AM</v>
      </c>
      <c r="I1892" s="262"/>
    </row>
    <row r="1893" spans="1:9" s="256" customFormat="1" ht="18" customHeight="1">
      <c r="A1893" s="199"/>
      <c r="B1893" s="216"/>
      <c r="C1893" s="263" t="str">
        <f>'TIME TABLE'!$F$8</f>
        <v>Mathematics</v>
      </c>
      <c r="D1893" s="264"/>
      <c r="E1893" s="265"/>
      <c r="F1893" s="260">
        <f>IF(C1893=0,0,'TIME TABLE'!$B$8)</f>
        <v>44654</v>
      </c>
      <c r="G1893" s="253" t="str">
        <f>IF(C1893=0,0,CONCATENATE('TIME TABLE'!$C$8,'TIME TABLE'!$D$8,'TIME TABLE'!$E$8))</f>
        <v>(Sunday)</v>
      </c>
      <c r="H1893" s="261" t="str">
        <f>IF(C1893=0,0,'TIME TABLE'!$H$8)</f>
        <v>09:00 AM to 11:45 AM</v>
      </c>
      <c r="I1893" s="262"/>
    </row>
    <row r="1894" spans="1:9" s="256" customFormat="1" ht="18" customHeight="1">
      <c r="A1894" s="199"/>
      <c r="B1894" s="216"/>
      <c r="C1894" s="263" t="str">
        <f>'TIME TABLE'!$F$9</f>
        <v>Social Study</v>
      </c>
      <c r="D1894" s="264"/>
      <c r="E1894" s="265"/>
      <c r="F1894" s="260">
        <f>IF(C1894=0,0,'TIME TABLE'!$B$9)</f>
        <v>44655</v>
      </c>
      <c r="G1894" s="253" t="str">
        <f>IF(C1894=0,0,CONCATENATE('TIME TABLE'!$C$9,'TIME TABLE'!$D$9,'TIME TABLE'!$E$9))</f>
        <v>(Monday)</v>
      </c>
      <c r="H1894" s="261" t="str">
        <f>IF(C1894=0,0,'TIME TABLE'!$H$9)</f>
        <v>09:00 AM to 11:45 AM</v>
      </c>
      <c r="I1894" s="262"/>
    </row>
    <row r="1895" spans="1:9" s="256" customFormat="1" ht="18" customHeight="1">
      <c r="A1895" s="199"/>
      <c r="B1895" s="216"/>
      <c r="C1895" s="263" t="str">
        <f>'TIME TABLE'!$F$10</f>
        <v>Sanskrit</v>
      </c>
      <c r="D1895" s="264"/>
      <c r="E1895" s="265"/>
      <c r="F1895" s="260">
        <f>IF(C1895=0,0,'TIME TABLE'!$B$10)</f>
        <v>44656</v>
      </c>
      <c r="G1895" s="253" t="str">
        <f>IF(C1895=0,0,CONCATENATE('TIME TABLE'!$C$10,'TIME TABLE'!$D$10,'TIME TABLE'!$E$10))</f>
        <v>(Tuesday)</v>
      </c>
      <c r="H1895" s="261" t="str">
        <f>IF(C1895=0,0,'TIME TABLE'!$H$10)</f>
        <v>09:00 AM to 11:45 AM</v>
      </c>
      <c r="I1895" s="262"/>
    </row>
    <row r="1896" spans="1:9" s="256" customFormat="1" ht="18" customHeight="1">
      <c r="A1896" s="199"/>
      <c r="B1896" s="216"/>
      <c r="C1896" s="263">
        <f>'TIME TABLE'!$F$11</f>
        <v>0</v>
      </c>
      <c r="D1896" s="264"/>
      <c r="E1896" s="265"/>
      <c r="F1896" s="260">
        <f>IF(C1896=0,0,'TIME TABLE'!$B$11)</f>
        <v>0</v>
      </c>
      <c r="G1896" s="253">
        <f>IF(C1896=0,0,CONCATENATE('TIME TABLE'!$C$11,'TIME TABLE'!$D$11,'TIME TABLE'!$E$11))</f>
        <v>0</v>
      </c>
      <c r="H1896" s="261">
        <f>IF(C1896=0,0,'TIME TABLE'!$H$11)</f>
        <v>0</v>
      </c>
      <c r="I1896" s="262"/>
    </row>
    <row r="1897" spans="1:9" s="256" customFormat="1" ht="18" customHeight="1">
      <c r="A1897" s="199"/>
      <c r="B1897" s="216"/>
      <c r="C1897" s="263">
        <f>'TIME TABLE'!$F$12</f>
        <v>0</v>
      </c>
      <c r="D1897" s="264"/>
      <c r="E1897" s="265"/>
      <c r="F1897" s="260">
        <f>IF(C1897=0,0,'TIME TABLE'!$B$12)</f>
        <v>0</v>
      </c>
      <c r="G1897" s="253">
        <f>IF(C1897=0,0,CONCATENATE('TIME TABLE'!$C$12,'TIME TABLE'!$D$12,'TIME TABLE'!$E$12))</f>
        <v>0</v>
      </c>
      <c r="H1897" s="261">
        <f>IF(C1897=0,0,'TIME TABLE'!$H$12)</f>
        <v>0</v>
      </c>
      <c r="I1897" s="262"/>
    </row>
    <row r="1898" spans="1:9" s="256" customFormat="1" ht="18" customHeight="1">
      <c r="A1898" s="199"/>
      <c r="B1898" s="216"/>
      <c r="C1898" s="263">
        <f>'TIME TABLE'!$F$13</f>
        <v>0</v>
      </c>
      <c r="D1898" s="264"/>
      <c r="E1898" s="265"/>
      <c r="F1898" s="260">
        <f>IF(C1898=0,0,'TIME TABLE'!$B$13)</f>
        <v>0</v>
      </c>
      <c r="G1898" s="253">
        <f>IF(C1898=0,0,CONCATENATE('TIME TABLE'!$C$13,'TIME TABLE'!$D$13,'TIME TABLE'!$E$13))</f>
        <v>0</v>
      </c>
      <c r="H1898" s="261">
        <f>IF(C1898=0,0,'TIME TABLE'!$H$13)</f>
        <v>0</v>
      </c>
      <c r="I1898" s="262"/>
    </row>
    <row r="1899" spans="1:9" s="256" customFormat="1" ht="18" customHeight="1" thickBot="1">
      <c r="A1899" s="199"/>
      <c r="B1899" s="216"/>
      <c r="C1899" s="266">
        <f>'TIME TABLE'!$F$14</f>
        <v>0</v>
      </c>
      <c r="D1899" s="267"/>
      <c r="E1899" s="268"/>
      <c r="F1899" s="260">
        <f>IF(C1899=0,0,'TIME TABLE'!$B$14)</f>
        <v>0</v>
      </c>
      <c r="G1899" s="253">
        <f>IF(C1899=0,0,CONCATENATE('TIME TABLE'!$C$14,'TIME TABLE'!$D$14,'TIME TABLE'!$E$14))</f>
        <v>0</v>
      </c>
      <c r="H1899" s="261">
        <f>IF(C1899=0,0,'TIME TABLE'!$H$14)</f>
        <v>0</v>
      </c>
      <c r="I1899" s="262"/>
    </row>
    <row r="1900" spans="1:9" s="198" customFormat="1" ht="24" customHeight="1">
      <c r="A1900" s="199"/>
      <c r="B1900" s="216"/>
      <c r="C1900" s="269" t="s">
        <v>70</v>
      </c>
      <c r="D1900" s="270"/>
      <c r="E1900" s="270"/>
      <c r="F1900" s="270"/>
      <c r="G1900" s="270"/>
      <c r="H1900" s="270"/>
      <c r="I1900" s="271"/>
    </row>
    <row r="1901" spans="1:9" s="198" customFormat="1" ht="19.5" customHeight="1">
      <c r="A1901" s="199"/>
      <c r="B1901" s="216"/>
      <c r="C1901" s="272">
        <v>1</v>
      </c>
      <c r="D1901" s="273" t="s">
        <v>71</v>
      </c>
      <c r="E1901" s="273"/>
      <c r="F1901" s="273"/>
      <c r="G1901" s="273"/>
      <c r="H1901" s="273"/>
      <c r="I1901" s="274"/>
    </row>
    <row r="1902" spans="1:9" s="198" customFormat="1" ht="19.5" customHeight="1">
      <c r="A1902" s="199"/>
      <c r="B1902" s="216"/>
      <c r="C1902" s="275">
        <v>2</v>
      </c>
      <c r="D1902" s="276" t="s">
        <v>72</v>
      </c>
      <c r="E1902" s="276"/>
      <c r="F1902" s="276"/>
      <c r="G1902" s="276"/>
      <c r="H1902" s="276"/>
      <c r="I1902" s="277"/>
    </row>
    <row r="1903" spans="1:9" s="198" customFormat="1" ht="19.5" customHeight="1">
      <c r="A1903" s="199"/>
      <c r="B1903" s="216"/>
      <c r="C1903" s="275">
        <v>3</v>
      </c>
      <c r="D1903" s="276" t="s">
        <v>73</v>
      </c>
      <c r="E1903" s="276"/>
      <c r="F1903" s="276"/>
      <c r="G1903" s="276"/>
      <c r="H1903" s="276"/>
      <c r="I1903" s="277"/>
    </row>
    <row r="1904" spans="1:9" s="198" customFormat="1" ht="19.5" customHeight="1">
      <c r="A1904" s="199"/>
      <c r="B1904" s="216"/>
      <c r="C1904" s="275">
        <v>4</v>
      </c>
      <c r="D1904" s="273" t="s">
        <v>74</v>
      </c>
      <c r="E1904" s="273"/>
      <c r="F1904" s="273"/>
      <c r="G1904" s="273"/>
      <c r="H1904" s="273"/>
      <c r="I1904" s="274"/>
    </row>
    <row r="1905" spans="1:10" s="198" customFormat="1" ht="19.5" customHeight="1">
      <c r="A1905" s="199"/>
      <c r="B1905" s="216"/>
      <c r="C1905" s="275">
        <v>5</v>
      </c>
      <c r="D1905" s="273" t="s">
        <v>75</v>
      </c>
      <c r="E1905" s="273"/>
      <c r="F1905" s="273"/>
      <c r="G1905" s="273"/>
      <c r="H1905" s="273"/>
      <c r="I1905" s="274"/>
    </row>
    <row r="1906" spans="1:10" s="198" customFormat="1" ht="19.5" customHeight="1">
      <c r="A1906" s="199"/>
      <c r="B1906" s="216"/>
      <c r="C1906" s="275">
        <v>6</v>
      </c>
      <c r="D1906" s="273" t="s">
        <v>76</v>
      </c>
      <c r="E1906" s="273"/>
      <c r="F1906" s="273"/>
      <c r="G1906" s="273"/>
      <c r="H1906" s="273"/>
      <c r="I1906" s="274"/>
    </row>
    <row r="1907" spans="1:10" s="198" customFormat="1" ht="19.5" customHeight="1">
      <c r="A1907" s="199"/>
      <c r="B1907" s="216"/>
      <c r="C1907" s="275">
        <v>7</v>
      </c>
      <c r="D1907" s="273" t="s">
        <v>77</v>
      </c>
      <c r="E1907" s="273"/>
      <c r="F1907" s="273"/>
      <c r="G1907" s="273"/>
      <c r="H1907" s="273"/>
      <c r="I1907" s="274"/>
    </row>
    <row r="1908" spans="1:10" s="198" customFormat="1" ht="19.5" customHeight="1">
      <c r="A1908" s="199"/>
      <c r="B1908" s="216"/>
      <c r="C1908" s="275">
        <v>8</v>
      </c>
      <c r="D1908" s="273" t="s">
        <v>78</v>
      </c>
      <c r="E1908" s="273"/>
      <c r="F1908" s="273"/>
      <c r="G1908" s="273"/>
      <c r="H1908" s="273"/>
      <c r="I1908" s="274"/>
    </row>
    <row r="1909" spans="1:10" s="198" customFormat="1" ht="19.5" customHeight="1" thickBot="1">
      <c r="A1909" s="199"/>
      <c r="B1909" s="278"/>
      <c r="C1909" s="279">
        <v>9</v>
      </c>
      <c r="D1909" s="280" t="s">
        <v>79</v>
      </c>
      <c r="E1909" s="280"/>
      <c r="F1909" s="280"/>
      <c r="G1909" s="280"/>
      <c r="H1909" s="280"/>
      <c r="I1909" s="281"/>
    </row>
    <row r="1910" spans="1:10" ht="16.5" customHeight="1">
      <c r="A1910" s="282"/>
      <c r="B1910" s="282"/>
      <c r="C1910" s="282"/>
      <c r="D1910" s="282"/>
      <c r="E1910" s="282"/>
      <c r="F1910" s="282"/>
      <c r="G1910" s="282"/>
      <c r="H1910" s="282"/>
      <c r="I1910" s="282"/>
    </row>
    <row r="1911" spans="1:10" s="198" customFormat="1" ht="16.5" customHeight="1" thickBot="1">
      <c r="A1911" s="196">
        <f>A1877+1</f>
        <v>58</v>
      </c>
      <c r="B1911" s="284"/>
      <c r="C1911" s="284"/>
      <c r="D1911" s="284"/>
      <c r="E1911" s="284"/>
      <c r="F1911" s="284"/>
      <c r="G1911" s="284"/>
      <c r="H1911" s="284"/>
      <c r="I1911" s="284"/>
    </row>
    <row r="1912" spans="1:10" s="198" customFormat="1" ht="51.75" customHeight="1">
      <c r="A1912" s="199"/>
      <c r="B1912" s="200"/>
      <c r="C1912" s="201"/>
      <c r="D1912" s="202"/>
      <c r="E1912" s="203" t="str">
        <f>MASTER!$E$11</f>
        <v>Govt. Sr. Secondary School Raimalwada</v>
      </c>
      <c r="F1912" s="204"/>
      <c r="G1912" s="204"/>
      <c r="H1912" s="204"/>
      <c r="I1912" s="205"/>
    </row>
    <row r="1913" spans="1:10" s="198" customFormat="1" ht="36" customHeight="1" thickBot="1">
      <c r="A1913" s="199"/>
      <c r="B1913" s="206"/>
      <c r="C1913" s="207"/>
      <c r="D1913" s="208"/>
      <c r="E1913" s="209" t="str">
        <f>MASTER!$E$14</f>
        <v>P.S.-Bapini (Jodhpur)</v>
      </c>
      <c r="F1913" s="210"/>
      <c r="G1913" s="210"/>
      <c r="H1913" s="210"/>
      <c r="I1913" s="211"/>
    </row>
    <row r="1914" spans="1:10" s="198" customFormat="1" ht="33.75" customHeight="1">
      <c r="A1914" s="199"/>
      <c r="B1914" s="212" t="str">
        <f>CONCATENATE(C1915,'TIME TABLE'!$C$5,'ADMIT CARD'!$C1916,$F1916,'ADMIT CARD'!$G1916,'TIME TABLE'!$E$5)</f>
        <v>ADMIT CARD(Roll Number●→0)</v>
      </c>
      <c r="C1914" s="213" t="str">
        <f>CONCATENATE('TIME TABLE'!$B$2,'TIME TABLE'!$F$2)</f>
        <v>HALF YEARLY EXAM:2023-24</v>
      </c>
      <c r="D1914" s="214"/>
      <c r="E1914" s="214"/>
      <c r="F1914" s="214"/>
      <c r="G1914" s="214"/>
      <c r="H1914" s="214"/>
      <c r="I1914" s="215"/>
    </row>
    <row r="1915" spans="1:10" s="198" customFormat="1" ht="33.75" customHeight="1" thickBot="1">
      <c r="A1915" s="199"/>
      <c r="B1915" s="216"/>
      <c r="C1915" s="217" t="s">
        <v>64</v>
      </c>
      <c r="D1915" s="218"/>
      <c r="E1915" s="218"/>
      <c r="F1915" s="218"/>
      <c r="G1915" s="218"/>
      <c r="H1915" s="218"/>
      <c r="I1915" s="219"/>
      <c r="J1915" s="198" t="s">
        <v>54</v>
      </c>
    </row>
    <row r="1916" spans="1:10" s="198" customFormat="1" ht="24" customHeight="1">
      <c r="A1916" s="199"/>
      <c r="B1916" s="216"/>
      <c r="C1916" s="220" t="s">
        <v>20</v>
      </c>
      <c r="D1916" s="221"/>
      <c r="E1916" s="222"/>
      <c r="F1916" s="223" t="s">
        <v>52</v>
      </c>
      <c r="G1916" s="224">
        <f>VLOOKUP(A1911,'STUDENT DETAIL'!$C$8:$I$107,3)</f>
        <v>0</v>
      </c>
      <c r="H1916" s="225"/>
      <c r="I1916" s="226" t="s">
        <v>65</v>
      </c>
    </row>
    <row r="1917" spans="1:10" s="198" customFormat="1" ht="24" customHeight="1">
      <c r="A1917" s="199"/>
      <c r="B1917" s="216"/>
      <c r="C1917" s="227" t="s">
        <v>21</v>
      </c>
      <c r="D1917" s="228"/>
      <c r="E1917" s="229"/>
      <c r="F1917" s="230" t="s">
        <v>52</v>
      </c>
      <c r="G1917" s="231" t="str">
        <f>IF(OR(G1916=0,G1916=""),"",VLOOKUP(A1911,'STUDENT DETAIL'!$C$8:$I$107,4))</f>
        <v/>
      </c>
      <c r="H1917" s="232"/>
      <c r="I1917" s="233"/>
    </row>
    <row r="1918" spans="1:10" s="198" customFormat="1" ht="24" customHeight="1">
      <c r="A1918" s="199"/>
      <c r="B1918" s="216"/>
      <c r="C1918" s="227" t="s">
        <v>22</v>
      </c>
      <c r="D1918" s="228"/>
      <c r="E1918" s="229"/>
      <c r="F1918" s="230" t="s">
        <v>52</v>
      </c>
      <c r="G1918" s="231" t="str">
        <f>IF(OR(G1916=0,G1916=""),"",VLOOKUP(A1911,'STUDENT DETAIL'!$C$8:$I$107,5))</f>
        <v/>
      </c>
      <c r="H1918" s="232"/>
      <c r="I1918" s="233"/>
    </row>
    <row r="1919" spans="1:10" s="198" customFormat="1" ht="24" customHeight="1">
      <c r="A1919" s="199"/>
      <c r="B1919" s="216"/>
      <c r="C1919" s="227" t="s">
        <v>32</v>
      </c>
      <c r="D1919" s="228"/>
      <c r="E1919" s="229"/>
      <c r="F1919" s="230" t="s">
        <v>52</v>
      </c>
      <c r="G1919" s="231" t="str">
        <f>IF(OR(G1916=0,G1916=""),"",VLOOKUP(A1911,'STUDENT DETAIL'!$C$8:$I$107,6))</f>
        <v/>
      </c>
      <c r="H1919" s="232"/>
      <c r="I1919" s="233"/>
    </row>
    <row r="1920" spans="1:10" s="198" customFormat="1" ht="24" customHeight="1">
      <c r="A1920" s="199"/>
      <c r="B1920" s="216"/>
      <c r="C1920" s="227" t="s">
        <v>33</v>
      </c>
      <c r="D1920" s="228"/>
      <c r="E1920" s="229"/>
      <c r="F1920" s="230" t="s">
        <v>52</v>
      </c>
      <c r="G1920" s="231" t="str">
        <f>IF(OR(G1916=0,G1916=""),"",IF('STUDENT DETAIL'!$H$4="",'STUDENT DETAIL'!$E$4,CONCATENATE('STUDENT DETAIL'!$E$4,"   ","(",'STUDENT DETAIL'!$H$4,")")))</f>
        <v/>
      </c>
      <c r="H1920" s="232"/>
      <c r="I1920" s="233"/>
    </row>
    <row r="1921" spans="1:9" s="198" customFormat="1" ht="24" customHeight="1" thickBot="1">
      <c r="A1921" s="199"/>
      <c r="B1921" s="216"/>
      <c r="C1921" s="234" t="s">
        <v>24</v>
      </c>
      <c r="D1921" s="235"/>
      <c r="E1921" s="236"/>
      <c r="F1921" s="237" t="s">
        <v>52</v>
      </c>
      <c r="G1921" s="238" t="str">
        <f>IF(OR(G1916=0,G1916=""),"",VLOOKUP(A1911,'STUDENT DETAIL'!$C$8:$I$107,7))</f>
        <v/>
      </c>
      <c r="H1921" s="239"/>
      <c r="I1921" s="240"/>
    </row>
    <row r="1922" spans="1:9" s="198" customFormat="1" ht="24" customHeight="1">
      <c r="A1922" s="199"/>
      <c r="B1922" s="216"/>
      <c r="C1922" s="241" t="s">
        <v>67</v>
      </c>
      <c r="D1922" s="242"/>
      <c r="E1922" s="242"/>
      <c r="F1922" s="242"/>
      <c r="G1922" s="242"/>
      <c r="H1922" s="242"/>
      <c r="I1922" s="243"/>
    </row>
    <row r="1923" spans="1:9" s="198" customFormat="1" ht="24" customHeight="1" thickBot="1">
      <c r="A1923" s="199"/>
      <c r="B1923" s="216"/>
      <c r="C1923" s="244" t="s">
        <v>34</v>
      </c>
      <c r="D1923" s="245"/>
      <c r="E1923" s="246"/>
      <c r="F1923" s="247" t="s">
        <v>68</v>
      </c>
      <c r="G1923" s="246"/>
      <c r="H1923" s="247" t="s">
        <v>69</v>
      </c>
      <c r="I1923" s="248"/>
    </row>
    <row r="1924" spans="1:9" s="256" customFormat="1" ht="18" customHeight="1">
      <c r="A1924" s="199"/>
      <c r="B1924" s="216"/>
      <c r="C1924" s="249" t="str">
        <f>'TIME TABLE'!$F$5</f>
        <v>Hindi</v>
      </c>
      <c r="D1924" s="250"/>
      <c r="E1924" s="251"/>
      <c r="F1924" s="252">
        <f>IF(C1924=0,0,'TIME TABLE'!$B$5)</f>
        <v>44651</v>
      </c>
      <c r="G1924" s="253" t="str">
        <f>IF(C1924=0,0,CONCATENATE('TIME TABLE'!$C$5,'TIME TABLE'!$D$5,'TIME TABLE'!$E$5))</f>
        <v>(Thursday)</v>
      </c>
      <c r="H1924" s="254" t="str">
        <f>IF(C1924=0,0,'TIME TABLE'!$H$5)</f>
        <v>09:00 AM to 11:45 AM</v>
      </c>
      <c r="I1924" s="255"/>
    </row>
    <row r="1925" spans="1:9" s="256" customFormat="1" ht="18" customHeight="1">
      <c r="A1925" s="199"/>
      <c r="B1925" s="216"/>
      <c r="C1925" s="257" t="str">
        <f>'TIME TABLE'!$F$6</f>
        <v>English</v>
      </c>
      <c r="D1925" s="258"/>
      <c r="E1925" s="259"/>
      <c r="F1925" s="260">
        <f>IF(C1925=0,0,'TIME TABLE'!$B$6)</f>
        <v>44652</v>
      </c>
      <c r="G1925" s="253" t="str">
        <f>IF(C1925=0,0,CONCATENATE('TIME TABLE'!$C$6,'TIME TABLE'!$D$6,'TIME TABLE'!$E$6))</f>
        <v>(Friday)</v>
      </c>
      <c r="H1925" s="261" t="str">
        <f>IF(C1925=0,0,'TIME TABLE'!$H$6)</f>
        <v>09:00 AM to 11:45 AM</v>
      </c>
      <c r="I1925" s="262"/>
    </row>
    <row r="1926" spans="1:9" s="256" customFormat="1" ht="18" customHeight="1">
      <c r="A1926" s="199"/>
      <c r="B1926" s="216"/>
      <c r="C1926" s="263" t="str">
        <f>'TIME TABLE'!$F$7</f>
        <v>Science</v>
      </c>
      <c r="D1926" s="264"/>
      <c r="E1926" s="265"/>
      <c r="F1926" s="260">
        <f>IF(C1926=0,0,'TIME TABLE'!$B$7)</f>
        <v>44653</v>
      </c>
      <c r="G1926" s="253" t="str">
        <f>IF(C1926=0,0,CONCATENATE('TIME TABLE'!$C$7,'TIME TABLE'!$D$7,'TIME TABLE'!$E$7))</f>
        <v>(Saturday)</v>
      </c>
      <c r="H1926" s="261" t="str">
        <f>IF(C1926=0,0,'TIME TABLE'!$H$7)</f>
        <v>09:00 AM to 11:45 AM</v>
      </c>
      <c r="I1926" s="262"/>
    </row>
    <row r="1927" spans="1:9" s="256" customFormat="1" ht="18" customHeight="1">
      <c r="A1927" s="199"/>
      <c r="B1927" s="216"/>
      <c r="C1927" s="263" t="str">
        <f>'TIME TABLE'!$F$8</f>
        <v>Mathematics</v>
      </c>
      <c r="D1927" s="264"/>
      <c r="E1927" s="265"/>
      <c r="F1927" s="260">
        <f>IF(C1927=0,0,'TIME TABLE'!$B$8)</f>
        <v>44654</v>
      </c>
      <c r="G1927" s="253" t="str">
        <f>IF(C1927=0,0,CONCATENATE('TIME TABLE'!$C$8,'TIME TABLE'!$D$8,'TIME TABLE'!$E$8))</f>
        <v>(Sunday)</v>
      </c>
      <c r="H1927" s="261" t="str">
        <f>IF(C1927=0,0,'TIME TABLE'!$H$8)</f>
        <v>09:00 AM to 11:45 AM</v>
      </c>
      <c r="I1927" s="262"/>
    </row>
    <row r="1928" spans="1:9" s="256" customFormat="1" ht="18" customHeight="1">
      <c r="A1928" s="199"/>
      <c r="B1928" s="216"/>
      <c r="C1928" s="263" t="str">
        <f>'TIME TABLE'!$F$9</f>
        <v>Social Study</v>
      </c>
      <c r="D1928" s="264"/>
      <c r="E1928" s="265"/>
      <c r="F1928" s="260">
        <f>IF(C1928=0,0,'TIME TABLE'!$B$9)</f>
        <v>44655</v>
      </c>
      <c r="G1928" s="253" t="str">
        <f>IF(C1928=0,0,CONCATENATE('TIME TABLE'!$C$9,'TIME TABLE'!$D$9,'TIME TABLE'!$E$9))</f>
        <v>(Monday)</v>
      </c>
      <c r="H1928" s="261" t="str">
        <f>IF(C1928=0,0,'TIME TABLE'!$H$9)</f>
        <v>09:00 AM to 11:45 AM</v>
      </c>
      <c r="I1928" s="262"/>
    </row>
    <row r="1929" spans="1:9" s="256" customFormat="1" ht="18" customHeight="1">
      <c r="A1929" s="199"/>
      <c r="B1929" s="216"/>
      <c r="C1929" s="263" t="str">
        <f>'TIME TABLE'!$F$10</f>
        <v>Sanskrit</v>
      </c>
      <c r="D1929" s="264"/>
      <c r="E1929" s="265"/>
      <c r="F1929" s="260">
        <f>IF(C1929=0,0,'TIME TABLE'!$B$10)</f>
        <v>44656</v>
      </c>
      <c r="G1929" s="253" t="str">
        <f>IF(C1929=0,0,CONCATENATE('TIME TABLE'!$C$10,'TIME TABLE'!$D$10,'TIME TABLE'!$E$10))</f>
        <v>(Tuesday)</v>
      </c>
      <c r="H1929" s="261" t="str">
        <f>IF(C1929=0,0,'TIME TABLE'!$H$10)</f>
        <v>09:00 AM to 11:45 AM</v>
      </c>
      <c r="I1929" s="262"/>
    </row>
    <row r="1930" spans="1:9" s="256" customFormat="1" ht="18" customHeight="1">
      <c r="A1930" s="199"/>
      <c r="B1930" s="216"/>
      <c r="C1930" s="263">
        <f>'TIME TABLE'!$F$11</f>
        <v>0</v>
      </c>
      <c r="D1930" s="264"/>
      <c r="E1930" s="265"/>
      <c r="F1930" s="260">
        <f>IF(C1930=0,0,'TIME TABLE'!$B$11)</f>
        <v>0</v>
      </c>
      <c r="G1930" s="253">
        <f>IF(C1930=0,0,CONCATENATE('TIME TABLE'!$C$11,'TIME TABLE'!$D$11,'TIME TABLE'!$E$11))</f>
        <v>0</v>
      </c>
      <c r="H1930" s="261">
        <f>IF(C1930=0,0,'TIME TABLE'!$H$11)</f>
        <v>0</v>
      </c>
      <c r="I1930" s="262"/>
    </row>
    <row r="1931" spans="1:9" s="256" customFormat="1" ht="18" customHeight="1">
      <c r="A1931" s="199"/>
      <c r="B1931" s="216"/>
      <c r="C1931" s="263">
        <f>'TIME TABLE'!$F$12</f>
        <v>0</v>
      </c>
      <c r="D1931" s="264"/>
      <c r="E1931" s="265"/>
      <c r="F1931" s="260">
        <f>IF(C1931=0,0,'TIME TABLE'!$B$12)</f>
        <v>0</v>
      </c>
      <c r="G1931" s="253">
        <f>IF(C1931=0,0,CONCATENATE('TIME TABLE'!$C$12,'TIME TABLE'!$D$12,'TIME TABLE'!$E$12))</f>
        <v>0</v>
      </c>
      <c r="H1931" s="261">
        <f>IF(C1931=0,0,'TIME TABLE'!$H$12)</f>
        <v>0</v>
      </c>
      <c r="I1931" s="262"/>
    </row>
    <row r="1932" spans="1:9" s="256" customFormat="1" ht="18" customHeight="1">
      <c r="A1932" s="199"/>
      <c r="B1932" s="216"/>
      <c r="C1932" s="263">
        <f>'TIME TABLE'!$F$13</f>
        <v>0</v>
      </c>
      <c r="D1932" s="264"/>
      <c r="E1932" s="265"/>
      <c r="F1932" s="260">
        <f>IF(C1932=0,0,'TIME TABLE'!$B$13)</f>
        <v>0</v>
      </c>
      <c r="G1932" s="253">
        <f>IF(C1932=0,0,CONCATENATE('TIME TABLE'!$C$13,'TIME TABLE'!$D$13,'TIME TABLE'!$E$13))</f>
        <v>0</v>
      </c>
      <c r="H1932" s="261">
        <f>IF(C1932=0,0,'TIME TABLE'!$H$13)</f>
        <v>0</v>
      </c>
      <c r="I1932" s="262"/>
    </row>
    <row r="1933" spans="1:9" s="256" customFormat="1" ht="18" customHeight="1" thickBot="1">
      <c r="A1933" s="199"/>
      <c r="B1933" s="216"/>
      <c r="C1933" s="266">
        <f>'TIME TABLE'!$F$14</f>
        <v>0</v>
      </c>
      <c r="D1933" s="267"/>
      <c r="E1933" s="268"/>
      <c r="F1933" s="260">
        <f>IF(C1933=0,0,'TIME TABLE'!$B$14)</f>
        <v>0</v>
      </c>
      <c r="G1933" s="253">
        <f>IF(C1933=0,0,CONCATENATE('TIME TABLE'!$C$14,'TIME TABLE'!$D$14,'TIME TABLE'!$E$14))</f>
        <v>0</v>
      </c>
      <c r="H1933" s="261">
        <f>IF(C1933=0,0,'TIME TABLE'!$H$14)</f>
        <v>0</v>
      </c>
      <c r="I1933" s="262"/>
    </row>
    <row r="1934" spans="1:9" s="198" customFormat="1" ht="24" customHeight="1">
      <c r="A1934" s="199"/>
      <c r="B1934" s="216"/>
      <c r="C1934" s="269" t="s">
        <v>70</v>
      </c>
      <c r="D1934" s="270"/>
      <c r="E1934" s="270"/>
      <c r="F1934" s="270"/>
      <c r="G1934" s="270"/>
      <c r="H1934" s="270"/>
      <c r="I1934" s="271"/>
    </row>
    <row r="1935" spans="1:9" s="198" customFormat="1" ht="19.5" customHeight="1">
      <c r="A1935" s="199"/>
      <c r="B1935" s="216"/>
      <c r="C1935" s="272">
        <v>1</v>
      </c>
      <c r="D1935" s="273" t="s">
        <v>71</v>
      </c>
      <c r="E1935" s="273"/>
      <c r="F1935" s="273"/>
      <c r="G1935" s="273"/>
      <c r="H1935" s="273"/>
      <c r="I1935" s="274"/>
    </row>
    <row r="1936" spans="1:9" s="198" customFormat="1" ht="19.5" customHeight="1">
      <c r="A1936" s="199"/>
      <c r="B1936" s="216"/>
      <c r="C1936" s="275">
        <v>2</v>
      </c>
      <c r="D1936" s="276" t="s">
        <v>72</v>
      </c>
      <c r="E1936" s="276"/>
      <c r="F1936" s="276"/>
      <c r="G1936" s="276"/>
      <c r="H1936" s="276"/>
      <c r="I1936" s="277"/>
    </row>
    <row r="1937" spans="1:10" s="198" customFormat="1" ht="19.5" customHeight="1">
      <c r="A1937" s="199"/>
      <c r="B1937" s="216"/>
      <c r="C1937" s="275">
        <v>3</v>
      </c>
      <c r="D1937" s="276" t="s">
        <v>73</v>
      </c>
      <c r="E1937" s="276"/>
      <c r="F1937" s="276"/>
      <c r="G1937" s="276"/>
      <c r="H1937" s="276"/>
      <c r="I1937" s="277"/>
    </row>
    <row r="1938" spans="1:10" s="198" customFormat="1" ht="19.5" customHeight="1">
      <c r="A1938" s="199"/>
      <c r="B1938" s="216"/>
      <c r="C1938" s="275">
        <v>4</v>
      </c>
      <c r="D1938" s="273" t="s">
        <v>74</v>
      </c>
      <c r="E1938" s="273"/>
      <c r="F1938" s="273"/>
      <c r="G1938" s="273"/>
      <c r="H1938" s="273"/>
      <c r="I1938" s="274"/>
    </row>
    <row r="1939" spans="1:10" s="198" customFormat="1" ht="19.5" customHeight="1">
      <c r="A1939" s="199"/>
      <c r="B1939" s="216"/>
      <c r="C1939" s="275">
        <v>5</v>
      </c>
      <c r="D1939" s="273" t="s">
        <v>75</v>
      </c>
      <c r="E1939" s="273"/>
      <c r="F1939" s="273"/>
      <c r="G1939" s="273"/>
      <c r="H1939" s="273"/>
      <c r="I1939" s="274"/>
    </row>
    <row r="1940" spans="1:10" s="198" customFormat="1" ht="19.5" customHeight="1">
      <c r="A1940" s="199"/>
      <c r="B1940" s="216"/>
      <c r="C1940" s="275">
        <v>6</v>
      </c>
      <c r="D1940" s="273" t="s">
        <v>76</v>
      </c>
      <c r="E1940" s="273"/>
      <c r="F1940" s="273"/>
      <c r="G1940" s="273"/>
      <c r="H1940" s="273"/>
      <c r="I1940" s="274"/>
    </row>
    <row r="1941" spans="1:10" s="198" customFormat="1" ht="19.5" customHeight="1">
      <c r="A1941" s="199"/>
      <c r="B1941" s="216"/>
      <c r="C1941" s="275">
        <v>7</v>
      </c>
      <c r="D1941" s="273" t="s">
        <v>77</v>
      </c>
      <c r="E1941" s="273"/>
      <c r="F1941" s="273"/>
      <c r="G1941" s="273"/>
      <c r="H1941" s="273"/>
      <c r="I1941" s="274"/>
    </row>
    <row r="1942" spans="1:10" s="198" customFormat="1" ht="19.5" customHeight="1">
      <c r="A1942" s="199"/>
      <c r="B1942" s="216"/>
      <c r="C1942" s="275">
        <v>8</v>
      </c>
      <c r="D1942" s="273" t="s">
        <v>78</v>
      </c>
      <c r="E1942" s="273"/>
      <c r="F1942" s="273"/>
      <c r="G1942" s="273"/>
      <c r="H1942" s="273"/>
      <c r="I1942" s="274"/>
    </row>
    <row r="1943" spans="1:10" s="198" customFormat="1" ht="19.5" customHeight="1" thickBot="1">
      <c r="A1943" s="199"/>
      <c r="B1943" s="278"/>
      <c r="C1943" s="279">
        <v>9</v>
      </c>
      <c r="D1943" s="280" t="s">
        <v>79</v>
      </c>
      <c r="E1943" s="280"/>
      <c r="F1943" s="280"/>
      <c r="G1943" s="280"/>
      <c r="H1943" s="280"/>
      <c r="I1943" s="281"/>
    </row>
    <row r="1944" spans="1:10" s="198" customFormat="1" ht="15.75" thickBot="1">
      <c r="A1944" s="196">
        <f>A1911+1</f>
        <v>59</v>
      </c>
      <c r="B1944" s="197"/>
      <c r="C1944" s="197"/>
      <c r="D1944" s="197"/>
      <c r="E1944" s="197"/>
      <c r="F1944" s="197"/>
      <c r="G1944" s="197"/>
      <c r="H1944" s="197"/>
      <c r="I1944" s="197"/>
    </row>
    <row r="1945" spans="1:10" s="198" customFormat="1" ht="51.75" customHeight="1">
      <c r="A1945" s="199"/>
      <c r="B1945" s="200"/>
      <c r="C1945" s="201"/>
      <c r="D1945" s="202"/>
      <c r="E1945" s="203" t="str">
        <f>MASTER!$E$11</f>
        <v>Govt. Sr. Secondary School Raimalwada</v>
      </c>
      <c r="F1945" s="204"/>
      <c r="G1945" s="204"/>
      <c r="H1945" s="204"/>
      <c r="I1945" s="205"/>
    </row>
    <row r="1946" spans="1:10" s="198" customFormat="1" ht="36" customHeight="1" thickBot="1">
      <c r="A1946" s="199"/>
      <c r="B1946" s="206"/>
      <c r="C1946" s="207"/>
      <c r="D1946" s="208"/>
      <c r="E1946" s="209" t="str">
        <f>MASTER!$E$14</f>
        <v>P.S.-Bapini (Jodhpur)</v>
      </c>
      <c r="F1946" s="210"/>
      <c r="G1946" s="210"/>
      <c r="H1946" s="210"/>
      <c r="I1946" s="211"/>
    </row>
    <row r="1947" spans="1:10" s="198" customFormat="1" ht="33.75" customHeight="1">
      <c r="A1947" s="199"/>
      <c r="B1947" s="212" t="str">
        <f>CONCATENATE(C1948,'TIME TABLE'!$C$5,'ADMIT CARD'!$C1949,$F1949,'ADMIT CARD'!$G1949,'TIME TABLE'!$E$5)</f>
        <v>ADMIT CARD(Roll Number●→0)</v>
      </c>
      <c r="C1947" s="213" t="str">
        <f>CONCATENATE('TIME TABLE'!$B$2,'TIME TABLE'!$F$2)</f>
        <v>HALF YEARLY EXAM:2023-24</v>
      </c>
      <c r="D1947" s="214"/>
      <c r="E1947" s="214"/>
      <c r="F1947" s="214"/>
      <c r="G1947" s="214"/>
      <c r="H1947" s="214"/>
      <c r="I1947" s="215"/>
    </row>
    <row r="1948" spans="1:10" s="198" customFormat="1" ht="33.75" customHeight="1" thickBot="1">
      <c r="A1948" s="199"/>
      <c r="B1948" s="216"/>
      <c r="C1948" s="217" t="s">
        <v>64</v>
      </c>
      <c r="D1948" s="218"/>
      <c r="E1948" s="218"/>
      <c r="F1948" s="218"/>
      <c r="G1948" s="218"/>
      <c r="H1948" s="218"/>
      <c r="I1948" s="219"/>
      <c r="J1948" s="198" t="s">
        <v>54</v>
      </c>
    </row>
    <row r="1949" spans="1:10" s="198" customFormat="1" ht="24" customHeight="1">
      <c r="A1949" s="199"/>
      <c r="B1949" s="216"/>
      <c r="C1949" s="220" t="s">
        <v>20</v>
      </c>
      <c r="D1949" s="221"/>
      <c r="E1949" s="222"/>
      <c r="F1949" s="223" t="s">
        <v>52</v>
      </c>
      <c r="G1949" s="224">
        <f>VLOOKUP(A1944,'STUDENT DETAIL'!$C$8:$I$107,3)</f>
        <v>0</v>
      </c>
      <c r="H1949" s="225"/>
      <c r="I1949" s="226" t="s">
        <v>65</v>
      </c>
    </row>
    <row r="1950" spans="1:10" s="198" customFormat="1" ht="24" customHeight="1">
      <c r="A1950" s="199"/>
      <c r="B1950" s="216"/>
      <c r="C1950" s="227" t="s">
        <v>21</v>
      </c>
      <c r="D1950" s="228"/>
      <c r="E1950" s="229"/>
      <c r="F1950" s="230" t="s">
        <v>52</v>
      </c>
      <c r="G1950" s="231" t="str">
        <f>IF(OR(G1949=0,G1949=""),"",VLOOKUP(A1944,'STUDENT DETAIL'!$C$8:$I$107,4))</f>
        <v/>
      </c>
      <c r="H1950" s="232"/>
      <c r="I1950" s="233"/>
    </row>
    <row r="1951" spans="1:10" s="198" customFormat="1" ht="24" customHeight="1">
      <c r="A1951" s="199"/>
      <c r="B1951" s="216"/>
      <c r="C1951" s="227" t="s">
        <v>22</v>
      </c>
      <c r="D1951" s="228"/>
      <c r="E1951" s="229"/>
      <c r="F1951" s="230" t="s">
        <v>52</v>
      </c>
      <c r="G1951" s="231" t="str">
        <f>IF(OR(G1949=0,G1949=""),"",VLOOKUP(A1944,'STUDENT DETAIL'!$C$8:$I$107,5))</f>
        <v/>
      </c>
      <c r="H1951" s="232"/>
      <c r="I1951" s="233"/>
    </row>
    <row r="1952" spans="1:10" s="198" customFormat="1" ht="24" customHeight="1">
      <c r="A1952" s="199"/>
      <c r="B1952" s="216"/>
      <c r="C1952" s="227" t="s">
        <v>32</v>
      </c>
      <c r="D1952" s="228"/>
      <c r="E1952" s="229"/>
      <c r="F1952" s="230" t="s">
        <v>52</v>
      </c>
      <c r="G1952" s="231" t="str">
        <f>IF(OR(G1949=0,G1949=""),"",VLOOKUP(A1944,'STUDENT DETAIL'!$C$8:$I$107,6))</f>
        <v/>
      </c>
      <c r="H1952" s="232"/>
      <c r="I1952" s="233"/>
    </row>
    <row r="1953" spans="1:9" s="198" customFormat="1" ht="24" customHeight="1">
      <c r="A1953" s="199"/>
      <c r="B1953" s="216"/>
      <c r="C1953" s="227" t="s">
        <v>33</v>
      </c>
      <c r="D1953" s="228"/>
      <c r="E1953" s="229"/>
      <c r="F1953" s="230" t="s">
        <v>52</v>
      </c>
      <c r="G1953" s="231" t="str">
        <f>IF(OR(G1949=0,G1949=""),"",IF('STUDENT DETAIL'!$H$4="",'STUDENT DETAIL'!$E$4,CONCATENATE('STUDENT DETAIL'!$E$4,"   ","(",'STUDENT DETAIL'!$H$4,")")))</f>
        <v/>
      </c>
      <c r="H1953" s="232"/>
      <c r="I1953" s="233"/>
    </row>
    <row r="1954" spans="1:9" s="198" customFormat="1" ht="24" customHeight="1" thickBot="1">
      <c r="A1954" s="199"/>
      <c r="B1954" s="216"/>
      <c r="C1954" s="234" t="s">
        <v>24</v>
      </c>
      <c r="D1954" s="235"/>
      <c r="E1954" s="236"/>
      <c r="F1954" s="237" t="s">
        <v>52</v>
      </c>
      <c r="G1954" s="238" t="str">
        <f>IF(OR(G1949=0,G1949=""),"",VLOOKUP(A1944,'STUDENT DETAIL'!$C$8:$I$107,7))</f>
        <v/>
      </c>
      <c r="H1954" s="239"/>
      <c r="I1954" s="240"/>
    </row>
    <row r="1955" spans="1:9" s="198" customFormat="1" ht="24" customHeight="1">
      <c r="A1955" s="199"/>
      <c r="B1955" s="216"/>
      <c r="C1955" s="241" t="s">
        <v>67</v>
      </c>
      <c r="D1955" s="242"/>
      <c r="E1955" s="242"/>
      <c r="F1955" s="242"/>
      <c r="G1955" s="242"/>
      <c r="H1955" s="242"/>
      <c r="I1955" s="243"/>
    </row>
    <row r="1956" spans="1:9" s="198" customFormat="1" ht="24" customHeight="1" thickBot="1">
      <c r="A1956" s="199"/>
      <c r="B1956" s="216"/>
      <c r="C1956" s="244" t="s">
        <v>34</v>
      </c>
      <c r="D1956" s="245"/>
      <c r="E1956" s="246"/>
      <c r="F1956" s="247" t="s">
        <v>68</v>
      </c>
      <c r="G1956" s="246"/>
      <c r="H1956" s="247" t="s">
        <v>69</v>
      </c>
      <c r="I1956" s="248"/>
    </row>
    <row r="1957" spans="1:9" s="256" customFormat="1" ht="18" customHeight="1">
      <c r="A1957" s="199"/>
      <c r="B1957" s="216"/>
      <c r="C1957" s="249" t="str">
        <f>'TIME TABLE'!$F$5</f>
        <v>Hindi</v>
      </c>
      <c r="D1957" s="250"/>
      <c r="E1957" s="251"/>
      <c r="F1957" s="252">
        <f>IF(C1957=0,0,'TIME TABLE'!$B$5)</f>
        <v>44651</v>
      </c>
      <c r="G1957" s="253" t="str">
        <f>IF(C1957=0,0,CONCATENATE('TIME TABLE'!$C$5,'TIME TABLE'!$D$5,'TIME TABLE'!$E$5))</f>
        <v>(Thursday)</v>
      </c>
      <c r="H1957" s="254" t="str">
        <f>IF(C1957=0,0,'TIME TABLE'!$H$5)</f>
        <v>09:00 AM to 11:45 AM</v>
      </c>
      <c r="I1957" s="255"/>
    </row>
    <row r="1958" spans="1:9" s="256" customFormat="1" ht="18" customHeight="1">
      <c r="A1958" s="199"/>
      <c r="B1958" s="216"/>
      <c r="C1958" s="257" t="str">
        <f>'TIME TABLE'!$F$6</f>
        <v>English</v>
      </c>
      <c r="D1958" s="258"/>
      <c r="E1958" s="259"/>
      <c r="F1958" s="260">
        <f>IF(C1958=0,0,'TIME TABLE'!$B$6)</f>
        <v>44652</v>
      </c>
      <c r="G1958" s="253" t="str">
        <f>IF(C1958=0,0,CONCATENATE('TIME TABLE'!$C$6,'TIME TABLE'!$D$6,'TIME TABLE'!$E$6))</f>
        <v>(Friday)</v>
      </c>
      <c r="H1958" s="261" t="str">
        <f>IF(C1958=0,0,'TIME TABLE'!$H$6)</f>
        <v>09:00 AM to 11:45 AM</v>
      </c>
      <c r="I1958" s="262"/>
    </row>
    <row r="1959" spans="1:9" s="256" customFormat="1" ht="18" customHeight="1">
      <c r="A1959" s="199"/>
      <c r="B1959" s="216"/>
      <c r="C1959" s="263" t="str">
        <f>'TIME TABLE'!$F$7</f>
        <v>Science</v>
      </c>
      <c r="D1959" s="264"/>
      <c r="E1959" s="265"/>
      <c r="F1959" s="260">
        <f>IF(C1959=0,0,'TIME TABLE'!$B$7)</f>
        <v>44653</v>
      </c>
      <c r="G1959" s="253" t="str">
        <f>IF(C1959=0,0,CONCATENATE('TIME TABLE'!$C$7,'TIME TABLE'!$D$7,'TIME TABLE'!$E$7))</f>
        <v>(Saturday)</v>
      </c>
      <c r="H1959" s="261" t="str">
        <f>IF(C1959=0,0,'TIME TABLE'!$H$7)</f>
        <v>09:00 AM to 11:45 AM</v>
      </c>
      <c r="I1959" s="262"/>
    </row>
    <row r="1960" spans="1:9" s="256" customFormat="1" ht="18" customHeight="1">
      <c r="A1960" s="199"/>
      <c r="B1960" s="216"/>
      <c r="C1960" s="263" t="str">
        <f>'TIME TABLE'!$F$8</f>
        <v>Mathematics</v>
      </c>
      <c r="D1960" s="264"/>
      <c r="E1960" s="265"/>
      <c r="F1960" s="260">
        <f>IF(C1960=0,0,'TIME TABLE'!$B$8)</f>
        <v>44654</v>
      </c>
      <c r="G1960" s="253" t="str">
        <f>IF(C1960=0,0,CONCATENATE('TIME TABLE'!$C$8,'TIME TABLE'!$D$8,'TIME TABLE'!$E$8))</f>
        <v>(Sunday)</v>
      </c>
      <c r="H1960" s="261" t="str">
        <f>IF(C1960=0,0,'TIME TABLE'!$H$8)</f>
        <v>09:00 AM to 11:45 AM</v>
      </c>
      <c r="I1960" s="262"/>
    </row>
    <row r="1961" spans="1:9" s="256" customFormat="1" ht="18" customHeight="1">
      <c r="A1961" s="199"/>
      <c r="B1961" s="216"/>
      <c r="C1961" s="263" t="str">
        <f>'TIME TABLE'!$F$9</f>
        <v>Social Study</v>
      </c>
      <c r="D1961" s="264"/>
      <c r="E1961" s="265"/>
      <c r="F1961" s="260">
        <f>IF(C1961=0,0,'TIME TABLE'!$B$9)</f>
        <v>44655</v>
      </c>
      <c r="G1961" s="253" t="str">
        <f>IF(C1961=0,0,CONCATENATE('TIME TABLE'!$C$9,'TIME TABLE'!$D$9,'TIME TABLE'!$E$9))</f>
        <v>(Monday)</v>
      </c>
      <c r="H1961" s="261" t="str">
        <f>IF(C1961=0,0,'TIME TABLE'!$H$9)</f>
        <v>09:00 AM to 11:45 AM</v>
      </c>
      <c r="I1961" s="262"/>
    </row>
    <row r="1962" spans="1:9" s="256" customFormat="1" ht="18" customHeight="1">
      <c r="A1962" s="199"/>
      <c r="B1962" s="216"/>
      <c r="C1962" s="263" t="str">
        <f>'TIME TABLE'!$F$10</f>
        <v>Sanskrit</v>
      </c>
      <c r="D1962" s="264"/>
      <c r="E1962" s="265"/>
      <c r="F1962" s="260">
        <f>IF(C1962=0,0,'TIME TABLE'!$B$10)</f>
        <v>44656</v>
      </c>
      <c r="G1962" s="253" t="str">
        <f>IF(C1962=0,0,CONCATENATE('TIME TABLE'!$C$10,'TIME TABLE'!$D$10,'TIME TABLE'!$E$10))</f>
        <v>(Tuesday)</v>
      </c>
      <c r="H1962" s="261" t="str">
        <f>IF(C1962=0,0,'TIME TABLE'!$H$10)</f>
        <v>09:00 AM to 11:45 AM</v>
      </c>
      <c r="I1962" s="262"/>
    </row>
    <row r="1963" spans="1:9" s="256" customFormat="1" ht="18" customHeight="1">
      <c r="A1963" s="199"/>
      <c r="B1963" s="216"/>
      <c r="C1963" s="263">
        <f>'TIME TABLE'!$F$11</f>
        <v>0</v>
      </c>
      <c r="D1963" s="264"/>
      <c r="E1963" s="265"/>
      <c r="F1963" s="260">
        <f>IF(C1963=0,0,'TIME TABLE'!$B$11)</f>
        <v>0</v>
      </c>
      <c r="G1963" s="253">
        <f>IF(C1963=0,0,CONCATENATE('TIME TABLE'!$C$11,'TIME TABLE'!$D$11,'TIME TABLE'!$E$11))</f>
        <v>0</v>
      </c>
      <c r="H1963" s="261">
        <f>IF(C1963=0,0,'TIME TABLE'!$H$11)</f>
        <v>0</v>
      </c>
      <c r="I1963" s="262"/>
    </row>
    <row r="1964" spans="1:9" s="256" customFormat="1" ht="18" customHeight="1">
      <c r="A1964" s="199"/>
      <c r="B1964" s="216"/>
      <c r="C1964" s="263">
        <f>'TIME TABLE'!$F$12</f>
        <v>0</v>
      </c>
      <c r="D1964" s="264"/>
      <c r="E1964" s="265"/>
      <c r="F1964" s="260">
        <f>IF(C1964=0,0,'TIME TABLE'!$B$12)</f>
        <v>0</v>
      </c>
      <c r="G1964" s="253">
        <f>IF(C1964=0,0,CONCATENATE('TIME TABLE'!$C$12,'TIME TABLE'!$D$12,'TIME TABLE'!$E$12))</f>
        <v>0</v>
      </c>
      <c r="H1964" s="261">
        <f>IF(C1964=0,0,'TIME TABLE'!$H$12)</f>
        <v>0</v>
      </c>
      <c r="I1964" s="262"/>
    </row>
    <row r="1965" spans="1:9" s="256" customFormat="1" ht="18" customHeight="1">
      <c r="A1965" s="199"/>
      <c r="B1965" s="216"/>
      <c r="C1965" s="263">
        <f>'TIME TABLE'!$F$13</f>
        <v>0</v>
      </c>
      <c r="D1965" s="264"/>
      <c r="E1965" s="265"/>
      <c r="F1965" s="260">
        <f>IF(C1965=0,0,'TIME TABLE'!$B$13)</f>
        <v>0</v>
      </c>
      <c r="G1965" s="253">
        <f>IF(C1965=0,0,CONCATENATE('TIME TABLE'!$C$13,'TIME TABLE'!$D$13,'TIME TABLE'!$E$13))</f>
        <v>0</v>
      </c>
      <c r="H1965" s="261">
        <f>IF(C1965=0,0,'TIME TABLE'!$H$13)</f>
        <v>0</v>
      </c>
      <c r="I1965" s="262"/>
    </row>
    <row r="1966" spans="1:9" s="256" customFormat="1" ht="18" customHeight="1" thickBot="1">
      <c r="A1966" s="199"/>
      <c r="B1966" s="216"/>
      <c r="C1966" s="266">
        <f>'TIME TABLE'!$F$14</f>
        <v>0</v>
      </c>
      <c r="D1966" s="267"/>
      <c r="E1966" s="268"/>
      <c r="F1966" s="260">
        <f>IF(C1966=0,0,'TIME TABLE'!$B$14)</f>
        <v>0</v>
      </c>
      <c r="G1966" s="253">
        <f>IF(C1966=0,0,CONCATENATE('TIME TABLE'!$C$14,'TIME TABLE'!$D$14,'TIME TABLE'!$E$14))</f>
        <v>0</v>
      </c>
      <c r="H1966" s="261">
        <f>IF(C1966=0,0,'TIME TABLE'!$H$14)</f>
        <v>0</v>
      </c>
      <c r="I1966" s="262"/>
    </row>
    <row r="1967" spans="1:9" s="198" customFormat="1" ht="24" customHeight="1">
      <c r="A1967" s="199"/>
      <c r="B1967" s="216"/>
      <c r="C1967" s="269" t="s">
        <v>70</v>
      </c>
      <c r="D1967" s="270"/>
      <c r="E1967" s="270"/>
      <c r="F1967" s="270"/>
      <c r="G1967" s="270"/>
      <c r="H1967" s="270"/>
      <c r="I1967" s="271"/>
    </row>
    <row r="1968" spans="1:9" s="198" customFormat="1" ht="19.5" customHeight="1">
      <c r="A1968" s="199"/>
      <c r="B1968" s="216"/>
      <c r="C1968" s="272">
        <v>1</v>
      </c>
      <c r="D1968" s="273" t="s">
        <v>71</v>
      </c>
      <c r="E1968" s="273"/>
      <c r="F1968" s="273"/>
      <c r="G1968" s="273"/>
      <c r="H1968" s="273"/>
      <c r="I1968" s="274"/>
    </row>
    <row r="1969" spans="1:10" s="198" customFormat="1" ht="19.5" customHeight="1">
      <c r="A1969" s="199"/>
      <c r="B1969" s="216"/>
      <c r="C1969" s="275">
        <v>2</v>
      </c>
      <c r="D1969" s="276" t="s">
        <v>72</v>
      </c>
      <c r="E1969" s="276"/>
      <c r="F1969" s="276"/>
      <c r="G1969" s="276"/>
      <c r="H1969" s="276"/>
      <c r="I1969" s="277"/>
    </row>
    <row r="1970" spans="1:10" s="198" customFormat="1" ht="19.5" customHeight="1">
      <c r="A1970" s="199"/>
      <c r="B1970" s="216"/>
      <c r="C1970" s="275">
        <v>3</v>
      </c>
      <c r="D1970" s="276" t="s">
        <v>73</v>
      </c>
      <c r="E1970" s="276"/>
      <c r="F1970" s="276"/>
      <c r="G1970" s="276"/>
      <c r="H1970" s="276"/>
      <c r="I1970" s="277"/>
    </row>
    <row r="1971" spans="1:10" s="198" customFormat="1" ht="19.5" customHeight="1">
      <c r="A1971" s="199"/>
      <c r="B1971" s="216"/>
      <c r="C1971" s="275">
        <v>4</v>
      </c>
      <c r="D1971" s="273" t="s">
        <v>74</v>
      </c>
      <c r="E1971" s="273"/>
      <c r="F1971" s="273"/>
      <c r="G1971" s="273"/>
      <c r="H1971" s="273"/>
      <c r="I1971" s="274"/>
    </row>
    <row r="1972" spans="1:10" s="198" customFormat="1" ht="19.5" customHeight="1">
      <c r="A1972" s="199"/>
      <c r="B1972" s="216"/>
      <c r="C1972" s="275">
        <v>5</v>
      </c>
      <c r="D1972" s="273" t="s">
        <v>75</v>
      </c>
      <c r="E1972" s="273"/>
      <c r="F1972" s="273"/>
      <c r="G1972" s="273"/>
      <c r="H1972" s="273"/>
      <c r="I1972" s="274"/>
    </row>
    <row r="1973" spans="1:10" s="198" customFormat="1" ht="19.5" customHeight="1">
      <c r="A1973" s="199"/>
      <c r="B1973" s="216"/>
      <c r="C1973" s="275">
        <v>6</v>
      </c>
      <c r="D1973" s="273" t="s">
        <v>76</v>
      </c>
      <c r="E1973" s="273"/>
      <c r="F1973" s="273"/>
      <c r="G1973" s="273"/>
      <c r="H1973" s="273"/>
      <c r="I1973" s="274"/>
    </row>
    <row r="1974" spans="1:10" s="198" customFormat="1" ht="19.5" customHeight="1">
      <c r="A1974" s="199"/>
      <c r="B1974" s="216"/>
      <c r="C1974" s="275">
        <v>7</v>
      </c>
      <c r="D1974" s="273" t="s">
        <v>77</v>
      </c>
      <c r="E1974" s="273"/>
      <c r="F1974" s="273"/>
      <c r="G1974" s="273"/>
      <c r="H1974" s="273"/>
      <c r="I1974" s="274"/>
    </row>
    <row r="1975" spans="1:10" s="198" customFormat="1" ht="19.5" customHeight="1">
      <c r="A1975" s="199"/>
      <c r="B1975" s="216"/>
      <c r="C1975" s="275">
        <v>8</v>
      </c>
      <c r="D1975" s="273" t="s">
        <v>78</v>
      </c>
      <c r="E1975" s="273"/>
      <c r="F1975" s="273"/>
      <c r="G1975" s="273"/>
      <c r="H1975" s="273"/>
      <c r="I1975" s="274"/>
    </row>
    <row r="1976" spans="1:10" s="198" customFormat="1" ht="19.5" customHeight="1" thickBot="1">
      <c r="A1976" s="199"/>
      <c r="B1976" s="278"/>
      <c r="C1976" s="279">
        <v>9</v>
      </c>
      <c r="D1976" s="280" t="s">
        <v>79</v>
      </c>
      <c r="E1976" s="280"/>
      <c r="F1976" s="280"/>
      <c r="G1976" s="280"/>
      <c r="H1976" s="280"/>
      <c r="I1976" s="281"/>
    </row>
    <row r="1977" spans="1:10" ht="16.5" customHeight="1">
      <c r="A1977" s="282"/>
      <c r="B1977" s="282"/>
      <c r="C1977" s="282"/>
      <c r="D1977" s="282"/>
      <c r="E1977" s="282"/>
      <c r="F1977" s="282"/>
      <c r="G1977" s="282"/>
      <c r="H1977" s="282"/>
      <c r="I1977" s="282"/>
    </row>
    <row r="1978" spans="1:10" s="198" customFormat="1" ht="16.5" customHeight="1" thickBot="1">
      <c r="A1978" s="196">
        <f>A1944+1</f>
        <v>60</v>
      </c>
      <c r="B1978" s="284"/>
      <c r="C1978" s="284"/>
      <c r="D1978" s="284"/>
      <c r="E1978" s="284"/>
      <c r="F1978" s="284"/>
      <c r="G1978" s="284"/>
      <c r="H1978" s="284"/>
      <c r="I1978" s="284"/>
    </row>
    <row r="1979" spans="1:10" s="198" customFormat="1" ht="51.75" customHeight="1">
      <c r="A1979" s="199"/>
      <c r="B1979" s="200"/>
      <c r="C1979" s="201"/>
      <c r="D1979" s="202"/>
      <c r="E1979" s="203" t="str">
        <f>MASTER!$E$11</f>
        <v>Govt. Sr. Secondary School Raimalwada</v>
      </c>
      <c r="F1979" s="204"/>
      <c r="G1979" s="204"/>
      <c r="H1979" s="204"/>
      <c r="I1979" s="205"/>
    </row>
    <row r="1980" spans="1:10" s="198" customFormat="1" ht="36" customHeight="1" thickBot="1">
      <c r="A1980" s="199"/>
      <c r="B1980" s="206"/>
      <c r="C1980" s="207"/>
      <c r="D1980" s="208"/>
      <c r="E1980" s="209" t="str">
        <f>MASTER!$E$14</f>
        <v>P.S.-Bapini (Jodhpur)</v>
      </c>
      <c r="F1980" s="210"/>
      <c r="G1980" s="210"/>
      <c r="H1980" s="210"/>
      <c r="I1980" s="211"/>
    </row>
    <row r="1981" spans="1:10" s="198" customFormat="1" ht="33.75" customHeight="1">
      <c r="A1981" s="199"/>
      <c r="B1981" s="212" t="str">
        <f>CONCATENATE(C1982,'TIME TABLE'!$C$5,'ADMIT CARD'!$C1983,$F1983,'ADMIT CARD'!$G1983,'TIME TABLE'!$E$5)</f>
        <v>ADMIT CARD(Roll Number●→0)</v>
      </c>
      <c r="C1981" s="213" t="str">
        <f>CONCATENATE('TIME TABLE'!$B$2,'TIME TABLE'!$F$2)</f>
        <v>HALF YEARLY EXAM:2023-24</v>
      </c>
      <c r="D1981" s="214"/>
      <c r="E1981" s="214"/>
      <c r="F1981" s="214"/>
      <c r="G1981" s="214"/>
      <c r="H1981" s="214"/>
      <c r="I1981" s="215"/>
    </row>
    <row r="1982" spans="1:10" s="198" customFormat="1" ht="33.75" customHeight="1" thickBot="1">
      <c r="A1982" s="199"/>
      <c r="B1982" s="216"/>
      <c r="C1982" s="217" t="s">
        <v>64</v>
      </c>
      <c r="D1982" s="218"/>
      <c r="E1982" s="218"/>
      <c r="F1982" s="218"/>
      <c r="G1982" s="218"/>
      <c r="H1982" s="218"/>
      <c r="I1982" s="219"/>
      <c r="J1982" s="198" t="s">
        <v>54</v>
      </c>
    </row>
    <row r="1983" spans="1:10" s="198" customFormat="1" ht="24" customHeight="1">
      <c r="A1983" s="199"/>
      <c r="B1983" s="216"/>
      <c r="C1983" s="220" t="s">
        <v>20</v>
      </c>
      <c r="D1983" s="221"/>
      <c r="E1983" s="222"/>
      <c r="F1983" s="223" t="s">
        <v>52</v>
      </c>
      <c r="G1983" s="224">
        <f>VLOOKUP(A1978,'STUDENT DETAIL'!$C$8:$I$107,3)</f>
        <v>0</v>
      </c>
      <c r="H1983" s="225"/>
      <c r="I1983" s="226" t="s">
        <v>65</v>
      </c>
    </row>
    <row r="1984" spans="1:10" s="198" customFormat="1" ht="24" customHeight="1">
      <c r="A1984" s="199"/>
      <c r="B1984" s="216"/>
      <c r="C1984" s="227" t="s">
        <v>21</v>
      </c>
      <c r="D1984" s="228"/>
      <c r="E1984" s="229"/>
      <c r="F1984" s="230" t="s">
        <v>52</v>
      </c>
      <c r="G1984" s="231" t="str">
        <f>IF(OR(G1983=0,G1983=""),"",VLOOKUP(A1978,'STUDENT DETAIL'!$C$8:$I$107,4))</f>
        <v/>
      </c>
      <c r="H1984" s="232"/>
      <c r="I1984" s="233"/>
    </row>
    <row r="1985" spans="1:9" s="198" customFormat="1" ht="24" customHeight="1">
      <c r="A1985" s="199"/>
      <c r="B1985" s="216"/>
      <c r="C1985" s="227" t="s">
        <v>22</v>
      </c>
      <c r="D1985" s="228"/>
      <c r="E1985" s="229"/>
      <c r="F1985" s="230" t="s">
        <v>52</v>
      </c>
      <c r="G1985" s="231" t="str">
        <f>IF(OR(G1983=0,G1983=""),"",VLOOKUP(A1978,'STUDENT DETAIL'!$C$8:$I$107,5))</f>
        <v/>
      </c>
      <c r="H1985" s="232"/>
      <c r="I1985" s="233"/>
    </row>
    <row r="1986" spans="1:9" s="198" customFormat="1" ht="24" customHeight="1">
      <c r="A1986" s="199"/>
      <c r="B1986" s="216"/>
      <c r="C1986" s="227" t="s">
        <v>32</v>
      </c>
      <c r="D1986" s="228"/>
      <c r="E1986" s="229"/>
      <c r="F1986" s="230" t="s">
        <v>52</v>
      </c>
      <c r="G1986" s="231" t="str">
        <f>IF(OR(G1983=0,G1983=""),"",VLOOKUP(A1978,'STUDENT DETAIL'!$C$8:$I$107,6))</f>
        <v/>
      </c>
      <c r="H1986" s="232"/>
      <c r="I1986" s="233"/>
    </row>
    <row r="1987" spans="1:9" s="198" customFormat="1" ht="24" customHeight="1">
      <c r="A1987" s="199"/>
      <c r="B1987" s="216"/>
      <c r="C1987" s="227" t="s">
        <v>33</v>
      </c>
      <c r="D1987" s="228"/>
      <c r="E1987" s="229"/>
      <c r="F1987" s="230" t="s">
        <v>52</v>
      </c>
      <c r="G1987" s="231" t="str">
        <f>IF(OR(G1983=0,G1983=""),"",IF('STUDENT DETAIL'!$H$4="",'STUDENT DETAIL'!$E$4,CONCATENATE('STUDENT DETAIL'!$E$4,"   ","(",'STUDENT DETAIL'!$H$4,")")))</f>
        <v/>
      </c>
      <c r="H1987" s="232"/>
      <c r="I1987" s="233"/>
    </row>
    <row r="1988" spans="1:9" s="198" customFormat="1" ht="24" customHeight="1" thickBot="1">
      <c r="A1988" s="199"/>
      <c r="B1988" s="216"/>
      <c r="C1988" s="234" t="s">
        <v>24</v>
      </c>
      <c r="D1988" s="235"/>
      <c r="E1988" s="236"/>
      <c r="F1988" s="237" t="s">
        <v>52</v>
      </c>
      <c r="G1988" s="238" t="str">
        <f>IF(OR(G1983=0,G1983=""),"",VLOOKUP(A1978,'STUDENT DETAIL'!$C$8:$I$107,7))</f>
        <v/>
      </c>
      <c r="H1988" s="239"/>
      <c r="I1988" s="240"/>
    </row>
    <row r="1989" spans="1:9" s="198" customFormat="1" ht="24" customHeight="1">
      <c r="A1989" s="199"/>
      <c r="B1989" s="216"/>
      <c r="C1989" s="241" t="s">
        <v>67</v>
      </c>
      <c r="D1989" s="242"/>
      <c r="E1989" s="242"/>
      <c r="F1989" s="242"/>
      <c r="G1989" s="242"/>
      <c r="H1989" s="242"/>
      <c r="I1989" s="243"/>
    </row>
    <row r="1990" spans="1:9" s="198" customFormat="1" ht="24" customHeight="1" thickBot="1">
      <c r="A1990" s="199"/>
      <c r="B1990" s="216"/>
      <c r="C1990" s="244" t="s">
        <v>34</v>
      </c>
      <c r="D1990" s="245"/>
      <c r="E1990" s="246"/>
      <c r="F1990" s="247" t="s">
        <v>68</v>
      </c>
      <c r="G1990" s="246"/>
      <c r="H1990" s="247" t="s">
        <v>69</v>
      </c>
      <c r="I1990" s="248"/>
    </row>
    <row r="1991" spans="1:9" s="256" customFormat="1" ht="18" customHeight="1">
      <c r="A1991" s="199"/>
      <c r="B1991" s="216"/>
      <c r="C1991" s="249" t="str">
        <f>'TIME TABLE'!$F$5</f>
        <v>Hindi</v>
      </c>
      <c r="D1991" s="250"/>
      <c r="E1991" s="251"/>
      <c r="F1991" s="252">
        <f>IF(C1991=0,0,'TIME TABLE'!$B$5)</f>
        <v>44651</v>
      </c>
      <c r="G1991" s="253" t="str">
        <f>IF(C1991=0,0,CONCATENATE('TIME TABLE'!$C$5,'TIME TABLE'!$D$5,'TIME TABLE'!$E$5))</f>
        <v>(Thursday)</v>
      </c>
      <c r="H1991" s="254" t="str">
        <f>IF(C1991=0,0,'TIME TABLE'!$H$5)</f>
        <v>09:00 AM to 11:45 AM</v>
      </c>
      <c r="I1991" s="255"/>
    </row>
    <row r="1992" spans="1:9" s="256" customFormat="1" ht="18" customHeight="1">
      <c r="A1992" s="199"/>
      <c r="B1992" s="216"/>
      <c r="C1992" s="257" t="str">
        <f>'TIME TABLE'!$F$6</f>
        <v>English</v>
      </c>
      <c r="D1992" s="258"/>
      <c r="E1992" s="259"/>
      <c r="F1992" s="260">
        <f>IF(C1992=0,0,'TIME TABLE'!$B$6)</f>
        <v>44652</v>
      </c>
      <c r="G1992" s="253" t="str">
        <f>IF(C1992=0,0,CONCATENATE('TIME TABLE'!$C$6,'TIME TABLE'!$D$6,'TIME TABLE'!$E$6))</f>
        <v>(Friday)</v>
      </c>
      <c r="H1992" s="261" t="str">
        <f>IF(C1992=0,0,'TIME TABLE'!$H$6)</f>
        <v>09:00 AM to 11:45 AM</v>
      </c>
      <c r="I1992" s="262"/>
    </row>
    <row r="1993" spans="1:9" s="256" customFormat="1" ht="18" customHeight="1">
      <c r="A1993" s="199"/>
      <c r="B1993" s="216"/>
      <c r="C1993" s="263" t="str">
        <f>'TIME TABLE'!$F$7</f>
        <v>Science</v>
      </c>
      <c r="D1993" s="264"/>
      <c r="E1993" s="265"/>
      <c r="F1993" s="260">
        <f>IF(C1993=0,0,'TIME TABLE'!$B$7)</f>
        <v>44653</v>
      </c>
      <c r="G1993" s="253" t="str">
        <f>IF(C1993=0,0,CONCATENATE('TIME TABLE'!$C$7,'TIME TABLE'!$D$7,'TIME TABLE'!$E$7))</f>
        <v>(Saturday)</v>
      </c>
      <c r="H1993" s="261" t="str">
        <f>IF(C1993=0,0,'TIME TABLE'!$H$7)</f>
        <v>09:00 AM to 11:45 AM</v>
      </c>
      <c r="I1993" s="262"/>
    </row>
    <row r="1994" spans="1:9" s="256" customFormat="1" ht="18" customHeight="1">
      <c r="A1994" s="199"/>
      <c r="B1994" s="216"/>
      <c r="C1994" s="263" t="str">
        <f>'TIME TABLE'!$F$8</f>
        <v>Mathematics</v>
      </c>
      <c r="D1994" s="264"/>
      <c r="E1994" s="265"/>
      <c r="F1994" s="260">
        <f>IF(C1994=0,0,'TIME TABLE'!$B$8)</f>
        <v>44654</v>
      </c>
      <c r="G1994" s="253" t="str">
        <f>IF(C1994=0,0,CONCATENATE('TIME TABLE'!$C$8,'TIME TABLE'!$D$8,'TIME TABLE'!$E$8))</f>
        <v>(Sunday)</v>
      </c>
      <c r="H1994" s="261" t="str">
        <f>IF(C1994=0,0,'TIME TABLE'!$H$8)</f>
        <v>09:00 AM to 11:45 AM</v>
      </c>
      <c r="I1994" s="262"/>
    </row>
    <row r="1995" spans="1:9" s="256" customFormat="1" ht="18" customHeight="1">
      <c r="A1995" s="199"/>
      <c r="B1995" s="216"/>
      <c r="C1995" s="263" t="str">
        <f>'TIME TABLE'!$F$9</f>
        <v>Social Study</v>
      </c>
      <c r="D1995" s="264"/>
      <c r="E1995" s="265"/>
      <c r="F1995" s="260">
        <f>IF(C1995=0,0,'TIME TABLE'!$B$9)</f>
        <v>44655</v>
      </c>
      <c r="G1995" s="253" t="str">
        <f>IF(C1995=0,0,CONCATENATE('TIME TABLE'!$C$9,'TIME TABLE'!$D$9,'TIME TABLE'!$E$9))</f>
        <v>(Monday)</v>
      </c>
      <c r="H1995" s="261" t="str">
        <f>IF(C1995=0,0,'TIME TABLE'!$H$9)</f>
        <v>09:00 AM to 11:45 AM</v>
      </c>
      <c r="I1995" s="262"/>
    </row>
    <row r="1996" spans="1:9" s="256" customFormat="1" ht="18" customHeight="1">
      <c r="A1996" s="199"/>
      <c r="B1996" s="216"/>
      <c r="C1996" s="263" t="str">
        <f>'TIME TABLE'!$F$10</f>
        <v>Sanskrit</v>
      </c>
      <c r="D1996" s="264"/>
      <c r="E1996" s="265"/>
      <c r="F1996" s="260">
        <f>IF(C1996=0,0,'TIME TABLE'!$B$10)</f>
        <v>44656</v>
      </c>
      <c r="G1996" s="253" t="str">
        <f>IF(C1996=0,0,CONCATENATE('TIME TABLE'!$C$10,'TIME TABLE'!$D$10,'TIME TABLE'!$E$10))</f>
        <v>(Tuesday)</v>
      </c>
      <c r="H1996" s="261" t="str">
        <f>IF(C1996=0,0,'TIME TABLE'!$H$10)</f>
        <v>09:00 AM to 11:45 AM</v>
      </c>
      <c r="I1996" s="262"/>
    </row>
    <row r="1997" spans="1:9" s="256" customFormat="1" ht="18" customHeight="1">
      <c r="A1997" s="199"/>
      <c r="B1997" s="216"/>
      <c r="C1997" s="263">
        <f>'TIME TABLE'!$F$11</f>
        <v>0</v>
      </c>
      <c r="D1997" s="264"/>
      <c r="E1997" s="265"/>
      <c r="F1997" s="260">
        <f>IF(C1997=0,0,'TIME TABLE'!$B$11)</f>
        <v>0</v>
      </c>
      <c r="G1997" s="253">
        <f>IF(C1997=0,0,CONCATENATE('TIME TABLE'!$C$11,'TIME TABLE'!$D$11,'TIME TABLE'!$E$11))</f>
        <v>0</v>
      </c>
      <c r="H1997" s="261">
        <f>IF(C1997=0,0,'TIME TABLE'!$H$11)</f>
        <v>0</v>
      </c>
      <c r="I1997" s="262"/>
    </row>
    <row r="1998" spans="1:9" s="256" customFormat="1" ht="18" customHeight="1">
      <c r="A1998" s="199"/>
      <c r="B1998" s="216"/>
      <c r="C1998" s="263">
        <f>'TIME TABLE'!$F$12</f>
        <v>0</v>
      </c>
      <c r="D1998" s="264"/>
      <c r="E1998" s="265"/>
      <c r="F1998" s="260">
        <f>IF(C1998=0,0,'TIME TABLE'!$B$12)</f>
        <v>0</v>
      </c>
      <c r="G1998" s="253">
        <f>IF(C1998=0,0,CONCATENATE('TIME TABLE'!$C$12,'TIME TABLE'!$D$12,'TIME TABLE'!$E$12))</f>
        <v>0</v>
      </c>
      <c r="H1998" s="261">
        <f>IF(C1998=0,0,'TIME TABLE'!$H$12)</f>
        <v>0</v>
      </c>
      <c r="I1998" s="262"/>
    </row>
    <row r="1999" spans="1:9" s="256" customFormat="1" ht="18" customHeight="1">
      <c r="A1999" s="199"/>
      <c r="B1999" s="216"/>
      <c r="C1999" s="263">
        <f>'TIME TABLE'!$F$13</f>
        <v>0</v>
      </c>
      <c r="D1999" s="264"/>
      <c r="E1999" s="265"/>
      <c r="F1999" s="260">
        <f>IF(C1999=0,0,'TIME TABLE'!$B$13)</f>
        <v>0</v>
      </c>
      <c r="G1999" s="253">
        <f>IF(C1999=0,0,CONCATENATE('TIME TABLE'!$C$13,'TIME TABLE'!$D$13,'TIME TABLE'!$E$13))</f>
        <v>0</v>
      </c>
      <c r="H1999" s="261">
        <f>IF(C1999=0,0,'TIME TABLE'!$H$13)</f>
        <v>0</v>
      </c>
      <c r="I1999" s="262"/>
    </row>
    <row r="2000" spans="1:9" s="256" customFormat="1" ht="18" customHeight="1" thickBot="1">
      <c r="A2000" s="199"/>
      <c r="B2000" s="216"/>
      <c r="C2000" s="266">
        <f>'TIME TABLE'!$F$14</f>
        <v>0</v>
      </c>
      <c r="D2000" s="267"/>
      <c r="E2000" s="268"/>
      <c r="F2000" s="260">
        <f>IF(C2000=0,0,'TIME TABLE'!$B$14)</f>
        <v>0</v>
      </c>
      <c r="G2000" s="253">
        <f>IF(C2000=0,0,CONCATENATE('TIME TABLE'!$C$14,'TIME TABLE'!$D$14,'TIME TABLE'!$E$14))</f>
        <v>0</v>
      </c>
      <c r="H2000" s="261">
        <f>IF(C2000=0,0,'TIME TABLE'!$H$14)</f>
        <v>0</v>
      </c>
      <c r="I2000" s="262"/>
    </row>
    <row r="2001" spans="1:10" s="198" customFormat="1" ht="24" customHeight="1">
      <c r="A2001" s="199"/>
      <c r="B2001" s="216"/>
      <c r="C2001" s="269" t="s">
        <v>70</v>
      </c>
      <c r="D2001" s="270"/>
      <c r="E2001" s="270"/>
      <c r="F2001" s="270"/>
      <c r="G2001" s="270"/>
      <c r="H2001" s="270"/>
      <c r="I2001" s="271"/>
    </row>
    <row r="2002" spans="1:10" s="198" customFormat="1" ht="19.5" customHeight="1">
      <c r="A2002" s="199"/>
      <c r="B2002" s="216"/>
      <c r="C2002" s="272">
        <v>1</v>
      </c>
      <c r="D2002" s="273" t="s">
        <v>71</v>
      </c>
      <c r="E2002" s="273"/>
      <c r="F2002" s="273"/>
      <c r="G2002" s="273"/>
      <c r="H2002" s="273"/>
      <c r="I2002" s="274"/>
    </row>
    <row r="2003" spans="1:10" s="198" customFormat="1" ht="19.5" customHeight="1">
      <c r="A2003" s="199"/>
      <c r="B2003" s="216"/>
      <c r="C2003" s="275">
        <v>2</v>
      </c>
      <c r="D2003" s="276" t="s">
        <v>72</v>
      </c>
      <c r="E2003" s="276"/>
      <c r="F2003" s="276"/>
      <c r="G2003" s="276"/>
      <c r="H2003" s="276"/>
      <c r="I2003" s="277"/>
    </row>
    <row r="2004" spans="1:10" s="198" customFormat="1" ht="19.5" customHeight="1">
      <c r="A2004" s="199"/>
      <c r="B2004" s="216"/>
      <c r="C2004" s="275">
        <v>3</v>
      </c>
      <c r="D2004" s="276" t="s">
        <v>73</v>
      </c>
      <c r="E2004" s="276"/>
      <c r="F2004" s="276"/>
      <c r="G2004" s="276"/>
      <c r="H2004" s="276"/>
      <c r="I2004" s="277"/>
    </row>
    <row r="2005" spans="1:10" s="198" customFormat="1" ht="19.5" customHeight="1">
      <c r="A2005" s="199"/>
      <c r="B2005" s="216"/>
      <c r="C2005" s="275">
        <v>4</v>
      </c>
      <c r="D2005" s="273" t="s">
        <v>74</v>
      </c>
      <c r="E2005" s="273"/>
      <c r="F2005" s="273"/>
      <c r="G2005" s="273"/>
      <c r="H2005" s="273"/>
      <c r="I2005" s="274"/>
    </row>
    <row r="2006" spans="1:10" s="198" customFormat="1" ht="19.5" customHeight="1">
      <c r="A2006" s="199"/>
      <c r="B2006" s="216"/>
      <c r="C2006" s="275">
        <v>5</v>
      </c>
      <c r="D2006" s="273" t="s">
        <v>75</v>
      </c>
      <c r="E2006" s="273"/>
      <c r="F2006" s="273"/>
      <c r="G2006" s="273"/>
      <c r="H2006" s="273"/>
      <c r="I2006" s="274"/>
    </row>
    <row r="2007" spans="1:10" s="198" customFormat="1" ht="19.5" customHeight="1">
      <c r="A2007" s="199"/>
      <c r="B2007" s="216"/>
      <c r="C2007" s="275">
        <v>6</v>
      </c>
      <c r="D2007" s="273" t="s">
        <v>76</v>
      </c>
      <c r="E2007" s="273"/>
      <c r="F2007" s="273"/>
      <c r="G2007" s="273"/>
      <c r="H2007" s="273"/>
      <c r="I2007" s="274"/>
    </row>
    <row r="2008" spans="1:10" s="198" customFormat="1" ht="19.5" customHeight="1">
      <c r="A2008" s="199"/>
      <c r="B2008" s="216"/>
      <c r="C2008" s="275">
        <v>7</v>
      </c>
      <c r="D2008" s="273" t="s">
        <v>77</v>
      </c>
      <c r="E2008" s="273"/>
      <c r="F2008" s="273"/>
      <c r="G2008" s="273"/>
      <c r="H2008" s="273"/>
      <c r="I2008" s="274"/>
    </row>
    <row r="2009" spans="1:10" s="198" customFormat="1" ht="19.5" customHeight="1">
      <c r="A2009" s="199"/>
      <c r="B2009" s="216"/>
      <c r="C2009" s="275">
        <v>8</v>
      </c>
      <c r="D2009" s="273" t="s">
        <v>78</v>
      </c>
      <c r="E2009" s="273"/>
      <c r="F2009" s="273"/>
      <c r="G2009" s="273"/>
      <c r="H2009" s="273"/>
      <c r="I2009" s="274"/>
    </row>
    <row r="2010" spans="1:10" s="198" customFormat="1" ht="19.5" customHeight="1" thickBot="1">
      <c r="A2010" s="199"/>
      <c r="B2010" s="278"/>
      <c r="C2010" s="279">
        <v>9</v>
      </c>
      <c r="D2010" s="280" t="s">
        <v>79</v>
      </c>
      <c r="E2010" s="280"/>
      <c r="F2010" s="280"/>
      <c r="G2010" s="280"/>
      <c r="H2010" s="280"/>
      <c r="I2010" s="281"/>
    </row>
    <row r="2011" spans="1:10" s="198" customFormat="1" ht="15.75" thickBot="1">
      <c r="A2011" s="196">
        <f>A1978+1</f>
        <v>61</v>
      </c>
      <c r="B2011" s="197"/>
      <c r="C2011" s="197"/>
      <c r="D2011" s="197"/>
      <c r="E2011" s="197"/>
      <c r="F2011" s="197"/>
      <c r="G2011" s="197"/>
      <c r="H2011" s="197"/>
      <c r="I2011" s="197"/>
    </row>
    <row r="2012" spans="1:10" s="198" customFormat="1" ht="51.75" customHeight="1">
      <c r="A2012" s="199"/>
      <c r="B2012" s="200"/>
      <c r="C2012" s="201"/>
      <c r="D2012" s="202"/>
      <c r="E2012" s="203" t="str">
        <f>MASTER!$E$11</f>
        <v>Govt. Sr. Secondary School Raimalwada</v>
      </c>
      <c r="F2012" s="204"/>
      <c r="G2012" s="204"/>
      <c r="H2012" s="204"/>
      <c r="I2012" s="205"/>
    </row>
    <row r="2013" spans="1:10" s="198" customFormat="1" ht="36" customHeight="1" thickBot="1">
      <c r="A2013" s="199"/>
      <c r="B2013" s="206"/>
      <c r="C2013" s="207"/>
      <c r="D2013" s="208"/>
      <c r="E2013" s="209" t="str">
        <f>MASTER!$E$14</f>
        <v>P.S.-Bapini (Jodhpur)</v>
      </c>
      <c r="F2013" s="210"/>
      <c r="G2013" s="210"/>
      <c r="H2013" s="210"/>
      <c r="I2013" s="211"/>
    </row>
    <row r="2014" spans="1:10" s="198" customFormat="1" ht="33.75" customHeight="1">
      <c r="A2014" s="199"/>
      <c r="B2014" s="212" t="str">
        <f>CONCATENATE(C2015,'TIME TABLE'!$C$5,'ADMIT CARD'!$C2016,$F2016,'ADMIT CARD'!$G2016,'TIME TABLE'!$E$5)</f>
        <v>ADMIT CARD(Roll Number●→0)</v>
      </c>
      <c r="C2014" s="213" t="str">
        <f>CONCATENATE('TIME TABLE'!$B$2,'TIME TABLE'!$F$2)</f>
        <v>HALF YEARLY EXAM:2023-24</v>
      </c>
      <c r="D2014" s="214"/>
      <c r="E2014" s="214"/>
      <c r="F2014" s="214"/>
      <c r="G2014" s="214"/>
      <c r="H2014" s="214"/>
      <c r="I2014" s="215"/>
    </row>
    <row r="2015" spans="1:10" s="198" customFormat="1" ht="33.75" customHeight="1" thickBot="1">
      <c r="A2015" s="199"/>
      <c r="B2015" s="216"/>
      <c r="C2015" s="217" t="s">
        <v>64</v>
      </c>
      <c r="D2015" s="218"/>
      <c r="E2015" s="218"/>
      <c r="F2015" s="218"/>
      <c r="G2015" s="218"/>
      <c r="H2015" s="218"/>
      <c r="I2015" s="219"/>
      <c r="J2015" s="198" t="s">
        <v>54</v>
      </c>
    </row>
    <row r="2016" spans="1:10" s="198" customFormat="1" ht="24" customHeight="1">
      <c r="A2016" s="199"/>
      <c r="B2016" s="216"/>
      <c r="C2016" s="220" t="s">
        <v>20</v>
      </c>
      <c r="D2016" s="221"/>
      <c r="E2016" s="222"/>
      <c r="F2016" s="223" t="s">
        <v>52</v>
      </c>
      <c r="G2016" s="224">
        <f>VLOOKUP(A2011,'STUDENT DETAIL'!$C$8:$I$107,3)</f>
        <v>0</v>
      </c>
      <c r="H2016" s="225"/>
      <c r="I2016" s="226" t="s">
        <v>65</v>
      </c>
    </row>
    <row r="2017" spans="1:9" s="198" customFormat="1" ht="24" customHeight="1">
      <c r="A2017" s="199"/>
      <c r="B2017" s="216"/>
      <c r="C2017" s="227" t="s">
        <v>21</v>
      </c>
      <c r="D2017" s="228"/>
      <c r="E2017" s="229"/>
      <c r="F2017" s="230" t="s">
        <v>52</v>
      </c>
      <c r="G2017" s="231" t="str">
        <f>IF(OR(G2016=0,G2016=""),"",VLOOKUP(A2011,'STUDENT DETAIL'!$C$8:$I$107,4))</f>
        <v/>
      </c>
      <c r="H2017" s="232"/>
      <c r="I2017" s="233"/>
    </row>
    <row r="2018" spans="1:9" s="198" customFormat="1" ht="24" customHeight="1">
      <c r="A2018" s="199"/>
      <c r="B2018" s="216"/>
      <c r="C2018" s="227" t="s">
        <v>22</v>
      </c>
      <c r="D2018" s="228"/>
      <c r="E2018" s="229"/>
      <c r="F2018" s="230" t="s">
        <v>52</v>
      </c>
      <c r="G2018" s="231" t="str">
        <f>IF(OR(G2016=0,G2016=""),"",VLOOKUP(A2011,'STUDENT DETAIL'!$C$8:$I$107,5))</f>
        <v/>
      </c>
      <c r="H2018" s="232"/>
      <c r="I2018" s="233"/>
    </row>
    <row r="2019" spans="1:9" s="198" customFormat="1" ht="24" customHeight="1">
      <c r="A2019" s="199"/>
      <c r="B2019" s="216"/>
      <c r="C2019" s="227" t="s">
        <v>32</v>
      </c>
      <c r="D2019" s="228"/>
      <c r="E2019" s="229"/>
      <c r="F2019" s="230" t="s">
        <v>52</v>
      </c>
      <c r="G2019" s="231" t="str">
        <f>IF(OR(G2016=0,G2016=""),"",VLOOKUP(A2011,'STUDENT DETAIL'!$C$8:$I$107,6))</f>
        <v/>
      </c>
      <c r="H2019" s="232"/>
      <c r="I2019" s="233"/>
    </row>
    <row r="2020" spans="1:9" s="198" customFormat="1" ht="24" customHeight="1">
      <c r="A2020" s="199"/>
      <c r="B2020" s="216"/>
      <c r="C2020" s="227" t="s">
        <v>33</v>
      </c>
      <c r="D2020" s="228"/>
      <c r="E2020" s="229"/>
      <c r="F2020" s="230" t="s">
        <v>52</v>
      </c>
      <c r="G2020" s="231" t="str">
        <f>IF(OR(G2016=0,G2016=""),"",IF('STUDENT DETAIL'!$H$4="",'STUDENT DETAIL'!$E$4,CONCATENATE('STUDENT DETAIL'!$E$4,"   ","(",'STUDENT DETAIL'!$H$4,")")))</f>
        <v/>
      </c>
      <c r="H2020" s="232"/>
      <c r="I2020" s="233"/>
    </row>
    <row r="2021" spans="1:9" s="198" customFormat="1" ht="24" customHeight="1" thickBot="1">
      <c r="A2021" s="199"/>
      <c r="B2021" s="216"/>
      <c r="C2021" s="234" t="s">
        <v>24</v>
      </c>
      <c r="D2021" s="235"/>
      <c r="E2021" s="236"/>
      <c r="F2021" s="237" t="s">
        <v>52</v>
      </c>
      <c r="G2021" s="238" t="str">
        <f>IF(OR(G2016=0,G2016=""),"",VLOOKUP(A2011,'STUDENT DETAIL'!$C$8:$I$107,7))</f>
        <v/>
      </c>
      <c r="H2021" s="239"/>
      <c r="I2021" s="240"/>
    </row>
    <row r="2022" spans="1:9" s="198" customFormat="1" ht="24" customHeight="1">
      <c r="A2022" s="199"/>
      <c r="B2022" s="216"/>
      <c r="C2022" s="241" t="s">
        <v>67</v>
      </c>
      <c r="D2022" s="242"/>
      <c r="E2022" s="242"/>
      <c r="F2022" s="242"/>
      <c r="G2022" s="242"/>
      <c r="H2022" s="242"/>
      <c r="I2022" s="243"/>
    </row>
    <row r="2023" spans="1:9" s="198" customFormat="1" ht="24" customHeight="1" thickBot="1">
      <c r="A2023" s="199"/>
      <c r="B2023" s="216"/>
      <c r="C2023" s="244" t="s">
        <v>34</v>
      </c>
      <c r="D2023" s="245"/>
      <c r="E2023" s="246"/>
      <c r="F2023" s="247" t="s">
        <v>68</v>
      </c>
      <c r="G2023" s="246"/>
      <c r="H2023" s="247" t="s">
        <v>69</v>
      </c>
      <c r="I2023" s="248"/>
    </row>
    <row r="2024" spans="1:9" s="256" customFormat="1" ht="18" customHeight="1">
      <c r="A2024" s="199"/>
      <c r="B2024" s="216"/>
      <c r="C2024" s="249" t="str">
        <f>'TIME TABLE'!$F$5</f>
        <v>Hindi</v>
      </c>
      <c r="D2024" s="250"/>
      <c r="E2024" s="251"/>
      <c r="F2024" s="252">
        <f>IF(C2024=0,0,'TIME TABLE'!$B$5)</f>
        <v>44651</v>
      </c>
      <c r="G2024" s="253" t="str">
        <f>IF(C2024=0,0,CONCATENATE('TIME TABLE'!$C$5,'TIME TABLE'!$D$5,'TIME TABLE'!$E$5))</f>
        <v>(Thursday)</v>
      </c>
      <c r="H2024" s="254" t="str">
        <f>IF(C2024=0,0,'TIME TABLE'!$H$5)</f>
        <v>09:00 AM to 11:45 AM</v>
      </c>
      <c r="I2024" s="255"/>
    </row>
    <row r="2025" spans="1:9" s="256" customFormat="1" ht="18" customHeight="1">
      <c r="A2025" s="199"/>
      <c r="B2025" s="216"/>
      <c r="C2025" s="257" t="str">
        <f>'TIME TABLE'!$F$6</f>
        <v>English</v>
      </c>
      <c r="D2025" s="258"/>
      <c r="E2025" s="259"/>
      <c r="F2025" s="260">
        <f>IF(C2025=0,0,'TIME TABLE'!$B$6)</f>
        <v>44652</v>
      </c>
      <c r="G2025" s="253" t="str">
        <f>IF(C2025=0,0,CONCATENATE('TIME TABLE'!$C$6,'TIME TABLE'!$D$6,'TIME TABLE'!$E$6))</f>
        <v>(Friday)</v>
      </c>
      <c r="H2025" s="261" t="str">
        <f>IF(C2025=0,0,'TIME TABLE'!$H$6)</f>
        <v>09:00 AM to 11:45 AM</v>
      </c>
      <c r="I2025" s="262"/>
    </row>
    <row r="2026" spans="1:9" s="256" customFormat="1" ht="18" customHeight="1">
      <c r="A2026" s="199"/>
      <c r="B2026" s="216"/>
      <c r="C2026" s="263" t="str">
        <f>'TIME TABLE'!$F$7</f>
        <v>Science</v>
      </c>
      <c r="D2026" s="264"/>
      <c r="E2026" s="265"/>
      <c r="F2026" s="260">
        <f>IF(C2026=0,0,'TIME TABLE'!$B$7)</f>
        <v>44653</v>
      </c>
      <c r="G2026" s="253" t="str">
        <f>IF(C2026=0,0,CONCATENATE('TIME TABLE'!$C$7,'TIME TABLE'!$D$7,'TIME TABLE'!$E$7))</f>
        <v>(Saturday)</v>
      </c>
      <c r="H2026" s="261" t="str">
        <f>IF(C2026=0,0,'TIME TABLE'!$H$7)</f>
        <v>09:00 AM to 11:45 AM</v>
      </c>
      <c r="I2026" s="262"/>
    </row>
    <row r="2027" spans="1:9" s="256" customFormat="1" ht="18" customHeight="1">
      <c r="A2027" s="199"/>
      <c r="B2027" s="216"/>
      <c r="C2027" s="263" t="str">
        <f>'TIME TABLE'!$F$8</f>
        <v>Mathematics</v>
      </c>
      <c r="D2027" s="264"/>
      <c r="E2027" s="265"/>
      <c r="F2027" s="260">
        <f>IF(C2027=0,0,'TIME TABLE'!$B$8)</f>
        <v>44654</v>
      </c>
      <c r="G2027" s="253" t="str">
        <f>IF(C2027=0,0,CONCATENATE('TIME TABLE'!$C$8,'TIME TABLE'!$D$8,'TIME TABLE'!$E$8))</f>
        <v>(Sunday)</v>
      </c>
      <c r="H2027" s="261" t="str">
        <f>IF(C2027=0,0,'TIME TABLE'!$H$8)</f>
        <v>09:00 AM to 11:45 AM</v>
      </c>
      <c r="I2027" s="262"/>
    </row>
    <row r="2028" spans="1:9" s="256" customFormat="1" ht="18" customHeight="1">
      <c r="A2028" s="199"/>
      <c r="B2028" s="216"/>
      <c r="C2028" s="263" t="str">
        <f>'TIME TABLE'!$F$9</f>
        <v>Social Study</v>
      </c>
      <c r="D2028" s="264"/>
      <c r="E2028" s="265"/>
      <c r="F2028" s="260">
        <f>IF(C2028=0,0,'TIME TABLE'!$B$9)</f>
        <v>44655</v>
      </c>
      <c r="G2028" s="253" t="str">
        <f>IF(C2028=0,0,CONCATENATE('TIME TABLE'!$C$9,'TIME TABLE'!$D$9,'TIME TABLE'!$E$9))</f>
        <v>(Monday)</v>
      </c>
      <c r="H2028" s="261" t="str">
        <f>IF(C2028=0,0,'TIME TABLE'!$H$9)</f>
        <v>09:00 AM to 11:45 AM</v>
      </c>
      <c r="I2028" s="262"/>
    </row>
    <row r="2029" spans="1:9" s="256" customFormat="1" ht="18" customHeight="1">
      <c r="A2029" s="199"/>
      <c r="B2029" s="216"/>
      <c r="C2029" s="263" t="str">
        <f>'TIME TABLE'!$F$10</f>
        <v>Sanskrit</v>
      </c>
      <c r="D2029" s="264"/>
      <c r="E2029" s="265"/>
      <c r="F2029" s="260">
        <f>IF(C2029=0,0,'TIME TABLE'!$B$10)</f>
        <v>44656</v>
      </c>
      <c r="G2029" s="253" t="str">
        <f>IF(C2029=0,0,CONCATENATE('TIME TABLE'!$C$10,'TIME TABLE'!$D$10,'TIME TABLE'!$E$10))</f>
        <v>(Tuesday)</v>
      </c>
      <c r="H2029" s="261" t="str">
        <f>IF(C2029=0,0,'TIME TABLE'!$H$10)</f>
        <v>09:00 AM to 11:45 AM</v>
      </c>
      <c r="I2029" s="262"/>
    </row>
    <row r="2030" spans="1:9" s="256" customFormat="1" ht="18" customHeight="1">
      <c r="A2030" s="199"/>
      <c r="B2030" s="216"/>
      <c r="C2030" s="263">
        <f>'TIME TABLE'!$F$11</f>
        <v>0</v>
      </c>
      <c r="D2030" s="264"/>
      <c r="E2030" s="265"/>
      <c r="F2030" s="260">
        <f>IF(C2030=0,0,'TIME TABLE'!$B$11)</f>
        <v>0</v>
      </c>
      <c r="G2030" s="253">
        <f>IF(C2030=0,0,CONCATENATE('TIME TABLE'!$C$11,'TIME TABLE'!$D$11,'TIME TABLE'!$E$11))</f>
        <v>0</v>
      </c>
      <c r="H2030" s="261">
        <f>IF(C2030=0,0,'TIME TABLE'!$H$11)</f>
        <v>0</v>
      </c>
      <c r="I2030" s="262"/>
    </row>
    <row r="2031" spans="1:9" s="256" customFormat="1" ht="18" customHeight="1">
      <c r="A2031" s="199"/>
      <c r="B2031" s="216"/>
      <c r="C2031" s="263">
        <f>'TIME TABLE'!$F$12</f>
        <v>0</v>
      </c>
      <c r="D2031" s="264"/>
      <c r="E2031" s="265"/>
      <c r="F2031" s="260">
        <f>IF(C2031=0,0,'TIME TABLE'!$B$12)</f>
        <v>0</v>
      </c>
      <c r="G2031" s="253">
        <f>IF(C2031=0,0,CONCATENATE('TIME TABLE'!$C$12,'TIME TABLE'!$D$12,'TIME TABLE'!$E$12))</f>
        <v>0</v>
      </c>
      <c r="H2031" s="261">
        <f>IF(C2031=0,0,'TIME TABLE'!$H$12)</f>
        <v>0</v>
      </c>
      <c r="I2031" s="262"/>
    </row>
    <row r="2032" spans="1:9" s="256" customFormat="1" ht="18" customHeight="1">
      <c r="A2032" s="199"/>
      <c r="B2032" s="216"/>
      <c r="C2032" s="263">
        <f>'TIME TABLE'!$F$13</f>
        <v>0</v>
      </c>
      <c r="D2032" s="264"/>
      <c r="E2032" s="265"/>
      <c r="F2032" s="260">
        <f>IF(C2032=0,0,'TIME TABLE'!$B$13)</f>
        <v>0</v>
      </c>
      <c r="G2032" s="253">
        <f>IF(C2032=0,0,CONCATENATE('TIME TABLE'!$C$13,'TIME TABLE'!$D$13,'TIME TABLE'!$E$13))</f>
        <v>0</v>
      </c>
      <c r="H2032" s="261">
        <f>IF(C2032=0,0,'TIME TABLE'!$H$13)</f>
        <v>0</v>
      </c>
      <c r="I2032" s="262"/>
    </row>
    <row r="2033" spans="1:9" s="256" customFormat="1" ht="18" customHeight="1" thickBot="1">
      <c r="A2033" s="199"/>
      <c r="B2033" s="216"/>
      <c r="C2033" s="266">
        <f>'TIME TABLE'!$F$14</f>
        <v>0</v>
      </c>
      <c r="D2033" s="267"/>
      <c r="E2033" s="268"/>
      <c r="F2033" s="260">
        <f>IF(C2033=0,0,'TIME TABLE'!$B$14)</f>
        <v>0</v>
      </c>
      <c r="G2033" s="253">
        <f>IF(C2033=0,0,CONCATENATE('TIME TABLE'!$C$14,'TIME TABLE'!$D$14,'TIME TABLE'!$E$14))</f>
        <v>0</v>
      </c>
      <c r="H2033" s="261">
        <f>IF(C2033=0,0,'TIME TABLE'!$H$14)</f>
        <v>0</v>
      </c>
      <c r="I2033" s="262"/>
    </row>
    <row r="2034" spans="1:9" s="198" customFormat="1" ht="24" customHeight="1">
      <c r="A2034" s="199"/>
      <c r="B2034" s="216"/>
      <c r="C2034" s="269" t="s">
        <v>70</v>
      </c>
      <c r="D2034" s="270"/>
      <c r="E2034" s="270"/>
      <c r="F2034" s="270"/>
      <c r="G2034" s="270"/>
      <c r="H2034" s="270"/>
      <c r="I2034" s="271"/>
    </row>
    <row r="2035" spans="1:9" s="198" customFormat="1" ht="19.5" customHeight="1">
      <c r="A2035" s="199"/>
      <c r="B2035" s="216"/>
      <c r="C2035" s="272">
        <v>1</v>
      </c>
      <c r="D2035" s="273" t="s">
        <v>71</v>
      </c>
      <c r="E2035" s="273"/>
      <c r="F2035" s="273"/>
      <c r="G2035" s="273"/>
      <c r="H2035" s="273"/>
      <c r="I2035" s="274"/>
    </row>
    <row r="2036" spans="1:9" s="198" customFormat="1" ht="19.5" customHeight="1">
      <c r="A2036" s="199"/>
      <c r="B2036" s="216"/>
      <c r="C2036" s="275">
        <v>2</v>
      </c>
      <c r="D2036" s="276" t="s">
        <v>72</v>
      </c>
      <c r="E2036" s="276"/>
      <c r="F2036" s="276"/>
      <c r="G2036" s="276"/>
      <c r="H2036" s="276"/>
      <c r="I2036" s="277"/>
    </row>
    <row r="2037" spans="1:9" s="198" customFormat="1" ht="19.5" customHeight="1">
      <c r="A2037" s="199"/>
      <c r="B2037" s="216"/>
      <c r="C2037" s="275">
        <v>3</v>
      </c>
      <c r="D2037" s="276" t="s">
        <v>73</v>
      </c>
      <c r="E2037" s="276"/>
      <c r="F2037" s="276"/>
      <c r="G2037" s="276"/>
      <c r="H2037" s="276"/>
      <c r="I2037" s="277"/>
    </row>
    <row r="2038" spans="1:9" s="198" customFormat="1" ht="19.5" customHeight="1">
      <c r="A2038" s="199"/>
      <c r="B2038" s="216"/>
      <c r="C2038" s="275">
        <v>4</v>
      </c>
      <c r="D2038" s="273" t="s">
        <v>74</v>
      </c>
      <c r="E2038" s="273"/>
      <c r="F2038" s="273"/>
      <c r="G2038" s="273"/>
      <c r="H2038" s="273"/>
      <c r="I2038" s="274"/>
    </row>
    <row r="2039" spans="1:9" s="198" customFormat="1" ht="19.5" customHeight="1">
      <c r="A2039" s="199"/>
      <c r="B2039" s="216"/>
      <c r="C2039" s="275">
        <v>5</v>
      </c>
      <c r="D2039" s="273" t="s">
        <v>75</v>
      </c>
      <c r="E2039" s="273"/>
      <c r="F2039" s="273"/>
      <c r="G2039" s="273"/>
      <c r="H2039" s="273"/>
      <c r="I2039" s="274"/>
    </row>
    <row r="2040" spans="1:9" s="198" customFormat="1" ht="19.5" customHeight="1">
      <c r="A2040" s="199"/>
      <c r="B2040" s="216"/>
      <c r="C2040" s="275">
        <v>6</v>
      </c>
      <c r="D2040" s="273" t="s">
        <v>76</v>
      </c>
      <c r="E2040" s="273"/>
      <c r="F2040" s="273"/>
      <c r="G2040" s="273"/>
      <c r="H2040" s="273"/>
      <c r="I2040" s="274"/>
    </row>
    <row r="2041" spans="1:9" s="198" customFormat="1" ht="19.5" customHeight="1">
      <c r="A2041" s="199"/>
      <c r="B2041" s="216"/>
      <c r="C2041" s="275">
        <v>7</v>
      </c>
      <c r="D2041" s="273" t="s">
        <v>77</v>
      </c>
      <c r="E2041" s="273"/>
      <c r="F2041" s="273"/>
      <c r="G2041" s="273"/>
      <c r="H2041" s="273"/>
      <c r="I2041" s="274"/>
    </row>
    <row r="2042" spans="1:9" s="198" customFormat="1" ht="19.5" customHeight="1">
      <c r="A2042" s="199"/>
      <c r="B2042" s="216"/>
      <c r="C2042" s="275">
        <v>8</v>
      </c>
      <c r="D2042" s="273" t="s">
        <v>78</v>
      </c>
      <c r="E2042" s="273"/>
      <c r="F2042" s="273"/>
      <c r="G2042" s="273"/>
      <c r="H2042" s="273"/>
      <c r="I2042" s="274"/>
    </row>
    <row r="2043" spans="1:9" s="198" customFormat="1" ht="19.5" customHeight="1" thickBot="1">
      <c r="A2043" s="199"/>
      <c r="B2043" s="278"/>
      <c r="C2043" s="279">
        <v>9</v>
      </c>
      <c r="D2043" s="280" t="s">
        <v>79</v>
      </c>
      <c r="E2043" s="280"/>
      <c r="F2043" s="280"/>
      <c r="G2043" s="280"/>
      <c r="H2043" s="280"/>
      <c r="I2043" s="281"/>
    </row>
    <row r="2044" spans="1:9" ht="16.5" customHeight="1">
      <c r="A2044" s="282"/>
      <c r="B2044" s="282"/>
      <c r="C2044" s="282"/>
      <c r="D2044" s="282"/>
      <c r="E2044" s="282"/>
      <c r="F2044" s="282"/>
      <c r="G2044" s="282"/>
      <c r="H2044" s="282"/>
      <c r="I2044" s="282"/>
    </row>
    <row r="2045" spans="1:9" s="198" customFormat="1" ht="16.5" customHeight="1" thickBot="1">
      <c r="A2045" s="196">
        <f>A2011+1</f>
        <v>62</v>
      </c>
      <c r="B2045" s="284"/>
      <c r="C2045" s="284"/>
      <c r="D2045" s="284"/>
      <c r="E2045" s="284"/>
      <c r="F2045" s="284"/>
      <c r="G2045" s="284"/>
      <c r="H2045" s="284"/>
      <c r="I2045" s="284"/>
    </row>
    <row r="2046" spans="1:9" s="198" customFormat="1" ht="51.75" customHeight="1">
      <c r="A2046" s="199"/>
      <c r="B2046" s="200"/>
      <c r="C2046" s="201"/>
      <c r="D2046" s="202"/>
      <c r="E2046" s="203" t="str">
        <f>MASTER!$E$11</f>
        <v>Govt. Sr. Secondary School Raimalwada</v>
      </c>
      <c r="F2046" s="204"/>
      <c r="G2046" s="204"/>
      <c r="H2046" s="204"/>
      <c r="I2046" s="205"/>
    </row>
    <row r="2047" spans="1:9" s="198" customFormat="1" ht="36" customHeight="1" thickBot="1">
      <c r="A2047" s="199"/>
      <c r="B2047" s="206"/>
      <c r="C2047" s="207"/>
      <c r="D2047" s="208"/>
      <c r="E2047" s="209" t="str">
        <f>MASTER!$E$14</f>
        <v>P.S.-Bapini (Jodhpur)</v>
      </c>
      <c r="F2047" s="210"/>
      <c r="G2047" s="210"/>
      <c r="H2047" s="210"/>
      <c r="I2047" s="211"/>
    </row>
    <row r="2048" spans="1:9" s="198" customFormat="1" ht="33.75" customHeight="1">
      <c r="A2048" s="199"/>
      <c r="B2048" s="212" t="str">
        <f>CONCATENATE(C2049,'TIME TABLE'!$C$5,'ADMIT CARD'!$C2050,$F2050,'ADMIT CARD'!$G2050,'TIME TABLE'!$E$5)</f>
        <v>ADMIT CARD(Roll Number●→0)</v>
      </c>
      <c r="C2048" s="213" t="str">
        <f>CONCATENATE('TIME TABLE'!$B$2,'TIME TABLE'!$F$2)</f>
        <v>HALF YEARLY EXAM:2023-24</v>
      </c>
      <c r="D2048" s="214"/>
      <c r="E2048" s="214"/>
      <c r="F2048" s="214"/>
      <c r="G2048" s="214"/>
      <c r="H2048" s="214"/>
      <c r="I2048" s="215"/>
    </row>
    <row r="2049" spans="1:10" s="198" customFormat="1" ht="33.75" customHeight="1" thickBot="1">
      <c r="A2049" s="199"/>
      <c r="B2049" s="216"/>
      <c r="C2049" s="217" t="s">
        <v>64</v>
      </c>
      <c r="D2049" s="218"/>
      <c r="E2049" s="218"/>
      <c r="F2049" s="218"/>
      <c r="G2049" s="218"/>
      <c r="H2049" s="218"/>
      <c r="I2049" s="219"/>
      <c r="J2049" s="198" t="s">
        <v>54</v>
      </c>
    </row>
    <row r="2050" spans="1:10" s="198" customFormat="1" ht="24" customHeight="1">
      <c r="A2050" s="199"/>
      <c r="B2050" s="216"/>
      <c r="C2050" s="220" t="s">
        <v>20</v>
      </c>
      <c r="D2050" s="221"/>
      <c r="E2050" s="222"/>
      <c r="F2050" s="223" t="s">
        <v>52</v>
      </c>
      <c r="G2050" s="224">
        <f>VLOOKUP(A2045,'STUDENT DETAIL'!$C$8:$I$107,3)</f>
        <v>0</v>
      </c>
      <c r="H2050" s="225"/>
      <c r="I2050" s="226" t="s">
        <v>65</v>
      </c>
    </row>
    <row r="2051" spans="1:10" s="198" customFormat="1" ht="24" customHeight="1">
      <c r="A2051" s="199"/>
      <c r="B2051" s="216"/>
      <c r="C2051" s="227" t="s">
        <v>21</v>
      </c>
      <c r="D2051" s="228"/>
      <c r="E2051" s="229"/>
      <c r="F2051" s="230" t="s">
        <v>52</v>
      </c>
      <c r="G2051" s="231" t="str">
        <f>IF(OR(G2050=0,G2050=""),"",VLOOKUP(A2045,'STUDENT DETAIL'!$C$8:$I$107,4))</f>
        <v/>
      </c>
      <c r="H2051" s="232"/>
      <c r="I2051" s="233"/>
    </row>
    <row r="2052" spans="1:10" s="198" customFormat="1" ht="24" customHeight="1">
      <c r="A2052" s="199"/>
      <c r="B2052" s="216"/>
      <c r="C2052" s="227" t="s">
        <v>22</v>
      </c>
      <c r="D2052" s="228"/>
      <c r="E2052" s="229"/>
      <c r="F2052" s="230" t="s">
        <v>52</v>
      </c>
      <c r="G2052" s="231" t="str">
        <f>IF(OR(G2050=0,G2050=""),"",VLOOKUP(A2045,'STUDENT DETAIL'!$C$8:$I$107,5))</f>
        <v/>
      </c>
      <c r="H2052" s="232"/>
      <c r="I2052" s="233"/>
    </row>
    <row r="2053" spans="1:10" s="198" customFormat="1" ht="24" customHeight="1">
      <c r="A2053" s="199"/>
      <c r="B2053" s="216"/>
      <c r="C2053" s="227" t="s">
        <v>32</v>
      </c>
      <c r="D2053" s="228"/>
      <c r="E2053" s="229"/>
      <c r="F2053" s="230" t="s">
        <v>52</v>
      </c>
      <c r="G2053" s="231" t="str">
        <f>IF(OR(G2050=0,G2050=""),"",VLOOKUP(A2045,'STUDENT DETAIL'!$C$8:$I$107,6))</f>
        <v/>
      </c>
      <c r="H2053" s="232"/>
      <c r="I2053" s="233"/>
    </row>
    <row r="2054" spans="1:10" s="198" customFormat="1" ht="24" customHeight="1">
      <c r="A2054" s="199"/>
      <c r="B2054" s="216"/>
      <c r="C2054" s="227" t="s">
        <v>33</v>
      </c>
      <c r="D2054" s="228"/>
      <c r="E2054" s="229"/>
      <c r="F2054" s="230" t="s">
        <v>52</v>
      </c>
      <c r="G2054" s="231" t="str">
        <f>IF(OR(G2050=0,G2050=""),"",IF('STUDENT DETAIL'!$H$4="",'STUDENT DETAIL'!$E$4,CONCATENATE('STUDENT DETAIL'!$E$4,"   ","(",'STUDENT DETAIL'!$H$4,")")))</f>
        <v/>
      </c>
      <c r="H2054" s="232"/>
      <c r="I2054" s="233"/>
    </row>
    <row r="2055" spans="1:10" s="198" customFormat="1" ht="24" customHeight="1" thickBot="1">
      <c r="A2055" s="199"/>
      <c r="B2055" s="216"/>
      <c r="C2055" s="234" t="s">
        <v>24</v>
      </c>
      <c r="D2055" s="235"/>
      <c r="E2055" s="236"/>
      <c r="F2055" s="237" t="s">
        <v>52</v>
      </c>
      <c r="G2055" s="238" t="str">
        <f>IF(OR(G2050=0,G2050=""),"",VLOOKUP(A2045,'STUDENT DETAIL'!$C$8:$I$107,7))</f>
        <v/>
      </c>
      <c r="H2055" s="239"/>
      <c r="I2055" s="240"/>
    </row>
    <row r="2056" spans="1:10" s="198" customFormat="1" ht="24" customHeight="1">
      <c r="A2056" s="199"/>
      <c r="B2056" s="216"/>
      <c r="C2056" s="241" t="s">
        <v>67</v>
      </c>
      <c r="D2056" s="242"/>
      <c r="E2056" s="242"/>
      <c r="F2056" s="242"/>
      <c r="G2056" s="242"/>
      <c r="H2056" s="242"/>
      <c r="I2056" s="243"/>
    </row>
    <row r="2057" spans="1:10" s="198" customFormat="1" ht="24" customHeight="1" thickBot="1">
      <c r="A2057" s="199"/>
      <c r="B2057" s="216"/>
      <c r="C2057" s="244" t="s">
        <v>34</v>
      </c>
      <c r="D2057" s="245"/>
      <c r="E2057" s="246"/>
      <c r="F2057" s="247" t="s">
        <v>68</v>
      </c>
      <c r="G2057" s="246"/>
      <c r="H2057" s="247" t="s">
        <v>69</v>
      </c>
      <c r="I2057" s="248"/>
    </row>
    <row r="2058" spans="1:10" s="256" customFormat="1" ht="18" customHeight="1">
      <c r="A2058" s="199"/>
      <c r="B2058" s="216"/>
      <c r="C2058" s="249" t="str">
        <f>'TIME TABLE'!$F$5</f>
        <v>Hindi</v>
      </c>
      <c r="D2058" s="250"/>
      <c r="E2058" s="251"/>
      <c r="F2058" s="252">
        <f>IF(C2058=0,0,'TIME TABLE'!$B$5)</f>
        <v>44651</v>
      </c>
      <c r="G2058" s="253" t="str">
        <f>IF(C2058=0,0,CONCATENATE('TIME TABLE'!$C$5,'TIME TABLE'!$D$5,'TIME TABLE'!$E$5))</f>
        <v>(Thursday)</v>
      </c>
      <c r="H2058" s="254" t="str">
        <f>IF(C2058=0,0,'TIME TABLE'!$H$5)</f>
        <v>09:00 AM to 11:45 AM</v>
      </c>
      <c r="I2058" s="255"/>
    </row>
    <row r="2059" spans="1:10" s="256" customFormat="1" ht="18" customHeight="1">
      <c r="A2059" s="199"/>
      <c r="B2059" s="216"/>
      <c r="C2059" s="257" t="str">
        <f>'TIME TABLE'!$F$6</f>
        <v>English</v>
      </c>
      <c r="D2059" s="258"/>
      <c r="E2059" s="259"/>
      <c r="F2059" s="260">
        <f>IF(C2059=0,0,'TIME TABLE'!$B$6)</f>
        <v>44652</v>
      </c>
      <c r="G2059" s="253" t="str">
        <f>IF(C2059=0,0,CONCATENATE('TIME TABLE'!$C$6,'TIME TABLE'!$D$6,'TIME TABLE'!$E$6))</f>
        <v>(Friday)</v>
      </c>
      <c r="H2059" s="261" t="str">
        <f>IF(C2059=0,0,'TIME TABLE'!$H$6)</f>
        <v>09:00 AM to 11:45 AM</v>
      </c>
      <c r="I2059" s="262"/>
    </row>
    <row r="2060" spans="1:10" s="256" customFormat="1" ht="18" customHeight="1">
      <c r="A2060" s="199"/>
      <c r="B2060" s="216"/>
      <c r="C2060" s="263" t="str">
        <f>'TIME TABLE'!$F$7</f>
        <v>Science</v>
      </c>
      <c r="D2060" s="264"/>
      <c r="E2060" s="265"/>
      <c r="F2060" s="260">
        <f>IF(C2060=0,0,'TIME TABLE'!$B$7)</f>
        <v>44653</v>
      </c>
      <c r="G2060" s="253" t="str">
        <f>IF(C2060=0,0,CONCATENATE('TIME TABLE'!$C$7,'TIME TABLE'!$D$7,'TIME TABLE'!$E$7))</f>
        <v>(Saturday)</v>
      </c>
      <c r="H2060" s="261" t="str">
        <f>IF(C2060=0,0,'TIME TABLE'!$H$7)</f>
        <v>09:00 AM to 11:45 AM</v>
      </c>
      <c r="I2060" s="262"/>
    </row>
    <row r="2061" spans="1:10" s="256" customFormat="1" ht="18" customHeight="1">
      <c r="A2061" s="199"/>
      <c r="B2061" s="216"/>
      <c r="C2061" s="263" t="str">
        <f>'TIME TABLE'!$F$8</f>
        <v>Mathematics</v>
      </c>
      <c r="D2061" s="264"/>
      <c r="E2061" s="265"/>
      <c r="F2061" s="260">
        <f>IF(C2061=0,0,'TIME TABLE'!$B$8)</f>
        <v>44654</v>
      </c>
      <c r="G2061" s="253" t="str">
        <f>IF(C2061=0,0,CONCATENATE('TIME TABLE'!$C$8,'TIME TABLE'!$D$8,'TIME TABLE'!$E$8))</f>
        <v>(Sunday)</v>
      </c>
      <c r="H2061" s="261" t="str">
        <f>IF(C2061=0,0,'TIME TABLE'!$H$8)</f>
        <v>09:00 AM to 11:45 AM</v>
      </c>
      <c r="I2061" s="262"/>
    </row>
    <row r="2062" spans="1:10" s="256" customFormat="1" ht="18" customHeight="1">
      <c r="A2062" s="199"/>
      <c r="B2062" s="216"/>
      <c r="C2062" s="263" t="str">
        <f>'TIME TABLE'!$F$9</f>
        <v>Social Study</v>
      </c>
      <c r="D2062" s="264"/>
      <c r="E2062" s="265"/>
      <c r="F2062" s="260">
        <f>IF(C2062=0,0,'TIME TABLE'!$B$9)</f>
        <v>44655</v>
      </c>
      <c r="G2062" s="253" t="str">
        <f>IF(C2062=0,0,CONCATENATE('TIME TABLE'!$C$9,'TIME TABLE'!$D$9,'TIME TABLE'!$E$9))</f>
        <v>(Monday)</v>
      </c>
      <c r="H2062" s="261" t="str">
        <f>IF(C2062=0,0,'TIME TABLE'!$H$9)</f>
        <v>09:00 AM to 11:45 AM</v>
      </c>
      <c r="I2062" s="262"/>
    </row>
    <row r="2063" spans="1:10" s="256" customFormat="1" ht="18" customHeight="1">
      <c r="A2063" s="199"/>
      <c r="B2063" s="216"/>
      <c r="C2063" s="263" t="str">
        <f>'TIME TABLE'!$F$10</f>
        <v>Sanskrit</v>
      </c>
      <c r="D2063" s="264"/>
      <c r="E2063" s="265"/>
      <c r="F2063" s="260">
        <f>IF(C2063=0,0,'TIME TABLE'!$B$10)</f>
        <v>44656</v>
      </c>
      <c r="G2063" s="253" t="str">
        <f>IF(C2063=0,0,CONCATENATE('TIME TABLE'!$C$10,'TIME TABLE'!$D$10,'TIME TABLE'!$E$10))</f>
        <v>(Tuesday)</v>
      </c>
      <c r="H2063" s="261" t="str">
        <f>IF(C2063=0,0,'TIME TABLE'!$H$10)</f>
        <v>09:00 AM to 11:45 AM</v>
      </c>
      <c r="I2063" s="262"/>
    </row>
    <row r="2064" spans="1:10" s="256" customFormat="1" ht="18" customHeight="1">
      <c r="A2064" s="199"/>
      <c r="B2064" s="216"/>
      <c r="C2064" s="263">
        <f>'TIME TABLE'!$F$11</f>
        <v>0</v>
      </c>
      <c r="D2064" s="264"/>
      <c r="E2064" s="265"/>
      <c r="F2064" s="260">
        <f>IF(C2064=0,0,'TIME TABLE'!$B$11)</f>
        <v>0</v>
      </c>
      <c r="G2064" s="253">
        <f>IF(C2064=0,0,CONCATENATE('TIME TABLE'!$C$11,'TIME TABLE'!$D$11,'TIME TABLE'!$E$11))</f>
        <v>0</v>
      </c>
      <c r="H2064" s="261">
        <f>IF(C2064=0,0,'TIME TABLE'!$H$11)</f>
        <v>0</v>
      </c>
      <c r="I2064" s="262"/>
    </row>
    <row r="2065" spans="1:9" s="256" customFormat="1" ht="18" customHeight="1">
      <c r="A2065" s="199"/>
      <c r="B2065" s="216"/>
      <c r="C2065" s="263">
        <f>'TIME TABLE'!$F$12</f>
        <v>0</v>
      </c>
      <c r="D2065" s="264"/>
      <c r="E2065" s="265"/>
      <c r="F2065" s="260">
        <f>IF(C2065=0,0,'TIME TABLE'!$B$12)</f>
        <v>0</v>
      </c>
      <c r="G2065" s="253">
        <f>IF(C2065=0,0,CONCATENATE('TIME TABLE'!$C$12,'TIME TABLE'!$D$12,'TIME TABLE'!$E$12))</f>
        <v>0</v>
      </c>
      <c r="H2065" s="261">
        <f>IF(C2065=0,0,'TIME TABLE'!$H$12)</f>
        <v>0</v>
      </c>
      <c r="I2065" s="262"/>
    </row>
    <row r="2066" spans="1:9" s="256" customFormat="1" ht="18" customHeight="1">
      <c r="A2066" s="199"/>
      <c r="B2066" s="216"/>
      <c r="C2066" s="263">
        <f>'TIME TABLE'!$F$13</f>
        <v>0</v>
      </c>
      <c r="D2066" s="264"/>
      <c r="E2066" s="265"/>
      <c r="F2066" s="260">
        <f>IF(C2066=0,0,'TIME TABLE'!$B$13)</f>
        <v>0</v>
      </c>
      <c r="G2066" s="253">
        <f>IF(C2066=0,0,CONCATENATE('TIME TABLE'!$C$13,'TIME TABLE'!$D$13,'TIME TABLE'!$E$13))</f>
        <v>0</v>
      </c>
      <c r="H2066" s="261">
        <f>IF(C2066=0,0,'TIME TABLE'!$H$13)</f>
        <v>0</v>
      </c>
      <c r="I2066" s="262"/>
    </row>
    <row r="2067" spans="1:9" s="256" customFormat="1" ht="18" customHeight="1" thickBot="1">
      <c r="A2067" s="199"/>
      <c r="B2067" s="216"/>
      <c r="C2067" s="266">
        <f>'TIME TABLE'!$F$14</f>
        <v>0</v>
      </c>
      <c r="D2067" s="267"/>
      <c r="E2067" s="268"/>
      <c r="F2067" s="260">
        <f>IF(C2067=0,0,'TIME TABLE'!$B$14)</f>
        <v>0</v>
      </c>
      <c r="G2067" s="253">
        <f>IF(C2067=0,0,CONCATENATE('TIME TABLE'!$C$14,'TIME TABLE'!$D$14,'TIME TABLE'!$E$14))</f>
        <v>0</v>
      </c>
      <c r="H2067" s="261">
        <f>IF(C2067=0,0,'TIME TABLE'!$H$14)</f>
        <v>0</v>
      </c>
      <c r="I2067" s="262"/>
    </row>
    <row r="2068" spans="1:9" s="198" customFormat="1" ht="24" customHeight="1">
      <c r="A2068" s="199"/>
      <c r="B2068" s="216"/>
      <c r="C2068" s="269" t="s">
        <v>70</v>
      </c>
      <c r="D2068" s="270"/>
      <c r="E2068" s="270"/>
      <c r="F2068" s="270"/>
      <c r="G2068" s="270"/>
      <c r="H2068" s="270"/>
      <c r="I2068" s="271"/>
    </row>
    <row r="2069" spans="1:9" s="198" customFormat="1" ht="19.5" customHeight="1">
      <c r="A2069" s="199"/>
      <c r="B2069" s="216"/>
      <c r="C2069" s="272">
        <v>1</v>
      </c>
      <c r="D2069" s="273" t="s">
        <v>71</v>
      </c>
      <c r="E2069" s="273"/>
      <c r="F2069" s="273"/>
      <c r="G2069" s="273"/>
      <c r="H2069" s="273"/>
      <c r="I2069" s="274"/>
    </row>
    <row r="2070" spans="1:9" s="198" customFormat="1" ht="19.5" customHeight="1">
      <c r="A2070" s="199"/>
      <c r="B2070" s="216"/>
      <c r="C2070" s="275">
        <v>2</v>
      </c>
      <c r="D2070" s="276" t="s">
        <v>72</v>
      </c>
      <c r="E2070" s="276"/>
      <c r="F2070" s="276"/>
      <c r="G2070" s="276"/>
      <c r="H2070" s="276"/>
      <c r="I2070" s="277"/>
    </row>
    <row r="2071" spans="1:9" s="198" customFormat="1" ht="19.5" customHeight="1">
      <c r="A2071" s="199"/>
      <c r="B2071" s="216"/>
      <c r="C2071" s="275">
        <v>3</v>
      </c>
      <c r="D2071" s="276" t="s">
        <v>73</v>
      </c>
      <c r="E2071" s="276"/>
      <c r="F2071" s="276"/>
      <c r="G2071" s="276"/>
      <c r="H2071" s="276"/>
      <c r="I2071" s="277"/>
    </row>
    <row r="2072" spans="1:9" s="198" customFormat="1" ht="19.5" customHeight="1">
      <c r="A2072" s="199"/>
      <c r="B2072" s="216"/>
      <c r="C2072" s="275">
        <v>4</v>
      </c>
      <c r="D2072" s="273" t="s">
        <v>74</v>
      </c>
      <c r="E2072" s="273"/>
      <c r="F2072" s="273"/>
      <c r="G2072" s="273"/>
      <c r="H2072" s="273"/>
      <c r="I2072" s="274"/>
    </row>
    <row r="2073" spans="1:9" s="198" customFormat="1" ht="19.5" customHeight="1">
      <c r="A2073" s="199"/>
      <c r="B2073" s="216"/>
      <c r="C2073" s="275">
        <v>5</v>
      </c>
      <c r="D2073" s="273" t="s">
        <v>75</v>
      </c>
      <c r="E2073" s="273"/>
      <c r="F2073" s="273"/>
      <c r="G2073" s="273"/>
      <c r="H2073" s="273"/>
      <c r="I2073" s="274"/>
    </row>
    <row r="2074" spans="1:9" s="198" customFormat="1" ht="19.5" customHeight="1">
      <c r="A2074" s="199"/>
      <c r="B2074" s="216"/>
      <c r="C2074" s="275">
        <v>6</v>
      </c>
      <c r="D2074" s="273" t="s">
        <v>76</v>
      </c>
      <c r="E2074" s="273"/>
      <c r="F2074" s="273"/>
      <c r="G2074" s="273"/>
      <c r="H2074" s="273"/>
      <c r="I2074" s="274"/>
    </row>
    <row r="2075" spans="1:9" s="198" customFormat="1" ht="19.5" customHeight="1">
      <c r="A2075" s="199"/>
      <c r="B2075" s="216"/>
      <c r="C2075" s="275">
        <v>7</v>
      </c>
      <c r="D2075" s="273" t="s">
        <v>77</v>
      </c>
      <c r="E2075" s="273"/>
      <c r="F2075" s="273"/>
      <c r="G2075" s="273"/>
      <c r="H2075" s="273"/>
      <c r="I2075" s="274"/>
    </row>
    <row r="2076" spans="1:9" s="198" customFormat="1" ht="19.5" customHeight="1">
      <c r="A2076" s="199"/>
      <c r="B2076" s="216"/>
      <c r="C2076" s="275">
        <v>8</v>
      </c>
      <c r="D2076" s="273" t="s">
        <v>78</v>
      </c>
      <c r="E2076" s="273"/>
      <c r="F2076" s="273"/>
      <c r="G2076" s="273"/>
      <c r="H2076" s="273"/>
      <c r="I2076" s="274"/>
    </row>
    <row r="2077" spans="1:9" s="198" customFormat="1" ht="19.5" customHeight="1" thickBot="1">
      <c r="A2077" s="199"/>
      <c r="B2077" s="278"/>
      <c r="C2077" s="279">
        <v>9</v>
      </c>
      <c r="D2077" s="280" t="s">
        <v>79</v>
      </c>
      <c r="E2077" s="280"/>
      <c r="F2077" s="280"/>
      <c r="G2077" s="280"/>
      <c r="H2077" s="280"/>
      <c r="I2077" s="281"/>
    </row>
    <row r="2078" spans="1:9" s="198" customFormat="1" ht="15.75" thickBot="1">
      <c r="A2078" s="196">
        <f>A2045+1</f>
        <v>63</v>
      </c>
      <c r="B2078" s="197"/>
      <c r="C2078" s="197"/>
      <c r="D2078" s="197"/>
      <c r="E2078" s="197"/>
      <c r="F2078" s="197"/>
      <c r="G2078" s="197"/>
      <c r="H2078" s="197"/>
      <c r="I2078" s="197"/>
    </row>
    <row r="2079" spans="1:9" s="198" customFormat="1" ht="51.75" customHeight="1">
      <c r="A2079" s="199"/>
      <c r="B2079" s="200"/>
      <c r="C2079" s="201"/>
      <c r="D2079" s="202"/>
      <c r="E2079" s="203" t="str">
        <f>MASTER!$E$11</f>
        <v>Govt. Sr. Secondary School Raimalwada</v>
      </c>
      <c r="F2079" s="204"/>
      <c r="G2079" s="204"/>
      <c r="H2079" s="204"/>
      <c r="I2079" s="205"/>
    </row>
    <row r="2080" spans="1:9" s="198" customFormat="1" ht="36" customHeight="1" thickBot="1">
      <c r="A2080" s="199"/>
      <c r="B2080" s="206"/>
      <c r="C2080" s="207"/>
      <c r="D2080" s="208"/>
      <c r="E2080" s="209" t="str">
        <f>MASTER!$E$14</f>
        <v>P.S.-Bapini (Jodhpur)</v>
      </c>
      <c r="F2080" s="210"/>
      <c r="G2080" s="210"/>
      <c r="H2080" s="210"/>
      <c r="I2080" s="211"/>
    </row>
    <row r="2081" spans="1:10" s="198" customFormat="1" ht="33.75" customHeight="1">
      <c r="A2081" s="199"/>
      <c r="B2081" s="212" t="str">
        <f>CONCATENATE(C2082,'TIME TABLE'!$C$5,'ADMIT CARD'!$C2083,$F2083,'ADMIT CARD'!$G2083,'TIME TABLE'!$E$5)</f>
        <v>ADMIT CARD(Roll Number●→0)</v>
      </c>
      <c r="C2081" s="213" t="str">
        <f>CONCATENATE('TIME TABLE'!$B$2,'TIME TABLE'!$F$2)</f>
        <v>HALF YEARLY EXAM:2023-24</v>
      </c>
      <c r="D2081" s="214"/>
      <c r="E2081" s="214"/>
      <c r="F2081" s="214"/>
      <c r="G2081" s="214"/>
      <c r="H2081" s="214"/>
      <c r="I2081" s="215"/>
    </row>
    <row r="2082" spans="1:10" s="198" customFormat="1" ht="33.75" customHeight="1" thickBot="1">
      <c r="A2082" s="199"/>
      <c r="B2082" s="216"/>
      <c r="C2082" s="217" t="s">
        <v>64</v>
      </c>
      <c r="D2082" s="218"/>
      <c r="E2082" s="218"/>
      <c r="F2082" s="218"/>
      <c r="G2082" s="218"/>
      <c r="H2082" s="218"/>
      <c r="I2082" s="219"/>
      <c r="J2082" s="198" t="s">
        <v>54</v>
      </c>
    </row>
    <row r="2083" spans="1:10" s="198" customFormat="1" ht="24" customHeight="1">
      <c r="A2083" s="199"/>
      <c r="B2083" s="216"/>
      <c r="C2083" s="220" t="s">
        <v>20</v>
      </c>
      <c r="D2083" s="221"/>
      <c r="E2083" s="222"/>
      <c r="F2083" s="223" t="s">
        <v>52</v>
      </c>
      <c r="G2083" s="224">
        <f>VLOOKUP(A2078,'STUDENT DETAIL'!$C$8:$I$107,3)</f>
        <v>0</v>
      </c>
      <c r="H2083" s="225"/>
      <c r="I2083" s="226" t="s">
        <v>65</v>
      </c>
    </row>
    <row r="2084" spans="1:10" s="198" customFormat="1" ht="24" customHeight="1">
      <c r="A2084" s="199"/>
      <c r="B2084" s="216"/>
      <c r="C2084" s="227" t="s">
        <v>21</v>
      </c>
      <c r="D2084" s="228"/>
      <c r="E2084" s="229"/>
      <c r="F2084" s="230" t="s">
        <v>52</v>
      </c>
      <c r="G2084" s="231" t="str">
        <f>IF(OR(G2083=0,G2083=""),"",VLOOKUP(A2078,'STUDENT DETAIL'!$C$8:$I$107,4))</f>
        <v/>
      </c>
      <c r="H2084" s="232"/>
      <c r="I2084" s="233"/>
    </row>
    <row r="2085" spans="1:10" s="198" customFormat="1" ht="24" customHeight="1">
      <c r="A2085" s="199"/>
      <c r="B2085" s="216"/>
      <c r="C2085" s="227" t="s">
        <v>22</v>
      </c>
      <c r="D2085" s="228"/>
      <c r="E2085" s="229"/>
      <c r="F2085" s="230" t="s">
        <v>52</v>
      </c>
      <c r="G2085" s="231" t="str">
        <f>IF(OR(G2083=0,G2083=""),"",VLOOKUP(A2078,'STUDENT DETAIL'!$C$8:$I$107,5))</f>
        <v/>
      </c>
      <c r="H2085" s="232"/>
      <c r="I2085" s="233"/>
    </row>
    <row r="2086" spans="1:10" s="198" customFormat="1" ht="24" customHeight="1">
      <c r="A2086" s="199"/>
      <c r="B2086" s="216"/>
      <c r="C2086" s="227" t="s">
        <v>32</v>
      </c>
      <c r="D2086" s="228"/>
      <c r="E2086" s="229"/>
      <c r="F2086" s="230" t="s">
        <v>52</v>
      </c>
      <c r="G2086" s="231" t="str">
        <f>IF(OR(G2083=0,G2083=""),"",VLOOKUP(A2078,'STUDENT DETAIL'!$C$8:$I$107,6))</f>
        <v/>
      </c>
      <c r="H2086" s="232"/>
      <c r="I2086" s="233"/>
    </row>
    <row r="2087" spans="1:10" s="198" customFormat="1" ht="24" customHeight="1">
      <c r="A2087" s="199"/>
      <c r="B2087" s="216"/>
      <c r="C2087" s="227" t="s">
        <v>33</v>
      </c>
      <c r="D2087" s="228"/>
      <c r="E2087" s="229"/>
      <c r="F2087" s="230" t="s">
        <v>52</v>
      </c>
      <c r="G2087" s="231" t="str">
        <f>IF(OR(G2083=0,G2083=""),"",IF('STUDENT DETAIL'!$H$4="",'STUDENT DETAIL'!$E$4,CONCATENATE('STUDENT DETAIL'!$E$4,"   ","(",'STUDENT DETAIL'!$H$4,")")))</f>
        <v/>
      </c>
      <c r="H2087" s="232"/>
      <c r="I2087" s="233"/>
    </row>
    <row r="2088" spans="1:10" s="198" customFormat="1" ht="24" customHeight="1" thickBot="1">
      <c r="A2088" s="199"/>
      <c r="B2088" s="216"/>
      <c r="C2088" s="234" t="s">
        <v>24</v>
      </c>
      <c r="D2088" s="235"/>
      <c r="E2088" s="236"/>
      <c r="F2088" s="237" t="s">
        <v>52</v>
      </c>
      <c r="G2088" s="238" t="str">
        <f>IF(OR(G2083=0,G2083=""),"",VLOOKUP(A2078,'STUDENT DETAIL'!$C$8:$I$107,7))</f>
        <v/>
      </c>
      <c r="H2088" s="239"/>
      <c r="I2088" s="240"/>
    </row>
    <row r="2089" spans="1:10" s="198" customFormat="1" ht="24" customHeight="1">
      <c r="A2089" s="199"/>
      <c r="B2089" s="216"/>
      <c r="C2089" s="241" t="s">
        <v>67</v>
      </c>
      <c r="D2089" s="242"/>
      <c r="E2089" s="242"/>
      <c r="F2089" s="242"/>
      <c r="G2089" s="242"/>
      <c r="H2089" s="242"/>
      <c r="I2089" s="243"/>
    </row>
    <row r="2090" spans="1:10" s="198" customFormat="1" ht="24" customHeight="1" thickBot="1">
      <c r="A2090" s="199"/>
      <c r="B2090" s="216"/>
      <c r="C2090" s="244" t="s">
        <v>34</v>
      </c>
      <c r="D2090" s="245"/>
      <c r="E2090" s="246"/>
      <c r="F2090" s="247" t="s">
        <v>68</v>
      </c>
      <c r="G2090" s="246"/>
      <c r="H2090" s="247" t="s">
        <v>69</v>
      </c>
      <c r="I2090" s="248"/>
    </row>
    <row r="2091" spans="1:10" s="256" customFormat="1" ht="18" customHeight="1">
      <c r="A2091" s="199"/>
      <c r="B2091" s="216"/>
      <c r="C2091" s="249" t="str">
        <f>'TIME TABLE'!$F$5</f>
        <v>Hindi</v>
      </c>
      <c r="D2091" s="250"/>
      <c r="E2091" s="251"/>
      <c r="F2091" s="252">
        <f>IF(C2091=0,0,'TIME TABLE'!$B$5)</f>
        <v>44651</v>
      </c>
      <c r="G2091" s="253" t="str">
        <f>IF(C2091=0,0,CONCATENATE('TIME TABLE'!$C$5,'TIME TABLE'!$D$5,'TIME TABLE'!$E$5))</f>
        <v>(Thursday)</v>
      </c>
      <c r="H2091" s="254" t="str">
        <f>IF(C2091=0,0,'TIME TABLE'!$H$5)</f>
        <v>09:00 AM to 11:45 AM</v>
      </c>
      <c r="I2091" s="255"/>
    </row>
    <row r="2092" spans="1:10" s="256" customFormat="1" ht="18" customHeight="1">
      <c r="A2092" s="199"/>
      <c r="B2092" s="216"/>
      <c r="C2092" s="257" t="str">
        <f>'TIME TABLE'!$F$6</f>
        <v>English</v>
      </c>
      <c r="D2092" s="258"/>
      <c r="E2092" s="259"/>
      <c r="F2092" s="260">
        <f>IF(C2092=0,0,'TIME TABLE'!$B$6)</f>
        <v>44652</v>
      </c>
      <c r="G2092" s="253" t="str">
        <f>IF(C2092=0,0,CONCATENATE('TIME TABLE'!$C$6,'TIME TABLE'!$D$6,'TIME TABLE'!$E$6))</f>
        <v>(Friday)</v>
      </c>
      <c r="H2092" s="261" t="str">
        <f>IF(C2092=0,0,'TIME TABLE'!$H$6)</f>
        <v>09:00 AM to 11:45 AM</v>
      </c>
      <c r="I2092" s="262"/>
    </row>
    <row r="2093" spans="1:10" s="256" customFormat="1" ht="18" customHeight="1">
      <c r="A2093" s="199"/>
      <c r="B2093" s="216"/>
      <c r="C2093" s="263" t="str">
        <f>'TIME TABLE'!$F$7</f>
        <v>Science</v>
      </c>
      <c r="D2093" s="264"/>
      <c r="E2093" s="265"/>
      <c r="F2093" s="260">
        <f>IF(C2093=0,0,'TIME TABLE'!$B$7)</f>
        <v>44653</v>
      </c>
      <c r="G2093" s="253" t="str">
        <f>IF(C2093=0,0,CONCATENATE('TIME TABLE'!$C$7,'TIME TABLE'!$D$7,'TIME TABLE'!$E$7))</f>
        <v>(Saturday)</v>
      </c>
      <c r="H2093" s="261" t="str">
        <f>IF(C2093=0,0,'TIME TABLE'!$H$7)</f>
        <v>09:00 AM to 11:45 AM</v>
      </c>
      <c r="I2093" s="262"/>
    </row>
    <row r="2094" spans="1:10" s="256" customFormat="1" ht="18" customHeight="1">
      <c r="A2094" s="199"/>
      <c r="B2094" s="216"/>
      <c r="C2094" s="263" t="str">
        <f>'TIME TABLE'!$F$8</f>
        <v>Mathematics</v>
      </c>
      <c r="D2094" s="264"/>
      <c r="E2094" s="265"/>
      <c r="F2094" s="260">
        <f>IF(C2094=0,0,'TIME TABLE'!$B$8)</f>
        <v>44654</v>
      </c>
      <c r="G2094" s="253" t="str">
        <f>IF(C2094=0,0,CONCATENATE('TIME TABLE'!$C$8,'TIME TABLE'!$D$8,'TIME TABLE'!$E$8))</f>
        <v>(Sunday)</v>
      </c>
      <c r="H2094" s="261" t="str">
        <f>IF(C2094=0,0,'TIME TABLE'!$H$8)</f>
        <v>09:00 AM to 11:45 AM</v>
      </c>
      <c r="I2094" s="262"/>
    </row>
    <row r="2095" spans="1:10" s="256" customFormat="1" ht="18" customHeight="1">
      <c r="A2095" s="199"/>
      <c r="B2095" s="216"/>
      <c r="C2095" s="263" t="str">
        <f>'TIME TABLE'!$F$9</f>
        <v>Social Study</v>
      </c>
      <c r="D2095" s="264"/>
      <c r="E2095" s="265"/>
      <c r="F2095" s="260">
        <f>IF(C2095=0,0,'TIME TABLE'!$B$9)</f>
        <v>44655</v>
      </c>
      <c r="G2095" s="253" t="str">
        <f>IF(C2095=0,0,CONCATENATE('TIME TABLE'!$C$9,'TIME TABLE'!$D$9,'TIME TABLE'!$E$9))</f>
        <v>(Monday)</v>
      </c>
      <c r="H2095" s="261" t="str">
        <f>IF(C2095=0,0,'TIME TABLE'!$H$9)</f>
        <v>09:00 AM to 11:45 AM</v>
      </c>
      <c r="I2095" s="262"/>
    </row>
    <row r="2096" spans="1:10" s="256" customFormat="1" ht="18" customHeight="1">
      <c r="A2096" s="199"/>
      <c r="B2096" s="216"/>
      <c r="C2096" s="263" t="str">
        <f>'TIME TABLE'!$F$10</f>
        <v>Sanskrit</v>
      </c>
      <c r="D2096" s="264"/>
      <c r="E2096" s="265"/>
      <c r="F2096" s="260">
        <f>IF(C2096=0,0,'TIME TABLE'!$B$10)</f>
        <v>44656</v>
      </c>
      <c r="G2096" s="253" t="str">
        <f>IF(C2096=0,0,CONCATENATE('TIME TABLE'!$C$10,'TIME TABLE'!$D$10,'TIME TABLE'!$E$10))</f>
        <v>(Tuesday)</v>
      </c>
      <c r="H2096" s="261" t="str">
        <f>IF(C2096=0,0,'TIME TABLE'!$H$10)</f>
        <v>09:00 AM to 11:45 AM</v>
      </c>
      <c r="I2096" s="262"/>
    </row>
    <row r="2097" spans="1:9" s="256" customFormat="1" ht="18" customHeight="1">
      <c r="A2097" s="199"/>
      <c r="B2097" s="216"/>
      <c r="C2097" s="263">
        <f>'TIME TABLE'!$F$11</f>
        <v>0</v>
      </c>
      <c r="D2097" s="264"/>
      <c r="E2097" s="265"/>
      <c r="F2097" s="260">
        <f>IF(C2097=0,0,'TIME TABLE'!$B$11)</f>
        <v>0</v>
      </c>
      <c r="G2097" s="253">
        <f>IF(C2097=0,0,CONCATENATE('TIME TABLE'!$C$11,'TIME TABLE'!$D$11,'TIME TABLE'!$E$11))</f>
        <v>0</v>
      </c>
      <c r="H2097" s="261">
        <f>IF(C2097=0,0,'TIME TABLE'!$H$11)</f>
        <v>0</v>
      </c>
      <c r="I2097" s="262"/>
    </row>
    <row r="2098" spans="1:9" s="256" customFormat="1" ht="18" customHeight="1">
      <c r="A2098" s="199"/>
      <c r="B2098" s="216"/>
      <c r="C2098" s="263">
        <f>'TIME TABLE'!$F$12</f>
        <v>0</v>
      </c>
      <c r="D2098" s="264"/>
      <c r="E2098" s="265"/>
      <c r="F2098" s="260">
        <f>IF(C2098=0,0,'TIME TABLE'!$B$12)</f>
        <v>0</v>
      </c>
      <c r="G2098" s="253">
        <f>IF(C2098=0,0,CONCATENATE('TIME TABLE'!$C$12,'TIME TABLE'!$D$12,'TIME TABLE'!$E$12))</f>
        <v>0</v>
      </c>
      <c r="H2098" s="261">
        <f>IF(C2098=0,0,'TIME TABLE'!$H$12)</f>
        <v>0</v>
      </c>
      <c r="I2098" s="262"/>
    </row>
    <row r="2099" spans="1:9" s="256" customFormat="1" ht="18" customHeight="1">
      <c r="A2099" s="199"/>
      <c r="B2099" s="216"/>
      <c r="C2099" s="263">
        <f>'TIME TABLE'!$F$13</f>
        <v>0</v>
      </c>
      <c r="D2099" s="264"/>
      <c r="E2099" s="265"/>
      <c r="F2099" s="260">
        <f>IF(C2099=0,0,'TIME TABLE'!$B$13)</f>
        <v>0</v>
      </c>
      <c r="G2099" s="253">
        <f>IF(C2099=0,0,CONCATENATE('TIME TABLE'!$C$13,'TIME TABLE'!$D$13,'TIME TABLE'!$E$13))</f>
        <v>0</v>
      </c>
      <c r="H2099" s="261">
        <f>IF(C2099=0,0,'TIME TABLE'!$H$13)</f>
        <v>0</v>
      </c>
      <c r="I2099" s="262"/>
    </row>
    <row r="2100" spans="1:9" s="256" customFormat="1" ht="18" customHeight="1" thickBot="1">
      <c r="A2100" s="199"/>
      <c r="B2100" s="216"/>
      <c r="C2100" s="266">
        <f>'TIME TABLE'!$F$14</f>
        <v>0</v>
      </c>
      <c r="D2100" s="267"/>
      <c r="E2100" s="268"/>
      <c r="F2100" s="260">
        <f>IF(C2100=0,0,'TIME TABLE'!$B$14)</f>
        <v>0</v>
      </c>
      <c r="G2100" s="253">
        <f>IF(C2100=0,0,CONCATENATE('TIME TABLE'!$C$14,'TIME TABLE'!$D$14,'TIME TABLE'!$E$14))</f>
        <v>0</v>
      </c>
      <c r="H2100" s="261">
        <f>IF(C2100=0,0,'TIME TABLE'!$H$14)</f>
        <v>0</v>
      </c>
      <c r="I2100" s="262"/>
    </row>
    <row r="2101" spans="1:9" s="198" customFormat="1" ht="24" customHeight="1">
      <c r="A2101" s="199"/>
      <c r="B2101" s="216"/>
      <c r="C2101" s="269" t="s">
        <v>70</v>
      </c>
      <c r="D2101" s="270"/>
      <c r="E2101" s="270"/>
      <c r="F2101" s="270"/>
      <c r="G2101" s="270"/>
      <c r="H2101" s="270"/>
      <c r="I2101" s="271"/>
    </row>
    <row r="2102" spans="1:9" s="198" customFormat="1" ht="19.5" customHeight="1">
      <c r="A2102" s="199"/>
      <c r="B2102" s="216"/>
      <c r="C2102" s="272">
        <v>1</v>
      </c>
      <c r="D2102" s="273" t="s">
        <v>71</v>
      </c>
      <c r="E2102" s="273"/>
      <c r="F2102" s="273"/>
      <c r="G2102" s="273"/>
      <c r="H2102" s="273"/>
      <c r="I2102" s="274"/>
    </row>
    <row r="2103" spans="1:9" s="198" customFormat="1" ht="19.5" customHeight="1">
      <c r="A2103" s="199"/>
      <c r="B2103" s="216"/>
      <c r="C2103" s="275">
        <v>2</v>
      </c>
      <c r="D2103" s="276" t="s">
        <v>72</v>
      </c>
      <c r="E2103" s="276"/>
      <c r="F2103" s="276"/>
      <c r="G2103" s="276"/>
      <c r="H2103" s="276"/>
      <c r="I2103" s="277"/>
    </row>
    <row r="2104" spans="1:9" s="198" customFormat="1" ht="19.5" customHeight="1">
      <c r="A2104" s="199"/>
      <c r="B2104" s="216"/>
      <c r="C2104" s="275">
        <v>3</v>
      </c>
      <c r="D2104" s="276" t="s">
        <v>73</v>
      </c>
      <c r="E2104" s="276"/>
      <c r="F2104" s="276"/>
      <c r="G2104" s="276"/>
      <c r="H2104" s="276"/>
      <c r="I2104" s="277"/>
    </row>
    <row r="2105" spans="1:9" s="198" customFormat="1" ht="19.5" customHeight="1">
      <c r="A2105" s="199"/>
      <c r="B2105" s="216"/>
      <c r="C2105" s="275">
        <v>4</v>
      </c>
      <c r="D2105" s="273" t="s">
        <v>74</v>
      </c>
      <c r="E2105" s="273"/>
      <c r="F2105" s="273"/>
      <c r="G2105" s="273"/>
      <c r="H2105" s="273"/>
      <c r="I2105" s="274"/>
    </row>
    <row r="2106" spans="1:9" s="198" customFormat="1" ht="19.5" customHeight="1">
      <c r="A2106" s="199"/>
      <c r="B2106" s="216"/>
      <c r="C2106" s="275">
        <v>5</v>
      </c>
      <c r="D2106" s="273" t="s">
        <v>75</v>
      </c>
      <c r="E2106" s="273"/>
      <c r="F2106" s="273"/>
      <c r="G2106" s="273"/>
      <c r="H2106" s="273"/>
      <c r="I2106" s="274"/>
    </row>
    <row r="2107" spans="1:9" s="198" customFormat="1" ht="19.5" customHeight="1">
      <c r="A2107" s="199"/>
      <c r="B2107" s="216"/>
      <c r="C2107" s="275">
        <v>6</v>
      </c>
      <c r="D2107" s="273" t="s">
        <v>76</v>
      </c>
      <c r="E2107" s="273"/>
      <c r="F2107" s="273"/>
      <c r="G2107" s="273"/>
      <c r="H2107" s="273"/>
      <c r="I2107" s="274"/>
    </row>
    <row r="2108" spans="1:9" s="198" customFormat="1" ht="19.5" customHeight="1">
      <c r="A2108" s="199"/>
      <c r="B2108" s="216"/>
      <c r="C2108" s="275">
        <v>7</v>
      </c>
      <c r="D2108" s="273" t="s">
        <v>77</v>
      </c>
      <c r="E2108" s="273"/>
      <c r="F2108" s="273"/>
      <c r="G2108" s="273"/>
      <c r="H2108" s="273"/>
      <c r="I2108" s="274"/>
    </row>
    <row r="2109" spans="1:9" s="198" customFormat="1" ht="19.5" customHeight="1">
      <c r="A2109" s="199"/>
      <c r="B2109" s="216"/>
      <c r="C2109" s="275">
        <v>8</v>
      </c>
      <c r="D2109" s="273" t="s">
        <v>78</v>
      </c>
      <c r="E2109" s="273"/>
      <c r="F2109" s="273"/>
      <c r="G2109" s="273"/>
      <c r="H2109" s="273"/>
      <c r="I2109" s="274"/>
    </row>
    <row r="2110" spans="1:9" s="198" customFormat="1" ht="19.5" customHeight="1" thickBot="1">
      <c r="A2110" s="199"/>
      <c r="B2110" s="278"/>
      <c r="C2110" s="279">
        <v>9</v>
      </c>
      <c r="D2110" s="280" t="s">
        <v>79</v>
      </c>
      <c r="E2110" s="280"/>
      <c r="F2110" s="280"/>
      <c r="G2110" s="280"/>
      <c r="H2110" s="280"/>
      <c r="I2110" s="281"/>
    </row>
    <row r="2111" spans="1:9" ht="16.5" customHeight="1">
      <c r="A2111" s="282"/>
      <c r="B2111" s="282"/>
      <c r="C2111" s="282"/>
      <c r="D2111" s="282"/>
      <c r="E2111" s="282"/>
      <c r="F2111" s="282"/>
      <c r="G2111" s="282"/>
      <c r="H2111" s="282"/>
      <c r="I2111" s="282"/>
    </row>
    <row r="2112" spans="1:9" s="198" customFormat="1" ht="16.5" customHeight="1" thickBot="1">
      <c r="A2112" s="196">
        <f>A2078+1</f>
        <v>64</v>
      </c>
      <c r="B2112" s="284"/>
      <c r="C2112" s="284"/>
      <c r="D2112" s="284"/>
      <c r="E2112" s="284"/>
      <c r="F2112" s="284"/>
      <c r="G2112" s="284"/>
      <c r="H2112" s="284"/>
      <c r="I2112" s="284"/>
    </row>
    <row r="2113" spans="1:10" s="198" customFormat="1" ht="51.75" customHeight="1">
      <c r="A2113" s="199"/>
      <c r="B2113" s="200"/>
      <c r="C2113" s="201"/>
      <c r="D2113" s="202"/>
      <c r="E2113" s="203" t="str">
        <f>MASTER!$E$11</f>
        <v>Govt. Sr. Secondary School Raimalwada</v>
      </c>
      <c r="F2113" s="204"/>
      <c r="G2113" s="204"/>
      <c r="H2113" s="204"/>
      <c r="I2113" s="205"/>
    </row>
    <row r="2114" spans="1:10" s="198" customFormat="1" ht="36" customHeight="1" thickBot="1">
      <c r="A2114" s="199"/>
      <c r="B2114" s="206"/>
      <c r="C2114" s="207"/>
      <c r="D2114" s="208"/>
      <c r="E2114" s="209" t="str">
        <f>MASTER!$E$14</f>
        <v>P.S.-Bapini (Jodhpur)</v>
      </c>
      <c r="F2114" s="210"/>
      <c r="G2114" s="210"/>
      <c r="H2114" s="210"/>
      <c r="I2114" s="211"/>
    </row>
    <row r="2115" spans="1:10" s="198" customFormat="1" ht="33.75" customHeight="1">
      <c r="A2115" s="199"/>
      <c r="B2115" s="212" t="str">
        <f>CONCATENATE(C2116,'TIME TABLE'!$C$5,'ADMIT CARD'!$C2117,$F2117,'ADMIT CARD'!$G2117,'TIME TABLE'!$E$5)</f>
        <v>ADMIT CARD(Roll Number●→0)</v>
      </c>
      <c r="C2115" s="213" t="str">
        <f>CONCATENATE('TIME TABLE'!$B$2,'TIME TABLE'!$F$2)</f>
        <v>HALF YEARLY EXAM:2023-24</v>
      </c>
      <c r="D2115" s="214"/>
      <c r="E2115" s="214"/>
      <c r="F2115" s="214"/>
      <c r="G2115" s="214"/>
      <c r="H2115" s="214"/>
      <c r="I2115" s="215"/>
    </row>
    <row r="2116" spans="1:10" s="198" customFormat="1" ht="33.75" customHeight="1" thickBot="1">
      <c r="A2116" s="199"/>
      <c r="B2116" s="216"/>
      <c r="C2116" s="217" t="s">
        <v>64</v>
      </c>
      <c r="D2116" s="218"/>
      <c r="E2116" s="218"/>
      <c r="F2116" s="218"/>
      <c r="G2116" s="218"/>
      <c r="H2116" s="218"/>
      <c r="I2116" s="219"/>
      <c r="J2116" s="198" t="s">
        <v>54</v>
      </c>
    </row>
    <row r="2117" spans="1:10" s="198" customFormat="1" ht="24" customHeight="1">
      <c r="A2117" s="199"/>
      <c r="B2117" s="216"/>
      <c r="C2117" s="220" t="s">
        <v>20</v>
      </c>
      <c r="D2117" s="221"/>
      <c r="E2117" s="222"/>
      <c r="F2117" s="223" t="s">
        <v>52</v>
      </c>
      <c r="G2117" s="224">
        <f>VLOOKUP(A2112,'STUDENT DETAIL'!$C$8:$I$107,3)</f>
        <v>0</v>
      </c>
      <c r="H2117" s="225"/>
      <c r="I2117" s="226" t="s">
        <v>65</v>
      </c>
    </row>
    <row r="2118" spans="1:10" s="198" customFormat="1" ht="24" customHeight="1">
      <c r="A2118" s="199"/>
      <c r="B2118" s="216"/>
      <c r="C2118" s="227" t="s">
        <v>21</v>
      </c>
      <c r="D2118" s="228"/>
      <c r="E2118" s="229"/>
      <c r="F2118" s="230" t="s">
        <v>52</v>
      </c>
      <c r="G2118" s="231" t="str">
        <f>IF(OR(G2117=0,G2117=""),"",VLOOKUP(A2112,'STUDENT DETAIL'!$C$8:$I$107,4))</f>
        <v/>
      </c>
      <c r="H2118" s="232"/>
      <c r="I2118" s="233"/>
    </row>
    <row r="2119" spans="1:10" s="198" customFormat="1" ht="24" customHeight="1">
      <c r="A2119" s="199"/>
      <c r="B2119" s="216"/>
      <c r="C2119" s="227" t="s">
        <v>22</v>
      </c>
      <c r="D2119" s="228"/>
      <c r="E2119" s="229"/>
      <c r="F2119" s="230" t="s">
        <v>52</v>
      </c>
      <c r="G2119" s="231" t="str">
        <f>IF(OR(G2117=0,G2117=""),"",VLOOKUP(A2112,'STUDENT DETAIL'!$C$8:$I$107,5))</f>
        <v/>
      </c>
      <c r="H2119" s="232"/>
      <c r="I2119" s="233"/>
    </row>
    <row r="2120" spans="1:10" s="198" customFormat="1" ht="24" customHeight="1">
      <c r="A2120" s="199"/>
      <c r="B2120" s="216"/>
      <c r="C2120" s="227" t="s">
        <v>32</v>
      </c>
      <c r="D2120" s="228"/>
      <c r="E2120" s="229"/>
      <c r="F2120" s="230" t="s">
        <v>52</v>
      </c>
      <c r="G2120" s="231" t="str">
        <f>IF(OR(G2117=0,G2117=""),"",VLOOKUP(A2112,'STUDENT DETAIL'!$C$8:$I$107,6))</f>
        <v/>
      </c>
      <c r="H2120" s="232"/>
      <c r="I2120" s="233"/>
    </row>
    <row r="2121" spans="1:10" s="198" customFormat="1" ht="24" customHeight="1">
      <c r="A2121" s="199"/>
      <c r="B2121" s="216"/>
      <c r="C2121" s="227" t="s">
        <v>33</v>
      </c>
      <c r="D2121" s="228"/>
      <c r="E2121" s="229"/>
      <c r="F2121" s="230" t="s">
        <v>52</v>
      </c>
      <c r="G2121" s="231" t="str">
        <f>IF(OR(G2117=0,G2117=""),"",IF('STUDENT DETAIL'!$H$4="",'STUDENT DETAIL'!$E$4,CONCATENATE('STUDENT DETAIL'!$E$4,"   ","(",'STUDENT DETAIL'!$H$4,")")))</f>
        <v/>
      </c>
      <c r="H2121" s="232"/>
      <c r="I2121" s="233"/>
    </row>
    <row r="2122" spans="1:10" s="198" customFormat="1" ht="24" customHeight="1" thickBot="1">
      <c r="A2122" s="199"/>
      <c r="B2122" s="216"/>
      <c r="C2122" s="234" t="s">
        <v>24</v>
      </c>
      <c r="D2122" s="235"/>
      <c r="E2122" s="236"/>
      <c r="F2122" s="237" t="s">
        <v>52</v>
      </c>
      <c r="G2122" s="238" t="str">
        <f>IF(OR(G2117=0,G2117=""),"",VLOOKUP(A2112,'STUDENT DETAIL'!$C$8:$I$107,7))</f>
        <v/>
      </c>
      <c r="H2122" s="239"/>
      <c r="I2122" s="240"/>
    </row>
    <row r="2123" spans="1:10" s="198" customFormat="1" ht="24" customHeight="1">
      <c r="A2123" s="199"/>
      <c r="B2123" s="216"/>
      <c r="C2123" s="241" t="s">
        <v>67</v>
      </c>
      <c r="D2123" s="242"/>
      <c r="E2123" s="242"/>
      <c r="F2123" s="242"/>
      <c r="G2123" s="242"/>
      <c r="H2123" s="242"/>
      <c r="I2123" s="243"/>
    </row>
    <row r="2124" spans="1:10" s="198" customFormat="1" ht="24" customHeight="1" thickBot="1">
      <c r="A2124" s="199"/>
      <c r="B2124" s="216"/>
      <c r="C2124" s="244" t="s">
        <v>34</v>
      </c>
      <c r="D2124" s="245"/>
      <c r="E2124" s="246"/>
      <c r="F2124" s="247" t="s">
        <v>68</v>
      </c>
      <c r="G2124" s="246"/>
      <c r="H2124" s="247" t="s">
        <v>69</v>
      </c>
      <c r="I2124" s="248"/>
    </row>
    <row r="2125" spans="1:10" s="256" customFormat="1" ht="18" customHeight="1">
      <c r="A2125" s="199"/>
      <c r="B2125" s="216"/>
      <c r="C2125" s="249" t="str">
        <f>'TIME TABLE'!$F$5</f>
        <v>Hindi</v>
      </c>
      <c r="D2125" s="250"/>
      <c r="E2125" s="251"/>
      <c r="F2125" s="252">
        <f>IF(C2125=0,0,'TIME TABLE'!$B$5)</f>
        <v>44651</v>
      </c>
      <c r="G2125" s="253" t="str">
        <f>IF(C2125=0,0,CONCATENATE('TIME TABLE'!$C$5,'TIME TABLE'!$D$5,'TIME TABLE'!$E$5))</f>
        <v>(Thursday)</v>
      </c>
      <c r="H2125" s="254" t="str">
        <f>IF(C2125=0,0,'TIME TABLE'!$H$5)</f>
        <v>09:00 AM to 11:45 AM</v>
      </c>
      <c r="I2125" s="255"/>
    </row>
    <row r="2126" spans="1:10" s="256" customFormat="1" ht="18" customHeight="1">
      <c r="A2126" s="199"/>
      <c r="B2126" s="216"/>
      <c r="C2126" s="257" t="str">
        <f>'TIME TABLE'!$F$6</f>
        <v>English</v>
      </c>
      <c r="D2126" s="258"/>
      <c r="E2126" s="259"/>
      <c r="F2126" s="260">
        <f>IF(C2126=0,0,'TIME TABLE'!$B$6)</f>
        <v>44652</v>
      </c>
      <c r="G2126" s="253" t="str">
        <f>IF(C2126=0,0,CONCATENATE('TIME TABLE'!$C$6,'TIME TABLE'!$D$6,'TIME TABLE'!$E$6))</f>
        <v>(Friday)</v>
      </c>
      <c r="H2126" s="261" t="str">
        <f>IF(C2126=0,0,'TIME TABLE'!$H$6)</f>
        <v>09:00 AM to 11:45 AM</v>
      </c>
      <c r="I2126" s="262"/>
    </row>
    <row r="2127" spans="1:10" s="256" customFormat="1" ht="18" customHeight="1">
      <c r="A2127" s="199"/>
      <c r="B2127" s="216"/>
      <c r="C2127" s="263" t="str">
        <f>'TIME TABLE'!$F$7</f>
        <v>Science</v>
      </c>
      <c r="D2127" s="264"/>
      <c r="E2127" s="265"/>
      <c r="F2127" s="260">
        <f>IF(C2127=0,0,'TIME TABLE'!$B$7)</f>
        <v>44653</v>
      </c>
      <c r="G2127" s="253" t="str">
        <f>IF(C2127=0,0,CONCATENATE('TIME TABLE'!$C$7,'TIME TABLE'!$D$7,'TIME TABLE'!$E$7))</f>
        <v>(Saturday)</v>
      </c>
      <c r="H2127" s="261" t="str">
        <f>IF(C2127=0,0,'TIME TABLE'!$H$7)</f>
        <v>09:00 AM to 11:45 AM</v>
      </c>
      <c r="I2127" s="262"/>
    </row>
    <row r="2128" spans="1:10" s="256" customFormat="1" ht="18" customHeight="1">
      <c r="A2128" s="199"/>
      <c r="B2128" s="216"/>
      <c r="C2128" s="263" t="str">
        <f>'TIME TABLE'!$F$8</f>
        <v>Mathematics</v>
      </c>
      <c r="D2128" s="264"/>
      <c r="E2128" s="265"/>
      <c r="F2128" s="260">
        <f>IF(C2128=0,0,'TIME TABLE'!$B$8)</f>
        <v>44654</v>
      </c>
      <c r="G2128" s="253" t="str">
        <f>IF(C2128=0,0,CONCATENATE('TIME TABLE'!$C$8,'TIME TABLE'!$D$8,'TIME TABLE'!$E$8))</f>
        <v>(Sunday)</v>
      </c>
      <c r="H2128" s="261" t="str">
        <f>IF(C2128=0,0,'TIME TABLE'!$H$8)</f>
        <v>09:00 AM to 11:45 AM</v>
      </c>
      <c r="I2128" s="262"/>
    </row>
    <row r="2129" spans="1:9" s="256" customFormat="1" ht="18" customHeight="1">
      <c r="A2129" s="199"/>
      <c r="B2129" s="216"/>
      <c r="C2129" s="263" t="str">
        <f>'TIME TABLE'!$F$9</f>
        <v>Social Study</v>
      </c>
      <c r="D2129" s="264"/>
      <c r="E2129" s="265"/>
      <c r="F2129" s="260">
        <f>IF(C2129=0,0,'TIME TABLE'!$B$9)</f>
        <v>44655</v>
      </c>
      <c r="G2129" s="253" t="str">
        <f>IF(C2129=0,0,CONCATENATE('TIME TABLE'!$C$9,'TIME TABLE'!$D$9,'TIME TABLE'!$E$9))</f>
        <v>(Monday)</v>
      </c>
      <c r="H2129" s="261" t="str">
        <f>IF(C2129=0,0,'TIME TABLE'!$H$9)</f>
        <v>09:00 AM to 11:45 AM</v>
      </c>
      <c r="I2129" s="262"/>
    </row>
    <row r="2130" spans="1:9" s="256" customFormat="1" ht="18" customHeight="1">
      <c r="A2130" s="199"/>
      <c r="B2130" s="216"/>
      <c r="C2130" s="263" t="str">
        <f>'TIME TABLE'!$F$10</f>
        <v>Sanskrit</v>
      </c>
      <c r="D2130" s="264"/>
      <c r="E2130" s="265"/>
      <c r="F2130" s="260">
        <f>IF(C2130=0,0,'TIME TABLE'!$B$10)</f>
        <v>44656</v>
      </c>
      <c r="G2130" s="253" t="str">
        <f>IF(C2130=0,0,CONCATENATE('TIME TABLE'!$C$10,'TIME TABLE'!$D$10,'TIME TABLE'!$E$10))</f>
        <v>(Tuesday)</v>
      </c>
      <c r="H2130" s="261" t="str">
        <f>IF(C2130=0,0,'TIME TABLE'!$H$10)</f>
        <v>09:00 AM to 11:45 AM</v>
      </c>
      <c r="I2130" s="262"/>
    </row>
    <row r="2131" spans="1:9" s="256" customFormat="1" ht="18" customHeight="1">
      <c r="A2131" s="199"/>
      <c r="B2131" s="216"/>
      <c r="C2131" s="263">
        <f>'TIME TABLE'!$F$11</f>
        <v>0</v>
      </c>
      <c r="D2131" s="264"/>
      <c r="E2131" s="265"/>
      <c r="F2131" s="260">
        <f>IF(C2131=0,0,'TIME TABLE'!$B$11)</f>
        <v>0</v>
      </c>
      <c r="G2131" s="253">
        <f>IF(C2131=0,0,CONCATENATE('TIME TABLE'!$C$11,'TIME TABLE'!$D$11,'TIME TABLE'!$E$11))</f>
        <v>0</v>
      </c>
      <c r="H2131" s="261">
        <f>IF(C2131=0,0,'TIME TABLE'!$H$11)</f>
        <v>0</v>
      </c>
      <c r="I2131" s="262"/>
    </row>
    <row r="2132" spans="1:9" s="256" customFormat="1" ht="18" customHeight="1">
      <c r="A2132" s="199"/>
      <c r="B2132" s="216"/>
      <c r="C2132" s="263">
        <f>'TIME TABLE'!$F$12</f>
        <v>0</v>
      </c>
      <c r="D2132" s="264"/>
      <c r="E2132" s="265"/>
      <c r="F2132" s="260">
        <f>IF(C2132=0,0,'TIME TABLE'!$B$12)</f>
        <v>0</v>
      </c>
      <c r="G2132" s="253">
        <f>IF(C2132=0,0,CONCATENATE('TIME TABLE'!$C$12,'TIME TABLE'!$D$12,'TIME TABLE'!$E$12))</f>
        <v>0</v>
      </c>
      <c r="H2132" s="261">
        <f>IF(C2132=0,0,'TIME TABLE'!$H$12)</f>
        <v>0</v>
      </c>
      <c r="I2132" s="262"/>
    </row>
    <row r="2133" spans="1:9" s="256" customFormat="1" ht="18" customHeight="1">
      <c r="A2133" s="199"/>
      <c r="B2133" s="216"/>
      <c r="C2133" s="263">
        <f>'TIME TABLE'!$F$13</f>
        <v>0</v>
      </c>
      <c r="D2133" s="264"/>
      <c r="E2133" s="265"/>
      <c r="F2133" s="260">
        <f>IF(C2133=0,0,'TIME TABLE'!$B$13)</f>
        <v>0</v>
      </c>
      <c r="G2133" s="253">
        <f>IF(C2133=0,0,CONCATENATE('TIME TABLE'!$C$13,'TIME TABLE'!$D$13,'TIME TABLE'!$E$13))</f>
        <v>0</v>
      </c>
      <c r="H2133" s="261">
        <f>IF(C2133=0,0,'TIME TABLE'!$H$13)</f>
        <v>0</v>
      </c>
      <c r="I2133" s="262"/>
    </row>
    <row r="2134" spans="1:9" s="256" customFormat="1" ht="18" customHeight="1" thickBot="1">
      <c r="A2134" s="199"/>
      <c r="B2134" s="216"/>
      <c r="C2134" s="266">
        <f>'TIME TABLE'!$F$14</f>
        <v>0</v>
      </c>
      <c r="D2134" s="267"/>
      <c r="E2134" s="268"/>
      <c r="F2134" s="260">
        <f>IF(C2134=0,0,'TIME TABLE'!$B$14)</f>
        <v>0</v>
      </c>
      <c r="G2134" s="253">
        <f>IF(C2134=0,0,CONCATENATE('TIME TABLE'!$C$14,'TIME TABLE'!$D$14,'TIME TABLE'!$E$14))</f>
        <v>0</v>
      </c>
      <c r="H2134" s="261">
        <f>IF(C2134=0,0,'TIME TABLE'!$H$14)</f>
        <v>0</v>
      </c>
      <c r="I2134" s="262"/>
    </row>
    <row r="2135" spans="1:9" s="198" customFormat="1" ht="24" customHeight="1">
      <c r="A2135" s="199"/>
      <c r="B2135" s="216"/>
      <c r="C2135" s="269" t="s">
        <v>70</v>
      </c>
      <c r="D2135" s="270"/>
      <c r="E2135" s="270"/>
      <c r="F2135" s="270"/>
      <c r="G2135" s="270"/>
      <c r="H2135" s="270"/>
      <c r="I2135" s="271"/>
    </row>
    <row r="2136" spans="1:9" s="198" customFormat="1" ht="19.5" customHeight="1">
      <c r="A2136" s="199"/>
      <c r="B2136" s="216"/>
      <c r="C2136" s="272">
        <v>1</v>
      </c>
      <c r="D2136" s="273" t="s">
        <v>71</v>
      </c>
      <c r="E2136" s="273"/>
      <c r="F2136" s="273"/>
      <c r="G2136" s="273"/>
      <c r="H2136" s="273"/>
      <c r="I2136" s="274"/>
    </row>
    <row r="2137" spans="1:9" s="198" customFormat="1" ht="19.5" customHeight="1">
      <c r="A2137" s="199"/>
      <c r="B2137" s="216"/>
      <c r="C2137" s="275">
        <v>2</v>
      </c>
      <c r="D2137" s="276" t="s">
        <v>72</v>
      </c>
      <c r="E2137" s="276"/>
      <c r="F2137" s="276"/>
      <c r="G2137" s="276"/>
      <c r="H2137" s="276"/>
      <c r="I2137" s="277"/>
    </row>
    <row r="2138" spans="1:9" s="198" customFormat="1" ht="19.5" customHeight="1">
      <c r="A2138" s="199"/>
      <c r="B2138" s="216"/>
      <c r="C2138" s="275">
        <v>3</v>
      </c>
      <c r="D2138" s="276" t="s">
        <v>73</v>
      </c>
      <c r="E2138" s="276"/>
      <c r="F2138" s="276"/>
      <c r="G2138" s="276"/>
      <c r="H2138" s="276"/>
      <c r="I2138" s="277"/>
    </row>
    <row r="2139" spans="1:9" s="198" customFormat="1" ht="19.5" customHeight="1">
      <c r="A2139" s="199"/>
      <c r="B2139" s="216"/>
      <c r="C2139" s="275">
        <v>4</v>
      </c>
      <c r="D2139" s="273" t="s">
        <v>74</v>
      </c>
      <c r="E2139" s="273"/>
      <c r="F2139" s="273"/>
      <c r="G2139" s="273"/>
      <c r="H2139" s="273"/>
      <c r="I2139" s="274"/>
    </row>
    <row r="2140" spans="1:9" s="198" customFormat="1" ht="19.5" customHeight="1">
      <c r="A2140" s="199"/>
      <c r="B2140" s="216"/>
      <c r="C2140" s="275">
        <v>5</v>
      </c>
      <c r="D2140" s="273" t="s">
        <v>75</v>
      </c>
      <c r="E2140" s="273"/>
      <c r="F2140" s="273"/>
      <c r="G2140" s="273"/>
      <c r="H2140" s="273"/>
      <c r="I2140" s="274"/>
    </row>
    <row r="2141" spans="1:9" s="198" customFormat="1" ht="19.5" customHeight="1">
      <c r="A2141" s="199"/>
      <c r="B2141" s="216"/>
      <c r="C2141" s="275">
        <v>6</v>
      </c>
      <c r="D2141" s="273" t="s">
        <v>76</v>
      </c>
      <c r="E2141" s="273"/>
      <c r="F2141" s="273"/>
      <c r="G2141" s="273"/>
      <c r="H2141" s="273"/>
      <c r="I2141" s="274"/>
    </row>
    <row r="2142" spans="1:9" s="198" customFormat="1" ht="19.5" customHeight="1">
      <c r="A2142" s="199"/>
      <c r="B2142" s="216"/>
      <c r="C2142" s="275">
        <v>7</v>
      </c>
      <c r="D2142" s="273" t="s">
        <v>77</v>
      </c>
      <c r="E2142" s="273"/>
      <c r="F2142" s="273"/>
      <c r="G2142" s="273"/>
      <c r="H2142" s="273"/>
      <c r="I2142" s="274"/>
    </row>
    <row r="2143" spans="1:9" s="198" customFormat="1" ht="19.5" customHeight="1">
      <c r="A2143" s="199"/>
      <c r="B2143" s="216"/>
      <c r="C2143" s="275">
        <v>8</v>
      </c>
      <c r="D2143" s="273" t="s">
        <v>78</v>
      </c>
      <c r="E2143" s="273"/>
      <c r="F2143" s="273"/>
      <c r="G2143" s="273"/>
      <c r="H2143" s="273"/>
      <c r="I2143" s="274"/>
    </row>
    <row r="2144" spans="1:9" s="198" customFormat="1" ht="19.5" customHeight="1" thickBot="1">
      <c r="A2144" s="199"/>
      <c r="B2144" s="278"/>
      <c r="C2144" s="279">
        <v>9</v>
      </c>
      <c r="D2144" s="280" t="s">
        <v>79</v>
      </c>
      <c r="E2144" s="280"/>
      <c r="F2144" s="280"/>
      <c r="G2144" s="280"/>
      <c r="H2144" s="280"/>
      <c r="I2144" s="281"/>
    </row>
    <row r="2145" spans="1:10" s="198" customFormat="1" ht="15.75" thickBot="1">
      <c r="A2145" s="196">
        <f>A2112+1</f>
        <v>65</v>
      </c>
      <c r="B2145" s="197"/>
      <c r="C2145" s="197"/>
      <c r="D2145" s="197"/>
      <c r="E2145" s="197"/>
      <c r="F2145" s="197"/>
      <c r="G2145" s="197"/>
      <c r="H2145" s="197"/>
      <c r="I2145" s="197"/>
    </row>
    <row r="2146" spans="1:10" s="198" customFormat="1" ht="51.75" customHeight="1">
      <c r="A2146" s="199"/>
      <c r="B2146" s="200"/>
      <c r="C2146" s="201"/>
      <c r="D2146" s="202"/>
      <c r="E2146" s="203" t="str">
        <f>MASTER!$E$11</f>
        <v>Govt. Sr. Secondary School Raimalwada</v>
      </c>
      <c r="F2146" s="204"/>
      <c r="G2146" s="204"/>
      <c r="H2146" s="204"/>
      <c r="I2146" s="205"/>
    </row>
    <row r="2147" spans="1:10" s="198" customFormat="1" ht="36" customHeight="1" thickBot="1">
      <c r="A2147" s="199"/>
      <c r="B2147" s="206"/>
      <c r="C2147" s="207"/>
      <c r="D2147" s="208"/>
      <c r="E2147" s="209" t="str">
        <f>MASTER!$E$14</f>
        <v>P.S.-Bapini (Jodhpur)</v>
      </c>
      <c r="F2147" s="210"/>
      <c r="G2147" s="210"/>
      <c r="H2147" s="210"/>
      <c r="I2147" s="211"/>
    </row>
    <row r="2148" spans="1:10" s="198" customFormat="1" ht="33.75" customHeight="1">
      <c r="A2148" s="199"/>
      <c r="B2148" s="212" t="str">
        <f>CONCATENATE(C2149,'TIME TABLE'!$C$5,'ADMIT CARD'!$C2150,$F2150,'ADMIT CARD'!$G2150,'TIME TABLE'!$E$5)</f>
        <v>ADMIT CARD(Roll Number●→0)</v>
      </c>
      <c r="C2148" s="213" t="str">
        <f>CONCATENATE('TIME TABLE'!$B$2,'TIME TABLE'!$F$2)</f>
        <v>HALF YEARLY EXAM:2023-24</v>
      </c>
      <c r="D2148" s="214"/>
      <c r="E2148" s="214"/>
      <c r="F2148" s="214"/>
      <c r="G2148" s="214"/>
      <c r="H2148" s="214"/>
      <c r="I2148" s="215"/>
    </row>
    <row r="2149" spans="1:10" s="198" customFormat="1" ht="33.75" customHeight="1" thickBot="1">
      <c r="A2149" s="199"/>
      <c r="B2149" s="216"/>
      <c r="C2149" s="217" t="s">
        <v>64</v>
      </c>
      <c r="D2149" s="218"/>
      <c r="E2149" s="218"/>
      <c r="F2149" s="218"/>
      <c r="G2149" s="218"/>
      <c r="H2149" s="218"/>
      <c r="I2149" s="219"/>
      <c r="J2149" s="198" t="s">
        <v>54</v>
      </c>
    </row>
    <row r="2150" spans="1:10" s="198" customFormat="1" ht="24" customHeight="1">
      <c r="A2150" s="199"/>
      <c r="B2150" s="216"/>
      <c r="C2150" s="220" t="s">
        <v>20</v>
      </c>
      <c r="D2150" s="221"/>
      <c r="E2150" s="222"/>
      <c r="F2150" s="223" t="s">
        <v>52</v>
      </c>
      <c r="G2150" s="224">
        <f>VLOOKUP(A2145,'STUDENT DETAIL'!$C$8:$I$107,3)</f>
        <v>0</v>
      </c>
      <c r="H2150" s="225"/>
      <c r="I2150" s="226" t="s">
        <v>65</v>
      </c>
    </row>
    <row r="2151" spans="1:10" s="198" customFormat="1" ht="24" customHeight="1">
      <c r="A2151" s="199"/>
      <c r="B2151" s="216"/>
      <c r="C2151" s="227" t="s">
        <v>21</v>
      </c>
      <c r="D2151" s="228"/>
      <c r="E2151" s="229"/>
      <c r="F2151" s="230" t="s">
        <v>52</v>
      </c>
      <c r="G2151" s="231" t="str">
        <f>IF(OR(G2150=0,G2150=""),"",VLOOKUP(A2145,'STUDENT DETAIL'!$C$8:$I$107,4))</f>
        <v/>
      </c>
      <c r="H2151" s="232"/>
      <c r="I2151" s="233"/>
    </row>
    <row r="2152" spans="1:10" s="198" customFormat="1" ht="24" customHeight="1">
      <c r="A2152" s="199"/>
      <c r="B2152" s="216"/>
      <c r="C2152" s="227" t="s">
        <v>22</v>
      </c>
      <c r="D2152" s="228"/>
      <c r="E2152" s="229"/>
      <c r="F2152" s="230" t="s">
        <v>52</v>
      </c>
      <c r="G2152" s="231" t="str">
        <f>IF(OR(G2150=0,G2150=""),"",VLOOKUP(A2145,'STUDENT DETAIL'!$C$8:$I$107,5))</f>
        <v/>
      </c>
      <c r="H2152" s="232"/>
      <c r="I2152" s="233"/>
    </row>
    <row r="2153" spans="1:10" s="198" customFormat="1" ht="24" customHeight="1">
      <c r="A2153" s="199"/>
      <c r="B2153" s="216"/>
      <c r="C2153" s="227" t="s">
        <v>32</v>
      </c>
      <c r="D2153" s="228"/>
      <c r="E2153" s="229"/>
      <c r="F2153" s="230" t="s">
        <v>52</v>
      </c>
      <c r="G2153" s="231" t="str">
        <f>IF(OR(G2150=0,G2150=""),"",VLOOKUP(A2145,'STUDENT DETAIL'!$C$8:$I$107,6))</f>
        <v/>
      </c>
      <c r="H2153" s="232"/>
      <c r="I2153" s="233"/>
    </row>
    <row r="2154" spans="1:10" s="198" customFormat="1" ht="24" customHeight="1">
      <c r="A2154" s="199"/>
      <c r="B2154" s="216"/>
      <c r="C2154" s="227" t="s">
        <v>33</v>
      </c>
      <c r="D2154" s="228"/>
      <c r="E2154" s="229"/>
      <c r="F2154" s="230" t="s">
        <v>52</v>
      </c>
      <c r="G2154" s="231" t="str">
        <f>IF(OR(G2150=0,G2150=""),"",IF('STUDENT DETAIL'!$H$4="",'STUDENT DETAIL'!$E$4,CONCATENATE('STUDENT DETAIL'!$E$4,"   ","(",'STUDENT DETAIL'!$H$4,")")))</f>
        <v/>
      </c>
      <c r="H2154" s="232"/>
      <c r="I2154" s="233"/>
    </row>
    <row r="2155" spans="1:10" s="198" customFormat="1" ht="24" customHeight="1" thickBot="1">
      <c r="A2155" s="199"/>
      <c r="B2155" s="216"/>
      <c r="C2155" s="234" t="s">
        <v>24</v>
      </c>
      <c r="D2155" s="235"/>
      <c r="E2155" s="236"/>
      <c r="F2155" s="237" t="s">
        <v>52</v>
      </c>
      <c r="G2155" s="238" t="str">
        <f>IF(OR(G2150=0,G2150=""),"",VLOOKUP(A2145,'STUDENT DETAIL'!$C$8:$I$107,7))</f>
        <v/>
      </c>
      <c r="H2155" s="239"/>
      <c r="I2155" s="240"/>
    </row>
    <row r="2156" spans="1:10" s="198" customFormat="1" ht="24" customHeight="1">
      <c r="A2156" s="199"/>
      <c r="B2156" s="216"/>
      <c r="C2156" s="241" t="s">
        <v>67</v>
      </c>
      <c r="D2156" s="242"/>
      <c r="E2156" s="242"/>
      <c r="F2156" s="242"/>
      <c r="G2156" s="242"/>
      <c r="H2156" s="242"/>
      <c r="I2156" s="243"/>
    </row>
    <row r="2157" spans="1:10" s="198" customFormat="1" ht="24" customHeight="1" thickBot="1">
      <c r="A2157" s="199"/>
      <c r="B2157" s="216"/>
      <c r="C2157" s="244" t="s">
        <v>34</v>
      </c>
      <c r="D2157" s="245"/>
      <c r="E2157" s="246"/>
      <c r="F2157" s="247" t="s">
        <v>68</v>
      </c>
      <c r="G2157" s="246"/>
      <c r="H2157" s="247" t="s">
        <v>69</v>
      </c>
      <c r="I2157" s="248"/>
    </row>
    <row r="2158" spans="1:10" s="256" customFormat="1" ht="18" customHeight="1">
      <c r="A2158" s="199"/>
      <c r="B2158" s="216"/>
      <c r="C2158" s="249" t="str">
        <f>'TIME TABLE'!$F$5</f>
        <v>Hindi</v>
      </c>
      <c r="D2158" s="250"/>
      <c r="E2158" s="251"/>
      <c r="F2158" s="252">
        <f>IF(C2158=0,0,'TIME TABLE'!$B$5)</f>
        <v>44651</v>
      </c>
      <c r="G2158" s="253" t="str">
        <f>IF(C2158=0,0,CONCATENATE('TIME TABLE'!$C$5,'TIME TABLE'!$D$5,'TIME TABLE'!$E$5))</f>
        <v>(Thursday)</v>
      </c>
      <c r="H2158" s="254" t="str">
        <f>IF(C2158=0,0,'TIME TABLE'!$H$5)</f>
        <v>09:00 AM to 11:45 AM</v>
      </c>
      <c r="I2158" s="255"/>
    </row>
    <row r="2159" spans="1:10" s="256" customFormat="1" ht="18" customHeight="1">
      <c r="A2159" s="199"/>
      <c r="B2159" s="216"/>
      <c r="C2159" s="257" t="str">
        <f>'TIME TABLE'!$F$6</f>
        <v>English</v>
      </c>
      <c r="D2159" s="258"/>
      <c r="E2159" s="259"/>
      <c r="F2159" s="260">
        <f>IF(C2159=0,0,'TIME TABLE'!$B$6)</f>
        <v>44652</v>
      </c>
      <c r="G2159" s="253" t="str">
        <f>IF(C2159=0,0,CONCATENATE('TIME TABLE'!$C$6,'TIME TABLE'!$D$6,'TIME TABLE'!$E$6))</f>
        <v>(Friday)</v>
      </c>
      <c r="H2159" s="261" t="str">
        <f>IF(C2159=0,0,'TIME TABLE'!$H$6)</f>
        <v>09:00 AM to 11:45 AM</v>
      </c>
      <c r="I2159" s="262"/>
    </row>
    <row r="2160" spans="1:10" s="256" customFormat="1" ht="18" customHeight="1">
      <c r="A2160" s="199"/>
      <c r="B2160" s="216"/>
      <c r="C2160" s="263" t="str">
        <f>'TIME TABLE'!$F$7</f>
        <v>Science</v>
      </c>
      <c r="D2160" s="264"/>
      <c r="E2160" s="265"/>
      <c r="F2160" s="260">
        <f>IF(C2160=0,0,'TIME TABLE'!$B$7)</f>
        <v>44653</v>
      </c>
      <c r="G2160" s="253" t="str">
        <f>IF(C2160=0,0,CONCATENATE('TIME TABLE'!$C$7,'TIME TABLE'!$D$7,'TIME TABLE'!$E$7))</f>
        <v>(Saturday)</v>
      </c>
      <c r="H2160" s="261" t="str">
        <f>IF(C2160=0,0,'TIME TABLE'!$H$7)</f>
        <v>09:00 AM to 11:45 AM</v>
      </c>
      <c r="I2160" s="262"/>
    </row>
    <row r="2161" spans="1:9" s="256" customFormat="1" ht="18" customHeight="1">
      <c r="A2161" s="199"/>
      <c r="B2161" s="216"/>
      <c r="C2161" s="263" t="str">
        <f>'TIME TABLE'!$F$8</f>
        <v>Mathematics</v>
      </c>
      <c r="D2161" s="264"/>
      <c r="E2161" s="265"/>
      <c r="F2161" s="260">
        <f>IF(C2161=0,0,'TIME TABLE'!$B$8)</f>
        <v>44654</v>
      </c>
      <c r="G2161" s="253" t="str">
        <f>IF(C2161=0,0,CONCATENATE('TIME TABLE'!$C$8,'TIME TABLE'!$D$8,'TIME TABLE'!$E$8))</f>
        <v>(Sunday)</v>
      </c>
      <c r="H2161" s="261" t="str">
        <f>IF(C2161=0,0,'TIME TABLE'!$H$8)</f>
        <v>09:00 AM to 11:45 AM</v>
      </c>
      <c r="I2161" s="262"/>
    </row>
    <row r="2162" spans="1:9" s="256" customFormat="1" ht="18" customHeight="1">
      <c r="A2162" s="199"/>
      <c r="B2162" s="216"/>
      <c r="C2162" s="263" t="str">
        <f>'TIME TABLE'!$F$9</f>
        <v>Social Study</v>
      </c>
      <c r="D2162" s="264"/>
      <c r="E2162" s="265"/>
      <c r="F2162" s="260">
        <f>IF(C2162=0,0,'TIME TABLE'!$B$9)</f>
        <v>44655</v>
      </c>
      <c r="G2162" s="253" t="str">
        <f>IF(C2162=0,0,CONCATENATE('TIME TABLE'!$C$9,'TIME TABLE'!$D$9,'TIME TABLE'!$E$9))</f>
        <v>(Monday)</v>
      </c>
      <c r="H2162" s="261" t="str">
        <f>IF(C2162=0,0,'TIME TABLE'!$H$9)</f>
        <v>09:00 AM to 11:45 AM</v>
      </c>
      <c r="I2162" s="262"/>
    </row>
    <row r="2163" spans="1:9" s="256" customFormat="1" ht="18" customHeight="1">
      <c r="A2163" s="199"/>
      <c r="B2163" s="216"/>
      <c r="C2163" s="263" t="str">
        <f>'TIME TABLE'!$F$10</f>
        <v>Sanskrit</v>
      </c>
      <c r="D2163" s="264"/>
      <c r="E2163" s="265"/>
      <c r="F2163" s="260">
        <f>IF(C2163=0,0,'TIME TABLE'!$B$10)</f>
        <v>44656</v>
      </c>
      <c r="G2163" s="253" t="str">
        <f>IF(C2163=0,0,CONCATENATE('TIME TABLE'!$C$10,'TIME TABLE'!$D$10,'TIME TABLE'!$E$10))</f>
        <v>(Tuesday)</v>
      </c>
      <c r="H2163" s="261" t="str">
        <f>IF(C2163=0,0,'TIME TABLE'!$H$10)</f>
        <v>09:00 AM to 11:45 AM</v>
      </c>
      <c r="I2163" s="262"/>
    </row>
    <row r="2164" spans="1:9" s="256" customFormat="1" ht="18" customHeight="1">
      <c r="A2164" s="199"/>
      <c r="B2164" s="216"/>
      <c r="C2164" s="263">
        <f>'TIME TABLE'!$F$11</f>
        <v>0</v>
      </c>
      <c r="D2164" s="264"/>
      <c r="E2164" s="265"/>
      <c r="F2164" s="260">
        <f>IF(C2164=0,0,'TIME TABLE'!$B$11)</f>
        <v>0</v>
      </c>
      <c r="G2164" s="253">
        <f>IF(C2164=0,0,CONCATENATE('TIME TABLE'!$C$11,'TIME TABLE'!$D$11,'TIME TABLE'!$E$11))</f>
        <v>0</v>
      </c>
      <c r="H2164" s="261">
        <f>IF(C2164=0,0,'TIME TABLE'!$H$11)</f>
        <v>0</v>
      </c>
      <c r="I2164" s="262"/>
    </row>
    <row r="2165" spans="1:9" s="256" customFormat="1" ht="18" customHeight="1">
      <c r="A2165" s="199"/>
      <c r="B2165" s="216"/>
      <c r="C2165" s="263">
        <f>'TIME TABLE'!$F$12</f>
        <v>0</v>
      </c>
      <c r="D2165" s="264"/>
      <c r="E2165" s="265"/>
      <c r="F2165" s="260">
        <f>IF(C2165=0,0,'TIME TABLE'!$B$12)</f>
        <v>0</v>
      </c>
      <c r="G2165" s="253">
        <f>IF(C2165=0,0,CONCATENATE('TIME TABLE'!$C$12,'TIME TABLE'!$D$12,'TIME TABLE'!$E$12))</f>
        <v>0</v>
      </c>
      <c r="H2165" s="261">
        <f>IF(C2165=0,0,'TIME TABLE'!$H$12)</f>
        <v>0</v>
      </c>
      <c r="I2165" s="262"/>
    </row>
    <row r="2166" spans="1:9" s="256" customFormat="1" ht="18" customHeight="1">
      <c r="A2166" s="199"/>
      <c r="B2166" s="216"/>
      <c r="C2166" s="263">
        <f>'TIME TABLE'!$F$13</f>
        <v>0</v>
      </c>
      <c r="D2166" s="264"/>
      <c r="E2166" s="265"/>
      <c r="F2166" s="260">
        <f>IF(C2166=0,0,'TIME TABLE'!$B$13)</f>
        <v>0</v>
      </c>
      <c r="G2166" s="253">
        <f>IF(C2166=0,0,CONCATENATE('TIME TABLE'!$C$13,'TIME TABLE'!$D$13,'TIME TABLE'!$E$13))</f>
        <v>0</v>
      </c>
      <c r="H2166" s="261">
        <f>IF(C2166=0,0,'TIME TABLE'!$H$13)</f>
        <v>0</v>
      </c>
      <c r="I2166" s="262"/>
    </row>
    <row r="2167" spans="1:9" s="256" customFormat="1" ht="18" customHeight="1" thickBot="1">
      <c r="A2167" s="199"/>
      <c r="B2167" s="216"/>
      <c r="C2167" s="266">
        <f>'TIME TABLE'!$F$14</f>
        <v>0</v>
      </c>
      <c r="D2167" s="267"/>
      <c r="E2167" s="268"/>
      <c r="F2167" s="260">
        <f>IF(C2167=0,0,'TIME TABLE'!$B$14)</f>
        <v>0</v>
      </c>
      <c r="G2167" s="253">
        <f>IF(C2167=0,0,CONCATENATE('TIME TABLE'!$C$14,'TIME TABLE'!$D$14,'TIME TABLE'!$E$14))</f>
        <v>0</v>
      </c>
      <c r="H2167" s="261">
        <f>IF(C2167=0,0,'TIME TABLE'!$H$14)</f>
        <v>0</v>
      </c>
      <c r="I2167" s="262"/>
    </row>
    <row r="2168" spans="1:9" s="198" customFormat="1" ht="24" customHeight="1">
      <c r="A2168" s="199"/>
      <c r="B2168" s="216"/>
      <c r="C2168" s="269" t="s">
        <v>70</v>
      </c>
      <c r="D2168" s="270"/>
      <c r="E2168" s="270"/>
      <c r="F2168" s="270"/>
      <c r="G2168" s="270"/>
      <c r="H2168" s="270"/>
      <c r="I2168" s="271"/>
    </row>
    <row r="2169" spans="1:9" s="198" customFormat="1" ht="19.5" customHeight="1">
      <c r="A2169" s="199"/>
      <c r="B2169" s="216"/>
      <c r="C2169" s="272">
        <v>1</v>
      </c>
      <c r="D2169" s="273" t="s">
        <v>71</v>
      </c>
      <c r="E2169" s="273"/>
      <c r="F2169" s="273"/>
      <c r="G2169" s="273"/>
      <c r="H2169" s="273"/>
      <c r="I2169" s="274"/>
    </row>
    <row r="2170" spans="1:9" s="198" customFormat="1" ht="19.5" customHeight="1">
      <c r="A2170" s="199"/>
      <c r="B2170" s="216"/>
      <c r="C2170" s="275">
        <v>2</v>
      </c>
      <c r="D2170" s="276" t="s">
        <v>72</v>
      </c>
      <c r="E2170" s="276"/>
      <c r="F2170" s="276"/>
      <c r="G2170" s="276"/>
      <c r="H2170" s="276"/>
      <c r="I2170" s="277"/>
    </row>
    <row r="2171" spans="1:9" s="198" customFormat="1" ht="19.5" customHeight="1">
      <c r="A2171" s="199"/>
      <c r="B2171" s="216"/>
      <c r="C2171" s="275">
        <v>3</v>
      </c>
      <c r="D2171" s="276" t="s">
        <v>73</v>
      </c>
      <c r="E2171" s="276"/>
      <c r="F2171" s="276"/>
      <c r="G2171" s="276"/>
      <c r="H2171" s="276"/>
      <c r="I2171" s="277"/>
    </row>
    <row r="2172" spans="1:9" s="198" customFormat="1" ht="19.5" customHeight="1">
      <c r="A2172" s="199"/>
      <c r="B2172" s="216"/>
      <c r="C2172" s="275">
        <v>4</v>
      </c>
      <c r="D2172" s="273" t="s">
        <v>74</v>
      </c>
      <c r="E2172" s="273"/>
      <c r="F2172" s="273"/>
      <c r="G2172" s="273"/>
      <c r="H2172" s="273"/>
      <c r="I2172" s="274"/>
    </row>
    <row r="2173" spans="1:9" s="198" customFormat="1" ht="19.5" customHeight="1">
      <c r="A2173" s="199"/>
      <c r="B2173" s="216"/>
      <c r="C2173" s="275">
        <v>5</v>
      </c>
      <c r="D2173" s="273" t="s">
        <v>75</v>
      </c>
      <c r="E2173" s="273"/>
      <c r="F2173" s="273"/>
      <c r="G2173" s="273"/>
      <c r="H2173" s="273"/>
      <c r="I2173" s="274"/>
    </row>
    <row r="2174" spans="1:9" s="198" customFormat="1" ht="19.5" customHeight="1">
      <c r="A2174" s="199"/>
      <c r="B2174" s="216"/>
      <c r="C2174" s="275">
        <v>6</v>
      </c>
      <c r="D2174" s="273" t="s">
        <v>76</v>
      </c>
      <c r="E2174" s="273"/>
      <c r="F2174" s="273"/>
      <c r="G2174" s="273"/>
      <c r="H2174" s="273"/>
      <c r="I2174" s="274"/>
    </row>
    <row r="2175" spans="1:9" s="198" customFormat="1" ht="19.5" customHeight="1">
      <c r="A2175" s="199"/>
      <c r="B2175" s="216"/>
      <c r="C2175" s="275">
        <v>7</v>
      </c>
      <c r="D2175" s="273" t="s">
        <v>77</v>
      </c>
      <c r="E2175" s="273"/>
      <c r="F2175" s="273"/>
      <c r="G2175" s="273"/>
      <c r="H2175" s="273"/>
      <c r="I2175" s="274"/>
    </row>
    <row r="2176" spans="1:9" s="198" customFormat="1" ht="19.5" customHeight="1">
      <c r="A2176" s="199"/>
      <c r="B2176" s="216"/>
      <c r="C2176" s="275">
        <v>8</v>
      </c>
      <c r="D2176" s="273" t="s">
        <v>78</v>
      </c>
      <c r="E2176" s="273"/>
      <c r="F2176" s="273"/>
      <c r="G2176" s="273"/>
      <c r="H2176" s="273"/>
      <c r="I2176" s="274"/>
    </row>
    <row r="2177" spans="1:10" s="198" customFormat="1" ht="19.5" customHeight="1" thickBot="1">
      <c r="A2177" s="199"/>
      <c r="B2177" s="278"/>
      <c r="C2177" s="279">
        <v>9</v>
      </c>
      <c r="D2177" s="280" t="s">
        <v>79</v>
      </c>
      <c r="E2177" s="280"/>
      <c r="F2177" s="280"/>
      <c r="G2177" s="280"/>
      <c r="H2177" s="280"/>
      <c r="I2177" s="281"/>
    </row>
    <row r="2178" spans="1:10" ht="16.5" customHeight="1">
      <c r="A2178" s="282"/>
      <c r="B2178" s="282"/>
      <c r="C2178" s="282"/>
      <c r="D2178" s="282"/>
      <c r="E2178" s="282"/>
      <c r="F2178" s="282"/>
      <c r="G2178" s="282"/>
      <c r="H2178" s="282"/>
      <c r="I2178" s="282"/>
    </row>
    <row r="2179" spans="1:10" s="198" customFormat="1" ht="16.5" customHeight="1" thickBot="1">
      <c r="A2179" s="196">
        <f>A2145+1</f>
        <v>66</v>
      </c>
      <c r="B2179" s="284"/>
      <c r="C2179" s="284"/>
      <c r="D2179" s="284"/>
      <c r="E2179" s="284"/>
      <c r="F2179" s="284"/>
      <c r="G2179" s="284"/>
      <c r="H2179" s="284"/>
      <c r="I2179" s="284"/>
    </row>
    <row r="2180" spans="1:10" s="198" customFormat="1" ht="51.75" customHeight="1">
      <c r="A2180" s="199"/>
      <c r="B2180" s="200"/>
      <c r="C2180" s="201"/>
      <c r="D2180" s="202"/>
      <c r="E2180" s="203" t="str">
        <f>MASTER!$E$11</f>
        <v>Govt. Sr. Secondary School Raimalwada</v>
      </c>
      <c r="F2180" s="204"/>
      <c r="G2180" s="204"/>
      <c r="H2180" s="204"/>
      <c r="I2180" s="205"/>
    </row>
    <row r="2181" spans="1:10" s="198" customFormat="1" ht="36" customHeight="1" thickBot="1">
      <c r="A2181" s="199"/>
      <c r="B2181" s="206"/>
      <c r="C2181" s="207"/>
      <c r="D2181" s="208"/>
      <c r="E2181" s="209" t="str">
        <f>MASTER!$E$14</f>
        <v>P.S.-Bapini (Jodhpur)</v>
      </c>
      <c r="F2181" s="210"/>
      <c r="G2181" s="210"/>
      <c r="H2181" s="210"/>
      <c r="I2181" s="211"/>
    </row>
    <row r="2182" spans="1:10" s="198" customFormat="1" ht="33.75" customHeight="1">
      <c r="A2182" s="199"/>
      <c r="B2182" s="212" t="str">
        <f>CONCATENATE(C2183,'TIME TABLE'!$C$5,'ADMIT CARD'!$C2184,$F2184,'ADMIT CARD'!$G2184,'TIME TABLE'!$E$5)</f>
        <v>ADMIT CARD(Roll Number●→0)</v>
      </c>
      <c r="C2182" s="213" t="str">
        <f>CONCATENATE('TIME TABLE'!$B$2,'TIME TABLE'!$F$2)</f>
        <v>HALF YEARLY EXAM:2023-24</v>
      </c>
      <c r="D2182" s="214"/>
      <c r="E2182" s="214"/>
      <c r="F2182" s="214"/>
      <c r="G2182" s="214"/>
      <c r="H2182" s="214"/>
      <c r="I2182" s="215"/>
    </row>
    <row r="2183" spans="1:10" s="198" customFormat="1" ht="33.75" customHeight="1" thickBot="1">
      <c r="A2183" s="199"/>
      <c r="B2183" s="216"/>
      <c r="C2183" s="217" t="s">
        <v>64</v>
      </c>
      <c r="D2183" s="218"/>
      <c r="E2183" s="218"/>
      <c r="F2183" s="218"/>
      <c r="G2183" s="218"/>
      <c r="H2183" s="218"/>
      <c r="I2183" s="219"/>
      <c r="J2183" s="198" t="s">
        <v>54</v>
      </c>
    </row>
    <row r="2184" spans="1:10" s="198" customFormat="1" ht="24" customHeight="1">
      <c r="A2184" s="199"/>
      <c r="B2184" s="216"/>
      <c r="C2184" s="220" t="s">
        <v>20</v>
      </c>
      <c r="D2184" s="221"/>
      <c r="E2184" s="222"/>
      <c r="F2184" s="223" t="s">
        <v>52</v>
      </c>
      <c r="G2184" s="224">
        <f>VLOOKUP(A2179,'STUDENT DETAIL'!$C$8:$I$107,3)</f>
        <v>0</v>
      </c>
      <c r="H2184" s="225"/>
      <c r="I2184" s="226" t="s">
        <v>65</v>
      </c>
    </row>
    <row r="2185" spans="1:10" s="198" customFormat="1" ht="24" customHeight="1">
      <c r="A2185" s="199"/>
      <c r="B2185" s="216"/>
      <c r="C2185" s="227" t="s">
        <v>21</v>
      </c>
      <c r="D2185" s="228"/>
      <c r="E2185" s="229"/>
      <c r="F2185" s="230" t="s">
        <v>52</v>
      </c>
      <c r="G2185" s="231" t="str">
        <f>IF(OR(G2184=0,G2184=""),"",VLOOKUP(A2179,'STUDENT DETAIL'!$C$8:$I$107,4))</f>
        <v/>
      </c>
      <c r="H2185" s="232"/>
      <c r="I2185" s="233"/>
    </row>
    <row r="2186" spans="1:10" s="198" customFormat="1" ht="24" customHeight="1">
      <c r="A2186" s="199"/>
      <c r="B2186" s="216"/>
      <c r="C2186" s="227" t="s">
        <v>22</v>
      </c>
      <c r="D2186" s="228"/>
      <c r="E2186" s="229"/>
      <c r="F2186" s="230" t="s">
        <v>52</v>
      </c>
      <c r="G2186" s="231" t="str">
        <f>IF(OR(G2184=0,G2184=""),"",VLOOKUP(A2179,'STUDENT DETAIL'!$C$8:$I$107,5))</f>
        <v/>
      </c>
      <c r="H2186" s="232"/>
      <c r="I2186" s="233"/>
    </row>
    <row r="2187" spans="1:10" s="198" customFormat="1" ht="24" customHeight="1">
      <c r="A2187" s="199"/>
      <c r="B2187" s="216"/>
      <c r="C2187" s="227" t="s">
        <v>32</v>
      </c>
      <c r="D2187" s="228"/>
      <c r="E2187" s="229"/>
      <c r="F2187" s="230" t="s">
        <v>52</v>
      </c>
      <c r="G2187" s="231" t="str">
        <f>IF(OR(G2184=0,G2184=""),"",VLOOKUP(A2179,'STUDENT DETAIL'!$C$8:$I$107,6))</f>
        <v/>
      </c>
      <c r="H2187" s="232"/>
      <c r="I2187" s="233"/>
    </row>
    <row r="2188" spans="1:10" s="198" customFormat="1" ht="24" customHeight="1">
      <c r="A2188" s="199"/>
      <c r="B2188" s="216"/>
      <c r="C2188" s="227" t="s">
        <v>33</v>
      </c>
      <c r="D2188" s="228"/>
      <c r="E2188" s="229"/>
      <c r="F2188" s="230" t="s">
        <v>52</v>
      </c>
      <c r="G2188" s="231" t="str">
        <f>IF(OR(G2184=0,G2184=""),"",IF('STUDENT DETAIL'!$H$4="",'STUDENT DETAIL'!$E$4,CONCATENATE('STUDENT DETAIL'!$E$4,"   ","(",'STUDENT DETAIL'!$H$4,")")))</f>
        <v/>
      </c>
      <c r="H2188" s="232"/>
      <c r="I2188" s="233"/>
    </row>
    <row r="2189" spans="1:10" s="198" customFormat="1" ht="24" customHeight="1" thickBot="1">
      <c r="A2189" s="199"/>
      <c r="B2189" s="216"/>
      <c r="C2189" s="234" t="s">
        <v>24</v>
      </c>
      <c r="D2189" s="235"/>
      <c r="E2189" s="236"/>
      <c r="F2189" s="237" t="s">
        <v>52</v>
      </c>
      <c r="G2189" s="238" t="str">
        <f>IF(OR(G2184=0,G2184=""),"",VLOOKUP(A2179,'STUDENT DETAIL'!$C$8:$I$107,7))</f>
        <v/>
      </c>
      <c r="H2189" s="239"/>
      <c r="I2189" s="240"/>
    </row>
    <row r="2190" spans="1:10" s="198" customFormat="1" ht="24" customHeight="1">
      <c r="A2190" s="199"/>
      <c r="B2190" s="216"/>
      <c r="C2190" s="241" t="s">
        <v>67</v>
      </c>
      <c r="D2190" s="242"/>
      <c r="E2190" s="242"/>
      <c r="F2190" s="242"/>
      <c r="G2190" s="242"/>
      <c r="H2190" s="242"/>
      <c r="I2190" s="243"/>
    </row>
    <row r="2191" spans="1:10" s="198" customFormat="1" ht="24" customHeight="1" thickBot="1">
      <c r="A2191" s="199"/>
      <c r="B2191" s="216"/>
      <c r="C2191" s="244" t="s">
        <v>34</v>
      </c>
      <c r="D2191" s="245"/>
      <c r="E2191" s="246"/>
      <c r="F2191" s="247" t="s">
        <v>68</v>
      </c>
      <c r="G2191" s="246"/>
      <c r="H2191" s="247" t="s">
        <v>69</v>
      </c>
      <c r="I2191" s="248"/>
    </row>
    <row r="2192" spans="1:10" s="256" customFormat="1" ht="18" customHeight="1">
      <c r="A2192" s="199"/>
      <c r="B2192" s="216"/>
      <c r="C2192" s="249" t="str">
        <f>'TIME TABLE'!$F$5</f>
        <v>Hindi</v>
      </c>
      <c r="D2192" s="250"/>
      <c r="E2192" s="251"/>
      <c r="F2192" s="252">
        <f>IF(C2192=0,0,'TIME TABLE'!$B$5)</f>
        <v>44651</v>
      </c>
      <c r="G2192" s="253" t="str">
        <f>IF(C2192=0,0,CONCATENATE('TIME TABLE'!$C$5,'TIME TABLE'!$D$5,'TIME TABLE'!$E$5))</f>
        <v>(Thursday)</v>
      </c>
      <c r="H2192" s="254" t="str">
        <f>IF(C2192=0,0,'TIME TABLE'!$H$5)</f>
        <v>09:00 AM to 11:45 AM</v>
      </c>
      <c r="I2192" s="255"/>
    </row>
    <row r="2193" spans="1:9" s="256" customFormat="1" ht="18" customHeight="1">
      <c r="A2193" s="199"/>
      <c r="B2193" s="216"/>
      <c r="C2193" s="257" t="str">
        <f>'TIME TABLE'!$F$6</f>
        <v>English</v>
      </c>
      <c r="D2193" s="258"/>
      <c r="E2193" s="259"/>
      <c r="F2193" s="260">
        <f>IF(C2193=0,0,'TIME TABLE'!$B$6)</f>
        <v>44652</v>
      </c>
      <c r="G2193" s="253" t="str">
        <f>IF(C2193=0,0,CONCATENATE('TIME TABLE'!$C$6,'TIME TABLE'!$D$6,'TIME TABLE'!$E$6))</f>
        <v>(Friday)</v>
      </c>
      <c r="H2193" s="261" t="str">
        <f>IF(C2193=0,0,'TIME TABLE'!$H$6)</f>
        <v>09:00 AM to 11:45 AM</v>
      </c>
      <c r="I2193" s="262"/>
    </row>
    <row r="2194" spans="1:9" s="256" customFormat="1" ht="18" customHeight="1">
      <c r="A2194" s="199"/>
      <c r="B2194" s="216"/>
      <c r="C2194" s="263" t="str">
        <f>'TIME TABLE'!$F$7</f>
        <v>Science</v>
      </c>
      <c r="D2194" s="264"/>
      <c r="E2194" s="265"/>
      <c r="F2194" s="260">
        <f>IF(C2194=0,0,'TIME TABLE'!$B$7)</f>
        <v>44653</v>
      </c>
      <c r="G2194" s="253" t="str">
        <f>IF(C2194=0,0,CONCATENATE('TIME TABLE'!$C$7,'TIME TABLE'!$D$7,'TIME TABLE'!$E$7))</f>
        <v>(Saturday)</v>
      </c>
      <c r="H2194" s="261" t="str">
        <f>IF(C2194=0,0,'TIME TABLE'!$H$7)</f>
        <v>09:00 AM to 11:45 AM</v>
      </c>
      <c r="I2194" s="262"/>
    </row>
    <row r="2195" spans="1:9" s="256" customFormat="1" ht="18" customHeight="1">
      <c r="A2195" s="199"/>
      <c r="B2195" s="216"/>
      <c r="C2195" s="263" t="str">
        <f>'TIME TABLE'!$F$8</f>
        <v>Mathematics</v>
      </c>
      <c r="D2195" s="264"/>
      <c r="E2195" s="265"/>
      <c r="F2195" s="260">
        <f>IF(C2195=0,0,'TIME TABLE'!$B$8)</f>
        <v>44654</v>
      </c>
      <c r="G2195" s="253" t="str">
        <f>IF(C2195=0,0,CONCATENATE('TIME TABLE'!$C$8,'TIME TABLE'!$D$8,'TIME TABLE'!$E$8))</f>
        <v>(Sunday)</v>
      </c>
      <c r="H2195" s="261" t="str">
        <f>IF(C2195=0,0,'TIME TABLE'!$H$8)</f>
        <v>09:00 AM to 11:45 AM</v>
      </c>
      <c r="I2195" s="262"/>
    </row>
    <row r="2196" spans="1:9" s="256" customFormat="1" ht="18" customHeight="1">
      <c r="A2196" s="199"/>
      <c r="B2196" s="216"/>
      <c r="C2196" s="263" t="str">
        <f>'TIME TABLE'!$F$9</f>
        <v>Social Study</v>
      </c>
      <c r="D2196" s="264"/>
      <c r="E2196" s="265"/>
      <c r="F2196" s="260">
        <f>IF(C2196=0,0,'TIME TABLE'!$B$9)</f>
        <v>44655</v>
      </c>
      <c r="G2196" s="253" t="str">
        <f>IF(C2196=0,0,CONCATENATE('TIME TABLE'!$C$9,'TIME TABLE'!$D$9,'TIME TABLE'!$E$9))</f>
        <v>(Monday)</v>
      </c>
      <c r="H2196" s="261" t="str">
        <f>IF(C2196=0,0,'TIME TABLE'!$H$9)</f>
        <v>09:00 AM to 11:45 AM</v>
      </c>
      <c r="I2196" s="262"/>
    </row>
    <row r="2197" spans="1:9" s="256" customFormat="1" ht="18" customHeight="1">
      <c r="A2197" s="199"/>
      <c r="B2197" s="216"/>
      <c r="C2197" s="263" t="str">
        <f>'TIME TABLE'!$F$10</f>
        <v>Sanskrit</v>
      </c>
      <c r="D2197" s="264"/>
      <c r="E2197" s="265"/>
      <c r="F2197" s="260">
        <f>IF(C2197=0,0,'TIME TABLE'!$B$10)</f>
        <v>44656</v>
      </c>
      <c r="G2197" s="253" t="str">
        <f>IF(C2197=0,0,CONCATENATE('TIME TABLE'!$C$10,'TIME TABLE'!$D$10,'TIME TABLE'!$E$10))</f>
        <v>(Tuesday)</v>
      </c>
      <c r="H2197" s="261" t="str">
        <f>IF(C2197=0,0,'TIME TABLE'!$H$10)</f>
        <v>09:00 AM to 11:45 AM</v>
      </c>
      <c r="I2197" s="262"/>
    </row>
    <row r="2198" spans="1:9" s="256" customFormat="1" ht="18" customHeight="1">
      <c r="A2198" s="199"/>
      <c r="B2198" s="216"/>
      <c r="C2198" s="263">
        <f>'TIME TABLE'!$F$11</f>
        <v>0</v>
      </c>
      <c r="D2198" s="264"/>
      <c r="E2198" s="265"/>
      <c r="F2198" s="260">
        <f>IF(C2198=0,0,'TIME TABLE'!$B$11)</f>
        <v>0</v>
      </c>
      <c r="G2198" s="253">
        <f>IF(C2198=0,0,CONCATENATE('TIME TABLE'!$C$11,'TIME TABLE'!$D$11,'TIME TABLE'!$E$11))</f>
        <v>0</v>
      </c>
      <c r="H2198" s="261">
        <f>IF(C2198=0,0,'TIME TABLE'!$H$11)</f>
        <v>0</v>
      </c>
      <c r="I2198" s="262"/>
    </row>
    <row r="2199" spans="1:9" s="256" customFormat="1" ht="18" customHeight="1">
      <c r="A2199" s="199"/>
      <c r="B2199" s="216"/>
      <c r="C2199" s="263">
        <f>'TIME TABLE'!$F$12</f>
        <v>0</v>
      </c>
      <c r="D2199" s="264"/>
      <c r="E2199" s="265"/>
      <c r="F2199" s="260">
        <f>IF(C2199=0,0,'TIME TABLE'!$B$12)</f>
        <v>0</v>
      </c>
      <c r="G2199" s="253">
        <f>IF(C2199=0,0,CONCATENATE('TIME TABLE'!$C$12,'TIME TABLE'!$D$12,'TIME TABLE'!$E$12))</f>
        <v>0</v>
      </c>
      <c r="H2199" s="261">
        <f>IF(C2199=0,0,'TIME TABLE'!$H$12)</f>
        <v>0</v>
      </c>
      <c r="I2199" s="262"/>
    </row>
    <row r="2200" spans="1:9" s="256" customFormat="1" ht="18" customHeight="1">
      <c r="A2200" s="199"/>
      <c r="B2200" s="216"/>
      <c r="C2200" s="263">
        <f>'TIME TABLE'!$F$13</f>
        <v>0</v>
      </c>
      <c r="D2200" s="264"/>
      <c r="E2200" s="265"/>
      <c r="F2200" s="260">
        <f>IF(C2200=0,0,'TIME TABLE'!$B$13)</f>
        <v>0</v>
      </c>
      <c r="G2200" s="253">
        <f>IF(C2200=0,0,CONCATENATE('TIME TABLE'!$C$13,'TIME TABLE'!$D$13,'TIME TABLE'!$E$13))</f>
        <v>0</v>
      </c>
      <c r="H2200" s="261">
        <f>IF(C2200=0,0,'TIME TABLE'!$H$13)</f>
        <v>0</v>
      </c>
      <c r="I2200" s="262"/>
    </row>
    <row r="2201" spans="1:9" s="256" customFormat="1" ht="18" customHeight="1" thickBot="1">
      <c r="A2201" s="199"/>
      <c r="B2201" s="216"/>
      <c r="C2201" s="266">
        <f>'TIME TABLE'!$F$14</f>
        <v>0</v>
      </c>
      <c r="D2201" s="267"/>
      <c r="E2201" s="268"/>
      <c r="F2201" s="260">
        <f>IF(C2201=0,0,'TIME TABLE'!$B$14)</f>
        <v>0</v>
      </c>
      <c r="G2201" s="253">
        <f>IF(C2201=0,0,CONCATENATE('TIME TABLE'!$C$14,'TIME TABLE'!$D$14,'TIME TABLE'!$E$14))</f>
        <v>0</v>
      </c>
      <c r="H2201" s="261">
        <f>IF(C2201=0,0,'TIME TABLE'!$H$14)</f>
        <v>0</v>
      </c>
      <c r="I2201" s="262"/>
    </row>
    <row r="2202" spans="1:9" s="198" customFormat="1" ht="24" customHeight="1">
      <c r="A2202" s="199"/>
      <c r="B2202" s="216"/>
      <c r="C2202" s="269" t="s">
        <v>70</v>
      </c>
      <c r="D2202" s="270"/>
      <c r="E2202" s="270"/>
      <c r="F2202" s="270"/>
      <c r="G2202" s="270"/>
      <c r="H2202" s="270"/>
      <c r="I2202" s="271"/>
    </row>
    <row r="2203" spans="1:9" s="198" customFormat="1" ht="19.5" customHeight="1">
      <c r="A2203" s="199"/>
      <c r="B2203" s="216"/>
      <c r="C2203" s="272">
        <v>1</v>
      </c>
      <c r="D2203" s="273" t="s">
        <v>71</v>
      </c>
      <c r="E2203" s="273"/>
      <c r="F2203" s="273"/>
      <c r="G2203" s="273"/>
      <c r="H2203" s="273"/>
      <c r="I2203" s="274"/>
    </row>
    <row r="2204" spans="1:9" s="198" customFormat="1" ht="19.5" customHeight="1">
      <c r="A2204" s="199"/>
      <c r="B2204" s="216"/>
      <c r="C2204" s="275">
        <v>2</v>
      </c>
      <c r="D2204" s="276" t="s">
        <v>72</v>
      </c>
      <c r="E2204" s="276"/>
      <c r="F2204" s="276"/>
      <c r="G2204" s="276"/>
      <c r="H2204" s="276"/>
      <c r="I2204" s="277"/>
    </row>
    <row r="2205" spans="1:9" s="198" customFormat="1" ht="19.5" customHeight="1">
      <c r="A2205" s="199"/>
      <c r="B2205" s="216"/>
      <c r="C2205" s="275">
        <v>3</v>
      </c>
      <c r="D2205" s="276" t="s">
        <v>73</v>
      </c>
      <c r="E2205" s="276"/>
      <c r="F2205" s="276"/>
      <c r="G2205" s="276"/>
      <c r="H2205" s="276"/>
      <c r="I2205" s="277"/>
    </row>
    <row r="2206" spans="1:9" s="198" customFormat="1" ht="19.5" customHeight="1">
      <c r="A2206" s="199"/>
      <c r="B2206" s="216"/>
      <c r="C2206" s="275">
        <v>4</v>
      </c>
      <c r="D2206" s="273" t="s">
        <v>74</v>
      </c>
      <c r="E2206" s="273"/>
      <c r="F2206" s="273"/>
      <c r="G2206" s="273"/>
      <c r="H2206" s="273"/>
      <c r="I2206" s="274"/>
    </row>
    <row r="2207" spans="1:9" s="198" customFormat="1" ht="19.5" customHeight="1">
      <c r="A2207" s="199"/>
      <c r="B2207" s="216"/>
      <c r="C2207" s="275">
        <v>5</v>
      </c>
      <c r="D2207" s="273" t="s">
        <v>75</v>
      </c>
      <c r="E2207" s="273"/>
      <c r="F2207" s="273"/>
      <c r="G2207" s="273"/>
      <c r="H2207" s="273"/>
      <c r="I2207" s="274"/>
    </row>
    <row r="2208" spans="1:9" s="198" customFormat="1" ht="19.5" customHeight="1">
      <c r="A2208" s="199"/>
      <c r="B2208" s="216"/>
      <c r="C2208" s="275">
        <v>6</v>
      </c>
      <c r="D2208" s="273" t="s">
        <v>76</v>
      </c>
      <c r="E2208" s="273"/>
      <c r="F2208" s="273"/>
      <c r="G2208" s="273"/>
      <c r="H2208" s="273"/>
      <c r="I2208" s="274"/>
    </row>
    <row r="2209" spans="1:10" s="198" customFormat="1" ht="19.5" customHeight="1">
      <c r="A2209" s="199"/>
      <c r="B2209" s="216"/>
      <c r="C2209" s="275">
        <v>7</v>
      </c>
      <c r="D2209" s="273" t="s">
        <v>77</v>
      </c>
      <c r="E2209" s="273"/>
      <c r="F2209" s="273"/>
      <c r="G2209" s="273"/>
      <c r="H2209" s="273"/>
      <c r="I2209" s="274"/>
    </row>
    <row r="2210" spans="1:10" s="198" customFormat="1" ht="19.5" customHeight="1">
      <c r="A2210" s="199"/>
      <c r="B2210" s="216"/>
      <c r="C2210" s="275">
        <v>8</v>
      </c>
      <c r="D2210" s="273" t="s">
        <v>78</v>
      </c>
      <c r="E2210" s="273"/>
      <c r="F2210" s="273"/>
      <c r="G2210" s="273"/>
      <c r="H2210" s="273"/>
      <c r="I2210" s="274"/>
    </row>
    <row r="2211" spans="1:10" s="198" customFormat="1" ht="19.5" customHeight="1" thickBot="1">
      <c r="A2211" s="199"/>
      <c r="B2211" s="278"/>
      <c r="C2211" s="279">
        <v>9</v>
      </c>
      <c r="D2211" s="280" t="s">
        <v>79</v>
      </c>
      <c r="E2211" s="280"/>
      <c r="F2211" s="280"/>
      <c r="G2211" s="280"/>
      <c r="H2211" s="280"/>
      <c r="I2211" s="281"/>
    </row>
    <row r="2212" spans="1:10" s="198" customFormat="1" ht="15.75" thickBot="1">
      <c r="A2212" s="196">
        <f>A2179+1</f>
        <v>67</v>
      </c>
      <c r="B2212" s="197"/>
      <c r="C2212" s="197"/>
      <c r="D2212" s="197"/>
      <c r="E2212" s="197"/>
      <c r="F2212" s="197"/>
      <c r="G2212" s="197"/>
      <c r="H2212" s="197"/>
      <c r="I2212" s="197"/>
    </row>
    <row r="2213" spans="1:10" s="198" customFormat="1" ht="51.75" customHeight="1">
      <c r="A2213" s="199"/>
      <c r="B2213" s="200"/>
      <c r="C2213" s="201"/>
      <c r="D2213" s="202"/>
      <c r="E2213" s="203" t="str">
        <f>MASTER!$E$11</f>
        <v>Govt. Sr. Secondary School Raimalwada</v>
      </c>
      <c r="F2213" s="204"/>
      <c r="G2213" s="204"/>
      <c r="H2213" s="204"/>
      <c r="I2213" s="205"/>
    </row>
    <row r="2214" spans="1:10" s="198" customFormat="1" ht="36" customHeight="1" thickBot="1">
      <c r="A2214" s="199"/>
      <c r="B2214" s="206"/>
      <c r="C2214" s="207"/>
      <c r="D2214" s="208"/>
      <c r="E2214" s="209" t="str">
        <f>MASTER!$E$14</f>
        <v>P.S.-Bapini (Jodhpur)</v>
      </c>
      <c r="F2214" s="210"/>
      <c r="G2214" s="210"/>
      <c r="H2214" s="210"/>
      <c r="I2214" s="211"/>
    </row>
    <row r="2215" spans="1:10" s="198" customFormat="1" ht="33.75" customHeight="1">
      <c r="A2215" s="199"/>
      <c r="B2215" s="212" t="str">
        <f>CONCATENATE(C2216,'TIME TABLE'!$C$5,'ADMIT CARD'!$C2217,$F2217,'ADMIT CARD'!$G2217,'TIME TABLE'!$E$5)</f>
        <v>ADMIT CARD(Roll Number●→0)</v>
      </c>
      <c r="C2215" s="213" t="str">
        <f>CONCATENATE('TIME TABLE'!$B$2,'TIME TABLE'!$F$2)</f>
        <v>HALF YEARLY EXAM:2023-24</v>
      </c>
      <c r="D2215" s="214"/>
      <c r="E2215" s="214"/>
      <c r="F2215" s="214"/>
      <c r="G2215" s="214"/>
      <c r="H2215" s="214"/>
      <c r="I2215" s="215"/>
    </row>
    <row r="2216" spans="1:10" s="198" customFormat="1" ht="33.75" customHeight="1" thickBot="1">
      <c r="A2216" s="199"/>
      <c r="B2216" s="216"/>
      <c r="C2216" s="217" t="s">
        <v>64</v>
      </c>
      <c r="D2216" s="218"/>
      <c r="E2216" s="218"/>
      <c r="F2216" s="218"/>
      <c r="G2216" s="218"/>
      <c r="H2216" s="218"/>
      <c r="I2216" s="219"/>
      <c r="J2216" s="198" t="s">
        <v>54</v>
      </c>
    </row>
    <row r="2217" spans="1:10" s="198" customFormat="1" ht="24" customHeight="1">
      <c r="A2217" s="199"/>
      <c r="B2217" s="216"/>
      <c r="C2217" s="220" t="s">
        <v>20</v>
      </c>
      <c r="D2217" s="221"/>
      <c r="E2217" s="222"/>
      <c r="F2217" s="223" t="s">
        <v>52</v>
      </c>
      <c r="G2217" s="224">
        <f>VLOOKUP(A2212,'STUDENT DETAIL'!$C$8:$I$107,3)</f>
        <v>0</v>
      </c>
      <c r="H2217" s="225"/>
      <c r="I2217" s="226" t="s">
        <v>65</v>
      </c>
    </row>
    <row r="2218" spans="1:10" s="198" customFormat="1" ht="24" customHeight="1">
      <c r="A2218" s="199"/>
      <c r="B2218" s="216"/>
      <c r="C2218" s="227" t="s">
        <v>21</v>
      </c>
      <c r="D2218" s="228"/>
      <c r="E2218" s="229"/>
      <c r="F2218" s="230" t="s">
        <v>52</v>
      </c>
      <c r="G2218" s="231" t="str">
        <f>IF(OR(G2217=0,G2217=""),"",VLOOKUP(A2212,'STUDENT DETAIL'!$C$8:$I$107,4))</f>
        <v/>
      </c>
      <c r="H2218" s="232"/>
      <c r="I2218" s="233"/>
    </row>
    <row r="2219" spans="1:10" s="198" customFormat="1" ht="24" customHeight="1">
      <c r="A2219" s="199"/>
      <c r="B2219" s="216"/>
      <c r="C2219" s="227" t="s">
        <v>22</v>
      </c>
      <c r="D2219" s="228"/>
      <c r="E2219" s="229"/>
      <c r="F2219" s="230" t="s">
        <v>52</v>
      </c>
      <c r="G2219" s="231" t="str">
        <f>IF(OR(G2217=0,G2217=""),"",VLOOKUP(A2212,'STUDENT DETAIL'!$C$8:$I$107,5))</f>
        <v/>
      </c>
      <c r="H2219" s="232"/>
      <c r="I2219" s="233"/>
    </row>
    <row r="2220" spans="1:10" s="198" customFormat="1" ht="24" customHeight="1">
      <c r="A2220" s="199"/>
      <c r="B2220" s="216"/>
      <c r="C2220" s="227" t="s">
        <v>32</v>
      </c>
      <c r="D2220" s="228"/>
      <c r="E2220" s="229"/>
      <c r="F2220" s="230" t="s">
        <v>52</v>
      </c>
      <c r="G2220" s="231" t="str">
        <f>IF(OR(G2217=0,G2217=""),"",VLOOKUP(A2212,'STUDENT DETAIL'!$C$8:$I$107,6))</f>
        <v/>
      </c>
      <c r="H2220" s="232"/>
      <c r="I2220" s="233"/>
    </row>
    <row r="2221" spans="1:10" s="198" customFormat="1" ht="24" customHeight="1">
      <c r="A2221" s="199"/>
      <c r="B2221" s="216"/>
      <c r="C2221" s="227" t="s">
        <v>33</v>
      </c>
      <c r="D2221" s="228"/>
      <c r="E2221" s="229"/>
      <c r="F2221" s="230" t="s">
        <v>52</v>
      </c>
      <c r="G2221" s="231" t="str">
        <f>IF(OR(G2217=0,G2217=""),"",IF('STUDENT DETAIL'!$H$4="",'STUDENT DETAIL'!$E$4,CONCATENATE('STUDENT DETAIL'!$E$4,"   ","(",'STUDENT DETAIL'!$H$4,")")))</f>
        <v/>
      </c>
      <c r="H2221" s="232"/>
      <c r="I2221" s="233"/>
    </row>
    <row r="2222" spans="1:10" s="198" customFormat="1" ht="24" customHeight="1" thickBot="1">
      <c r="A2222" s="199"/>
      <c r="B2222" s="216"/>
      <c r="C2222" s="234" t="s">
        <v>24</v>
      </c>
      <c r="D2222" s="235"/>
      <c r="E2222" s="236"/>
      <c r="F2222" s="237" t="s">
        <v>52</v>
      </c>
      <c r="G2222" s="238" t="str">
        <f>IF(OR(G2217=0,G2217=""),"",VLOOKUP(A2212,'STUDENT DETAIL'!$C$8:$I$107,7))</f>
        <v/>
      </c>
      <c r="H2222" s="239"/>
      <c r="I2222" s="240"/>
    </row>
    <row r="2223" spans="1:10" s="198" customFormat="1" ht="24" customHeight="1">
      <c r="A2223" s="199"/>
      <c r="B2223" s="216"/>
      <c r="C2223" s="241" t="s">
        <v>67</v>
      </c>
      <c r="D2223" s="242"/>
      <c r="E2223" s="242"/>
      <c r="F2223" s="242"/>
      <c r="G2223" s="242"/>
      <c r="H2223" s="242"/>
      <c r="I2223" s="243"/>
    </row>
    <row r="2224" spans="1:10" s="198" customFormat="1" ht="24" customHeight="1" thickBot="1">
      <c r="A2224" s="199"/>
      <c r="B2224" s="216"/>
      <c r="C2224" s="244" t="s">
        <v>34</v>
      </c>
      <c r="D2224" s="245"/>
      <c r="E2224" s="246"/>
      <c r="F2224" s="247" t="s">
        <v>68</v>
      </c>
      <c r="G2224" s="246"/>
      <c r="H2224" s="247" t="s">
        <v>69</v>
      </c>
      <c r="I2224" s="248"/>
    </row>
    <row r="2225" spans="1:9" s="256" customFormat="1" ht="18" customHeight="1">
      <c r="A2225" s="199"/>
      <c r="B2225" s="216"/>
      <c r="C2225" s="249" t="str">
        <f>'TIME TABLE'!$F$5</f>
        <v>Hindi</v>
      </c>
      <c r="D2225" s="250"/>
      <c r="E2225" s="251"/>
      <c r="F2225" s="252">
        <f>IF(C2225=0,0,'TIME TABLE'!$B$5)</f>
        <v>44651</v>
      </c>
      <c r="G2225" s="253" t="str">
        <f>IF(C2225=0,0,CONCATENATE('TIME TABLE'!$C$5,'TIME TABLE'!$D$5,'TIME TABLE'!$E$5))</f>
        <v>(Thursday)</v>
      </c>
      <c r="H2225" s="254" t="str">
        <f>IF(C2225=0,0,'TIME TABLE'!$H$5)</f>
        <v>09:00 AM to 11:45 AM</v>
      </c>
      <c r="I2225" s="255"/>
    </row>
    <row r="2226" spans="1:9" s="256" customFormat="1" ht="18" customHeight="1">
      <c r="A2226" s="199"/>
      <c r="B2226" s="216"/>
      <c r="C2226" s="257" t="str">
        <f>'TIME TABLE'!$F$6</f>
        <v>English</v>
      </c>
      <c r="D2226" s="258"/>
      <c r="E2226" s="259"/>
      <c r="F2226" s="260">
        <f>IF(C2226=0,0,'TIME TABLE'!$B$6)</f>
        <v>44652</v>
      </c>
      <c r="G2226" s="253" t="str">
        <f>IF(C2226=0,0,CONCATENATE('TIME TABLE'!$C$6,'TIME TABLE'!$D$6,'TIME TABLE'!$E$6))</f>
        <v>(Friday)</v>
      </c>
      <c r="H2226" s="261" t="str">
        <f>IF(C2226=0,0,'TIME TABLE'!$H$6)</f>
        <v>09:00 AM to 11:45 AM</v>
      </c>
      <c r="I2226" s="262"/>
    </row>
    <row r="2227" spans="1:9" s="256" customFormat="1" ht="18" customHeight="1">
      <c r="A2227" s="199"/>
      <c r="B2227" s="216"/>
      <c r="C2227" s="263" t="str">
        <f>'TIME TABLE'!$F$7</f>
        <v>Science</v>
      </c>
      <c r="D2227" s="264"/>
      <c r="E2227" s="265"/>
      <c r="F2227" s="260">
        <f>IF(C2227=0,0,'TIME TABLE'!$B$7)</f>
        <v>44653</v>
      </c>
      <c r="G2227" s="253" t="str">
        <f>IF(C2227=0,0,CONCATENATE('TIME TABLE'!$C$7,'TIME TABLE'!$D$7,'TIME TABLE'!$E$7))</f>
        <v>(Saturday)</v>
      </c>
      <c r="H2227" s="261" t="str">
        <f>IF(C2227=0,0,'TIME TABLE'!$H$7)</f>
        <v>09:00 AM to 11:45 AM</v>
      </c>
      <c r="I2227" s="262"/>
    </row>
    <row r="2228" spans="1:9" s="256" customFormat="1" ht="18" customHeight="1">
      <c r="A2228" s="199"/>
      <c r="B2228" s="216"/>
      <c r="C2228" s="263" t="str">
        <f>'TIME TABLE'!$F$8</f>
        <v>Mathematics</v>
      </c>
      <c r="D2228" s="264"/>
      <c r="E2228" s="265"/>
      <c r="F2228" s="260">
        <f>IF(C2228=0,0,'TIME TABLE'!$B$8)</f>
        <v>44654</v>
      </c>
      <c r="G2228" s="253" t="str">
        <f>IF(C2228=0,0,CONCATENATE('TIME TABLE'!$C$8,'TIME TABLE'!$D$8,'TIME TABLE'!$E$8))</f>
        <v>(Sunday)</v>
      </c>
      <c r="H2228" s="261" t="str">
        <f>IF(C2228=0,0,'TIME TABLE'!$H$8)</f>
        <v>09:00 AM to 11:45 AM</v>
      </c>
      <c r="I2228" s="262"/>
    </row>
    <row r="2229" spans="1:9" s="256" customFormat="1" ht="18" customHeight="1">
      <c r="A2229" s="199"/>
      <c r="B2229" s="216"/>
      <c r="C2229" s="263" t="str">
        <f>'TIME TABLE'!$F$9</f>
        <v>Social Study</v>
      </c>
      <c r="D2229" s="264"/>
      <c r="E2229" s="265"/>
      <c r="F2229" s="260">
        <f>IF(C2229=0,0,'TIME TABLE'!$B$9)</f>
        <v>44655</v>
      </c>
      <c r="G2229" s="253" t="str">
        <f>IF(C2229=0,0,CONCATENATE('TIME TABLE'!$C$9,'TIME TABLE'!$D$9,'TIME TABLE'!$E$9))</f>
        <v>(Monday)</v>
      </c>
      <c r="H2229" s="261" t="str">
        <f>IF(C2229=0,0,'TIME TABLE'!$H$9)</f>
        <v>09:00 AM to 11:45 AM</v>
      </c>
      <c r="I2229" s="262"/>
    </row>
    <row r="2230" spans="1:9" s="256" customFormat="1" ht="18" customHeight="1">
      <c r="A2230" s="199"/>
      <c r="B2230" s="216"/>
      <c r="C2230" s="263" t="str">
        <f>'TIME TABLE'!$F$10</f>
        <v>Sanskrit</v>
      </c>
      <c r="D2230" s="264"/>
      <c r="E2230" s="265"/>
      <c r="F2230" s="260">
        <f>IF(C2230=0,0,'TIME TABLE'!$B$10)</f>
        <v>44656</v>
      </c>
      <c r="G2230" s="253" t="str">
        <f>IF(C2230=0,0,CONCATENATE('TIME TABLE'!$C$10,'TIME TABLE'!$D$10,'TIME TABLE'!$E$10))</f>
        <v>(Tuesday)</v>
      </c>
      <c r="H2230" s="261" t="str">
        <f>IF(C2230=0,0,'TIME TABLE'!$H$10)</f>
        <v>09:00 AM to 11:45 AM</v>
      </c>
      <c r="I2230" s="262"/>
    </row>
    <row r="2231" spans="1:9" s="256" customFormat="1" ht="18" customHeight="1">
      <c r="A2231" s="199"/>
      <c r="B2231" s="216"/>
      <c r="C2231" s="263">
        <f>'TIME TABLE'!$F$11</f>
        <v>0</v>
      </c>
      <c r="D2231" s="264"/>
      <c r="E2231" s="265"/>
      <c r="F2231" s="260">
        <f>IF(C2231=0,0,'TIME TABLE'!$B$11)</f>
        <v>0</v>
      </c>
      <c r="G2231" s="253">
        <f>IF(C2231=0,0,CONCATENATE('TIME TABLE'!$C$11,'TIME TABLE'!$D$11,'TIME TABLE'!$E$11))</f>
        <v>0</v>
      </c>
      <c r="H2231" s="261">
        <f>IF(C2231=0,0,'TIME TABLE'!$H$11)</f>
        <v>0</v>
      </c>
      <c r="I2231" s="262"/>
    </row>
    <row r="2232" spans="1:9" s="256" customFormat="1" ht="18" customHeight="1">
      <c r="A2232" s="199"/>
      <c r="B2232" s="216"/>
      <c r="C2232" s="263">
        <f>'TIME TABLE'!$F$12</f>
        <v>0</v>
      </c>
      <c r="D2232" s="264"/>
      <c r="E2232" s="265"/>
      <c r="F2232" s="260">
        <f>IF(C2232=0,0,'TIME TABLE'!$B$12)</f>
        <v>0</v>
      </c>
      <c r="G2232" s="253">
        <f>IF(C2232=0,0,CONCATENATE('TIME TABLE'!$C$12,'TIME TABLE'!$D$12,'TIME TABLE'!$E$12))</f>
        <v>0</v>
      </c>
      <c r="H2232" s="261">
        <f>IF(C2232=0,0,'TIME TABLE'!$H$12)</f>
        <v>0</v>
      </c>
      <c r="I2232" s="262"/>
    </row>
    <row r="2233" spans="1:9" s="256" customFormat="1" ht="18" customHeight="1">
      <c r="A2233" s="199"/>
      <c r="B2233" s="216"/>
      <c r="C2233" s="263">
        <f>'TIME TABLE'!$F$13</f>
        <v>0</v>
      </c>
      <c r="D2233" s="264"/>
      <c r="E2233" s="265"/>
      <c r="F2233" s="260">
        <f>IF(C2233=0,0,'TIME TABLE'!$B$13)</f>
        <v>0</v>
      </c>
      <c r="G2233" s="253">
        <f>IF(C2233=0,0,CONCATENATE('TIME TABLE'!$C$13,'TIME TABLE'!$D$13,'TIME TABLE'!$E$13))</f>
        <v>0</v>
      </c>
      <c r="H2233" s="261">
        <f>IF(C2233=0,0,'TIME TABLE'!$H$13)</f>
        <v>0</v>
      </c>
      <c r="I2233" s="262"/>
    </row>
    <row r="2234" spans="1:9" s="256" customFormat="1" ht="18" customHeight="1" thickBot="1">
      <c r="A2234" s="199"/>
      <c r="B2234" s="216"/>
      <c r="C2234" s="266">
        <f>'TIME TABLE'!$F$14</f>
        <v>0</v>
      </c>
      <c r="D2234" s="267"/>
      <c r="E2234" s="268"/>
      <c r="F2234" s="260">
        <f>IF(C2234=0,0,'TIME TABLE'!$B$14)</f>
        <v>0</v>
      </c>
      <c r="G2234" s="253">
        <f>IF(C2234=0,0,CONCATENATE('TIME TABLE'!$C$14,'TIME TABLE'!$D$14,'TIME TABLE'!$E$14))</f>
        <v>0</v>
      </c>
      <c r="H2234" s="261">
        <f>IF(C2234=0,0,'TIME TABLE'!$H$14)</f>
        <v>0</v>
      </c>
      <c r="I2234" s="262"/>
    </row>
    <row r="2235" spans="1:9" s="198" customFormat="1" ht="24" customHeight="1">
      <c r="A2235" s="199"/>
      <c r="B2235" s="216"/>
      <c r="C2235" s="269" t="s">
        <v>70</v>
      </c>
      <c r="D2235" s="270"/>
      <c r="E2235" s="270"/>
      <c r="F2235" s="270"/>
      <c r="G2235" s="270"/>
      <c r="H2235" s="270"/>
      <c r="I2235" s="271"/>
    </row>
    <row r="2236" spans="1:9" s="198" customFormat="1" ht="19.5" customHeight="1">
      <c r="A2236" s="199"/>
      <c r="B2236" s="216"/>
      <c r="C2236" s="272">
        <v>1</v>
      </c>
      <c r="D2236" s="273" t="s">
        <v>71</v>
      </c>
      <c r="E2236" s="273"/>
      <c r="F2236" s="273"/>
      <c r="G2236" s="273"/>
      <c r="H2236" s="273"/>
      <c r="I2236" s="274"/>
    </row>
    <row r="2237" spans="1:9" s="198" customFormat="1" ht="19.5" customHeight="1">
      <c r="A2237" s="199"/>
      <c r="B2237" s="216"/>
      <c r="C2237" s="275">
        <v>2</v>
      </c>
      <c r="D2237" s="276" t="s">
        <v>72</v>
      </c>
      <c r="E2237" s="276"/>
      <c r="F2237" s="276"/>
      <c r="G2237" s="276"/>
      <c r="H2237" s="276"/>
      <c r="I2237" s="277"/>
    </row>
    <row r="2238" spans="1:9" s="198" customFormat="1" ht="19.5" customHeight="1">
      <c r="A2238" s="199"/>
      <c r="B2238" s="216"/>
      <c r="C2238" s="275">
        <v>3</v>
      </c>
      <c r="D2238" s="276" t="s">
        <v>73</v>
      </c>
      <c r="E2238" s="276"/>
      <c r="F2238" s="276"/>
      <c r="G2238" s="276"/>
      <c r="H2238" s="276"/>
      <c r="I2238" s="277"/>
    </row>
    <row r="2239" spans="1:9" s="198" customFormat="1" ht="19.5" customHeight="1">
      <c r="A2239" s="199"/>
      <c r="B2239" s="216"/>
      <c r="C2239" s="275">
        <v>4</v>
      </c>
      <c r="D2239" s="273" t="s">
        <v>74</v>
      </c>
      <c r="E2239" s="273"/>
      <c r="F2239" s="273"/>
      <c r="G2239" s="273"/>
      <c r="H2239" s="273"/>
      <c r="I2239" s="274"/>
    </row>
    <row r="2240" spans="1:9" s="198" customFormat="1" ht="19.5" customHeight="1">
      <c r="A2240" s="199"/>
      <c r="B2240" s="216"/>
      <c r="C2240" s="275">
        <v>5</v>
      </c>
      <c r="D2240" s="273" t="s">
        <v>75</v>
      </c>
      <c r="E2240" s="273"/>
      <c r="F2240" s="273"/>
      <c r="G2240" s="273"/>
      <c r="H2240" s="273"/>
      <c r="I2240" s="274"/>
    </row>
    <row r="2241" spans="1:10" s="198" customFormat="1" ht="19.5" customHeight="1">
      <c r="A2241" s="199"/>
      <c r="B2241" s="216"/>
      <c r="C2241" s="275">
        <v>6</v>
      </c>
      <c r="D2241" s="273" t="s">
        <v>76</v>
      </c>
      <c r="E2241" s="273"/>
      <c r="F2241" s="273"/>
      <c r="G2241" s="273"/>
      <c r="H2241" s="273"/>
      <c r="I2241" s="274"/>
    </row>
    <row r="2242" spans="1:10" s="198" customFormat="1" ht="19.5" customHeight="1">
      <c r="A2242" s="199"/>
      <c r="B2242" s="216"/>
      <c r="C2242" s="275">
        <v>7</v>
      </c>
      <c r="D2242" s="273" t="s">
        <v>77</v>
      </c>
      <c r="E2242" s="273"/>
      <c r="F2242" s="273"/>
      <c r="G2242" s="273"/>
      <c r="H2242" s="273"/>
      <c r="I2242" s="274"/>
    </row>
    <row r="2243" spans="1:10" s="198" customFormat="1" ht="19.5" customHeight="1">
      <c r="A2243" s="199"/>
      <c r="B2243" s="216"/>
      <c r="C2243" s="275">
        <v>8</v>
      </c>
      <c r="D2243" s="273" t="s">
        <v>78</v>
      </c>
      <c r="E2243" s="273"/>
      <c r="F2243" s="273"/>
      <c r="G2243" s="273"/>
      <c r="H2243" s="273"/>
      <c r="I2243" s="274"/>
    </row>
    <row r="2244" spans="1:10" s="198" customFormat="1" ht="19.5" customHeight="1" thickBot="1">
      <c r="A2244" s="199"/>
      <c r="B2244" s="278"/>
      <c r="C2244" s="279">
        <v>9</v>
      </c>
      <c r="D2244" s="280" t="s">
        <v>79</v>
      </c>
      <c r="E2244" s="280"/>
      <c r="F2244" s="280"/>
      <c r="G2244" s="280"/>
      <c r="H2244" s="280"/>
      <c r="I2244" s="281"/>
    </row>
    <row r="2245" spans="1:10" ht="16.5" customHeight="1">
      <c r="A2245" s="282"/>
      <c r="B2245" s="282"/>
      <c r="C2245" s="282"/>
      <c r="D2245" s="282"/>
      <c r="E2245" s="282"/>
      <c r="F2245" s="282"/>
      <c r="G2245" s="282"/>
      <c r="H2245" s="282"/>
      <c r="I2245" s="282"/>
    </row>
    <row r="2246" spans="1:10" s="198" customFormat="1" ht="16.5" customHeight="1" thickBot="1">
      <c r="A2246" s="196">
        <f>A2212+1</f>
        <v>68</v>
      </c>
      <c r="B2246" s="284"/>
      <c r="C2246" s="284"/>
      <c r="D2246" s="284"/>
      <c r="E2246" s="284"/>
      <c r="F2246" s="284"/>
      <c r="G2246" s="284"/>
      <c r="H2246" s="284"/>
      <c r="I2246" s="284"/>
    </row>
    <row r="2247" spans="1:10" s="198" customFormat="1" ht="51.75" customHeight="1">
      <c r="A2247" s="199"/>
      <c r="B2247" s="200"/>
      <c r="C2247" s="201"/>
      <c r="D2247" s="202"/>
      <c r="E2247" s="203" t="str">
        <f>MASTER!$E$11</f>
        <v>Govt. Sr. Secondary School Raimalwada</v>
      </c>
      <c r="F2247" s="204"/>
      <c r="G2247" s="204"/>
      <c r="H2247" s="204"/>
      <c r="I2247" s="205"/>
    </row>
    <row r="2248" spans="1:10" s="198" customFormat="1" ht="36" customHeight="1" thickBot="1">
      <c r="A2248" s="199"/>
      <c r="B2248" s="206"/>
      <c r="C2248" s="207"/>
      <c r="D2248" s="208"/>
      <c r="E2248" s="209" t="str">
        <f>MASTER!$E$14</f>
        <v>P.S.-Bapini (Jodhpur)</v>
      </c>
      <c r="F2248" s="210"/>
      <c r="G2248" s="210"/>
      <c r="H2248" s="210"/>
      <c r="I2248" s="211"/>
    </row>
    <row r="2249" spans="1:10" s="198" customFormat="1" ht="33.75" customHeight="1">
      <c r="A2249" s="199"/>
      <c r="B2249" s="212" t="str">
        <f>CONCATENATE(C2250,'TIME TABLE'!$C$5,'ADMIT CARD'!$C2251,$F2251,'ADMIT CARD'!$G2251,'TIME TABLE'!$E$5)</f>
        <v>ADMIT CARD(Roll Number●→0)</v>
      </c>
      <c r="C2249" s="213" t="str">
        <f>CONCATENATE('TIME TABLE'!$B$2,'TIME TABLE'!$F$2)</f>
        <v>HALF YEARLY EXAM:2023-24</v>
      </c>
      <c r="D2249" s="214"/>
      <c r="E2249" s="214"/>
      <c r="F2249" s="214"/>
      <c r="G2249" s="214"/>
      <c r="H2249" s="214"/>
      <c r="I2249" s="215"/>
    </row>
    <row r="2250" spans="1:10" s="198" customFormat="1" ht="33.75" customHeight="1" thickBot="1">
      <c r="A2250" s="199"/>
      <c r="B2250" s="216"/>
      <c r="C2250" s="217" t="s">
        <v>64</v>
      </c>
      <c r="D2250" s="218"/>
      <c r="E2250" s="218"/>
      <c r="F2250" s="218"/>
      <c r="G2250" s="218"/>
      <c r="H2250" s="218"/>
      <c r="I2250" s="219"/>
      <c r="J2250" s="198" t="s">
        <v>54</v>
      </c>
    </row>
    <row r="2251" spans="1:10" s="198" customFormat="1" ht="24" customHeight="1">
      <c r="A2251" s="199"/>
      <c r="B2251" s="216"/>
      <c r="C2251" s="220" t="s">
        <v>20</v>
      </c>
      <c r="D2251" s="221"/>
      <c r="E2251" s="222"/>
      <c r="F2251" s="223" t="s">
        <v>52</v>
      </c>
      <c r="G2251" s="224">
        <f>VLOOKUP(A2246,'STUDENT DETAIL'!$C$8:$I$107,3)</f>
        <v>0</v>
      </c>
      <c r="H2251" s="225"/>
      <c r="I2251" s="226" t="s">
        <v>65</v>
      </c>
    </row>
    <row r="2252" spans="1:10" s="198" customFormat="1" ht="24" customHeight="1">
      <c r="A2252" s="199"/>
      <c r="B2252" s="216"/>
      <c r="C2252" s="227" t="s">
        <v>21</v>
      </c>
      <c r="D2252" s="228"/>
      <c r="E2252" s="229"/>
      <c r="F2252" s="230" t="s">
        <v>52</v>
      </c>
      <c r="G2252" s="231" t="str">
        <f>IF(OR(G2251=0,G2251=""),"",VLOOKUP(A2246,'STUDENT DETAIL'!$C$8:$I$107,4))</f>
        <v/>
      </c>
      <c r="H2252" s="232"/>
      <c r="I2252" s="233"/>
    </row>
    <row r="2253" spans="1:10" s="198" customFormat="1" ht="24" customHeight="1">
      <c r="A2253" s="199"/>
      <c r="B2253" s="216"/>
      <c r="C2253" s="227" t="s">
        <v>22</v>
      </c>
      <c r="D2253" s="228"/>
      <c r="E2253" s="229"/>
      <c r="F2253" s="230" t="s">
        <v>52</v>
      </c>
      <c r="G2253" s="231" t="str">
        <f>IF(OR(G2251=0,G2251=""),"",VLOOKUP(A2246,'STUDENT DETAIL'!$C$8:$I$107,5))</f>
        <v/>
      </c>
      <c r="H2253" s="232"/>
      <c r="I2253" s="233"/>
    </row>
    <row r="2254" spans="1:10" s="198" customFormat="1" ht="24" customHeight="1">
      <c r="A2254" s="199"/>
      <c r="B2254" s="216"/>
      <c r="C2254" s="227" t="s">
        <v>32</v>
      </c>
      <c r="D2254" s="228"/>
      <c r="E2254" s="229"/>
      <c r="F2254" s="230" t="s">
        <v>52</v>
      </c>
      <c r="G2254" s="231" t="str">
        <f>IF(OR(G2251=0,G2251=""),"",VLOOKUP(A2246,'STUDENT DETAIL'!$C$8:$I$107,6))</f>
        <v/>
      </c>
      <c r="H2254" s="232"/>
      <c r="I2254" s="233"/>
    </row>
    <row r="2255" spans="1:10" s="198" customFormat="1" ht="24" customHeight="1">
      <c r="A2255" s="199"/>
      <c r="B2255" s="216"/>
      <c r="C2255" s="227" t="s">
        <v>33</v>
      </c>
      <c r="D2255" s="228"/>
      <c r="E2255" s="229"/>
      <c r="F2255" s="230" t="s">
        <v>52</v>
      </c>
      <c r="G2255" s="231" t="str">
        <f>IF(OR(G2251=0,G2251=""),"",IF('STUDENT DETAIL'!$H$4="",'STUDENT DETAIL'!$E$4,CONCATENATE('STUDENT DETAIL'!$E$4,"   ","(",'STUDENT DETAIL'!$H$4,")")))</f>
        <v/>
      </c>
      <c r="H2255" s="232"/>
      <c r="I2255" s="233"/>
    </row>
    <row r="2256" spans="1:10" s="198" customFormat="1" ht="24" customHeight="1" thickBot="1">
      <c r="A2256" s="199"/>
      <c r="B2256" s="216"/>
      <c r="C2256" s="234" t="s">
        <v>24</v>
      </c>
      <c r="D2256" s="235"/>
      <c r="E2256" s="236"/>
      <c r="F2256" s="237" t="s">
        <v>52</v>
      </c>
      <c r="G2256" s="238" t="str">
        <f>IF(OR(G2251=0,G2251=""),"",VLOOKUP(A2246,'STUDENT DETAIL'!$C$8:$I$107,7))</f>
        <v/>
      </c>
      <c r="H2256" s="239"/>
      <c r="I2256" s="240"/>
    </row>
    <row r="2257" spans="1:9" s="198" customFormat="1" ht="24" customHeight="1">
      <c r="A2257" s="199"/>
      <c r="B2257" s="216"/>
      <c r="C2257" s="241" t="s">
        <v>67</v>
      </c>
      <c r="D2257" s="242"/>
      <c r="E2257" s="242"/>
      <c r="F2257" s="242"/>
      <c r="G2257" s="242"/>
      <c r="H2257" s="242"/>
      <c r="I2257" s="243"/>
    </row>
    <row r="2258" spans="1:9" s="198" customFormat="1" ht="24" customHeight="1" thickBot="1">
      <c r="A2258" s="199"/>
      <c r="B2258" s="216"/>
      <c r="C2258" s="244" t="s">
        <v>34</v>
      </c>
      <c r="D2258" s="245"/>
      <c r="E2258" s="246"/>
      <c r="F2258" s="247" t="s">
        <v>68</v>
      </c>
      <c r="G2258" s="246"/>
      <c r="H2258" s="247" t="s">
        <v>69</v>
      </c>
      <c r="I2258" s="248"/>
    </row>
    <row r="2259" spans="1:9" s="256" customFormat="1" ht="18" customHeight="1">
      <c r="A2259" s="199"/>
      <c r="B2259" s="216"/>
      <c r="C2259" s="249" t="str">
        <f>'TIME TABLE'!$F$5</f>
        <v>Hindi</v>
      </c>
      <c r="D2259" s="250"/>
      <c r="E2259" s="251"/>
      <c r="F2259" s="252">
        <f>IF(C2259=0,0,'TIME TABLE'!$B$5)</f>
        <v>44651</v>
      </c>
      <c r="G2259" s="253" t="str">
        <f>IF(C2259=0,0,CONCATENATE('TIME TABLE'!$C$5,'TIME TABLE'!$D$5,'TIME TABLE'!$E$5))</f>
        <v>(Thursday)</v>
      </c>
      <c r="H2259" s="254" t="str">
        <f>IF(C2259=0,0,'TIME TABLE'!$H$5)</f>
        <v>09:00 AM to 11:45 AM</v>
      </c>
      <c r="I2259" s="255"/>
    </row>
    <row r="2260" spans="1:9" s="256" customFormat="1" ht="18" customHeight="1">
      <c r="A2260" s="199"/>
      <c r="B2260" s="216"/>
      <c r="C2260" s="257" t="str">
        <f>'TIME TABLE'!$F$6</f>
        <v>English</v>
      </c>
      <c r="D2260" s="258"/>
      <c r="E2260" s="259"/>
      <c r="F2260" s="260">
        <f>IF(C2260=0,0,'TIME TABLE'!$B$6)</f>
        <v>44652</v>
      </c>
      <c r="G2260" s="253" t="str">
        <f>IF(C2260=0,0,CONCATENATE('TIME TABLE'!$C$6,'TIME TABLE'!$D$6,'TIME TABLE'!$E$6))</f>
        <v>(Friday)</v>
      </c>
      <c r="H2260" s="261" t="str">
        <f>IF(C2260=0,0,'TIME TABLE'!$H$6)</f>
        <v>09:00 AM to 11:45 AM</v>
      </c>
      <c r="I2260" s="262"/>
    </row>
    <row r="2261" spans="1:9" s="256" customFormat="1" ht="18" customHeight="1">
      <c r="A2261" s="199"/>
      <c r="B2261" s="216"/>
      <c r="C2261" s="263" t="str">
        <f>'TIME TABLE'!$F$7</f>
        <v>Science</v>
      </c>
      <c r="D2261" s="264"/>
      <c r="E2261" s="265"/>
      <c r="F2261" s="260">
        <f>IF(C2261=0,0,'TIME TABLE'!$B$7)</f>
        <v>44653</v>
      </c>
      <c r="G2261" s="253" t="str">
        <f>IF(C2261=0,0,CONCATENATE('TIME TABLE'!$C$7,'TIME TABLE'!$D$7,'TIME TABLE'!$E$7))</f>
        <v>(Saturday)</v>
      </c>
      <c r="H2261" s="261" t="str">
        <f>IF(C2261=0,0,'TIME TABLE'!$H$7)</f>
        <v>09:00 AM to 11:45 AM</v>
      </c>
      <c r="I2261" s="262"/>
    </row>
    <row r="2262" spans="1:9" s="256" customFormat="1" ht="18" customHeight="1">
      <c r="A2262" s="199"/>
      <c r="B2262" s="216"/>
      <c r="C2262" s="263" t="str">
        <f>'TIME TABLE'!$F$8</f>
        <v>Mathematics</v>
      </c>
      <c r="D2262" s="264"/>
      <c r="E2262" s="265"/>
      <c r="F2262" s="260">
        <f>IF(C2262=0,0,'TIME TABLE'!$B$8)</f>
        <v>44654</v>
      </c>
      <c r="G2262" s="253" t="str">
        <f>IF(C2262=0,0,CONCATENATE('TIME TABLE'!$C$8,'TIME TABLE'!$D$8,'TIME TABLE'!$E$8))</f>
        <v>(Sunday)</v>
      </c>
      <c r="H2262" s="261" t="str">
        <f>IF(C2262=0,0,'TIME TABLE'!$H$8)</f>
        <v>09:00 AM to 11:45 AM</v>
      </c>
      <c r="I2262" s="262"/>
    </row>
    <row r="2263" spans="1:9" s="256" customFormat="1" ht="18" customHeight="1">
      <c r="A2263" s="199"/>
      <c r="B2263" s="216"/>
      <c r="C2263" s="263" t="str">
        <f>'TIME TABLE'!$F$9</f>
        <v>Social Study</v>
      </c>
      <c r="D2263" s="264"/>
      <c r="E2263" s="265"/>
      <c r="F2263" s="260">
        <f>IF(C2263=0,0,'TIME TABLE'!$B$9)</f>
        <v>44655</v>
      </c>
      <c r="G2263" s="253" t="str">
        <f>IF(C2263=0,0,CONCATENATE('TIME TABLE'!$C$9,'TIME TABLE'!$D$9,'TIME TABLE'!$E$9))</f>
        <v>(Monday)</v>
      </c>
      <c r="H2263" s="261" t="str">
        <f>IF(C2263=0,0,'TIME TABLE'!$H$9)</f>
        <v>09:00 AM to 11:45 AM</v>
      </c>
      <c r="I2263" s="262"/>
    </row>
    <row r="2264" spans="1:9" s="256" customFormat="1" ht="18" customHeight="1">
      <c r="A2264" s="199"/>
      <c r="B2264" s="216"/>
      <c r="C2264" s="263" t="str">
        <f>'TIME TABLE'!$F$10</f>
        <v>Sanskrit</v>
      </c>
      <c r="D2264" s="264"/>
      <c r="E2264" s="265"/>
      <c r="F2264" s="260">
        <f>IF(C2264=0,0,'TIME TABLE'!$B$10)</f>
        <v>44656</v>
      </c>
      <c r="G2264" s="253" t="str">
        <f>IF(C2264=0,0,CONCATENATE('TIME TABLE'!$C$10,'TIME TABLE'!$D$10,'TIME TABLE'!$E$10))</f>
        <v>(Tuesday)</v>
      </c>
      <c r="H2264" s="261" t="str">
        <f>IF(C2264=0,0,'TIME TABLE'!$H$10)</f>
        <v>09:00 AM to 11:45 AM</v>
      </c>
      <c r="I2264" s="262"/>
    </row>
    <row r="2265" spans="1:9" s="256" customFormat="1" ht="18" customHeight="1">
      <c r="A2265" s="199"/>
      <c r="B2265" s="216"/>
      <c r="C2265" s="263">
        <f>'TIME TABLE'!$F$11</f>
        <v>0</v>
      </c>
      <c r="D2265" s="264"/>
      <c r="E2265" s="265"/>
      <c r="F2265" s="260">
        <f>IF(C2265=0,0,'TIME TABLE'!$B$11)</f>
        <v>0</v>
      </c>
      <c r="G2265" s="253">
        <f>IF(C2265=0,0,CONCATENATE('TIME TABLE'!$C$11,'TIME TABLE'!$D$11,'TIME TABLE'!$E$11))</f>
        <v>0</v>
      </c>
      <c r="H2265" s="261">
        <f>IF(C2265=0,0,'TIME TABLE'!$H$11)</f>
        <v>0</v>
      </c>
      <c r="I2265" s="262"/>
    </row>
    <row r="2266" spans="1:9" s="256" customFormat="1" ht="18" customHeight="1">
      <c r="A2266" s="199"/>
      <c r="B2266" s="216"/>
      <c r="C2266" s="263">
        <f>'TIME TABLE'!$F$12</f>
        <v>0</v>
      </c>
      <c r="D2266" s="264"/>
      <c r="E2266" s="265"/>
      <c r="F2266" s="260">
        <f>IF(C2266=0,0,'TIME TABLE'!$B$12)</f>
        <v>0</v>
      </c>
      <c r="G2266" s="253">
        <f>IF(C2266=0,0,CONCATENATE('TIME TABLE'!$C$12,'TIME TABLE'!$D$12,'TIME TABLE'!$E$12))</f>
        <v>0</v>
      </c>
      <c r="H2266" s="261">
        <f>IF(C2266=0,0,'TIME TABLE'!$H$12)</f>
        <v>0</v>
      </c>
      <c r="I2266" s="262"/>
    </row>
    <row r="2267" spans="1:9" s="256" customFormat="1" ht="18" customHeight="1">
      <c r="A2267" s="199"/>
      <c r="B2267" s="216"/>
      <c r="C2267" s="263">
        <f>'TIME TABLE'!$F$13</f>
        <v>0</v>
      </c>
      <c r="D2267" s="264"/>
      <c r="E2267" s="265"/>
      <c r="F2267" s="260">
        <f>IF(C2267=0,0,'TIME TABLE'!$B$13)</f>
        <v>0</v>
      </c>
      <c r="G2267" s="253">
        <f>IF(C2267=0,0,CONCATENATE('TIME TABLE'!$C$13,'TIME TABLE'!$D$13,'TIME TABLE'!$E$13))</f>
        <v>0</v>
      </c>
      <c r="H2267" s="261">
        <f>IF(C2267=0,0,'TIME TABLE'!$H$13)</f>
        <v>0</v>
      </c>
      <c r="I2267" s="262"/>
    </row>
    <row r="2268" spans="1:9" s="256" customFormat="1" ht="18" customHeight="1" thickBot="1">
      <c r="A2268" s="199"/>
      <c r="B2268" s="216"/>
      <c r="C2268" s="266">
        <f>'TIME TABLE'!$F$14</f>
        <v>0</v>
      </c>
      <c r="D2268" s="267"/>
      <c r="E2268" s="268"/>
      <c r="F2268" s="260">
        <f>IF(C2268=0,0,'TIME TABLE'!$B$14)</f>
        <v>0</v>
      </c>
      <c r="G2268" s="253">
        <f>IF(C2268=0,0,CONCATENATE('TIME TABLE'!$C$14,'TIME TABLE'!$D$14,'TIME TABLE'!$E$14))</f>
        <v>0</v>
      </c>
      <c r="H2268" s="261">
        <f>IF(C2268=0,0,'TIME TABLE'!$H$14)</f>
        <v>0</v>
      </c>
      <c r="I2268" s="262"/>
    </row>
    <row r="2269" spans="1:9" s="198" customFormat="1" ht="24" customHeight="1">
      <c r="A2269" s="199"/>
      <c r="B2269" s="216"/>
      <c r="C2269" s="269" t="s">
        <v>70</v>
      </c>
      <c r="D2269" s="270"/>
      <c r="E2269" s="270"/>
      <c r="F2269" s="270"/>
      <c r="G2269" s="270"/>
      <c r="H2269" s="270"/>
      <c r="I2269" s="271"/>
    </row>
    <row r="2270" spans="1:9" s="198" customFormat="1" ht="19.5" customHeight="1">
      <c r="A2270" s="199"/>
      <c r="B2270" s="216"/>
      <c r="C2270" s="272">
        <v>1</v>
      </c>
      <c r="D2270" s="273" t="s">
        <v>71</v>
      </c>
      <c r="E2270" s="273"/>
      <c r="F2270" s="273"/>
      <c r="G2270" s="273"/>
      <c r="H2270" s="273"/>
      <c r="I2270" s="274"/>
    </row>
    <row r="2271" spans="1:9" s="198" customFormat="1" ht="19.5" customHeight="1">
      <c r="A2271" s="199"/>
      <c r="B2271" s="216"/>
      <c r="C2271" s="275">
        <v>2</v>
      </c>
      <c r="D2271" s="276" t="s">
        <v>72</v>
      </c>
      <c r="E2271" s="276"/>
      <c r="F2271" s="276"/>
      <c r="G2271" s="276"/>
      <c r="H2271" s="276"/>
      <c r="I2271" s="277"/>
    </row>
    <row r="2272" spans="1:9" s="198" customFormat="1" ht="19.5" customHeight="1">
      <c r="A2272" s="199"/>
      <c r="B2272" s="216"/>
      <c r="C2272" s="275">
        <v>3</v>
      </c>
      <c r="D2272" s="276" t="s">
        <v>73</v>
      </c>
      <c r="E2272" s="276"/>
      <c r="F2272" s="276"/>
      <c r="G2272" s="276"/>
      <c r="H2272" s="276"/>
      <c r="I2272" s="277"/>
    </row>
    <row r="2273" spans="1:10" s="198" customFormat="1" ht="19.5" customHeight="1">
      <c r="A2273" s="199"/>
      <c r="B2273" s="216"/>
      <c r="C2273" s="275">
        <v>4</v>
      </c>
      <c r="D2273" s="273" t="s">
        <v>74</v>
      </c>
      <c r="E2273" s="273"/>
      <c r="F2273" s="273"/>
      <c r="G2273" s="273"/>
      <c r="H2273" s="273"/>
      <c r="I2273" s="274"/>
    </row>
    <row r="2274" spans="1:10" s="198" customFormat="1" ht="19.5" customHeight="1">
      <c r="A2274" s="199"/>
      <c r="B2274" s="216"/>
      <c r="C2274" s="275">
        <v>5</v>
      </c>
      <c r="D2274" s="273" t="s">
        <v>75</v>
      </c>
      <c r="E2274" s="273"/>
      <c r="F2274" s="273"/>
      <c r="G2274" s="273"/>
      <c r="H2274" s="273"/>
      <c r="I2274" s="274"/>
    </row>
    <row r="2275" spans="1:10" s="198" customFormat="1" ht="19.5" customHeight="1">
      <c r="A2275" s="199"/>
      <c r="B2275" s="216"/>
      <c r="C2275" s="275">
        <v>6</v>
      </c>
      <c r="D2275" s="273" t="s">
        <v>76</v>
      </c>
      <c r="E2275" s="273"/>
      <c r="F2275" s="273"/>
      <c r="G2275" s="273"/>
      <c r="H2275" s="273"/>
      <c r="I2275" s="274"/>
    </row>
    <row r="2276" spans="1:10" s="198" customFormat="1" ht="19.5" customHeight="1">
      <c r="A2276" s="199"/>
      <c r="B2276" s="216"/>
      <c r="C2276" s="275">
        <v>7</v>
      </c>
      <c r="D2276" s="273" t="s">
        <v>77</v>
      </c>
      <c r="E2276" s="273"/>
      <c r="F2276" s="273"/>
      <c r="G2276" s="273"/>
      <c r="H2276" s="273"/>
      <c r="I2276" s="274"/>
    </row>
    <row r="2277" spans="1:10" s="198" customFormat="1" ht="19.5" customHeight="1">
      <c r="A2277" s="199"/>
      <c r="B2277" s="216"/>
      <c r="C2277" s="275">
        <v>8</v>
      </c>
      <c r="D2277" s="273" t="s">
        <v>78</v>
      </c>
      <c r="E2277" s="273"/>
      <c r="F2277" s="273"/>
      <c r="G2277" s="273"/>
      <c r="H2277" s="273"/>
      <c r="I2277" s="274"/>
    </row>
    <row r="2278" spans="1:10" s="198" customFormat="1" ht="19.5" customHeight="1" thickBot="1">
      <c r="A2278" s="199"/>
      <c r="B2278" s="278"/>
      <c r="C2278" s="279">
        <v>9</v>
      </c>
      <c r="D2278" s="280" t="s">
        <v>79</v>
      </c>
      <c r="E2278" s="280"/>
      <c r="F2278" s="280"/>
      <c r="G2278" s="280"/>
      <c r="H2278" s="280"/>
      <c r="I2278" s="281"/>
    </row>
    <row r="2279" spans="1:10" s="198" customFormat="1" ht="15.75" thickBot="1">
      <c r="A2279" s="196">
        <f>A2246+1</f>
        <v>69</v>
      </c>
      <c r="B2279" s="197"/>
      <c r="C2279" s="197"/>
      <c r="D2279" s="197"/>
      <c r="E2279" s="197"/>
      <c r="F2279" s="197"/>
      <c r="G2279" s="197"/>
      <c r="H2279" s="197"/>
      <c r="I2279" s="197"/>
    </row>
    <row r="2280" spans="1:10" s="198" customFormat="1" ht="51.75" customHeight="1">
      <c r="A2280" s="199"/>
      <c r="B2280" s="200"/>
      <c r="C2280" s="201"/>
      <c r="D2280" s="202"/>
      <c r="E2280" s="203" t="str">
        <f>MASTER!$E$11</f>
        <v>Govt. Sr. Secondary School Raimalwada</v>
      </c>
      <c r="F2280" s="204"/>
      <c r="G2280" s="204"/>
      <c r="H2280" s="204"/>
      <c r="I2280" s="205"/>
    </row>
    <row r="2281" spans="1:10" s="198" customFormat="1" ht="36" customHeight="1" thickBot="1">
      <c r="A2281" s="199"/>
      <c r="B2281" s="206"/>
      <c r="C2281" s="207"/>
      <c r="D2281" s="208"/>
      <c r="E2281" s="209" t="str">
        <f>MASTER!$E$14</f>
        <v>P.S.-Bapini (Jodhpur)</v>
      </c>
      <c r="F2281" s="210"/>
      <c r="G2281" s="210"/>
      <c r="H2281" s="210"/>
      <c r="I2281" s="211"/>
    </row>
    <row r="2282" spans="1:10" s="198" customFormat="1" ht="33.75" customHeight="1">
      <c r="A2282" s="199"/>
      <c r="B2282" s="212" t="str">
        <f>CONCATENATE(C2283,'TIME TABLE'!$C$5,'ADMIT CARD'!$C2284,$F2284,'ADMIT CARD'!$G2284,'TIME TABLE'!$E$5)</f>
        <v>ADMIT CARD(Roll Number●→0)</v>
      </c>
      <c r="C2282" s="213" t="str">
        <f>CONCATENATE('TIME TABLE'!$B$2,'TIME TABLE'!$F$2)</f>
        <v>HALF YEARLY EXAM:2023-24</v>
      </c>
      <c r="D2282" s="214"/>
      <c r="E2282" s="214"/>
      <c r="F2282" s="214"/>
      <c r="G2282" s="214"/>
      <c r="H2282" s="214"/>
      <c r="I2282" s="215"/>
    </row>
    <row r="2283" spans="1:10" s="198" customFormat="1" ht="33.75" customHeight="1" thickBot="1">
      <c r="A2283" s="199"/>
      <c r="B2283" s="216"/>
      <c r="C2283" s="217" t="s">
        <v>64</v>
      </c>
      <c r="D2283" s="218"/>
      <c r="E2283" s="218"/>
      <c r="F2283" s="218"/>
      <c r="G2283" s="218"/>
      <c r="H2283" s="218"/>
      <c r="I2283" s="219"/>
      <c r="J2283" s="198" t="s">
        <v>54</v>
      </c>
    </row>
    <row r="2284" spans="1:10" s="198" customFormat="1" ht="24" customHeight="1">
      <c r="A2284" s="199"/>
      <c r="B2284" s="216"/>
      <c r="C2284" s="220" t="s">
        <v>20</v>
      </c>
      <c r="D2284" s="221"/>
      <c r="E2284" s="222"/>
      <c r="F2284" s="223" t="s">
        <v>52</v>
      </c>
      <c r="G2284" s="224">
        <f>VLOOKUP(A2279,'STUDENT DETAIL'!$C$8:$I$107,3)</f>
        <v>0</v>
      </c>
      <c r="H2284" s="225"/>
      <c r="I2284" s="226" t="s">
        <v>65</v>
      </c>
    </row>
    <row r="2285" spans="1:10" s="198" customFormat="1" ht="24" customHeight="1">
      <c r="A2285" s="199"/>
      <c r="B2285" s="216"/>
      <c r="C2285" s="227" t="s">
        <v>21</v>
      </c>
      <c r="D2285" s="228"/>
      <c r="E2285" s="229"/>
      <c r="F2285" s="230" t="s">
        <v>52</v>
      </c>
      <c r="G2285" s="231" t="str">
        <f>IF(OR(G2284=0,G2284=""),"",VLOOKUP(A2279,'STUDENT DETAIL'!$C$8:$I$107,4))</f>
        <v/>
      </c>
      <c r="H2285" s="232"/>
      <c r="I2285" s="233"/>
    </row>
    <row r="2286" spans="1:10" s="198" customFormat="1" ht="24" customHeight="1">
      <c r="A2286" s="199"/>
      <c r="B2286" s="216"/>
      <c r="C2286" s="227" t="s">
        <v>22</v>
      </c>
      <c r="D2286" s="228"/>
      <c r="E2286" s="229"/>
      <c r="F2286" s="230" t="s">
        <v>52</v>
      </c>
      <c r="G2286" s="231" t="str">
        <f>IF(OR(G2284=0,G2284=""),"",VLOOKUP(A2279,'STUDENT DETAIL'!$C$8:$I$107,5))</f>
        <v/>
      </c>
      <c r="H2286" s="232"/>
      <c r="I2286" s="233"/>
    </row>
    <row r="2287" spans="1:10" s="198" customFormat="1" ht="24" customHeight="1">
      <c r="A2287" s="199"/>
      <c r="B2287" s="216"/>
      <c r="C2287" s="227" t="s">
        <v>32</v>
      </c>
      <c r="D2287" s="228"/>
      <c r="E2287" s="229"/>
      <c r="F2287" s="230" t="s">
        <v>52</v>
      </c>
      <c r="G2287" s="231" t="str">
        <f>IF(OR(G2284=0,G2284=""),"",VLOOKUP(A2279,'STUDENT DETAIL'!$C$8:$I$107,6))</f>
        <v/>
      </c>
      <c r="H2287" s="232"/>
      <c r="I2287" s="233"/>
    </row>
    <row r="2288" spans="1:10" s="198" customFormat="1" ht="24" customHeight="1">
      <c r="A2288" s="199"/>
      <c r="B2288" s="216"/>
      <c r="C2288" s="227" t="s">
        <v>33</v>
      </c>
      <c r="D2288" s="228"/>
      <c r="E2288" s="229"/>
      <c r="F2288" s="230" t="s">
        <v>52</v>
      </c>
      <c r="G2288" s="231" t="str">
        <f>IF(OR(G2284=0,G2284=""),"",IF('STUDENT DETAIL'!$H$4="",'STUDENT DETAIL'!$E$4,CONCATENATE('STUDENT DETAIL'!$E$4,"   ","(",'STUDENT DETAIL'!$H$4,")")))</f>
        <v/>
      </c>
      <c r="H2288" s="232"/>
      <c r="I2288" s="233"/>
    </row>
    <row r="2289" spans="1:9" s="198" customFormat="1" ht="24" customHeight="1" thickBot="1">
      <c r="A2289" s="199"/>
      <c r="B2289" s="216"/>
      <c r="C2289" s="234" t="s">
        <v>24</v>
      </c>
      <c r="D2289" s="235"/>
      <c r="E2289" s="236"/>
      <c r="F2289" s="237" t="s">
        <v>52</v>
      </c>
      <c r="G2289" s="238" t="str">
        <f>IF(OR(G2284=0,G2284=""),"",VLOOKUP(A2279,'STUDENT DETAIL'!$C$8:$I$107,7))</f>
        <v/>
      </c>
      <c r="H2289" s="239"/>
      <c r="I2289" s="240"/>
    </row>
    <row r="2290" spans="1:9" s="198" customFormat="1" ht="24" customHeight="1">
      <c r="A2290" s="199"/>
      <c r="B2290" s="216"/>
      <c r="C2290" s="241" t="s">
        <v>67</v>
      </c>
      <c r="D2290" s="242"/>
      <c r="E2290" s="242"/>
      <c r="F2290" s="242"/>
      <c r="G2290" s="242"/>
      <c r="H2290" s="242"/>
      <c r="I2290" s="243"/>
    </row>
    <row r="2291" spans="1:9" s="198" customFormat="1" ht="24" customHeight="1" thickBot="1">
      <c r="A2291" s="199"/>
      <c r="B2291" s="216"/>
      <c r="C2291" s="244" t="s">
        <v>34</v>
      </c>
      <c r="D2291" s="245"/>
      <c r="E2291" s="246"/>
      <c r="F2291" s="247" t="s">
        <v>68</v>
      </c>
      <c r="G2291" s="246"/>
      <c r="H2291" s="247" t="s">
        <v>69</v>
      </c>
      <c r="I2291" s="248"/>
    </row>
    <row r="2292" spans="1:9" s="256" customFormat="1" ht="18" customHeight="1">
      <c r="A2292" s="199"/>
      <c r="B2292" s="216"/>
      <c r="C2292" s="249" t="str">
        <f>'TIME TABLE'!$F$5</f>
        <v>Hindi</v>
      </c>
      <c r="D2292" s="250"/>
      <c r="E2292" s="251"/>
      <c r="F2292" s="252">
        <f>IF(C2292=0,0,'TIME TABLE'!$B$5)</f>
        <v>44651</v>
      </c>
      <c r="G2292" s="253" t="str">
        <f>IF(C2292=0,0,CONCATENATE('TIME TABLE'!$C$5,'TIME TABLE'!$D$5,'TIME TABLE'!$E$5))</f>
        <v>(Thursday)</v>
      </c>
      <c r="H2292" s="254" t="str">
        <f>IF(C2292=0,0,'TIME TABLE'!$H$5)</f>
        <v>09:00 AM to 11:45 AM</v>
      </c>
      <c r="I2292" s="255"/>
    </row>
    <row r="2293" spans="1:9" s="256" customFormat="1" ht="18" customHeight="1">
      <c r="A2293" s="199"/>
      <c r="B2293" s="216"/>
      <c r="C2293" s="257" t="str">
        <f>'TIME TABLE'!$F$6</f>
        <v>English</v>
      </c>
      <c r="D2293" s="258"/>
      <c r="E2293" s="259"/>
      <c r="F2293" s="260">
        <f>IF(C2293=0,0,'TIME TABLE'!$B$6)</f>
        <v>44652</v>
      </c>
      <c r="G2293" s="253" t="str">
        <f>IF(C2293=0,0,CONCATENATE('TIME TABLE'!$C$6,'TIME TABLE'!$D$6,'TIME TABLE'!$E$6))</f>
        <v>(Friday)</v>
      </c>
      <c r="H2293" s="261" t="str">
        <f>IF(C2293=0,0,'TIME TABLE'!$H$6)</f>
        <v>09:00 AM to 11:45 AM</v>
      </c>
      <c r="I2293" s="262"/>
    </row>
    <row r="2294" spans="1:9" s="256" customFormat="1" ht="18" customHeight="1">
      <c r="A2294" s="199"/>
      <c r="B2294" s="216"/>
      <c r="C2294" s="263" t="str">
        <f>'TIME TABLE'!$F$7</f>
        <v>Science</v>
      </c>
      <c r="D2294" s="264"/>
      <c r="E2294" s="265"/>
      <c r="F2294" s="260">
        <f>IF(C2294=0,0,'TIME TABLE'!$B$7)</f>
        <v>44653</v>
      </c>
      <c r="G2294" s="253" t="str">
        <f>IF(C2294=0,0,CONCATENATE('TIME TABLE'!$C$7,'TIME TABLE'!$D$7,'TIME TABLE'!$E$7))</f>
        <v>(Saturday)</v>
      </c>
      <c r="H2294" s="261" t="str">
        <f>IF(C2294=0,0,'TIME TABLE'!$H$7)</f>
        <v>09:00 AM to 11:45 AM</v>
      </c>
      <c r="I2294" s="262"/>
    </row>
    <row r="2295" spans="1:9" s="256" customFormat="1" ht="18" customHeight="1">
      <c r="A2295" s="199"/>
      <c r="B2295" s="216"/>
      <c r="C2295" s="263" t="str">
        <f>'TIME TABLE'!$F$8</f>
        <v>Mathematics</v>
      </c>
      <c r="D2295" s="264"/>
      <c r="E2295" s="265"/>
      <c r="F2295" s="260">
        <f>IF(C2295=0,0,'TIME TABLE'!$B$8)</f>
        <v>44654</v>
      </c>
      <c r="G2295" s="253" t="str">
        <f>IF(C2295=0,0,CONCATENATE('TIME TABLE'!$C$8,'TIME TABLE'!$D$8,'TIME TABLE'!$E$8))</f>
        <v>(Sunday)</v>
      </c>
      <c r="H2295" s="261" t="str">
        <f>IF(C2295=0,0,'TIME TABLE'!$H$8)</f>
        <v>09:00 AM to 11:45 AM</v>
      </c>
      <c r="I2295" s="262"/>
    </row>
    <row r="2296" spans="1:9" s="256" customFormat="1" ht="18" customHeight="1">
      <c r="A2296" s="199"/>
      <c r="B2296" s="216"/>
      <c r="C2296" s="263" t="str">
        <f>'TIME TABLE'!$F$9</f>
        <v>Social Study</v>
      </c>
      <c r="D2296" s="264"/>
      <c r="E2296" s="265"/>
      <c r="F2296" s="260">
        <f>IF(C2296=0,0,'TIME TABLE'!$B$9)</f>
        <v>44655</v>
      </c>
      <c r="G2296" s="253" t="str">
        <f>IF(C2296=0,0,CONCATENATE('TIME TABLE'!$C$9,'TIME TABLE'!$D$9,'TIME TABLE'!$E$9))</f>
        <v>(Monday)</v>
      </c>
      <c r="H2296" s="261" t="str">
        <f>IF(C2296=0,0,'TIME TABLE'!$H$9)</f>
        <v>09:00 AM to 11:45 AM</v>
      </c>
      <c r="I2296" s="262"/>
    </row>
    <row r="2297" spans="1:9" s="256" customFormat="1" ht="18" customHeight="1">
      <c r="A2297" s="199"/>
      <c r="B2297" s="216"/>
      <c r="C2297" s="263" t="str">
        <f>'TIME TABLE'!$F$10</f>
        <v>Sanskrit</v>
      </c>
      <c r="D2297" s="264"/>
      <c r="E2297" s="265"/>
      <c r="F2297" s="260">
        <f>IF(C2297=0,0,'TIME TABLE'!$B$10)</f>
        <v>44656</v>
      </c>
      <c r="G2297" s="253" t="str">
        <f>IF(C2297=0,0,CONCATENATE('TIME TABLE'!$C$10,'TIME TABLE'!$D$10,'TIME TABLE'!$E$10))</f>
        <v>(Tuesday)</v>
      </c>
      <c r="H2297" s="261" t="str">
        <f>IF(C2297=0,0,'TIME TABLE'!$H$10)</f>
        <v>09:00 AM to 11:45 AM</v>
      </c>
      <c r="I2297" s="262"/>
    </row>
    <row r="2298" spans="1:9" s="256" customFormat="1" ht="18" customHeight="1">
      <c r="A2298" s="199"/>
      <c r="B2298" s="216"/>
      <c r="C2298" s="263">
        <f>'TIME TABLE'!$F$11</f>
        <v>0</v>
      </c>
      <c r="D2298" s="264"/>
      <c r="E2298" s="265"/>
      <c r="F2298" s="260">
        <f>IF(C2298=0,0,'TIME TABLE'!$B$11)</f>
        <v>0</v>
      </c>
      <c r="G2298" s="253">
        <f>IF(C2298=0,0,CONCATENATE('TIME TABLE'!$C$11,'TIME TABLE'!$D$11,'TIME TABLE'!$E$11))</f>
        <v>0</v>
      </c>
      <c r="H2298" s="261">
        <f>IF(C2298=0,0,'TIME TABLE'!$H$11)</f>
        <v>0</v>
      </c>
      <c r="I2298" s="262"/>
    </row>
    <row r="2299" spans="1:9" s="256" customFormat="1" ht="18" customHeight="1">
      <c r="A2299" s="199"/>
      <c r="B2299" s="216"/>
      <c r="C2299" s="263">
        <f>'TIME TABLE'!$F$12</f>
        <v>0</v>
      </c>
      <c r="D2299" s="264"/>
      <c r="E2299" s="265"/>
      <c r="F2299" s="260">
        <f>IF(C2299=0,0,'TIME TABLE'!$B$12)</f>
        <v>0</v>
      </c>
      <c r="G2299" s="253">
        <f>IF(C2299=0,0,CONCATENATE('TIME TABLE'!$C$12,'TIME TABLE'!$D$12,'TIME TABLE'!$E$12))</f>
        <v>0</v>
      </c>
      <c r="H2299" s="261">
        <f>IF(C2299=0,0,'TIME TABLE'!$H$12)</f>
        <v>0</v>
      </c>
      <c r="I2299" s="262"/>
    </row>
    <row r="2300" spans="1:9" s="256" customFormat="1" ht="18" customHeight="1">
      <c r="A2300" s="199"/>
      <c r="B2300" s="216"/>
      <c r="C2300" s="263">
        <f>'TIME TABLE'!$F$13</f>
        <v>0</v>
      </c>
      <c r="D2300" s="264"/>
      <c r="E2300" s="265"/>
      <c r="F2300" s="260">
        <f>IF(C2300=0,0,'TIME TABLE'!$B$13)</f>
        <v>0</v>
      </c>
      <c r="G2300" s="253">
        <f>IF(C2300=0,0,CONCATENATE('TIME TABLE'!$C$13,'TIME TABLE'!$D$13,'TIME TABLE'!$E$13))</f>
        <v>0</v>
      </c>
      <c r="H2300" s="261">
        <f>IF(C2300=0,0,'TIME TABLE'!$H$13)</f>
        <v>0</v>
      </c>
      <c r="I2300" s="262"/>
    </row>
    <row r="2301" spans="1:9" s="256" customFormat="1" ht="18" customHeight="1" thickBot="1">
      <c r="A2301" s="199"/>
      <c r="B2301" s="216"/>
      <c r="C2301" s="266">
        <f>'TIME TABLE'!$F$14</f>
        <v>0</v>
      </c>
      <c r="D2301" s="267"/>
      <c r="E2301" s="268"/>
      <c r="F2301" s="260">
        <f>IF(C2301=0,0,'TIME TABLE'!$B$14)</f>
        <v>0</v>
      </c>
      <c r="G2301" s="253">
        <f>IF(C2301=0,0,CONCATENATE('TIME TABLE'!$C$14,'TIME TABLE'!$D$14,'TIME TABLE'!$E$14))</f>
        <v>0</v>
      </c>
      <c r="H2301" s="261">
        <f>IF(C2301=0,0,'TIME TABLE'!$H$14)</f>
        <v>0</v>
      </c>
      <c r="I2301" s="262"/>
    </row>
    <row r="2302" spans="1:9" s="198" customFormat="1" ht="24" customHeight="1">
      <c r="A2302" s="199"/>
      <c r="B2302" s="216"/>
      <c r="C2302" s="269" t="s">
        <v>70</v>
      </c>
      <c r="D2302" s="270"/>
      <c r="E2302" s="270"/>
      <c r="F2302" s="270"/>
      <c r="G2302" s="270"/>
      <c r="H2302" s="270"/>
      <c r="I2302" s="271"/>
    </row>
    <row r="2303" spans="1:9" s="198" customFormat="1" ht="19.5" customHeight="1">
      <c r="A2303" s="199"/>
      <c r="B2303" s="216"/>
      <c r="C2303" s="272">
        <v>1</v>
      </c>
      <c r="D2303" s="273" t="s">
        <v>71</v>
      </c>
      <c r="E2303" s="273"/>
      <c r="F2303" s="273"/>
      <c r="G2303" s="273"/>
      <c r="H2303" s="273"/>
      <c r="I2303" s="274"/>
    </row>
    <row r="2304" spans="1:9" s="198" customFormat="1" ht="19.5" customHeight="1">
      <c r="A2304" s="199"/>
      <c r="B2304" s="216"/>
      <c r="C2304" s="275">
        <v>2</v>
      </c>
      <c r="D2304" s="276" t="s">
        <v>72</v>
      </c>
      <c r="E2304" s="276"/>
      <c r="F2304" s="276"/>
      <c r="G2304" s="276"/>
      <c r="H2304" s="276"/>
      <c r="I2304" s="277"/>
    </row>
    <row r="2305" spans="1:10" s="198" customFormat="1" ht="19.5" customHeight="1">
      <c r="A2305" s="199"/>
      <c r="B2305" s="216"/>
      <c r="C2305" s="275">
        <v>3</v>
      </c>
      <c r="D2305" s="276" t="s">
        <v>73</v>
      </c>
      <c r="E2305" s="276"/>
      <c r="F2305" s="276"/>
      <c r="G2305" s="276"/>
      <c r="H2305" s="276"/>
      <c r="I2305" s="277"/>
    </row>
    <row r="2306" spans="1:10" s="198" customFormat="1" ht="19.5" customHeight="1">
      <c r="A2306" s="199"/>
      <c r="B2306" s="216"/>
      <c r="C2306" s="275">
        <v>4</v>
      </c>
      <c r="D2306" s="273" t="s">
        <v>74</v>
      </c>
      <c r="E2306" s="273"/>
      <c r="F2306" s="273"/>
      <c r="G2306" s="273"/>
      <c r="H2306" s="273"/>
      <c r="I2306" s="274"/>
    </row>
    <row r="2307" spans="1:10" s="198" customFormat="1" ht="19.5" customHeight="1">
      <c r="A2307" s="199"/>
      <c r="B2307" s="216"/>
      <c r="C2307" s="275">
        <v>5</v>
      </c>
      <c r="D2307" s="273" t="s">
        <v>75</v>
      </c>
      <c r="E2307" s="273"/>
      <c r="F2307" s="273"/>
      <c r="G2307" s="273"/>
      <c r="H2307" s="273"/>
      <c r="I2307" s="274"/>
    </row>
    <row r="2308" spans="1:10" s="198" customFormat="1" ht="19.5" customHeight="1">
      <c r="A2308" s="199"/>
      <c r="B2308" s="216"/>
      <c r="C2308" s="275">
        <v>6</v>
      </c>
      <c r="D2308" s="273" t="s">
        <v>76</v>
      </c>
      <c r="E2308" s="273"/>
      <c r="F2308" s="273"/>
      <c r="G2308" s="273"/>
      <c r="H2308" s="273"/>
      <c r="I2308" s="274"/>
    </row>
    <row r="2309" spans="1:10" s="198" customFormat="1" ht="19.5" customHeight="1">
      <c r="A2309" s="199"/>
      <c r="B2309" s="216"/>
      <c r="C2309" s="275">
        <v>7</v>
      </c>
      <c r="D2309" s="273" t="s">
        <v>77</v>
      </c>
      <c r="E2309" s="273"/>
      <c r="F2309" s="273"/>
      <c r="G2309" s="273"/>
      <c r="H2309" s="273"/>
      <c r="I2309" s="274"/>
    </row>
    <row r="2310" spans="1:10" s="198" customFormat="1" ht="19.5" customHeight="1">
      <c r="A2310" s="199"/>
      <c r="B2310" s="216"/>
      <c r="C2310" s="275">
        <v>8</v>
      </c>
      <c r="D2310" s="273" t="s">
        <v>78</v>
      </c>
      <c r="E2310" s="273"/>
      <c r="F2310" s="273"/>
      <c r="G2310" s="273"/>
      <c r="H2310" s="273"/>
      <c r="I2310" s="274"/>
    </row>
    <row r="2311" spans="1:10" s="198" customFormat="1" ht="19.5" customHeight="1" thickBot="1">
      <c r="A2311" s="199"/>
      <c r="B2311" s="278"/>
      <c r="C2311" s="279">
        <v>9</v>
      </c>
      <c r="D2311" s="280" t="s">
        <v>79</v>
      </c>
      <c r="E2311" s="280"/>
      <c r="F2311" s="280"/>
      <c r="G2311" s="280"/>
      <c r="H2311" s="280"/>
      <c r="I2311" s="281"/>
    </row>
    <row r="2312" spans="1:10" ht="16.5" customHeight="1">
      <c r="A2312" s="282"/>
      <c r="B2312" s="282"/>
      <c r="C2312" s="282"/>
      <c r="D2312" s="282"/>
      <c r="E2312" s="282"/>
      <c r="F2312" s="282"/>
      <c r="G2312" s="282"/>
      <c r="H2312" s="282"/>
      <c r="I2312" s="282"/>
    </row>
    <row r="2313" spans="1:10" s="198" customFormat="1" ht="16.5" customHeight="1" thickBot="1">
      <c r="A2313" s="196">
        <f>A2279+1</f>
        <v>70</v>
      </c>
      <c r="B2313" s="284"/>
      <c r="C2313" s="284"/>
      <c r="D2313" s="284"/>
      <c r="E2313" s="284"/>
      <c r="F2313" s="284"/>
      <c r="G2313" s="284"/>
      <c r="H2313" s="284"/>
      <c r="I2313" s="284"/>
    </row>
    <row r="2314" spans="1:10" s="198" customFormat="1" ht="51.75" customHeight="1">
      <c r="A2314" s="199"/>
      <c r="B2314" s="200"/>
      <c r="C2314" s="201"/>
      <c r="D2314" s="202"/>
      <c r="E2314" s="203" t="str">
        <f>MASTER!$E$11</f>
        <v>Govt. Sr. Secondary School Raimalwada</v>
      </c>
      <c r="F2314" s="204"/>
      <c r="G2314" s="204"/>
      <c r="H2314" s="204"/>
      <c r="I2314" s="205"/>
    </row>
    <row r="2315" spans="1:10" s="198" customFormat="1" ht="36" customHeight="1" thickBot="1">
      <c r="A2315" s="199"/>
      <c r="B2315" s="206"/>
      <c r="C2315" s="207"/>
      <c r="D2315" s="208"/>
      <c r="E2315" s="209" t="str">
        <f>MASTER!$E$14</f>
        <v>P.S.-Bapini (Jodhpur)</v>
      </c>
      <c r="F2315" s="210"/>
      <c r="G2315" s="210"/>
      <c r="H2315" s="210"/>
      <c r="I2315" s="211"/>
    </row>
    <row r="2316" spans="1:10" s="198" customFormat="1" ht="33.75" customHeight="1">
      <c r="A2316" s="199"/>
      <c r="B2316" s="212" t="str">
        <f>CONCATENATE(C2317,'TIME TABLE'!$C$5,'ADMIT CARD'!$C2318,$F2318,'ADMIT CARD'!$G2318,'TIME TABLE'!$E$5)</f>
        <v>ADMIT CARD(Roll Number●→0)</v>
      </c>
      <c r="C2316" s="213" t="str">
        <f>CONCATENATE('TIME TABLE'!$B$2,'TIME TABLE'!$F$2)</f>
        <v>HALF YEARLY EXAM:2023-24</v>
      </c>
      <c r="D2316" s="214"/>
      <c r="E2316" s="214"/>
      <c r="F2316" s="214"/>
      <c r="G2316" s="214"/>
      <c r="H2316" s="214"/>
      <c r="I2316" s="215"/>
    </row>
    <row r="2317" spans="1:10" s="198" customFormat="1" ht="33.75" customHeight="1" thickBot="1">
      <c r="A2317" s="199"/>
      <c r="B2317" s="216"/>
      <c r="C2317" s="217" t="s">
        <v>64</v>
      </c>
      <c r="D2317" s="218"/>
      <c r="E2317" s="218"/>
      <c r="F2317" s="218"/>
      <c r="G2317" s="218"/>
      <c r="H2317" s="218"/>
      <c r="I2317" s="219"/>
      <c r="J2317" s="198" t="s">
        <v>54</v>
      </c>
    </row>
    <row r="2318" spans="1:10" s="198" customFormat="1" ht="24" customHeight="1">
      <c r="A2318" s="199"/>
      <c r="B2318" s="216"/>
      <c r="C2318" s="220" t="s">
        <v>20</v>
      </c>
      <c r="D2318" s="221"/>
      <c r="E2318" s="222"/>
      <c r="F2318" s="223" t="s">
        <v>52</v>
      </c>
      <c r="G2318" s="224">
        <f>VLOOKUP(A2313,'STUDENT DETAIL'!$C$8:$I$107,3)</f>
        <v>0</v>
      </c>
      <c r="H2318" s="225"/>
      <c r="I2318" s="226" t="s">
        <v>65</v>
      </c>
    </row>
    <row r="2319" spans="1:10" s="198" customFormat="1" ht="24" customHeight="1">
      <c r="A2319" s="199"/>
      <c r="B2319" s="216"/>
      <c r="C2319" s="227" t="s">
        <v>21</v>
      </c>
      <c r="D2319" s="228"/>
      <c r="E2319" s="229"/>
      <c r="F2319" s="230" t="s">
        <v>52</v>
      </c>
      <c r="G2319" s="231" t="str">
        <f>IF(OR(G2318=0,G2318=""),"",VLOOKUP(A2313,'STUDENT DETAIL'!$C$8:$I$107,4))</f>
        <v/>
      </c>
      <c r="H2319" s="232"/>
      <c r="I2319" s="233"/>
    </row>
    <row r="2320" spans="1:10" s="198" customFormat="1" ht="24" customHeight="1">
      <c r="A2320" s="199"/>
      <c r="B2320" s="216"/>
      <c r="C2320" s="227" t="s">
        <v>22</v>
      </c>
      <c r="D2320" s="228"/>
      <c r="E2320" s="229"/>
      <c r="F2320" s="230" t="s">
        <v>52</v>
      </c>
      <c r="G2320" s="231" t="str">
        <f>IF(OR(G2318=0,G2318=""),"",VLOOKUP(A2313,'STUDENT DETAIL'!$C$8:$I$107,5))</f>
        <v/>
      </c>
      <c r="H2320" s="232"/>
      <c r="I2320" s="233"/>
    </row>
    <row r="2321" spans="1:9" s="198" customFormat="1" ht="24" customHeight="1">
      <c r="A2321" s="199"/>
      <c r="B2321" s="216"/>
      <c r="C2321" s="227" t="s">
        <v>32</v>
      </c>
      <c r="D2321" s="228"/>
      <c r="E2321" s="229"/>
      <c r="F2321" s="230" t="s">
        <v>52</v>
      </c>
      <c r="G2321" s="231" t="str">
        <f>IF(OR(G2318=0,G2318=""),"",VLOOKUP(A2313,'STUDENT DETAIL'!$C$8:$I$107,6))</f>
        <v/>
      </c>
      <c r="H2321" s="232"/>
      <c r="I2321" s="233"/>
    </row>
    <row r="2322" spans="1:9" s="198" customFormat="1" ht="24" customHeight="1">
      <c r="A2322" s="199"/>
      <c r="B2322" s="216"/>
      <c r="C2322" s="227" t="s">
        <v>33</v>
      </c>
      <c r="D2322" s="228"/>
      <c r="E2322" s="229"/>
      <c r="F2322" s="230" t="s">
        <v>52</v>
      </c>
      <c r="G2322" s="231" t="str">
        <f>IF(OR(G2318=0,G2318=""),"",IF('STUDENT DETAIL'!$H$4="",'STUDENT DETAIL'!$E$4,CONCATENATE('STUDENT DETAIL'!$E$4,"   ","(",'STUDENT DETAIL'!$H$4,")")))</f>
        <v/>
      </c>
      <c r="H2322" s="232"/>
      <c r="I2322" s="233"/>
    </row>
    <row r="2323" spans="1:9" s="198" customFormat="1" ht="24" customHeight="1" thickBot="1">
      <c r="A2323" s="199"/>
      <c r="B2323" s="216"/>
      <c r="C2323" s="234" t="s">
        <v>24</v>
      </c>
      <c r="D2323" s="235"/>
      <c r="E2323" s="236"/>
      <c r="F2323" s="237" t="s">
        <v>52</v>
      </c>
      <c r="G2323" s="238" t="str">
        <f>IF(OR(G2318=0,G2318=""),"",VLOOKUP(A2313,'STUDENT DETAIL'!$C$8:$I$107,7))</f>
        <v/>
      </c>
      <c r="H2323" s="239"/>
      <c r="I2323" s="240"/>
    </row>
    <row r="2324" spans="1:9" s="198" customFormat="1" ht="24" customHeight="1">
      <c r="A2324" s="199"/>
      <c r="B2324" s="216"/>
      <c r="C2324" s="241" t="s">
        <v>67</v>
      </c>
      <c r="D2324" s="242"/>
      <c r="E2324" s="242"/>
      <c r="F2324" s="242"/>
      <c r="G2324" s="242"/>
      <c r="H2324" s="242"/>
      <c r="I2324" s="243"/>
    </row>
    <row r="2325" spans="1:9" s="198" customFormat="1" ht="24" customHeight="1" thickBot="1">
      <c r="A2325" s="199"/>
      <c r="B2325" s="216"/>
      <c r="C2325" s="244" t="s">
        <v>34</v>
      </c>
      <c r="D2325" s="245"/>
      <c r="E2325" s="246"/>
      <c r="F2325" s="247" t="s">
        <v>68</v>
      </c>
      <c r="G2325" s="246"/>
      <c r="H2325" s="247" t="s">
        <v>69</v>
      </c>
      <c r="I2325" s="248"/>
    </row>
    <row r="2326" spans="1:9" s="256" customFormat="1" ht="18" customHeight="1">
      <c r="A2326" s="199"/>
      <c r="B2326" s="216"/>
      <c r="C2326" s="249" t="str">
        <f>'TIME TABLE'!$F$5</f>
        <v>Hindi</v>
      </c>
      <c r="D2326" s="250"/>
      <c r="E2326" s="251"/>
      <c r="F2326" s="252">
        <f>IF(C2326=0,0,'TIME TABLE'!$B$5)</f>
        <v>44651</v>
      </c>
      <c r="G2326" s="253" t="str">
        <f>IF(C2326=0,0,CONCATENATE('TIME TABLE'!$C$5,'TIME TABLE'!$D$5,'TIME TABLE'!$E$5))</f>
        <v>(Thursday)</v>
      </c>
      <c r="H2326" s="254" t="str">
        <f>IF(C2326=0,0,'TIME TABLE'!$H$5)</f>
        <v>09:00 AM to 11:45 AM</v>
      </c>
      <c r="I2326" s="255"/>
    </row>
    <row r="2327" spans="1:9" s="256" customFormat="1" ht="18" customHeight="1">
      <c r="A2327" s="199"/>
      <c r="B2327" s="216"/>
      <c r="C2327" s="257" t="str">
        <f>'TIME TABLE'!$F$6</f>
        <v>English</v>
      </c>
      <c r="D2327" s="258"/>
      <c r="E2327" s="259"/>
      <c r="F2327" s="260">
        <f>IF(C2327=0,0,'TIME TABLE'!$B$6)</f>
        <v>44652</v>
      </c>
      <c r="G2327" s="253" t="str">
        <f>IF(C2327=0,0,CONCATENATE('TIME TABLE'!$C$6,'TIME TABLE'!$D$6,'TIME TABLE'!$E$6))</f>
        <v>(Friday)</v>
      </c>
      <c r="H2327" s="261" t="str">
        <f>IF(C2327=0,0,'TIME TABLE'!$H$6)</f>
        <v>09:00 AM to 11:45 AM</v>
      </c>
      <c r="I2327" s="262"/>
    </row>
    <row r="2328" spans="1:9" s="256" customFormat="1" ht="18" customHeight="1">
      <c r="A2328" s="199"/>
      <c r="B2328" s="216"/>
      <c r="C2328" s="263" t="str">
        <f>'TIME TABLE'!$F$7</f>
        <v>Science</v>
      </c>
      <c r="D2328" s="264"/>
      <c r="E2328" s="265"/>
      <c r="F2328" s="260">
        <f>IF(C2328=0,0,'TIME TABLE'!$B$7)</f>
        <v>44653</v>
      </c>
      <c r="G2328" s="253" t="str">
        <f>IF(C2328=0,0,CONCATENATE('TIME TABLE'!$C$7,'TIME TABLE'!$D$7,'TIME TABLE'!$E$7))</f>
        <v>(Saturday)</v>
      </c>
      <c r="H2328" s="261" t="str">
        <f>IF(C2328=0,0,'TIME TABLE'!$H$7)</f>
        <v>09:00 AM to 11:45 AM</v>
      </c>
      <c r="I2328" s="262"/>
    </row>
    <row r="2329" spans="1:9" s="256" customFormat="1" ht="18" customHeight="1">
      <c r="A2329" s="199"/>
      <c r="B2329" s="216"/>
      <c r="C2329" s="263" t="str">
        <f>'TIME TABLE'!$F$8</f>
        <v>Mathematics</v>
      </c>
      <c r="D2329" s="264"/>
      <c r="E2329" s="265"/>
      <c r="F2329" s="260">
        <f>IF(C2329=0,0,'TIME TABLE'!$B$8)</f>
        <v>44654</v>
      </c>
      <c r="G2329" s="253" t="str">
        <f>IF(C2329=0,0,CONCATENATE('TIME TABLE'!$C$8,'TIME TABLE'!$D$8,'TIME TABLE'!$E$8))</f>
        <v>(Sunday)</v>
      </c>
      <c r="H2329" s="261" t="str">
        <f>IF(C2329=0,0,'TIME TABLE'!$H$8)</f>
        <v>09:00 AM to 11:45 AM</v>
      </c>
      <c r="I2329" s="262"/>
    </row>
    <row r="2330" spans="1:9" s="256" customFormat="1" ht="18" customHeight="1">
      <c r="A2330" s="199"/>
      <c r="B2330" s="216"/>
      <c r="C2330" s="263" t="str">
        <f>'TIME TABLE'!$F$9</f>
        <v>Social Study</v>
      </c>
      <c r="D2330" s="264"/>
      <c r="E2330" s="265"/>
      <c r="F2330" s="260">
        <f>IF(C2330=0,0,'TIME TABLE'!$B$9)</f>
        <v>44655</v>
      </c>
      <c r="G2330" s="253" t="str">
        <f>IF(C2330=0,0,CONCATENATE('TIME TABLE'!$C$9,'TIME TABLE'!$D$9,'TIME TABLE'!$E$9))</f>
        <v>(Monday)</v>
      </c>
      <c r="H2330" s="261" t="str">
        <f>IF(C2330=0,0,'TIME TABLE'!$H$9)</f>
        <v>09:00 AM to 11:45 AM</v>
      </c>
      <c r="I2330" s="262"/>
    </row>
    <row r="2331" spans="1:9" s="256" customFormat="1" ht="18" customHeight="1">
      <c r="A2331" s="199"/>
      <c r="B2331" s="216"/>
      <c r="C2331" s="263" t="str">
        <f>'TIME TABLE'!$F$10</f>
        <v>Sanskrit</v>
      </c>
      <c r="D2331" s="264"/>
      <c r="E2331" s="265"/>
      <c r="F2331" s="260">
        <f>IF(C2331=0,0,'TIME TABLE'!$B$10)</f>
        <v>44656</v>
      </c>
      <c r="G2331" s="253" t="str">
        <f>IF(C2331=0,0,CONCATENATE('TIME TABLE'!$C$10,'TIME TABLE'!$D$10,'TIME TABLE'!$E$10))</f>
        <v>(Tuesday)</v>
      </c>
      <c r="H2331" s="261" t="str">
        <f>IF(C2331=0,0,'TIME TABLE'!$H$10)</f>
        <v>09:00 AM to 11:45 AM</v>
      </c>
      <c r="I2331" s="262"/>
    </row>
    <row r="2332" spans="1:9" s="256" customFormat="1" ht="18" customHeight="1">
      <c r="A2332" s="199"/>
      <c r="B2332" s="216"/>
      <c r="C2332" s="263">
        <f>'TIME TABLE'!$F$11</f>
        <v>0</v>
      </c>
      <c r="D2332" s="264"/>
      <c r="E2332" s="265"/>
      <c r="F2332" s="260">
        <f>IF(C2332=0,0,'TIME TABLE'!$B$11)</f>
        <v>0</v>
      </c>
      <c r="G2332" s="253">
        <f>IF(C2332=0,0,CONCATENATE('TIME TABLE'!$C$11,'TIME TABLE'!$D$11,'TIME TABLE'!$E$11))</f>
        <v>0</v>
      </c>
      <c r="H2332" s="261">
        <f>IF(C2332=0,0,'TIME TABLE'!$H$11)</f>
        <v>0</v>
      </c>
      <c r="I2332" s="262"/>
    </row>
    <row r="2333" spans="1:9" s="256" customFormat="1" ht="18" customHeight="1">
      <c r="A2333" s="199"/>
      <c r="B2333" s="216"/>
      <c r="C2333" s="263">
        <f>'TIME TABLE'!$F$12</f>
        <v>0</v>
      </c>
      <c r="D2333" s="264"/>
      <c r="E2333" s="265"/>
      <c r="F2333" s="260">
        <f>IF(C2333=0,0,'TIME TABLE'!$B$12)</f>
        <v>0</v>
      </c>
      <c r="G2333" s="253">
        <f>IF(C2333=0,0,CONCATENATE('TIME TABLE'!$C$12,'TIME TABLE'!$D$12,'TIME TABLE'!$E$12))</f>
        <v>0</v>
      </c>
      <c r="H2333" s="261">
        <f>IF(C2333=0,0,'TIME TABLE'!$H$12)</f>
        <v>0</v>
      </c>
      <c r="I2333" s="262"/>
    </row>
    <row r="2334" spans="1:9" s="256" customFormat="1" ht="18" customHeight="1">
      <c r="A2334" s="199"/>
      <c r="B2334" s="216"/>
      <c r="C2334" s="263">
        <f>'TIME TABLE'!$F$13</f>
        <v>0</v>
      </c>
      <c r="D2334" s="264"/>
      <c r="E2334" s="265"/>
      <c r="F2334" s="260">
        <f>IF(C2334=0,0,'TIME TABLE'!$B$13)</f>
        <v>0</v>
      </c>
      <c r="G2334" s="253">
        <f>IF(C2334=0,0,CONCATENATE('TIME TABLE'!$C$13,'TIME TABLE'!$D$13,'TIME TABLE'!$E$13))</f>
        <v>0</v>
      </c>
      <c r="H2334" s="261">
        <f>IF(C2334=0,0,'TIME TABLE'!$H$13)</f>
        <v>0</v>
      </c>
      <c r="I2334" s="262"/>
    </row>
    <row r="2335" spans="1:9" s="256" customFormat="1" ht="18" customHeight="1" thickBot="1">
      <c r="A2335" s="199"/>
      <c r="B2335" s="216"/>
      <c r="C2335" s="266">
        <f>'TIME TABLE'!$F$14</f>
        <v>0</v>
      </c>
      <c r="D2335" s="267"/>
      <c r="E2335" s="268"/>
      <c r="F2335" s="260">
        <f>IF(C2335=0,0,'TIME TABLE'!$B$14)</f>
        <v>0</v>
      </c>
      <c r="G2335" s="253">
        <f>IF(C2335=0,0,CONCATENATE('TIME TABLE'!$C$14,'TIME TABLE'!$D$14,'TIME TABLE'!$E$14))</f>
        <v>0</v>
      </c>
      <c r="H2335" s="261">
        <f>IF(C2335=0,0,'TIME TABLE'!$H$14)</f>
        <v>0</v>
      </c>
      <c r="I2335" s="262"/>
    </row>
    <row r="2336" spans="1:9" s="198" customFormat="1" ht="24" customHeight="1">
      <c r="A2336" s="199"/>
      <c r="B2336" s="216"/>
      <c r="C2336" s="269" t="s">
        <v>70</v>
      </c>
      <c r="D2336" s="270"/>
      <c r="E2336" s="270"/>
      <c r="F2336" s="270"/>
      <c r="G2336" s="270"/>
      <c r="H2336" s="270"/>
      <c r="I2336" s="271"/>
    </row>
    <row r="2337" spans="1:10" s="198" customFormat="1" ht="19.5" customHeight="1">
      <c r="A2337" s="199"/>
      <c r="B2337" s="216"/>
      <c r="C2337" s="272">
        <v>1</v>
      </c>
      <c r="D2337" s="273" t="s">
        <v>71</v>
      </c>
      <c r="E2337" s="273"/>
      <c r="F2337" s="273"/>
      <c r="G2337" s="273"/>
      <c r="H2337" s="273"/>
      <c r="I2337" s="274"/>
    </row>
    <row r="2338" spans="1:10" s="198" customFormat="1" ht="19.5" customHeight="1">
      <c r="A2338" s="199"/>
      <c r="B2338" s="216"/>
      <c r="C2338" s="275">
        <v>2</v>
      </c>
      <c r="D2338" s="276" t="s">
        <v>72</v>
      </c>
      <c r="E2338" s="276"/>
      <c r="F2338" s="276"/>
      <c r="G2338" s="276"/>
      <c r="H2338" s="276"/>
      <c r="I2338" s="277"/>
    </row>
    <row r="2339" spans="1:10" s="198" customFormat="1" ht="19.5" customHeight="1">
      <c r="A2339" s="199"/>
      <c r="B2339" s="216"/>
      <c r="C2339" s="275">
        <v>3</v>
      </c>
      <c r="D2339" s="276" t="s">
        <v>73</v>
      </c>
      <c r="E2339" s="276"/>
      <c r="F2339" s="276"/>
      <c r="G2339" s="276"/>
      <c r="H2339" s="276"/>
      <c r="I2339" s="277"/>
    </row>
    <row r="2340" spans="1:10" s="198" customFormat="1" ht="19.5" customHeight="1">
      <c r="A2340" s="199"/>
      <c r="B2340" s="216"/>
      <c r="C2340" s="275">
        <v>4</v>
      </c>
      <c r="D2340" s="273" t="s">
        <v>74</v>
      </c>
      <c r="E2340" s="273"/>
      <c r="F2340" s="273"/>
      <c r="G2340" s="273"/>
      <c r="H2340" s="273"/>
      <c r="I2340" s="274"/>
    </row>
    <row r="2341" spans="1:10" s="198" customFormat="1" ht="19.5" customHeight="1">
      <c r="A2341" s="199"/>
      <c r="B2341" s="216"/>
      <c r="C2341" s="275">
        <v>5</v>
      </c>
      <c r="D2341" s="273" t="s">
        <v>75</v>
      </c>
      <c r="E2341" s="273"/>
      <c r="F2341" s="273"/>
      <c r="G2341" s="273"/>
      <c r="H2341" s="273"/>
      <c r="I2341" s="274"/>
    </row>
    <row r="2342" spans="1:10" s="198" customFormat="1" ht="19.5" customHeight="1">
      <c r="A2342" s="199"/>
      <c r="B2342" s="216"/>
      <c r="C2342" s="275">
        <v>6</v>
      </c>
      <c r="D2342" s="273" t="s">
        <v>76</v>
      </c>
      <c r="E2342" s="273"/>
      <c r="F2342" s="273"/>
      <c r="G2342" s="273"/>
      <c r="H2342" s="273"/>
      <c r="I2342" s="274"/>
    </row>
    <row r="2343" spans="1:10" s="198" customFormat="1" ht="19.5" customHeight="1">
      <c r="A2343" s="199"/>
      <c r="B2343" s="216"/>
      <c r="C2343" s="275">
        <v>7</v>
      </c>
      <c r="D2343" s="273" t="s">
        <v>77</v>
      </c>
      <c r="E2343" s="273"/>
      <c r="F2343" s="273"/>
      <c r="G2343" s="273"/>
      <c r="H2343" s="273"/>
      <c r="I2343" s="274"/>
    </row>
    <row r="2344" spans="1:10" s="198" customFormat="1" ht="19.5" customHeight="1">
      <c r="A2344" s="199"/>
      <c r="B2344" s="216"/>
      <c r="C2344" s="275">
        <v>8</v>
      </c>
      <c r="D2344" s="273" t="s">
        <v>78</v>
      </c>
      <c r="E2344" s="273"/>
      <c r="F2344" s="273"/>
      <c r="G2344" s="273"/>
      <c r="H2344" s="273"/>
      <c r="I2344" s="274"/>
    </row>
    <row r="2345" spans="1:10" s="198" customFormat="1" ht="19.5" customHeight="1" thickBot="1">
      <c r="A2345" s="199"/>
      <c r="B2345" s="278"/>
      <c r="C2345" s="279">
        <v>9</v>
      </c>
      <c r="D2345" s="280" t="s">
        <v>79</v>
      </c>
      <c r="E2345" s="280"/>
      <c r="F2345" s="280"/>
      <c r="G2345" s="280"/>
      <c r="H2345" s="280"/>
      <c r="I2345" s="281"/>
    </row>
    <row r="2346" spans="1:10" s="198" customFormat="1" ht="15.75" thickBot="1">
      <c r="A2346" s="196">
        <f>A2313+1</f>
        <v>71</v>
      </c>
      <c r="B2346" s="197"/>
      <c r="C2346" s="197"/>
      <c r="D2346" s="197"/>
      <c r="E2346" s="197"/>
      <c r="F2346" s="197"/>
      <c r="G2346" s="197"/>
      <c r="H2346" s="197"/>
      <c r="I2346" s="197"/>
    </row>
    <row r="2347" spans="1:10" s="198" customFormat="1" ht="51.75" customHeight="1">
      <c r="A2347" s="199"/>
      <c r="B2347" s="200"/>
      <c r="C2347" s="201"/>
      <c r="D2347" s="202"/>
      <c r="E2347" s="203" t="str">
        <f>MASTER!$E$11</f>
        <v>Govt. Sr. Secondary School Raimalwada</v>
      </c>
      <c r="F2347" s="204"/>
      <c r="G2347" s="204"/>
      <c r="H2347" s="204"/>
      <c r="I2347" s="205"/>
    </row>
    <row r="2348" spans="1:10" s="198" customFormat="1" ht="36" customHeight="1" thickBot="1">
      <c r="A2348" s="199"/>
      <c r="B2348" s="206"/>
      <c r="C2348" s="207"/>
      <c r="D2348" s="208"/>
      <c r="E2348" s="209" t="str">
        <f>MASTER!$E$14</f>
        <v>P.S.-Bapini (Jodhpur)</v>
      </c>
      <c r="F2348" s="210"/>
      <c r="G2348" s="210"/>
      <c r="H2348" s="210"/>
      <c r="I2348" s="211"/>
    </row>
    <row r="2349" spans="1:10" s="198" customFormat="1" ht="33.75" customHeight="1">
      <c r="A2349" s="199"/>
      <c r="B2349" s="212" t="str">
        <f>CONCATENATE(C2350,'TIME TABLE'!$C$5,'ADMIT CARD'!$C2351,$F2351,'ADMIT CARD'!$G2351,'TIME TABLE'!$E$5)</f>
        <v>ADMIT CARD(Roll Number●→0)</v>
      </c>
      <c r="C2349" s="213" t="str">
        <f>CONCATENATE('TIME TABLE'!$B$2,'TIME TABLE'!$F$2)</f>
        <v>HALF YEARLY EXAM:2023-24</v>
      </c>
      <c r="D2349" s="214"/>
      <c r="E2349" s="214"/>
      <c r="F2349" s="214"/>
      <c r="G2349" s="214"/>
      <c r="H2349" s="214"/>
      <c r="I2349" s="215"/>
    </row>
    <row r="2350" spans="1:10" s="198" customFormat="1" ht="33.75" customHeight="1" thickBot="1">
      <c r="A2350" s="199"/>
      <c r="B2350" s="216"/>
      <c r="C2350" s="217" t="s">
        <v>64</v>
      </c>
      <c r="D2350" s="218"/>
      <c r="E2350" s="218"/>
      <c r="F2350" s="218"/>
      <c r="G2350" s="218"/>
      <c r="H2350" s="218"/>
      <c r="I2350" s="219"/>
      <c r="J2350" s="198" t="s">
        <v>54</v>
      </c>
    </row>
    <row r="2351" spans="1:10" s="198" customFormat="1" ht="24" customHeight="1">
      <c r="A2351" s="199"/>
      <c r="B2351" s="216"/>
      <c r="C2351" s="220" t="s">
        <v>20</v>
      </c>
      <c r="D2351" s="221"/>
      <c r="E2351" s="222"/>
      <c r="F2351" s="223" t="s">
        <v>52</v>
      </c>
      <c r="G2351" s="224">
        <f>VLOOKUP(A2346,'STUDENT DETAIL'!$C$8:$I$107,3)</f>
        <v>0</v>
      </c>
      <c r="H2351" s="225"/>
      <c r="I2351" s="226" t="s">
        <v>65</v>
      </c>
    </row>
    <row r="2352" spans="1:10" s="198" customFormat="1" ht="24" customHeight="1">
      <c r="A2352" s="199"/>
      <c r="B2352" s="216"/>
      <c r="C2352" s="227" t="s">
        <v>21</v>
      </c>
      <c r="D2352" s="228"/>
      <c r="E2352" s="229"/>
      <c r="F2352" s="230" t="s">
        <v>52</v>
      </c>
      <c r="G2352" s="231" t="str">
        <f>IF(OR(G2351=0,G2351=""),"",VLOOKUP(A2346,'STUDENT DETAIL'!$C$8:$I$107,4))</f>
        <v/>
      </c>
      <c r="H2352" s="232"/>
      <c r="I2352" s="233"/>
    </row>
    <row r="2353" spans="1:9" s="198" customFormat="1" ht="24" customHeight="1">
      <c r="A2353" s="199"/>
      <c r="B2353" s="216"/>
      <c r="C2353" s="227" t="s">
        <v>22</v>
      </c>
      <c r="D2353" s="228"/>
      <c r="E2353" s="229"/>
      <c r="F2353" s="230" t="s">
        <v>52</v>
      </c>
      <c r="G2353" s="231" t="str">
        <f>IF(OR(G2351=0,G2351=""),"",VLOOKUP(A2346,'STUDENT DETAIL'!$C$8:$I$107,5))</f>
        <v/>
      </c>
      <c r="H2353" s="232"/>
      <c r="I2353" s="233"/>
    </row>
    <row r="2354" spans="1:9" s="198" customFormat="1" ht="24" customHeight="1">
      <c r="A2354" s="199"/>
      <c r="B2354" s="216"/>
      <c r="C2354" s="227" t="s">
        <v>32</v>
      </c>
      <c r="D2354" s="228"/>
      <c r="E2354" s="229"/>
      <c r="F2354" s="230" t="s">
        <v>52</v>
      </c>
      <c r="G2354" s="231" t="str">
        <f>IF(OR(G2351=0,G2351=""),"",VLOOKUP(A2346,'STUDENT DETAIL'!$C$8:$I$107,6))</f>
        <v/>
      </c>
      <c r="H2354" s="232"/>
      <c r="I2354" s="233"/>
    </row>
    <row r="2355" spans="1:9" s="198" customFormat="1" ht="24" customHeight="1">
      <c r="A2355" s="199"/>
      <c r="B2355" s="216"/>
      <c r="C2355" s="227" t="s">
        <v>33</v>
      </c>
      <c r="D2355" s="228"/>
      <c r="E2355" s="229"/>
      <c r="F2355" s="230" t="s">
        <v>52</v>
      </c>
      <c r="G2355" s="231" t="str">
        <f>IF(OR(G2351=0,G2351=""),"",IF('STUDENT DETAIL'!$H$4="",'STUDENT DETAIL'!$E$4,CONCATENATE('STUDENT DETAIL'!$E$4,"   ","(",'STUDENT DETAIL'!$H$4,")")))</f>
        <v/>
      </c>
      <c r="H2355" s="232"/>
      <c r="I2355" s="233"/>
    </row>
    <row r="2356" spans="1:9" s="198" customFormat="1" ht="24" customHeight="1" thickBot="1">
      <c r="A2356" s="199"/>
      <c r="B2356" s="216"/>
      <c r="C2356" s="234" t="s">
        <v>24</v>
      </c>
      <c r="D2356" s="235"/>
      <c r="E2356" s="236"/>
      <c r="F2356" s="237" t="s">
        <v>52</v>
      </c>
      <c r="G2356" s="238" t="str">
        <f>IF(OR(G2351=0,G2351=""),"",VLOOKUP(A2346,'STUDENT DETAIL'!$C$8:$I$107,7))</f>
        <v/>
      </c>
      <c r="H2356" s="239"/>
      <c r="I2356" s="240"/>
    </row>
    <row r="2357" spans="1:9" s="198" customFormat="1" ht="24" customHeight="1">
      <c r="A2357" s="199"/>
      <c r="B2357" s="216"/>
      <c r="C2357" s="241" t="s">
        <v>67</v>
      </c>
      <c r="D2357" s="242"/>
      <c r="E2357" s="242"/>
      <c r="F2357" s="242"/>
      <c r="G2357" s="242"/>
      <c r="H2357" s="242"/>
      <c r="I2357" s="243"/>
    </row>
    <row r="2358" spans="1:9" s="198" customFormat="1" ht="24" customHeight="1" thickBot="1">
      <c r="A2358" s="199"/>
      <c r="B2358" s="216"/>
      <c r="C2358" s="244" t="s">
        <v>34</v>
      </c>
      <c r="D2358" s="245"/>
      <c r="E2358" s="246"/>
      <c r="F2358" s="247" t="s">
        <v>68</v>
      </c>
      <c r="G2358" s="246"/>
      <c r="H2358" s="247" t="s">
        <v>69</v>
      </c>
      <c r="I2358" s="248"/>
    </row>
    <row r="2359" spans="1:9" s="256" customFormat="1" ht="18" customHeight="1">
      <c r="A2359" s="199"/>
      <c r="B2359" s="216"/>
      <c r="C2359" s="249" t="str">
        <f>'TIME TABLE'!$F$5</f>
        <v>Hindi</v>
      </c>
      <c r="D2359" s="250"/>
      <c r="E2359" s="251"/>
      <c r="F2359" s="252">
        <f>IF(C2359=0,0,'TIME TABLE'!$B$5)</f>
        <v>44651</v>
      </c>
      <c r="G2359" s="253" t="str">
        <f>IF(C2359=0,0,CONCATENATE('TIME TABLE'!$C$5,'TIME TABLE'!$D$5,'TIME TABLE'!$E$5))</f>
        <v>(Thursday)</v>
      </c>
      <c r="H2359" s="254" t="str">
        <f>IF(C2359=0,0,'TIME TABLE'!$H$5)</f>
        <v>09:00 AM to 11:45 AM</v>
      </c>
      <c r="I2359" s="255"/>
    </row>
    <row r="2360" spans="1:9" s="256" customFormat="1" ht="18" customHeight="1">
      <c r="A2360" s="199"/>
      <c r="B2360" s="216"/>
      <c r="C2360" s="257" t="str">
        <f>'TIME TABLE'!$F$6</f>
        <v>English</v>
      </c>
      <c r="D2360" s="258"/>
      <c r="E2360" s="259"/>
      <c r="F2360" s="260">
        <f>IF(C2360=0,0,'TIME TABLE'!$B$6)</f>
        <v>44652</v>
      </c>
      <c r="G2360" s="253" t="str">
        <f>IF(C2360=0,0,CONCATENATE('TIME TABLE'!$C$6,'TIME TABLE'!$D$6,'TIME TABLE'!$E$6))</f>
        <v>(Friday)</v>
      </c>
      <c r="H2360" s="261" t="str">
        <f>IF(C2360=0,0,'TIME TABLE'!$H$6)</f>
        <v>09:00 AM to 11:45 AM</v>
      </c>
      <c r="I2360" s="262"/>
    </row>
    <row r="2361" spans="1:9" s="256" customFormat="1" ht="18" customHeight="1">
      <c r="A2361" s="199"/>
      <c r="B2361" s="216"/>
      <c r="C2361" s="263" t="str">
        <f>'TIME TABLE'!$F$7</f>
        <v>Science</v>
      </c>
      <c r="D2361" s="264"/>
      <c r="E2361" s="265"/>
      <c r="F2361" s="260">
        <f>IF(C2361=0,0,'TIME TABLE'!$B$7)</f>
        <v>44653</v>
      </c>
      <c r="G2361" s="253" t="str">
        <f>IF(C2361=0,0,CONCATENATE('TIME TABLE'!$C$7,'TIME TABLE'!$D$7,'TIME TABLE'!$E$7))</f>
        <v>(Saturday)</v>
      </c>
      <c r="H2361" s="261" t="str">
        <f>IF(C2361=0,0,'TIME TABLE'!$H$7)</f>
        <v>09:00 AM to 11:45 AM</v>
      </c>
      <c r="I2361" s="262"/>
    </row>
    <row r="2362" spans="1:9" s="256" customFormat="1" ht="18" customHeight="1">
      <c r="A2362" s="199"/>
      <c r="B2362" s="216"/>
      <c r="C2362" s="263" t="str">
        <f>'TIME TABLE'!$F$8</f>
        <v>Mathematics</v>
      </c>
      <c r="D2362" s="264"/>
      <c r="E2362" s="265"/>
      <c r="F2362" s="260">
        <f>IF(C2362=0,0,'TIME TABLE'!$B$8)</f>
        <v>44654</v>
      </c>
      <c r="G2362" s="253" t="str">
        <f>IF(C2362=0,0,CONCATENATE('TIME TABLE'!$C$8,'TIME TABLE'!$D$8,'TIME TABLE'!$E$8))</f>
        <v>(Sunday)</v>
      </c>
      <c r="H2362" s="261" t="str">
        <f>IF(C2362=0,0,'TIME TABLE'!$H$8)</f>
        <v>09:00 AM to 11:45 AM</v>
      </c>
      <c r="I2362" s="262"/>
    </row>
    <row r="2363" spans="1:9" s="256" customFormat="1" ht="18" customHeight="1">
      <c r="A2363" s="199"/>
      <c r="B2363" s="216"/>
      <c r="C2363" s="263" t="str">
        <f>'TIME TABLE'!$F$9</f>
        <v>Social Study</v>
      </c>
      <c r="D2363" s="264"/>
      <c r="E2363" s="265"/>
      <c r="F2363" s="260">
        <f>IF(C2363=0,0,'TIME TABLE'!$B$9)</f>
        <v>44655</v>
      </c>
      <c r="G2363" s="253" t="str">
        <f>IF(C2363=0,0,CONCATENATE('TIME TABLE'!$C$9,'TIME TABLE'!$D$9,'TIME TABLE'!$E$9))</f>
        <v>(Monday)</v>
      </c>
      <c r="H2363" s="261" t="str">
        <f>IF(C2363=0,0,'TIME TABLE'!$H$9)</f>
        <v>09:00 AM to 11:45 AM</v>
      </c>
      <c r="I2363" s="262"/>
    </row>
    <row r="2364" spans="1:9" s="256" customFormat="1" ht="18" customHeight="1">
      <c r="A2364" s="199"/>
      <c r="B2364" s="216"/>
      <c r="C2364" s="263" t="str">
        <f>'TIME TABLE'!$F$10</f>
        <v>Sanskrit</v>
      </c>
      <c r="D2364" s="264"/>
      <c r="E2364" s="265"/>
      <c r="F2364" s="260">
        <f>IF(C2364=0,0,'TIME TABLE'!$B$10)</f>
        <v>44656</v>
      </c>
      <c r="G2364" s="253" t="str">
        <f>IF(C2364=0,0,CONCATENATE('TIME TABLE'!$C$10,'TIME TABLE'!$D$10,'TIME TABLE'!$E$10))</f>
        <v>(Tuesday)</v>
      </c>
      <c r="H2364" s="261" t="str">
        <f>IF(C2364=0,0,'TIME TABLE'!$H$10)</f>
        <v>09:00 AM to 11:45 AM</v>
      </c>
      <c r="I2364" s="262"/>
    </row>
    <row r="2365" spans="1:9" s="256" customFormat="1" ht="18" customHeight="1">
      <c r="A2365" s="199"/>
      <c r="B2365" s="216"/>
      <c r="C2365" s="263">
        <f>'TIME TABLE'!$F$11</f>
        <v>0</v>
      </c>
      <c r="D2365" s="264"/>
      <c r="E2365" s="265"/>
      <c r="F2365" s="260">
        <f>IF(C2365=0,0,'TIME TABLE'!$B$11)</f>
        <v>0</v>
      </c>
      <c r="G2365" s="253">
        <f>IF(C2365=0,0,CONCATENATE('TIME TABLE'!$C$11,'TIME TABLE'!$D$11,'TIME TABLE'!$E$11))</f>
        <v>0</v>
      </c>
      <c r="H2365" s="261">
        <f>IF(C2365=0,0,'TIME TABLE'!$H$11)</f>
        <v>0</v>
      </c>
      <c r="I2365" s="262"/>
    </row>
    <row r="2366" spans="1:9" s="256" customFormat="1" ht="18" customHeight="1">
      <c r="A2366" s="199"/>
      <c r="B2366" s="216"/>
      <c r="C2366" s="263">
        <f>'TIME TABLE'!$F$12</f>
        <v>0</v>
      </c>
      <c r="D2366" s="264"/>
      <c r="E2366" s="265"/>
      <c r="F2366" s="260">
        <f>IF(C2366=0,0,'TIME TABLE'!$B$12)</f>
        <v>0</v>
      </c>
      <c r="G2366" s="253">
        <f>IF(C2366=0,0,CONCATENATE('TIME TABLE'!$C$12,'TIME TABLE'!$D$12,'TIME TABLE'!$E$12))</f>
        <v>0</v>
      </c>
      <c r="H2366" s="261">
        <f>IF(C2366=0,0,'TIME TABLE'!$H$12)</f>
        <v>0</v>
      </c>
      <c r="I2366" s="262"/>
    </row>
    <row r="2367" spans="1:9" s="256" customFormat="1" ht="18" customHeight="1">
      <c r="A2367" s="199"/>
      <c r="B2367" s="216"/>
      <c r="C2367" s="263">
        <f>'TIME TABLE'!$F$13</f>
        <v>0</v>
      </c>
      <c r="D2367" s="264"/>
      <c r="E2367" s="265"/>
      <c r="F2367" s="260">
        <f>IF(C2367=0,0,'TIME TABLE'!$B$13)</f>
        <v>0</v>
      </c>
      <c r="G2367" s="253">
        <f>IF(C2367=0,0,CONCATENATE('TIME TABLE'!$C$13,'TIME TABLE'!$D$13,'TIME TABLE'!$E$13))</f>
        <v>0</v>
      </c>
      <c r="H2367" s="261">
        <f>IF(C2367=0,0,'TIME TABLE'!$H$13)</f>
        <v>0</v>
      </c>
      <c r="I2367" s="262"/>
    </row>
    <row r="2368" spans="1:9" s="256" customFormat="1" ht="18" customHeight="1" thickBot="1">
      <c r="A2368" s="199"/>
      <c r="B2368" s="216"/>
      <c r="C2368" s="266">
        <f>'TIME TABLE'!$F$14</f>
        <v>0</v>
      </c>
      <c r="D2368" s="267"/>
      <c r="E2368" s="268"/>
      <c r="F2368" s="260">
        <f>IF(C2368=0,0,'TIME TABLE'!$B$14)</f>
        <v>0</v>
      </c>
      <c r="G2368" s="253">
        <f>IF(C2368=0,0,CONCATENATE('TIME TABLE'!$C$14,'TIME TABLE'!$D$14,'TIME TABLE'!$E$14))</f>
        <v>0</v>
      </c>
      <c r="H2368" s="261">
        <f>IF(C2368=0,0,'TIME TABLE'!$H$14)</f>
        <v>0</v>
      </c>
      <c r="I2368" s="262"/>
    </row>
    <row r="2369" spans="1:10" s="198" customFormat="1" ht="24" customHeight="1">
      <c r="A2369" s="199"/>
      <c r="B2369" s="216"/>
      <c r="C2369" s="269" t="s">
        <v>70</v>
      </c>
      <c r="D2369" s="270"/>
      <c r="E2369" s="270"/>
      <c r="F2369" s="270"/>
      <c r="G2369" s="270"/>
      <c r="H2369" s="270"/>
      <c r="I2369" s="271"/>
    </row>
    <row r="2370" spans="1:10" s="198" customFormat="1" ht="19.5" customHeight="1">
      <c r="A2370" s="199"/>
      <c r="B2370" s="216"/>
      <c r="C2370" s="272">
        <v>1</v>
      </c>
      <c r="D2370" s="273" t="s">
        <v>71</v>
      </c>
      <c r="E2370" s="273"/>
      <c r="F2370" s="273"/>
      <c r="G2370" s="273"/>
      <c r="H2370" s="273"/>
      <c r="I2370" s="274"/>
    </row>
    <row r="2371" spans="1:10" s="198" customFormat="1" ht="19.5" customHeight="1">
      <c r="A2371" s="199"/>
      <c r="B2371" s="216"/>
      <c r="C2371" s="275">
        <v>2</v>
      </c>
      <c r="D2371" s="276" t="s">
        <v>72</v>
      </c>
      <c r="E2371" s="276"/>
      <c r="F2371" s="276"/>
      <c r="G2371" s="276"/>
      <c r="H2371" s="276"/>
      <c r="I2371" s="277"/>
    </row>
    <row r="2372" spans="1:10" s="198" customFormat="1" ht="19.5" customHeight="1">
      <c r="A2372" s="199"/>
      <c r="B2372" s="216"/>
      <c r="C2372" s="275">
        <v>3</v>
      </c>
      <c r="D2372" s="276" t="s">
        <v>73</v>
      </c>
      <c r="E2372" s="276"/>
      <c r="F2372" s="276"/>
      <c r="G2372" s="276"/>
      <c r="H2372" s="276"/>
      <c r="I2372" s="277"/>
    </row>
    <row r="2373" spans="1:10" s="198" customFormat="1" ht="19.5" customHeight="1">
      <c r="A2373" s="199"/>
      <c r="B2373" s="216"/>
      <c r="C2373" s="275">
        <v>4</v>
      </c>
      <c r="D2373" s="273" t="s">
        <v>74</v>
      </c>
      <c r="E2373" s="273"/>
      <c r="F2373" s="273"/>
      <c r="G2373" s="273"/>
      <c r="H2373" s="273"/>
      <c r="I2373" s="274"/>
    </row>
    <row r="2374" spans="1:10" s="198" customFormat="1" ht="19.5" customHeight="1">
      <c r="A2374" s="199"/>
      <c r="B2374" s="216"/>
      <c r="C2374" s="275">
        <v>5</v>
      </c>
      <c r="D2374" s="273" t="s">
        <v>75</v>
      </c>
      <c r="E2374" s="273"/>
      <c r="F2374" s="273"/>
      <c r="G2374" s="273"/>
      <c r="H2374" s="273"/>
      <c r="I2374" s="274"/>
    </row>
    <row r="2375" spans="1:10" s="198" customFormat="1" ht="19.5" customHeight="1">
      <c r="A2375" s="199"/>
      <c r="B2375" s="216"/>
      <c r="C2375" s="275">
        <v>6</v>
      </c>
      <c r="D2375" s="273" t="s">
        <v>76</v>
      </c>
      <c r="E2375" s="273"/>
      <c r="F2375" s="273"/>
      <c r="G2375" s="273"/>
      <c r="H2375" s="273"/>
      <c r="I2375" s="274"/>
    </row>
    <row r="2376" spans="1:10" s="198" customFormat="1" ht="19.5" customHeight="1">
      <c r="A2376" s="199"/>
      <c r="B2376" s="216"/>
      <c r="C2376" s="275">
        <v>7</v>
      </c>
      <c r="D2376" s="273" t="s">
        <v>77</v>
      </c>
      <c r="E2376" s="273"/>
      <c r="F2376" s="273"/>
      <c r="G2376" s="273"/>
      <c r="H2376" s="273"/>
      <c r="I2376" s="274"/>
    </row>
    <row r="2377" spans="1:10" s="198" customFormat="1" ht="19.5" customHeight="1">
      <c r="A2377" s="199"/>
      <c r="B2377" s="216"/>
      <c r="C2377" s="275">
        <v>8</v>
      </c>
      <c r="D2377" s="273" t="s">
        <v>78</v>
      </c>
      <c r="E2377" s="273"/>
      <c r="F2377" s="273"/>
      <c r="G2377" s="273"/>
      <c r="H2377" s="273"/>
      <c r="I2377" s="274"/>
    </row>
    <row r="2378" spans="1:10" s="198" customFormat="1" ht="19.5" customHeight="1" thickBot="1">
      <c r="A2378" s="199"/>
      <c r="B2378" s="278"/>
      <c r="C2378" s="279">
        <v>9</v>
      </c>
      <c r="D2378" s="280" t="s">
        <v>79</v>
      </c>
      <c r="E2378" s="280"/>
      <c r="F2378" s="280"/>
      <c r="G2378" s="280"/>
      <c r="H2378" s="280"/>
      <c r="I2378" s="281"/>
    </row>
    <row r="2379" spans="1:10" ht="16.5" customHeight="1">
      <c r="A2379" s="282"/>
      <c r="B2379" s="282"/>
      <c r="C2379" s="282"/>
      <c r="D2379" s="282"/>
      <c r="E2379" s="282"/>
      <c r="F2379" s="282"/>
      <c r="G2379" s="282"/>
      <c r="H2379" s="282"/>
      <c r="I2379" s="282"/>
    </row>
    <row r="2380" spans="1:10" s="198" customFormat="1" ht="16.5" customHeight="1" thickBot="1">
      <c r="A2380" s="196">
        <f>A2346+1</f>
        <v>72</v>
      </c>
      <c r="B2380" s="284"/>
      <c r="C2380" s="284"/>
      <c r="D2380" s="284"/>
      <c r="E2380" s="284"/>
      <c r="F2380" s="284"/>
      <c r="G2380" s="284"/>
      <c r="H2380" s="284"/>
      <c r="I2380" s="284"/>
    </row>
    <row r="2381" spans="1:10" s="198" customFormat="1" ht="51.75" customHeight="1">
      <c r="A2381" s="199"/>
      <c r="B2381" s="200"/>
      <c r="C2381" s="201"/>
      <c r="D2381" s="202"/>
      <c r="E2381" s="203" t="str">
        <f>MASTER!$E$11</f>
        <v>Govt. Sr. Secondary School Raimalwada</v>
      </c>
      <c r="F2381" s="204"/>
      <c r="G2381" s="204"/>
      <c r="H2381" s="204"/>
      <c r="I2381" s="205"/>
    </row>
    <row r="2382" spans="1:10" s="198" customFormat="1" ht="36" customHeight="1" thickBot="1">
      <c r="A2382" s="199"/>
      <c r="B2382" s="206"/>
      <c r="C2382" s="207"/>
      <c r="D2382" s="208"/>
      <c r="E2382" s="209" t="str">
        <f>MASTER!$E$14</f>
        <v>P.S.-Bapini (Jodhpur)</v>
      </c>
      <c r="F2382" s="210"/>
      <c r="G2382" s="210"/>
      <c r="H2382" s="210"/>
      <c r="I2382" s="211"/>
    </row>
    <row r="2383" spans="1:10" s="198" customFormat="1" ht="33.75" customHeight="1">
      <c r="A2383" s="199"/>
      <c r="B2383" s="212" t="str">
        <f>CONCATENATE(C2384,'TIME TABLE'!$C$5,'ADMIT CARD'!$C2385,$F2385,'ADMIT CARD'!$G2385,'TIME TABLE'!$E$5)</f>
        <v>ADMIT CARD(Roll Number●→0)</v>
      </c>
      <c r="C2383" s="213" t="str">
        <f>CONCATENATE('TIME TABLE'!$B$2,'TIME TABLE'!$F$2)</f>
        <v>HALF YEARLY EXAM:2023-24</v>
      </c>
      <c r="D2383" s="214"/>
      <c r="E2383" s="214"/>
      <c r="F2383" s="214"/>
      <c r="G2383" s="214"/>
      <c r="H2383" s="214"/>
      <c r="I2383" s="215"/>
    </row>
    <row r="2384" spans="1:10" s="198" customFormat="1" ht="33.75" customHeight="1" thickBot="1">
      <c r="A2384" s="199"/>
      <c r="B2384" s="216"/>
      <c r="C2384" s="217" t="s">
        <v>64</v>
      </c>
      <c r="D2384" s="218"/>
      <c r="E2384" s="218"/>
      <c r="F2384" s="218"/>
      <c r="G2384" s="218"/>
      <c r="H2384" s="218"/>
      <c r="I2384" s="219"/>
      <c r="J2384" s="198" t="s">
        <v>54</v>
      </c>
    </row>
    <row r="2385" spans="1:9" s="198" customFormat="1" ht="24" customHeight="1">
      <c r="A2385" s="199"/>
      <c r="B2385" s="216"/>
      <c r="C2385" s="220" t="s">
        <v>20</v>
      </c>
      <c r="D2385" s="221"/>
      <c r="E2385" s="222"/>
      <c r="F2385" s="223" t="s">
        <v>52</v>
      </c>
      <c r="G2385" s="224">
        <f>VLOOKUP(A2380,'STUDENT DETAIL'!$C$8:$I$107,3)</f>
        <v>0</v>
      </c>
      <c r="H2385" s="225"/>
      <c r="I2385" s="226" t="s">
        <v>65</v>
      </c>
    </row>
    <row r="2386" spans="1:9" s="198" customFormat="1" ht="24" customHeight="1">
      <c r="A2386" s="199"/>
      <c r="B2386" s="216"/>
      <c r="C2386" s="227" t="s">
        <v>21</v>
      </c>
      <c r="D2386" s="228"/>
      <c r="E2386" s="229"/>
      <c r="F2386" s="230" t="s">
        <v>52</v>
      </c>
      <c r="G2386" s="231" t="str">
        <f>IF(OR(G2385=0,G2385=""),"",VLOOKUP(A2380,'STUDENT DETAIL'!$C$8:$I$107,4))</f>
        <v/>
      </c>
      <c r="H2386" s="232"/>
      <c r="I2386" s="233"/>
    </row>
    <row r="2387" spans="1:9" s="198" customFormat="1" ht="24" customHeight="1">
      <c r="A2387" s="199"/>
      <c r="B2387" s="216"/>
      <c r="C2387" s="227" t="s">
        <v>22</v>
      </c>
      <c r="D2387" s="228"/>
      <c r="E2387" s="229"/>
      <c r="F2387" s="230" t="s">
        <v>52</v>
      </c>
      <c r="G2387" s="231" t="str">
        <f>IF(OR(G2385=0,G2385=""),"",VLOOKUP(A2380,'STUDENT DETAIL'!$C$8:$I$107,5))</f>
        <v/>
      </c>
      <c r="H2387" s="232"/>
      <c r="I2387" s="233"/>
    </row>
    <row r="2388" spans="1:9" s="198" customFormat="1" ht="24" customHeight="1">
      <c r="A2388" s="199"/>
      <c r="B2388" s="216"/>
      <c r="C2388" s="227" t="s">
        <v>32</v>
      </c>
      <c r="D2388" s="228"/>
      <c r="E2388" s="229"/>
      <c r="F2388" s="230" t="s">
        <v>52</v>
      </c>
      <c r="G2388" s="231" t="str">
        <f>IF(OR(G2385=0,G2385=""),"",VLOOKUP(A2380,'STUDENT DETAIL'!$C$8:$I$107,6))</f>
        <v/>
      </c>
      <c r="H2388" s="232"/>
      <c r="I2388" s="233"/>
    </row>
    <row r="2389" spans="1:9" s="198" customFormat="1" ht="24" customHeight="1">
      <c r="A2389" s="199"/>
      <c r="B2389" s="216"/>
      <c r="C2389" s="227" t="s">
        <v>33</v>
      </c>
      <c r="D2389" s="228"/>
      <c r="E2389" s="229"/>
      <c r="F2389" s="230" t="s">
        <v>52</v>
      </c>
      <c r="G2389" s="231" t="str">
        <f>IF(OR(G2385=0,G2385=""),"",IF('STUDENT DETAIL'!$H$4="",'STUDENT DETAIL'!$E$4,CONCATENATE('STUDENT DETAIL'!$E$4,"   ","(",'STUDENT DETAIL'!$H$4,")")))</f>
        <v/>
      </c>
      <c r="H2389" s="232"/>
      <c r="I2389" s="233"/>
    </row>
    <row r="2390" spans="1:9" s="198" customFormat="1" ht="24" customHeight="1" thickBot="1">
      <c r="A2390" s="199"/>
      <c r="B2390" s="216"/>
      <c r="C2390" s="234" t="s">
        <v>24</v>
      </c>
      <c r="D2390" s="235"/>
      <c r="E2390" s="236"/>
      <c r="F2390" s="237" t="s">
        <v>52</v>
      </c>
      <c r="G2390" s="238" t="str">
        <f>IF(OR(G2385=0,G2385=""),"",VLOOKUP(A2380,'STUDENT DETAIL'!$C$8:$I$107,7))</f>
        <v/>
      </c>
      <c r="H2390" s="239"/>
      <c r="I2390" s="240"/>
    </row>
    <row r="2391" spans="1:9" s="198" customFormat="1" ht="24" customHeight="1">
      <c r="A2391" s="199"/>
      <c r="B2391" s="216"/>
      <c r="C2391" s="241" t="s">
        <v>67</v>
      </c>
      <c r="D2391" s="242"/>
      <c r="E2391" s="242"/>
      <c r="F2391" s="242"/>
      <c r="G2391" s="242"/>
      <c r="H2391" s="242"/>
      <c r="I2391" s="243"/>
    </row>
    <row r="2392" spans="1:9" s="198" customFormat="1" ht="24" customHeight="1" thickBot="1">
      <c r="A2392" s="199"/>
      <c r="B2392" s="216"/>
      <c r="C2392" s="244" t="s">
        <v>34</v>
      </c>
      <c r="D2392" s="245"/>
      <c r="E2392" s="246"/>
      <c r="F2392" s="247" t="s">
        <v>68</v>
      </c>
      <c r="G2392" s="246"/>
      <c r="H2392" s="247" t="s">
        <v>69</v>
      </c>
      <c r="I2392" s="248"/>
    </row>
    <row r="2393" spans="1:9" s="256" customFormat="1" ht="18" customHeight="1">
      <c r="A2393" s="199"/>
      <c r="B2393" s="216"/>
      <c r="C2393" s="249" t="str">
        <f>'TIME TABLE'!$F$5</f>
        <v>Hindi</v>
      </c>
      <c r="D2393" s="250"/>
      <c r="E2393" s="251"/>
      <c r="F2393" s="252">
        <f>IF(C2393=0,0,'TIME TABLE'!$B$5)</f>
        <v>44651</v>
      </c>
      <c r="G2393" s="253" t="str">
        <f>IF(C2393=0,0,CONCATENATE('TIME TABLE'!$C$5,'TIME TABLE'!$D$5,'TIME TABLE'!$E$5))</f>
        <v>(Thursday)</v>
      </c>
      <c r="H2393" s="254" t="str">
        <f>IF(C2393=0,0,'TIME TABLE'!$H$5)</f>
        <v>09:00 AM to 11:45 AM</v>
      </c>
      <c r="I2393" s="255"/>
    </row>
    <row r="2394" spans="1:9" s="256" customFormat="1" ht="18" customHeight="1">
      <c r="A2394" s="199"/>
      <c r="B2394" s="216"/>
      <c r="C2394" s="257" t="str">
        <f>'TIME TABLE'!$F$6</f>
        <v>English</v>
      </c>
      <c r="D2394" s="258"/>
      <c r="E2394" s="259"/>
      <c r="F2394" s="260">
        <f>IF(C2394=0,0,'TIME TABLE'!$B$6)</f>
        <v>44652</v>
      </c>
      <c r="G2394" s="253" t="str">
        <f>IF(C2394=0,0,CONCATENATE('TIME TABLE'!$C$6,'TIME TABLE'!$D$6,'TIME TABLE'!$E$6))</f>
        <v>(Friday)</v>
      </c>
      <c r="H2394" s="261" t="str">
        <f>IF(C2394=0,0,'TIME TABLE'!$H$6)</f>
        <v>09:00 AM to 11:45 AM</v>
      </c>
      <c r="I2394" s="262"/>
    </row>
    <row r="2395" spans="1:9" s="256" customFormat="1" ht="18" customHeight="1">
      <c r="A2395" s="199"/>
      <c r="B2395" s="216"/>
      <c r="C2395" s="263" t="str">
        <f>'TIME TABLE'!$F$7</f>
        <v>Science</v>
      </c>
      <c r="D2395" s="264"/>
      <c r="E2395" s="265"/>
      <c r="F2395" s="260">
        <f>IF(C2395=0,0,'TIME TABLE'!$B$7)</f>
        <v>44653</v>
      </c>
      <c r="G2395" s="253" t="str">
        <f>IF(C2395=0,0,CONCATENATE('TIME TABLE'!$C$7,'TIME TABLE'!$D$7,'TIME TABLE'!$E$7))</f>
        <v>(Saturday)</v>
      </c>
      <c r="H2395" s="261" t="str">
        <f>IF(C2395=0,0,'TIME TABLE'!$H$7)</f>
        <v>09:00 AM to 11:45 AM</v>
      </c>
      <c r="I2395" s="262"/>
    </row>
    <row r="2396" spans="1:9" s="256" customFormat="1" ht="18" customHeight="1">
      <c r="A2396" s="199"/>
      <c r="B2396" s="216"/>
      <c r="C2396" s="263" t="str">
        <f>'TIME TABLE'!$F$8</f>
        <v>Mathematics</v>
      </c>
      <c r="D2396" s="264"/>
      <c r="E2396" s="265"/>
      <c r="F2396" s="260">
        <f>IF(C2396=0,0,'TIME TABLE'!$B$8)</f>
        <v>44654</v>
      </c>
      <c r="G2396" s="253" t="str">
        <f>IF(C2396=0,0,CONCATENATE('TIME TABLE'!$C$8,'TIME TABLE'!$D$8,'TIME TABLE'!$E$8))</f>
        <v>(Sunday)</v>
      </c>
      <c r="H2396" s="261" t="str">
        <f>IF(C2396=0,0,'TIME TABLE'!$H$8)</f>
        <v>09:00 AM to 11:45 AM</v>
      </c>
      <c r="I2396" s="262"/>
    </row>
    <row r="2397" spans="1:9" s="256" customFormat="1" ht="18" customHeight="1">
      <c r="A2397" s="199"/>
      <c r="B2397" s="216"/>
      <c r="C2397" s="263" t="str">
        <f>'TIME TABLE'!$F$9</f>
        <v>Social Study</v>
      </c>
      <c r="D2397" s="264"/>
      <c r="E2397" s="265"/>
      <c r="F2397" s="260">
        <f>IF(C2397=0,0,'TIME TABLE'!$B$9)</f>
        <v>44655</v>
      </c>
      <c r="G2397" s="253" t="str">
        <f>IF(C2397=0,0,CONCATENATE('TIME TABLE'!$C$9,'TIME TABLE'!$D$9,'TIME TABLE'!$E$9))</f>
        <v>(Monday)</v>
      </c>
      <c r="H2397" s="261" t="str">
        <f>IF(C2397=0,0,'TIME TABLE'!$H$9)</f>
        <v>09:00 AM to 11:45 AM</v>
      </c>
      <c r="I2397" s="262"/>
    </row>
    <row r="2398" spans="1:9" s="256" customFormat="1" ht="18" customHeight="1">
      <c r="A2398" s="199"/>
      <c r="B2398" s="216"/>
      <c r="C2398" s="263" t="str">
        <f>'TIME TABLE'!$F$10</f>
        <v>Sanskrit</v>
      </c>
      <c r="D2398" s="264"/>
      <c r="E2398" s="265"/>
      <c r="F2398" s="260">
        <f>IF(C2398=0,0,'TIME TABLE'!$B$10)</f>
        <v>44656</v>
      </c>
      <c r="G2398" s="253" t="str">
        <f>IF(C2398=0,0,CONCATENATE('TIME TABLE'!$C$10,'TIME TABLE'!$D$10,'TIME TABLE'!$E$10))</f>
        <v>(Tuesday)</v>
      </c>
      <c r="H2398" s="261" t="str">
        <f>IF(C2398=0,0,'TIME TABLE'!$H$10)</f>
        <v>09:00 AM to 11:45 AM</v>
      </c>
      <c r="I2398" s="262"/>
    </row>
    <row r="2399" spans="1:9" s="256" customFormat="1" ht="18" customHeight="1">
      <c r="A2399" s="199"/>
      <c r="B2399" s="216"/>
      <c r="C2399" s="263">
        <f>'TIME TABLE'!$F$11</f>
        <v>0</v>
      </c>
      <c r="D2399" s="264"/>
      <c r="E2399" s="265"/>
      <c r="F2399" s="260">
        <f>IF(C2399=0,0,'TIME TABLE'!$B$11)</f>
        <v>0</v>
      </c>
      <c r="G2399" s="253">
        <f>IF(C2399=0,0,CONCATENATE('TIME TABLE'!$C$11,'TIME TABLE'!$D$11,'TIME TABLE'!$E$11))</f>
        <v>0</v>
      </c>
      <c r="H2399" s="261">
        <f>IF(C2399=0,0,'TIME TABLE'!$H$11)</f>
        <v>0</v>
      </c>
      <c r="I2399" s="262"/>
    </row>
    <row r="2400" spans="1:9" s="256" customFormat="1" ht="18" customHeight="1">
      <c r="A2400" s="199"/>
      <c r="B2400" s="216"/>
      <c r="C2400" s="263">
        <f>'TIME TABLE'!$F$12</f>
        <v>0</v>
      </c>
      <c r="D2400" s="264"/>
      <c r="E2400" s="265"/>
      <c r="F2400" s="260">
        <f>IF(C2400=0,0,'TIME TABLE'!$B$12)</f>
        <v>0</v>
      </c>
      <c r="G2400" s="253">
        <f>IF(C2400=0,0,CONCATENATE('TIME TABLE'!$C$12,'TIME TABLE'!$D$12,'TIME TABLE'!$E$12))</f>
        <v>0</v>
      </c>
      <c r="H2400" s="261">
        <f>IF(C2400=0,0,'TIME TABLE'!$H$12)</f>
        <v>0</v>
      </c>
      <c r="I2400" s="262"/>
    </row>
    <row r="2401" spans="1:9" s="256" customFormat="1" ht="18" customHeight="1">
      <c r="A2401" s="199"/>
      <c r="B2401" s="216"/>
      <c r="C2401" s="263">
        <f>'TIME TABLE'!$F$13</f>
        <v>0</v>
      </c>
      <c r="D2401" s="264"/>
      <c r="E2401" s="265"/>
      <c r="F2401" s="260">
        <f>IF(C2401=0,0,'TIME TABLE'!$B$13)</f>
        <v>0</v>
      </c>
      <c r="G2401" s="253">
        <f>IF(C2401=0,0,CONCATENATE('TIME TABLE'!$C$13,'TIME TABLE'!$D$13,'TIME TABLE'!$E$13))</f>
        <v>0</v>
      </c>
      <c r="H2401" s="261">
        <f>IF(C2401=0,0,'TIME TABLE'!$H$13)</f>
        <v>0</v>
      </c>
      <c r="I2401" s="262"/>
    </row>
    <row r="2402" spans="1:9" s="256" customFormat="1" ht="18" customHeight="1" thickBot="1">
      <c r="A2402" s="199"/>
      <c r="B2402" s="216"/>
      <c r="C2402" s="266">
        <f>'TIME TABLE'!$F$14</f>
        <v>0</v>
      </c>
      <c r="D2402" s="267"/>
      <c r="E2402" s="268"/>
      <c r="F2402" s="260">
        <f>IF(C2402=0,0,'TIME TABLE'!$B$14)</f>
        <v>0</v>
      </c>
      <c r="G2402" s="253">
        <f>IF(C2402=0,0,CONCATENATE('TIME TABLE'!$C$14,'TIME TABLE'!$D$14,'TIME TABLE'!$E$14))</f>
        <v>0</v>
      </c>
      <c r="H2402" s="261">
        <f>IF(C2402=0,0,'TIME TABLE'!$H$14)</f>
        <v>0</v>
      </c>
      <c r="I2402" s="262"/>
    </row>
    <row r="2403" spans="1:9" s="198" customFormat="1" ht="24" customHeight="1">
      <c r="A2403" s="199"/>
      <c r="B2403" s="216"/>
      <c r="C2403" s="269" t="s">
        <v>70</v>
      </c>
      <c r="D2403" s="270"/>
      <c r="E2403" s="270"/>
      <c r="F2403" s="270"/>
      <c r="G2403" s="270"/>
      <c r="H2403" s="270"/>
      <c r="I2403" s="271"/>
    </row>
    <row r="2404" spans="1:9" s="198" customFormat="1" ht="19.5" customHeight="1">
      <c r="A2404" s="199"/>
      <c r="B2404" s="216"/>
      <c r="C2404" s="272">
        <v>1</v>
      </c>
      <c r="D2404" s="273" t="s">
        <v>71</v>
      </c>
      <c r="E2404" s="273"/>
      <c r="F2404" s="273"/>
      <c r="G2404" s="273"/>
      <c r="H2404" s="273"/>
      <c r="I2404" s="274"/>
    </row>
    <row r="2405" spans="1:9" s="198" customFormat="1" ht="19.5" customHeight="1">
      <c r="A2405" s="199"/>
      <c r="B2405" s="216"/>
      <c r="C2405" s="275">
        <v>2</v>
      </c>
      <c r="D2405" s="276" t="s">
        <v>72</v>
      </c>
      <c r="E2405" s="276"/>
      <c r="F2405" s="276"/>
      <c r="G2405" s="276"/>
      <c r="H2405" s="276"/>
      <c r="I2405" s="277"/>
    </row>
    <row r="2406" spans="1:9" s="198" customFormat="1" ht="19.5" customHeight="1">
      <c r="A2406" s="199"/>
      <c r="B2406" s="216"/>
      <c r="C2406" s="275">
        <v>3</v>
      </c>
      <c r="D2406" s="276" t="s">
        <v>73</v>
      </c>
      <c r="E2406" s="276"/>
      <c r="F2406" s="276"/>
      <c r="G2406" s="276"/>
      <c r="H2406" s="276"/>
      <c r="I2406" s="277"/>
    </row>
    <row r="2407" spans="1:9" s="198" customFormat="1" ht="19.5" customHeight="1">
      <c r="A2407" s="199"/>
      <c r="B2407" s="216"/>
      <c r="C2407" s="275">
        <v>4</v>
      </c>
      <c r="D2407" s="273" t="s">
        <v>74</v>
      </c>
      <c r="E2407" s="273"/>
      <c r="F2407" s="273"/>
      <c r="G2407" s="273"/>
      <c r="H2407" s="273"/>
      <c r="I2407" s="274"/>
    </row>
    <row r="2408" spans="1:9" s="198" customFormat="1" ht="19.5" customHeight="1">
      <c r="A2408" s="199"/>
      <c r="B2408" s="216"/>
      <c r="C2408" s="275">
        <v>5</v>
      </c>
      <c r="D2408" s="273" t="s">
        <v>75</v>
      </c>
      <c r="E2408" s="273"/>
      <c r="F2408" s="273"/>
      <c r="G2408" s="273"/>
      <c r="H2408" s="273"/>
      <c r="I2408" s="274"/>
    </row>
    <row r="2409" spans="1:9" s="198" customFormat="1" ht="19.5" customHeight="1">
      <c r="A2409" s="199"/>
      <c r="B2409" s="216"/>
      <c r="C2409" s="275">
        <v>6</v>
      </c>
      <c r="D2409" s="273" t="s">
        <v>76</v>
      </c>
      <c r="E2409" s="273"/>
      <c r="F2409" s="273"/>
      <c r="G2409" s="273"/>
      <c r="H2409" s="273"/>
      <c r="I2409" s="274"/>
    </row>
    <row r="2410" spans="1:9" s="198" customFormat="1" ht="19.5" customHeight="1">
      <c r="A2410" s="199"/>
      <c r="B2410" s="216"/>
      <c r="C2410" s="275">
        <v>7</v>
      </c>
      <c r="D2410" s="273" t="s">
        <v>77</v>
      </c>
      <c r="E2410" s="273"/>
      <c r="F2410" s="273"/>
      <c r="G2410" s="273"/>
      <c r="H2410" s="273"/>
      <c r="I2410" s="274"/>
    </row>
    <row r="2411" spans="1:9" s="198" customFormat="1" ht="19.5" customHeight="1">
      <c r="A2411" s="199"/>
      <c r="B2411" s="216"/>
      <c r="C2411" s="275">
        <v>8</v>
      </c>
      <c r="D2411" s="273" t="s">
        <v>78</v>
      </c>
      <c r="E2411" s="273"/>
      <c r="F2411" s="273"/>
      <c r="G2411" s="273"/>
      <c r="H2411" s="273"/>
      <c r="I2411" s="274"/>
    </row>
    <row r="2412" spans="1:9" s="198" customFormat="1" ht="19.5" customHeight="1" thickBot="1">
      <c r="A2412" s="199"/>
      <c r="B2412" s="278"/>
      <c r="C2412" s="279">
        <v>9</v>
      </c>
      <c r="D2412" s="280" t="s">
        <v>79</v>
      </c>
      <c r="E2412" s="280"/>
      <c r="F2412" s="280"/>
      <c r="G2412" s="280"/>
      <c r="H2412" s="280"/>
      <c r="I2412" s="281"/>
    </row>
    <row r="2413" spans="1:9" s="198" customFormat="1" ht="15.75" thickBot="1">
      <c r="A2413" s="196">
        <f>A2380+1</f>
        <v>73</v>
      </c>
      <c r="B2413" s="197"/>
      <c r="C2413" s="197"/>
      <c r="D2413" s="197"/>
      <c r="E2413" s="197"/>
      <c r="F2413" s="197"/>
      <c r="G2413" s="197"/>
      <c r="H2413" s="197"/>
      <c r="I2413" s="197"/>
    </row>
    <row r="2414" spans="1:9" s="198" customFormat="1" ht="51.75" customHeight="1">
      <c r="A2414" s="199"/>
      <c r="B2414" s="200"/>
      <c r="C2414" s="201"/>
      <c r="D2414" s="202"/>
      <c r="E2414" s="203" t="str">
        <f>MASTER!$E$11</f>
        <v>Govt. Sr. Secondary School Raimalwada</v>
      </c>
      <c r="F2414" s="204"/>
      <c r="G2414" s="204"/>
      <c r="H2414" s="204"/>
      <c r="I2414" s="205"/>
    </row>
    <row r="2415" spans="1:9" s="198" customFormat="1" ht="36" customHeight="1" thickBot="1">
      <c r="A2415" s="199"/>
      <c r="B2415" s="206"/>
      <c r="C2415" s="207"/>
      <c r="D2415" s="208"/>
      <c r="E2415" s="209" t="str">
        <f>MASTER!$E$14</f>
        <v>P.S.-Bapini (Jodhpur)</v>
      </c>
      <c r="F2415" s="210"/>
      <c r="G2415" s="210"/>
      <c r="H2415" s="210"/>
      <c r="I2415" s="211"/>
    </row>
    <row r="2416" spans="1:9" s="198" customFormat="1" ht="33.75" customHeight="1">
      <c r="A2416" s="199"/>
      <c r="B2416" s="212" t="str">
        <f>CONCATENATE(C2417,'TIME TABLE'!$C$5,'ADMIT CARD'!$C2418,$F2418,'ADMIT CARD'!$G2418,'TIME TABLE'!$E$5)</f>
        <v>ADMIT CARD(Roll Number●→0)</v>
      </c>
      <c r="C2416" s="213" t="str">
        <f>CONCATENATE('TIME TABLE'!$B$2,'TIME TABLE'!$F$2)</f>
        <v>HALF YEARLY EXAM:2023-24</v>
      </c>
      <c r="D2416" s="214"/>
      <c r="E2416" s="214"/>
      <c r="F2416" s="214"/>
      <c r="G2416" s="214"/>
      <c r="H2416" s="214"/>
      <c r="I2416" s="215"/>
    </row>
    <row r="2417" spans="1:10" s="198" customFormat="1" ht="33.75" customHeight="1" thickBot="1">
      <c r="A2417" s="199"/>
      <c r="B2417" s="216"/>
      <c r="C2417" s="217" t="s">
        <v>64</v>
      </c>
      <c r="D2417" s="218"/>
      <c r="E2417" s="218"/>
      <c r="F2417" s="218"/>
      <c r="G2417" s="218"/>
      <c r="H2417" s="218"/>
      <c r="I2417" s="219"/>
      <c r="J2417" s="198" t="s">
        <v>54</v>
      </c>
    </row>
    <row r="2418" spans="1:10" s="198" customFormat="1" ht="24" customHeight="1">
      <c r="A2418" s="199"/>
      <c r="B2418" s="216"/>
      <c r="C2418" s="220" t="s">
        <v>20</v>
      </c>
      <c r="D2418" s="221"/>
      <c r="E2418" s="222"/>
      <c r="F2418" s="223" t="s">
        <v>52</v>
      </c>
      <c r="G2418" s="224">
        <f>VLOOKUP(A2413,'STUDENT DETAIL'!$C$8:$I$107,3)</f>
        <v>0</v>
      </c>
      <c r="H2418" s="225"/>
      <c r="I2418" s="226" t="s">
        <v>65</v>
      </c>
    </row>
    <row r="2419" spans="1:10" s="198" customFormat="1" ht="24" customHeight="1">
      <c r="A2419" s="199"/>
      <c r="B2419" s="216"/>
      <c r="C2419" s="227" t="s">
        <v>21</v>
      </c>
      <c r="D2419" s="228"/>
      <c r="E2419" s="229"/>
      <c r="F2419" s="230" t="s">
        <v>52</v>
      </c>
      <c r="G2419" s="231" t="str">
        <f>IF(OR(G2418=0,G2418=""),"",VLOOKUP(A2413,'STUDENT DETAIL'!$C$8:$I$107,4))</f>
        <v/>
      </c>
      <c r="H2419" s="232"/>
      <c r="I2419" s="233"/>
    </row>
    <row r="2420" spans="1:10" s="198" customFormat="1" ht="24" customHeight="1">
      <c r="A2420" s="199"/>
      <c r="B2420" s="216"/>
      <c r="C2420" s="227" t="s">
        <v>22</v>
      </c>
      <c r="D2420" s="228"/>
      <c r="E2420" s="229"/>
      <c r="F2420" s="230" t="s">
        <v>52</v>
      </c>
      <c r="G2420" s="231" t="str">
        <f>IF(OR(G2418=0,G2418=""),"",VLOOKUP(A2413,'STUDENT DETAIL'!$C$8:$I$107,5))</f>
        <v/>
      </c>
      <c r="H2420" s="232"/>
      <c r="I2420" s="233"/>
    </row>
    <row r="2421" spans="1:10" s="198" customFormat="1" ht="24" customHeight="1">
      <c r="A2421" s="199"/>
      <c r="B2421" s="216"/>
      <c r="C2421" s="227" t="s">
        <v>32</v>
      </c>
      <c r="D2421" s="228"/>
      <c r="E2421" s="229"/>
      <c r="F2421" s="230" t="s">
        <v>52</v>
      </c>
      <c r="G2421" s="231" t="str">
        <f>IF(OR(G2418=0,G2418=""),"",VLOOKUP(A2413,'STUDENT DETAIL'!$C$8:$I$107,6))</f>
        <v/>
      </c>
      <c r="H2421" s="232"/>
      <c r="I2421" s="233"/>
    </row>
    <row r="2422" spans="1:10" s="198" customFormat="1" ht="24" customHeight="1">
      <c r="A2422" s="199"/>
      <c r="B2422" s="216"/>
      <c r="C2422" s="227" t="s">
        <v>33</v>
      </c>
      <c r="D2422" s="228"/>
      <c r="E2422" s="229"/>
      <c r="F2422" s="230" t="s">
        <v>52</v>
      </c>
      <c r="G2422" s="231" t="str">
        <f>IF(OR(G2418=0,G2418=""),"",IF('STUDENT DETAIL'!$H$4="",'STUDENT DETAIL'!$E$4,CONCATENATE('STUDENT DETAIL'!$E$4,"   ","(",'STUDENT DETAIL'!$H$4,")")))</f>
        <v/>
      </c>
      <c r="H2422" s="232"/>
      <c r="I2422" s="233"/>
    </row>
    <row r="2423" spans="1:10" s="198" customFormat="1" ht="24" customHeight="1" thickBot="1">
      <c r="A2423" s="199"/>
      <c r="B2423" s="216"/>
      <c r="C2423" s="234" t="s">
        <v>24</v>
      </c>
      <c r="D2423" s="235"/>
      <c r="E2423" s="236"/>
      <c r="F2423" s="237" t="s">
        <v>52</v>
      </c>
      <c r="G2423" s="238" t="str">
        <f>IF(OR(G2418=0,G2418=""),"",VLOOKUP(A2413,'STUDENT DETAIL'!$C$8:$I$107,7))</f>
        <v/>
      </c>
      <c r="H2423" s="239"/>
      <c r="I2423" s="240"/>
    </row>
    <row r="2424" spans="1:10" s="198" customFormat="1" ht="24" customHeight="1">
      <c r="A2424" s="199"/>
      <c r="B2424" s="216"/>
      <c r="C2424" s="241" t="s">
        <v>67</v>
      </c>
      <c r="D2424" s="242"/>
      <c r="E2424" s="242"/>
      <c r="F2424" s="242"/>
      <c r="G2424" s="242"/>
      <c r="H2424" s="242"/>
      <c r="I2424" s="243"/>
    </row>
    <row r="2425" spans="1:10" s="198" customFormat="1" ht="24" customHeight="1" thickBot="1">
      <c r="A2425" s="199"/>
      <c r="B2425" s="216"/>
      <c r="C2425" s="244" t="s">
        <v>34</v>
      </c>
      <c r="D2425" s="245"/>
      <c r="E2425" s="246"/>
      <c r="F2425" s="247" t="s">
        <v>68</v>
      </c>
      <c r="G2425" s="246"/>
      <c r="H2425" s="247" t="s">
        <v>69</v>
      </c>
      <c r="I2425" s="248"/>
    </row>
    <row r="2426" spans="1:10" s="256" customFormat="1" ht="18" customHeight="1">
      <c r="A2426" s="199"/>
      <c r="B2426" s="216"/>
      <c r="C2426" s="249" t="str">
        <f>'TIME TABLE'!$F$5</f>
        <v>Hindi</v>
      </c>
      <c r="D2426" s="250"/>
      <c r="E2426" s="251"/>
      <c r="F2426" s="252">
        <f>IF(C2426=0,0,'TIME TABLE'!$B$5)</f>
        <v>44651</v>
      </c>
      <c r="G2426" s="253" t="str">
        <f>IF(C2426=0,0,CONCATENATE('TIME TABLE'!$C$5,'TIME TABLE'!$D$5,'TIME TABLE'!$E$5))</f>
        <v>(Thursday)</v>
      </c>
      <c r="H2426" s="254" t="str">
        <f>IF(C2426=0,0,'TIME TABLE'!$H$5)</f>
        <v>09:00 AM to 11:45 AM</v>
      </c>
      <c r="I2426" s="255"/>
    </row>
    <row r="2427" spans="1:10" s="256" customFormat="1" ht="18" customHeight="1">
      <c r="A2427" s="199"/>
      <c r="B2427" s="216"/>
      <c r="C2427" s="257" t="str">
        <f>'TIME TABLE'!$F$6</f>
        <v>English</v>
      </c>
      <c r="D2427" s="258"/>
      <c r="E2427" s="259"/>
      <c r="F2427" s="260">
        <f>IF(C2427=0,0,'TIME TABLE'!$B$6)</f>
        <v>44652</v>
      </c>
      <c r="G2427" s="253" t="str">
        <f>IF(C2427=0,0,CONCATENATE('TIME TABLE'!$C$6,'TIME TABLE'!$D$6,'TIME TABLE'!$E$6))</f>
        <v>(Friday)</v>
      </c>
      <c r="H2427" s="261" t="str">
        <f>IF(C2427=0,0,'TIME TABLE'!$H$6)</f>
        <v>09:00 AM to 11:45 AM</v>
      </c>
      <c r="I2427" s="262"/>
    </row>
    <row r="2428" spans="1:10" s="256" customFormat="1" ht="18" customHeight="1">
      <c r="A2428" s="199"/>
      <c r="B2428" s="216"/>
      <c r="C2428" s="263" t="str">
        <f>'TIME TABLE'!$F$7</f>
        <v>Science</v>
      </c>
      <c r="D2428" s="264"/>
      <c r="E2428" s="265"/>
      <c r="F2428" s="260">
        <f>IF(C2428=0,0,'TIME TABLE'!$B$7)</f>
        <v>44653</v>
      </c>
      <c r="G2428" s="253" t="str">
        <f>IF(C2428=0,0,CONCATENATE('TIME TABLE'!$C$7,'TIME TABLE'!$D$7,'TIME TABLE'!$E$7))</f>
        <v>(Saturday)</v>
      </c>
      <c r="H2428" s="261" t="str">
        <f>IF(C2428=0,0,'TIME TABLE'!$H$7)</f>
        <v>09:00 AM to 11:45 AM</v>
      </c>
      <c r="I2428" s="262"/>
    </row>
    <row r="2429" spans="1:10" s="256" customFormat="1" ht="18" customHeight="1">
      <c r="A2429" s="199"/>
      <c r="B2429" s="216"/>
      <c r="C2429" s="263" t="str">
        <f>'TIME TABLE'!$F$8</f>
        <v>Mathematics</v>
      </c>
      <c r="D2429" s="264"/>
      <c r="E2429" s="265"/>
      <c r="F2429" s="260">
        <f>IF(C2429=0,0,'TIME TABLE'!$B$8)</f>
        <v>44654</v>
      </c>
      <c r="G2429" s="253" t="str">
        <f>IF(C2429=0,0,CONCATENATE('TIME TABLE'!$C$8,'TIME TABLE'!$D$8,'TIME TABLE'!$E$8))</f>
        <v>(Sunday)</v>
      </c>
      <c r="H2429" s="261" t="str">
        <f>IF(C2429=0,0,'TIME TABLE'!$H$8)</f>
        <v>09:00 AM to 11:45 AM</v>
      </c>
      <c r="I2429" s="262"/>
    </row>
    <row r="2430" spans="1:10" s="256" customFormat="1" ht="18" customHeight="1">
      <c r="A2430" s="199"/>
      <c r="B2430" s="216"/>
      <c r="C2430" s="263" t="str">
        <f>'TIME TABLE'!$F$9</f>
        <v>Social Study</v>
      </c>
      <c r="D2430" s="264"/>
      <c r="E2430" s="265"/>
      <c r="F2430" s="260">
        <f>IF(C2430=0,0,'TIME TABLE'!$B$9)</f>
        <v>44655</v>
      </c>
      <c r="G2430" s="253" t="str">
        <f>IF(C2430=0,0,CONCATENATE('TIME TABLE'!$C$9,'TIME TABLE'!$D$9,'TIME TABLE'!$E$9))</f>
        <v>(Monday)</v>
      </c>
      <c r="H2430" s="261" t="str">
        <f>IF(C2430=0,0,'TIME TABLE'!$H$9)</f>
        <v>09:00 AM to 11:45 AM</v>
      </c>
      <c r="I2430" s="262"/>
    </row>
    <row r="2431" spans="1:10" s="256" customFormat="1" ht="18" customHeight="1">
      <c r="A2431" s="199"/>
      <c r="B2431" s="216"/>
      <c r="C2431" s="263" t="str">
        <f>'TIME TABLE'!$F$10</f>
        <v>Sanskrit</v>
      </c>
      <c r="D2431" s="264"/>
      <c r="E2431" s="265"/>
      <c r="F2431" s="260">
        <f>IF(C2431=0,0,'TIME TABLE'!$B$10)</f>
        <v>44656</v>
      </c>
      <c r="G2431" s="253" t="str">
        <f>IF(C2431=0,0,CONCATENATE('TIME TABLE'!$C$10,'TIME TABLE'!$D$10,'TIME TABLE'!$E$10))</f>
        <v>(Tuesday)</v>
      </c>
      <c r="H2431" s="261" t="str">
        <f>IF(C2431=0,0,'TIME TABLE'!$H$10)</f>
        <v>09:00 AM to 11:45 AM</v>
      </c>
      <c r="I2431" s="262"/>
    </row>
    <row r="2432" spans="1:10" s="256" customFormat="1" ht="18" customHeight="1">
      <c r="A2432" s="199"/>
      <c r="B2432" s="216"/>
      <c r="C2432" s="263">
        <f>'TIME TABLE'!$F$11</f>
        <v>0</v>
      </c>
      <c r="D2432" s="264"/>
      <c r="E2432" s="265"/>
      <c r="F2432" s="260">
        <f>IF(C2432=0,0,'TIME TABLE'!$B$11)</f>
        <v>0</v>
      </c>
      <c r="G2432" s="253">
        <f>IF(C2432=0,0,CONCATENATE('TIME TABLE'!$C$11,'TIME TABLE'!$D$11,'TIME TABLE'!$E$11))</f>
        <v>0</v>
      </c>
      <c r="H2432" s="261">
        <f>IF(C2432=0,0,'TIME TABLE'!$H$11)</f>
        <v>0</v>
      </c>
      <c r="I2432" s="262"/>
    </row>
    <row r="2433" spans="1:9" s="256" customFormat="1" ht="18" customHeight="1">
      <c r="A2433" s="199"/>
      <c r="B2433" s="216"/>
      <c r="C2433" s="263">
        <f>'TIME TABLE'!$F$12</f>
        <v>0</v>
      </c>
      <c r="D2433" s="264"/>
      <c r="E2433" s="265"/>
      <c r="F2433" s="260">
        <f>IF(C2433=0,0,'TIME TABLE'!$B$12)</f>
        <v>0</v>
      </c>
      <c r="G2433" s="253">
        <f>IF(C2433=0,0,CONCATENATE('TIME TABLE'!$C$12,'TIME TABLE'!$D$12,'TIME TABLE'!$E$12))</f>
        <v>0</v>
      </c>
      <c r="H2433" s="261">
        <f>IF(C2433=0,0,'TIME TABLE'!$H$12)</f>
        <v>0</v>
      </c>
      <c r="I2433" s="262"/>
    </row>
    <row r="2434" spans="1:9" s="256" customFormat="1" ht="18" customHeight="1">
      <c r="A2434" s="199"/>
      <c r="B2434" s="216"/>
      <c r="C2434" s="263">
        <f>'TIME TABLE'!$F$13</f>
        <v>0</v>
      </c>
      <c r="D2434" s="264"/>
      <c r="E2434" s="265"/>
      <c r="F2434" s="260">
        <f>IF(C2434=0,0,'TIME TABLE'!$B$13)</f>
        <v>0</v>
      </c>
      <c r="G2434" s="253">
        <f>IF(C2434=0,0,CONCATENATE('TIME TABLE'!$C$13,'TIME TABLE'!$D$13,'TIME TABLE'!$E$13))</f>
        <v>0</v>
      </c>
      <c r="H2434" s="261">
        <f>IF(C2434=0,0,'TIME TABLE'!$H$13)</f>
        <v>0</v>
      </c>
      <c r="I2434" s="262"/>
    </row>
    <row r="2435" spans="1:9" s="256" customFormat="1" ht="18" customHeight="1" thickBot="1">
      <c r="A2435" s="199"/>
      <c r="B2435" s="216"/>
      <c r="C2435" s="266">
        <f>'TIME TABLE'!$F$14</f>
        <v>0</v>
      </c>
      <c r="D2435" s="267"/>
      <c r="E2435" s="268"/>
      <c r="F2435" s="260">
        <f>IF(C2435=0,0,'TIME TABLE'!$B$14)</f>
        <v>0</v>
      </c>
      <c r="G2435" s="253">
        <f>IF(C2435=0,0,CONCATENATE('TIME TABLE'!$C$14,'TIME TABLE'!$D$14,'TIME TABLE'!$E$14))</f>
        <v>0</v>
      </c>
      <c r="H2435" s="261">
        <f>IF(C2435=0,0,'TIME TABLE'!$H$14)</f>
        <v>0</v>
      </c>
      <c r="I2435" s="262"/>
    </row>
    <row r="2436" spans="1:9" s="198" customFormat="1" ht="24" customHeight="1">
      <c r="A2436" s="199"/>
      <c r="B2436" s="216"/>
      <c r="C2436" s="269" t="s">
        <v>70</v>
      </c>
      <c r="D2436" s="270"/>
      <c r="E2436" s="270"/>
      <c r="F2436" s="270"/>
      <c r="G2436" s="270"/>
      <c r="H2436" s="270"/>
      <c r="I2436" s="271"/>
    </row>
    <row r="2437" spans="1:9" s="198" customFormat="1" ht="19.5" customHeight="1">
      <c r="A2437" s="199"/>
      <c r="B2437" s="216"/>
      <c r="C2437" s="272">
        <v>1</v>
      </c>
      <c r="D2437" s="273" t="s">
        <v>71</v>
      </c>
      <c r="E2437" s="273"/>
      <c r="F2437" s="273"/>
      <c r="G2437" s="273"/>
      <c r="H2437" s="273"/>
      <c r="I2437" s="274"/>
    </row>
    <row r="2438" spans="1:9" s="198" customFormat="1" ht="19.5" customHeight="1">
      <c r="A2438" s="199"/>
      <c r="B2438" s="216"/>
      <c r="C2438" s="275">
        <v>2</v>
      </c>
      <c r="D2438" s="276" t="s">
        <v>72</v>
      </c>
      <c r="E2438" s="276"/>
      <c r="F2438" s="276"/>
      <c r="G2438" s="276"/>
      <c r="H2438" s="276"/>
      <c r="I2438" s="277"/>
    </row>
    <row r="2439" spans="1:9" s="198" customFormat="1" ht="19.5" customHeight="1">
      <c r="A2439" s="199"/>
      <c r="B2439" s="216"/>
      <c r="C2439" s="275">
        <v>3</v>
      </c>
      <c r="D2439" s="276" t="s">
        <v>73</v>
      </c>
      <c r="E2439" s="276"/>
      <c r="F2439" s="276"/>
      <c r="G2439" s="276"/>
      <c r="H2439" s="276"/>
      <c r="I2439" s="277"/>
    </row>
    <row r="2440" spans="1:9" s="198" customFormat="1" ht="19.5" customHeight="1">
      <c r="A2440" s="199"/>
      <c r="B2440" s="216"/>
      <c r="C2440" s="275">
        <v>4</v>
      </c>
      <c r="D2440" s="273" t="s">
        <v>74</v>
      </c>
      <c r="E2440" s="273"/>
      <c r="F2440" s="273"/>
      <c r="G2440" s="273"/>
      <c r="H2440" s="273"/>
      <c r="I2440" s="274"/>
    </row>
    <row r="2441" spans="1:9" s="198" customFormat="1" ht="19.5" customHeight="1">
      <c r="A2441" s="199"/>
      <c r="B2441" s="216"/>
      <c r="C2441" s="275">
        <v>5</v>
      </c>
      <c r="D2441" s="273" t="s">
        <v>75</v>
      </c>
      <c r="E2441" s="273"/>
      <c r="F2441" s="273"/>
      <c r="G2441" s="273"/>
      <c r="H2441" s="273"/>
      <c r="I2441" s="274"/>
    </row>
    <row r="2442" spans="1:9" s="198" customFormat="1" ht="19.5" customHeight="1">
      <c r="A2442" s="199"/>
      <c r="B2442" s="216"/>
      <c r="C2442" s="275">
        <v>6</v>
      </c>
      <c r="D2442" s="273" t="s">
        <v>76</v>
      </c>
      <c r="E2442" s="273"/>
      <c r="F2442" s="273"/>
      <c r="G2442" s="273"/>
      <c r="H2442" s="273"/>
      <c r="I2442" s="274"/>
    </row>
    <row r="2443" spans="1:9" s="198" customFormat="1" ht="19.5" customHeight="1">
      <c r="A2443" s="199"/>
      <c r="B2443" s="216"/>
      <c r="C2443" s="275">
        <v>7</v>
      </c>
      <c r="D2443" s="273" t="s">
        <v>77</v>
      </c>
      <c r="E2443" s="273"/>
      <c r="F2443" s="273"/>
      <c r="G2443" s="273"/>
      <c r="H2443" s="273"/>
      <c r="I2443" s="274"/>
    </row>
    <row r="2444" spans="1:9" s="198" customFormat="1" ht="19.5" customHeight="1">
      <c r="A2444" s="199"/>
      <c r="B2444" s="216"/>
      <c r="C2444" s="275">
        <v>8</v>
      </c>
      <c r="D2444" s="273" t="s">
        <v>78</v>
      </c>
      <c r="E2444" s="273"/>
      <c r="F2444" s="273"/>
      <c r="G2444" s="273"/>
      <c r="H2444" s="273"/>
      <c r="I2444" s="274"/>
    </row>
    <row r="2445" spans="1:9" s="198" customFormat="1" ht="19.5" customHeight="1" thickBot="1">
      <c r="A2445" s="199"/>
      <c r="B2445" s="278"/>
      <c r="C2445" s="279">
        <v>9</v>
      </c>
      <c r="D2445" s="280" t="s">
        <v>79</v>
      </c>
      <c r="E2445" s="280"/>
      <c r="F2445" s="280"/>
      <c r="G2445" s="280"/>
      <c r="H2445" s="280"/>
      <c r="I2445" s="281"/>
    </row>
    <row r="2446" spans="1:9" ht="16.5" customHeight="1">
      <c r="A2446" s="282"/>
      <c r="B2446" s="282"/>
      <c r="C2446" s="282"/>
      <c r="D2446" s="282"/>
      <c r="E2446" s="282"/>
      <c r="F2446" s="282"/>
      <c r="G2446" s="282"/>
      <c r="H2446" s="282"/>
      <c r="I2446" s="282"/>
    </row>
    <row r="2447" spans="1:9" s="198" customFormat="1" ht="16.5" customHeight="1" thickBot="1">
      <c r="A2447" s="196">
        <f>A2413+1</f>
        <v>74</v>
      </c>
      <c r="B2447" s="284"/>
      <c r="C2447" s="284"/>
      <c r="D2447" s="284"/>
      <c r="E2447" s="284"/>
      <c r="F2447" s="284"/>
      <c r="G2447" s="284"/>
      <c r="H2447" s="284"/>
      <c r="I2447" s="284"/>
    </row>
    <row r="2448" spans="1:9" s="198" customFormat="1" ht="51.75" customHeight="1">
      <c r="A2448" s="199"/>
      <c r="B2448" s="200"/>
      <c r="C2448" s="201"/>
      <c r="D2448" s="202"/>
      <c r="E2448" s="203" t="str">
        <f>MASTER!$E$11</f>
        <v>Govt. Sr. Secondary School Raimalwada</v>
      </c>
      <c r="F2448" s="204"/>
      <c r="G2448" s="204"/>
      <c r="H2448" s="204"/>
      <c r="I2448" s="205"/>
    </row>
    <row r="2449" spans="1:10" s="198" customFormat="1" ht="36" customHeight="1" thickBot="1">
      <c r="A2449" s="199"/>
      <c r="B2449" s="206"/>
      <c r="C2449" s="207"/>
      <c r="D2449" s="208"/>
      <c r="E2449" s="209" t="str">
        <f>MASTER!$E$14</f>
        <v>P.S.-Bapini (Jodhpur)</v>
      </c>
      <c r="F2449" s="210"/>
      <c r="G2449" s="210"/>
      <c r="H2449" s="210"/>
      <c r="I2449" s="211"/>
    </row>
    <row r="2450" spans="1:10" s="198" customFormat="1" ht="33.75" customHeight="1">
      <c r="A2450" s="199"/>
      <c r="B2450" s="212" t="str">
        <f>CONCATENATE(C2451,'TIME TABLE'!$C$5,'ADMIT CARD'!$C2452,$F2452,'ADMIT CARD'!$G2452,'TIME TABLE'!$E$5)</f>
        <v>ADMIT CARD(Roll Number●→0)</v>
      </c>
      <c r="C2450" s="213" t="str">
        <f>CONCATENATE('TIME TABLE'!$B$2,'TIME TABLE'!$F$2)</f>
        <v>HALF YEARLY EXAM:2023-24</v>
      </c>
      <c r="D2450" s="214"/>
      <c r="E2450" s="214"/>
      <c r="F2450" s="214"/>
      <c r="G2450" s="214"/>
      <c r="H2450" s="214"/>
      <c r="I2450" s="215"/>
    </row>
    <row r="2451" spans="1:10" s="198" customFormat="1" ht="33.75" customHeight="1" thickBot="1">
      <c r="A2451" s="199"/>
      <c r="B2451" s="216"/>
      <c r="C2451" s="217" t="s">
        <v>64</v>
      </c>
      <c r="D2451" s="218"/>
      <c r="E2451" s="218"/>
      <c r="F2451" s="218"/>
      <c r="G2451" s="218"/>
      <c r="H2451" s="218"/>
      <c r="I2451" s="219"/>
      <c r="J2451" s="198" t="s">
        <v>54</v>
      </c>
    </row>
    <row r="2452" spans="1:10" s="198" customFormat="1" ht="24" customHeight="1">
      <c r="A2452" s="199"/>
      <c r="B2452" s="216"/>
      <c r="C2452" s="220" t="s">
        <v>20</v>
      </c>
      <c r="D2452" s="221"/>
      <c r="E2452" s="222"/>
      <c r="F2452" s="223" t="s">
        <v>52</v>
      </c>
      <c r="G2452" s="224">
        <f>VLOOKUP(A2447,'STUDENT DETAIL'!$C$8:$I$107,3)</f>
        <v>0</v>
      </c>
      <c r="H2452" s="225"/>
      <c r="I2452" s="226" t="s">
        <v>65</v>
      </c>
    </row>
    <row r="2453" spans="1:10" s="198" customFormat="1" ht="24" customHeight="1">
      <c r="A2453" s="199"/>
      <c r="B2453" s="216"/>
      <c r="C2453" s="227" t="s">
        <v>21</v>
      </c>
      <c r="D2453" s="228"/>
      <c r="E2453" s="229"/>
      <c r="F2453" s="230" t="s">
        <v>52</v>
      </c>
      <c r="G2453" s="231" t="str">
        <f>IF(OR(G2452=0,G2452=""),"",VLOOKUP(A2447,'STUDENT DETAIL'!$C$8:$I$107,4))</f>
        <v/>
      </c>
      <c r="H2453" s="232"/>
      <c r="I2453" s="233"/>
    </row>
    <row r="2454" spans="1:10" s="198" customFormat="1" ht="24" customHeight="1">
      <c r="A2454" s="199"/>
      <c r="B2454" s="216"/>
      <c r="C2454" s="227" t="s">
        <v>22</v>
      </c>
      <c r="D2454" s="228"/>
      <c r="E2454" s="229"/>
      <c r="F2454" s="230" t="s">
        <v>52</v>
      </c>
      <c r="G2454" s="231" t="str">
        <f>IF(OR(G2452=0,G2452=""),"",VLOOKUP(A2447,'STUDENT DETAIL'!$C$8:$I$107,5))</f>
        <v/>
      </c>
      <c r="H2454" s="232"/>
      <c r="I2454" s="233"/>
    </row>
    <row r="2455" spans="1:10" s="198" customFormat="1" ht="24" customHeight="1">
      <c r="A2455" s="199"/>
      <c r="B2455" s="216"/>
      <c r="C2455" s="227" t="s">
        <v>32</v>
      </c>
      <c r="D2455" s="228"/>
      <c r="E2455" s="229"/>
      <c r="F2455" s="230" t="s">
        <v>52</v>
      </c>
      <c r="G2455" s="231" t="str">
        <f>IF(OR(G2452=0,G2452=""),"",VLOOKUP(A2447,'STUDENT DETAIL'!$C$8:$I$107,6))</f>
        <v/>
      </c>
      <c r="H2455" s="232"/>
      <c r="I2455" s="233"/>
    </row>
    <row r="2456" spans="1:10" s="198" customFormat="1" ht="24" customHeight="1">
      <c r="A2456" s="199"/>
      <c r="B2456" s="216"/>
      <c r="C2456" s="227" t="s">
        <v>33</v>
      </c>
      <c r="D2456" s="228"/>
      <c r="E2456" s="229"/>
      <c r="F2456" s="230" t="s">
        <v>52</v>
      </c>
      <c r="G2456" s="231" t="str">
        <f>IF(OR(G2452=0,G2452=""),"",IF('STUDENT DETAIL'!$H$4="",'STUDENT DETAIL'!$E$4,CONCATENATE('STUDENT DETAIL'!$E$4,"   ","(",'STUDENT DETAIL'!$H$4,")")))</f>
        <v/>
      </c>
      <c r="H2456" s="232"/>
      <c r="I2456" s="233"/>
    </row>
    <row r="2457" spans="1:10" s="198" customFormat="1" ht="24" customHeight="1" thickBot="1">
      <c r="A2457" s="199"/>
      <c r="B2457" s="216"/>
      <c r="C2457" s="234" t="s">
        <v>24</v>
      </c>
      <c r="D2457" s="235"/>
      <c r="E2457" s="236"/>
      <c r="F2457" s="237" t="s">
        <v>52</v>
      </c>
      <c r="G2457" s="238" t="str">
        <f>IF(OR(G2452=0,G2452=""),"",VLOOKUP(A2447,'STUDENT DETAIL'!$C$8:$I$107,7))</f>
        <v/>
      </c>
      <c r="H2457" s="239"/>
      <c r="I2457" s="240"/>
    </row>
    <row r="2458" spans="1:10" s="198" customFormat="1" ht="24" customHeight="1">
      <c r="A2458" s="199"/>
      <c r="B2458" s="216"/>
      <c r="C2458" s="241" t="s">
        <v>67</v>
      </c>
      <c r="D2458" s="242"/>
      <c r="E2458" s="242"/>
      <c r="F2458" s="242"/>
      <c r="G2458" s="242"/>
      <c r="H2458" s="242"/>
      <c r="I2458" s="243"/>
    </row>
    <row r="2459" spans="1:10" s="198" customFormat="1" ht="24" customHeight="1" thickBot="1">
      <c r="A2459" s="199"/>
      <c r="B2459" s="216"/>
      <c r="C2459" s="244" t="s">
        <v>34</v>
      </c>
      <c r="D2459" s="245"/>
      <c r="E2459" s="246"/>
      <c r="F2459" s="247" t="s">
        <v>68</v>
      </c>
      <c r="G2459" s="246"/>
      <c r="H2459" s="247" t="s">
        <v>69</v>
      </c>
      <c r="I2459" s="248"/>
    </row>
    <row r="2460" spans="1:10" s="256" customFormat="1" ht="18" customHeight="1">
      <c r="A2460" s="199"/>
      <c r="B2460" s="216"/>
      <c r="C2460" s="249" t="str">
        <f>'TIME TABLE'!$F$5</f>
        <v>Hindi</v>
      </c>
      <c r="D2460" s="250"/>
      <c r="E2460" s="251"/>
      <c r="F2460" s="252">
        <f>IF(C2460=0,0,'TIME TABLE'!$B$5)</f>
        <v>44651</v>
      </c>
      <c r="G2460" s="253" t="str">
        <f>IF(C2460=0,0,CONCATENATE('TIME TABLE'!$C$5,'TIME TABLE'!$D$5,'TIME TABLE'!$E$5))</f>
        <v>(Thursday)</v>
      </c>
      <c r="H2460" s="254" t="str">
        <f>IF(C2460=0,0,'TIME TABLE'!$H$5)</f>
        <v>09:00 AM to 11:45 AM</v>
      </c>
      <c r="I2460" s="255"/>
    </row>
    <row r="2461" spans="1:10" s="256" customFormat="1" ht="18" customHeight="1">
      <c r="A2461" s="199"/>
      <c r="B2461" s="216"/>
      <c r="C2461" s="257" t="str">
        <f>'TIME TABLE'!$F$6</f>
        <v>English</v>
      </c>
      <c r="D2461" s="258"/>
      <c r="E2461" s="259"/>
      <c r="F2461" s="260">
        <f>IF(C2461=0,0,'TIME TABLE'!$B$6)</f>
        <v>44652</v>
      </c>
      <c r="G2461" s="253" t="str">
        <f>IF(C2461=0,0,CONCATENATE('TIME TABLE'!$C$6,'TIME TABLE'!$D$6,'TIME TABLE'!$E$6))</f>
        <v>(Friday)</v>
      </c>
      <c r="H2461" s="261" t="str">
        <f>IF(C2461=0,0,'TIME TABLE'!$H$6)</f>
        <v>09:00 AM to 11:45 AM</v>
      </c>
      <c r="I2461" s="262"/>
    </row>
    <row r="2462" spans="1:10" s="256" customFormat="1" ht="18" customHeight="1">
      <c r="A2462" s="199"/>
      <c r="B2462" s="216"/>
      <c r="C2462" s="263" t="str">
        <f>'TIME TABLE'!$F$7</f>
        <v>Science</v>
      </c>
      <c r="D2462" s="264"/>
      <c r="E2462" s="265"/>
      <c r="F2462" s="260">
        <f>IF(C2462=0,0,'TIME TABLE'!$B$7)</f>
        <v>44653</v>
      </c>
      <c r="G2462" s="253" t="str">
        <f>IF(C2462=0,0,CONCATENATE('TIME TABLE'!$C$7,'TIME TABLE'!$D$7,'TIME TABLE'!$E$7))</f>
        <v>(Saturday)</v>
      </c>
      <c r="H2462" s="261" t="str">
        <f>IF(C2462=0,0,'TIME TABLE'!$H$7)</f>
        <v>09:00 AM to 11:45 AM</v>
      </c>
      <c r="I2462" s="262"/>
    </row>
    <row r="2463" spans="1:10" s="256" customFormat="1" ht="18" customHeight="1">
      <c r="A2463" s="199"/>
      <c r="B2463" s="216"/>
      <c r="C2463" s="263" t="str">
        <f>'TIME TABLE'!$F$8</f>
        <v>Mathematics</v>
      </c>
      <c r="D2463" s="264"/>
      <c r="E2463" s="265"/>
      <c r="F2463" s="260">
        <f>IF(C2463=0,0,'TIME TABLE'!$B$8)</f>
        <v>44654</v>
      </c>
      <c r="G2463" s="253" t="str">
        <f>IF(C2463=0,0,CONCATENATE('TIME TABLE'!$C$8,'TIME TABLE'!$D$8,'TIME TABLE'!$E$8))</f>
        <v>(Sunday)</v>
      </c>
      <c r="H2463" s="261" t="str">
        <f>IF(C2463=0,0,'TIME TABLE'!$H$8)</f>
        <v>09:00 AM to 11:45 AM</v>
      </c>
      <c r="I2463" s="262"/>
    </row>
    <row r="2464" spans="1:10" s="256" customFormat="1" ht="18" customHeight="1">
      <c r="A2464" s="199"/>
      <c r="B2464" s="216"/>
      <c r="C2464" s="263" t="str">
        <f>'TIME TABLE'!$F$9</f>
        <v>Social Study</v>
      </c>
      <c r="D2464" s="264"/>
      <c r="E2464" s="265"/>
      <c r="F2464" s="260">
        <f>IF(C2464=0,0,'TIME TABLE'!$B$9)</f>
        <v>44655</v>
      </c>
      <c r="G2464" s="253" t="str">
        <f>IF(C2464=0,0,CONCATENATE('TIME TABLE'!$C$9,'TIME TABLE'!$D$9,'TIME TABLE'!$E$9))</f>
        <v>(Monday)</v>
      </c>
      <c r="H2464" s="261" t="str">
        <f>IF(C2464=0,0,'TIME TABLE'!$H$9)</f>
        <v>09:00 AM to 11:45 AM</v>
      </c>
      <c r="I2464" s="262"/>
    </row>
    <row r="2465" spans="1:9" s="256" customFormat="1" ht="18" customHeight="1">
      <c r="A2465" s="199"/>
      <c r="B2465" s="216"/>
      <c r="C2465" s="263" t="str">
        <f>'TIME TABLE'!$F$10</f>
        <v>Sanskrit</v>
      </c>
      <c r="D2465" s="264"/>
      <c r="E2465" s="265"/>
      <c r="F2465" s="260">
        <f>IF(C2465=0,0,'TIME TABLE'!$B$10)</f>
        <v>44656</v>
      </c>
      <c r="G2465" s="253" t="str">
        <f>IF(C2465=0,0,CONCATENATE('TIME TABLE'!$C$10,'TIME TABLE'!$D$10,'TIME TABLE'!$E$10))</f>
        <v>(Tuesday)</v>
      </c>
      <c r="H2465" s="261" t="str">
        <f>IF(C2465=0,0,'TIME TABLE'!$H$10)</f>
        <v>09:00 AM to 11:45 AM</v>
      </c>
      <c r="I2465" s="262"/>
    </row>
    <row r="2466" spans="1:9" s="256" customFormat="1" ht="18" customHeight="1">
      <c r="A2466" s="199"/>
      <c r="B2466" s="216"/>
      <c r="C2466" s="263">
        <f>'TIME TABLE'!$F$11</f>
        <v>0</v>
      </c>
      <c r="D2466" s="264"/>
      <c r="E2466" s="265"/>
      <c r="F2466" s="260">
        <f>IF(C2466=0,0,'TIME TABLE'!$B$11)</f>
        <v>0</v>
      </c>
      <c r="G2466" s="253">
        <f>IF(C2466=0,0,CONCATENATE('TIME TABLE'!$C$11,'TIME TABLE'!$D$11,'TIME TABLE'!$E$11))</f>
        <v>0</v>
      </c>
      <c r="H2466" s="261">
        <f>IF(C2466=0,0,'TIME TABLE'!$H$11)</f>
        <v>0</v>
      </c>
      <c r="I2466" s="262"/>
    </row>
    <row r="2467" spans="1:9" s="256" customFormat="1" ht="18" customHeight="1">
      <c r="A2467" s="199"/>
      <c r="B2467" s="216"/>
      <c r="C2467" s="263">
        <f>'TIME TABLE'!$F$12</f>
        <v>0</v>
      </c>
      <c r="D2467" s="264"/>
      <c r="E2467" s="265"/>
      <c r="F2467" s="260">
        <f>IF(C2467=0,0,'TIME TABLE'!$B$12)</f>
        <v>0</v>
      </c>
      <c r="G2467" s="253">
        <f>IF(C2467=0,0,CONCATENATE('TIME TABLE'!$C$12,'TIME TABLE'!$D$12,'TIME TABLE'!$E$12))</f>
        <v>0</v>
      </c>
      <c r="H2467" s="261">
        <f>IF(C2467=0,0,'TIME TABLE'!$H$12)</f>
        <v>0</v>
      </c>
      <c r="I2467" s="262"/>
    </row>
    <row r="2468" spans="1:9" s="256" customFormat="1" ht="18" customHeight="1">
      <c r="A2468" s="199"/>
      <c r="B2468" s="216"/>
      <c r="C2468" s="263">
        <f>'TIME TABLE'!$F$13</f>
        <v>0</v>
      </c>
      <c r="D2468" s="264"/>
      <c r="E2468" s="265"/>
      <c r="F2468" s="260">
        <f>IF(C2468=0,0,'TIME TABLE'!$B$13)</f>
        <v>0</v>
      </c>
      <c r="G2468" s="253">
        <f>IF(C2468=0,0,CONCATENATE('TIME TABLE'!$C$13,'TIME TABLE'!$D$13,'TIME TABLE'!$E$13))</f>
        <v>0</v>
      </c>
      <c r="H2468" s="261">
        <f>IF(C2468=0,0,'TIME TABLE'!$H$13)</f>
        <v>0</v>
      </c>
      <c r="I2468" s="262"/>
    </row>
    <row r="2469" spans="1:9" s="256" customFormat="1" ht="18" customHeight="1" thickBot="1">
      <c r="A2469" s="199"/>
      <c r="B2469" s="216"/>
      <c r="C2469" s="266">
        <f>'TIME TABLE'!$F$14</f>
        <v>0</v>
      </c>
      <c r="D2469" s="267"/>
      <c r="E2469" s="268"/>
      <c r="F2469" s="260">
        <f>IF(C2469=0,0,'TIME TABLE'!$B$14)</f>
        <v>0</v>
      </c>
      <c r="G2469" s="253">
        <f>IF(C2469=0,0,CONCATENATE('TIME TABLE'!$C$14,'TIME TABLE'!$D$14,'TIME TABLE'!$E$14))</f>
        <v>0</v>
      </c>
      <c r="H2469" s="261">
        <f>IF(C2469=0,0,'TIME TABLE'!$H$14)</f>
        <v>0</v>
      </c>
      <c r="I2469" s="262"/>
    </row>
    <row r="2470" spans="1:9" s="198" customFormat="1" ht="24" customHeight="1">
      <c r="A2470" s="199"/>
      <c r="B2470" s="216"/>
      <c r="C2470" s="269" t="s">
        <v>70</v>
      </c>
      <c r="D2470" s="270"/>
      <c r="E2470" s="270"/>
      <c r="F2470" s="270"/>
      <c r="G2470" s="270"/>
      <c r="H2470" s="270"/>
      <c r="I2470" s="271"/>
    </row>
    <row r="2471" spans="1:9" s="198" customFormat="1" ht="19.5" customHeight="1">
      <c r="A2471" s="199"/>
      <c r="B2471" s="216"/>
      <c r="C2471" s="272">
        <v>1</v>
      </c>
      <c r="D2471" s="273" t="s">
        <v>71</v>
      </c>
      <c r="E2471" s="273"/>
      <c r="F2471" s="273"/>
      <c r="G2471" s="273"/>
      <c r="H2471" s="273"/>
      <c r="I2471" s="274"/>
    </row>
    <row r="2472" spans="1:9" s="198" customFormat="1" ht="19.5" customHeight="1">
      <c r="A2472" s="199"/>
      <c r="B2472" s="216"/>
      <c r="C2472" s="275">
        <v>2</v>
      </c>
      <c r="D2472" s="276" t="s">
        <v>72</v>
      </c>
      <c r="E2472" s="276"/>
      <c r="F2472" s="276"/>
      <c r="G2472" s="276"/>
      <c r="H2472" s="276"/>
      <c r="I2472" s="277"/>
    </row>
    <row r="2473" spans="1:9" s="198" customFormat="1" ht="19.5" customHeight="1">
      <c r="A2473" s="199"/>
      <c r="B2473" s="216"/>
      <c r="C2473" s="275">
        <v>3</v>
      </c>
      <c r="D2473" s="276" t="s">
        <v>73</v>
      </c>
      <c r="E2473" s="276"/>
      <c r="F2473" s="276"/>
      <c r="G2473" s="276"/>
      <c r="H2473" s="276"/>
      <c r="I2473" s="277"/>
    </row>
    <row r="2474" spans="1:9" s="198" customFormat="1" ht="19.5" customHeight="1">
      <c r="A2474" s="199"/>
      <c r="B2474" s="216"/>
      <c r="C2474" s="275">
        <v>4</v>
      </c>
      <c r="D2474" s="273" t="s">
        <v>74</v>
      </c>
      <c r="E2474" s="273"/>
      <c r="F2474" s="273"/>
      <c r="G2474" s="273"/>
      <c r="H2474" s="273"/>
      <c r="I2474" s="274"/>
    </row>
    <row r="2475" spans="1:9" s="198" customFormat="1" ht="19.5" customHeight="1">
      <c r="A2475" s="199"/>
      <c r="B2475" s="216"/>
      <c r="C2475" s="275">
        <v>5</v>
      </c>
      <c r="D2475" s="273" t="s">
        <v>75</v>
      </c>
      <c r="E2475" s="273"/>
      <c r="F2475" s="273"/>
      <c r="G2475" s="273"/>
      <c r="H2475" s="273"/>
      <c r="I2475" s="274"/>
    </row>
    <row r="2476" spans="1:9" s="198" customFormat="1" ht="19.5" customHeight="1">
      <c r="A2476" s="199"/>
      <c r="B2476" s="216"/>
      <c r="C2476" s="275">
        <v>6</v>
      </c>
      <c r="D2476" s="273" t="s">
        <v>76</v>
      </c>
      <c r="E2476" s="273"/>
      <c r="F2476" s="273"/>
      <c r="G2476" s="273"/>
      <c r="H2476" s="273"/>
      <c r="I2476" s="274"/>
    </row>
    <row r="2477" spans="1:9" s="198" customFormat="1" ht="19.5" customHeight="1">
      <c r="A2477" s="199"/>
      <c r="B2477" s="216"/>
      <c r="C2477" s="275">
        <v>7</v>
      </c>
      <c r="D2477" s="273" t="s">
        <v>77</v>
      </c>
      <c r="E2477" s="273"/>
      <c r="F2477" s="273"/>
      <c r="G2477" s="273"/>
      <c r="H2477" s="273"/>
      <c r="I2477" s="274"/>
    </row>
    <row r="2478" spans="1:9" s="198" customFormat="1" ht="19.5" customHeight="1">
      <c r="A2478" s="199"/>
      <c r="B2478" s="216"/>
      <c r="C2478" s="275">
        <v>8</v>
      </c>
      <c r="D2478" s="273" t="s">
        <v>78</v>
      </c>
      <c r="E2478" s="273"/>
      <c r="F2478" s="273"/>
      <c r="G2478" s="273"/>
      <c r="H2478" s="273"/>
      <c r="I2478" s="274"/>
    </row>
    <row r="2479" spans="1:9" s="198" customFormat="1" ht="19.5" customHeight="1" thickBot="1">
      <c r="A2479" s="199"/>
      <c r="B2479" s="278"/>
      <c r="C2479" s="279">
        <v>9</v>
      </c>
      <c r="D2479" s="280" t="s">
        <v>79</v>
      </c>
      <c r="E2479" s="280"/>
      <c r="F2479" s="280"/>
      <c r="G2479" s="280"/>
      <c r="H2479" s="280"/>
      <c r="I2479" s="281"/>
    </row>
    <row r="2480" spans="1:9" s="198" customFormat="1" ht="15.75" thickBot="1">
      <c r="A2480" s="196">
        <f>A2447+1</f>
        <v>75</v>
      </c>
      <c r="B2480" s="197"/>
      <c r="C2480" s="197"/>
      <c r="D2480" s="197"/>
      <c r="E2480" s="197"/>
      <c r="F2480" s="197"/>
      <c r="G2480" s="197"/>
      <c r="H2480" s="197"/>
      <c r="I2480" s="197"/>
    </row>
    <row r="2481" spans="1:10" s="198" customFormat="1" ht="51.75" customHeight="1">
      <c r="A2481" s="199"/>
      <c r="B2481" s="200"/>
      <c r="C2481" s="201"/>
      <c r="D2481" s="202"/>
      <c r="E2481" s="203" t="str">
        <f>MASTER!$E$11</f>
        <v>Govt. Sr. Secondary School Raimalwada</v>
      </c>
      <c r="F2481" s="204"/>
      <c r="G2481" s="204"/>
      <c r="H2481" s="204"/>
      <c r="I2481" s="205"/>
    </row>
    <row r="2482" spans="1:10" s="198" customFormat="1" ht="36" customHeight="1" thickBot="1">
      <c r="A2482" s="199"/>
      <c r="B2482" s="206"/>
      <c r="C2482" s="207"/>
      <c r="D2482" s="208"/>
      <c r="E2482" s="209" t="str">
        <f>MASTER!$E$14</f>
        <v>P.S.-Bapini (Jodhpur)</v>
      </c>
      <c r="F2482" s="210"/>
      <c r="G2482" s="210"/>
      <c r="H2482" s="210"/>
      <c r="I2482" s="211"/>
    </row>
    <row r="2483" spans="1:10" s="198" customFormat="1" ht="33.75" customHeight="1">
      <c r="A2483" s="199"/>
      <c r="B2483" s="212" t="str">
        <f>CONCATENATE(C2484,'TIME TABLE'!$C$5,'ADMIT CARD'!$C2485,$F2485,'ADMIT CARD'!$G2485,'TIME TABLE'!$E$5)</f>
        <v>ADMIT CARD(Roll Number●→0)</v>
      </c>
      <c r="C2483" s="213" t="str">
        <f>CONCATENATE('TIME TABLE'!$B$2,'TIME TABLE'!$F$2)</f>
        <v>HALF YEARLY EXAM:2023-24</v>
      </c>
      <c r="D2483" s="214"/>
      <c r="E2483" s="214"/>
      <c r="F2483" s="214"/>
      <c r="G2483" s="214"/>
      <c r="H2483" s="214"/>
      <c r="I2483" s="215"/>
    </row>
    <row r="2484" spans="1:10" s="198" customFormat="1" ht="33.75" customHeight="1" thickBot="1">
      <c r="A2484" s="199"/>
      <c r="B2484" s="216"/>
      <c r="C2484" s="217" t="s">
        <v>64</v>
      </c>
      <c r="D2484" s="218"/>
      <c r="E2484" s="218"/>
      <c r="F2484" s="218"/>
      <c r="G2484" s="218"/>
      <c r="H2484" s="218"/>
      <c r="I2484" s="219"/>
      <c r="J2484" s="198" t="s">
        <v>54</v>
      </c>
    </row>
    <row r="2485" spans="1:10" s="198" customFormat="1" ht="24" customHeight="1">
      <c r="A2485" s="199"/>
      <c r="B2485" s="216"/>
      <c r="C2485" s="220" t="s">
        <v>20</v>
      </c>
      <c r="D2485" s="221"/>
      <c r="E2485" s="222"/>
      <c r="F2485" s="223" t="s">
        <v>52</v>
      </c>
      <c r="G2485" s="224">
        <f>VLOOKUP(A2480,'STUDENT DETAIL'!$C$8:$I$107,3)</f>
        <v>0</v>
      </c>
      <c r="H2485" s="225"/>
      <c r="I2485" s="226" t="s">
        <v>65</v>
      </c>
    </row>
    <row r="2486" spans="1:10" s="198" customFormat="1" ht="24" customHeight="1">
      <c r="A2486" s="199"/>
      <c r="B2486" s="216"/>
      <c r="C2486" s="227" t="s">
        <v>21</v>
      </c>
      <c r="D2486" s="228"/>
      <c r="E2486" s="229"/>
      <c r="F2486" s="230" t="s">
        <v>52</v>
      </c>
      <c r="G2486" s="231" t="str">
        <f>IF(OR(G2485=0,G2485=""),"",VLOOKUP(A2480,'STUDENT DETAIL'!$C$8:$I$107,4))</f>
        <v/>
      </c>
      <c r="H2486" s="232"/>
      <c r="I2486" s="233"/>
    </row>
    <row r="2487" spans="1:10" s="198" customFormat="1" ht="24" customHeight="1">
      <c r="A2487" s="199"/>
      <c r="B2487" s="216"/>
      <c r="C2487" s="227" t="s">
        <v>22</v>
      </c>
      <c r="D2487" s="228"/>
      <c r="E2487" s="229"/>
      <c r="F2487" s="230" t="s">
        <v>52</v>
      </c>
      <c r="G2487" s="231" t="str">
        <f>IF(OR(G2485=0,G2485=""),"",VLOOKUP(A2480,'STUDENT DETAIL'!$C$8:$I$107,5))</f>
        <v/>
      </c>
      <c r="H2487" s="232"/>
      <c r="I2487" s="233"/>
    </row>
    <row r="2488" spans="1:10" s="198" customFormat="1" ht="24" customHeight="1">
      <c r="A2488" s="199"/>
      <c r="B2488" s="216"/>
      <c r="C2488" s="227" t="s">
        <v>32</v>
      </c>
      <c r="D2488" s="228"/>
      <c r="E2488" s="229"/>
      <c r="F2488" s="230" t="s">
        <v>52</v>
      </c>
      <c r="G2488" s="231" t="str">
        <f>IF(OR(G2485=0,G2485=""),"",VLOOKUP(A2480,'STUDENT DETAIL'!$C$8:$I$107,6))</f>
        <v/>
      </c>
      <c r="H2488" s="232"/>
      <c r="I2488" s="233"/>
    </row>
    <row r="2489" spans="1:10" s="198" customFormat="1" ht="24" customHeight="1">
      <c r="A2489" s="199"/>
      <c r="B2489" s="216"/>
      <c r="C2489" s="227" t="s">
        <v>33</v>
      </c>
      <c r="D2489" s="228"/>
      <c r="E2489" s="229"/>
      <c r="F2489" s="230" t="s">
        <v>52</v>
      </c>
      <c r="G2489" s="231" t="str">
        <f>IF(OR(G2485=0,G2485=""),"",IF('STUDENT DETAIL'!$H$4="",'STUDENT DETAIL'!$E$4,CONCATENATE('STUDENT DETAIL'!$E$4,"   ","(",'STUDENT DETAIL'!$H$4,")")))</f>
        <v/>
      </c>
      <c r="H2489" s="232"/>
      <c r="I2489" s="233"/>
    </row>
    <row r="2490" spans="1:10" s="198" customFormat="1" ht="24" customHeight="1" thickBot="1">
      <c r="A2490" s="199"/>
      <c r="B2490" s="216"/>
      <c r="C2490" s="234" t="s">
        <v>24</v>
      </c>
      <c r="D2490" s="235"/>
      <c r="E2490" s="236"/>
      <c r="F2490" s="237" t="s">
        <v>52</v>
      </c>
      <c r="G2490" s="238" t="str">
        <f>IF(OR(G2485=0,G2485=""),"",VLOOKUP(A2480,'STUDENT DETAIL'!$C$8:$I$107,7))</f>
        <v/>
      </c>
      <c r="H2490" s="239"/>
      <c r="I2490" s="240"/>
    </row>
    <row r="2491" spans="1:10" s="198" customFormat="1" ht="24" customHeight="1">
      <c r="A2491" s="199"/>
      <c r="B2491" s="216"/>
      <c r="C2491" s="241" t="s">
        <v>67</v>
      </c>
      <c r="D2491" s="242"/>
      <c r="E2491" s="242"/>
      <c r="F2491" s="242"/>
      <c r="G2491" s="242"/>
      <c r="H2491" s="242"/>
      <c r="I2491" s="243"/>
    </row>
    <row r="2492" spans="1:10" s="198" customFormat="1" ht="24" customHeight="1" thickBot="1">
      <c r="A2492" s="199"/>
      <c r="B2492" s="216"/>
      <c r="C2492" s="244" t="s">
        <v>34</v>
      </c>
      <c r="D2492" s="245"/>
      <c r="E2492" s="246"/>
      <c r="F2492" s="247" t="s">
        <v>68</v>
      </c>
      <c r="G2492" s="246"/>
      <c r="H2492" s="247" t="s">
        <v>69</v>
      </c>
      <c r="I2492" s="248"/>
    </row>
    <row r="2493" spans="1:10" s="256" customFormat="1" ht="18" customHeight="1">
      <c r="A2493" s="199"/>
      <c r="B2493" s="216"/>
      <c r="C2493" s="249" t="str">
        <f>'TIME TABLE'!$F$5</f>
        <v>Hindi</v>
      </c>
      <c r="D2493" s="250"/>
      <c r="E2493" s="251"/>
      <c r="F2493" s="252">
        <f>IF(C2493=0,0,'TIME TABLE'!$B$5)</f>
        <v>44651</v>
      </c>
      <c r="G2493" s="253" t="str">
        <f>IF(C2493=0,0,CONCATENATE('TIME TABLE'!$C$5,'TIME TABLE'!$D$5,'TIME TABLE'!$E$5))</f>
        <v>(Thursday)</v>
      </c>
      <c r="H2493" s="254" t="str">
        <f>IF(C2493=0,0,'TIME TABLE'!$H$5)</f>
        <v>09:00 AM to 11:45 AM</v>
      </c>
      <c r="I2493" s="255"/>
    </row>
    <row r="2494" spans="1:10" s="256" customFormat="1" ht="18" customHeight="1">
      <c r="A2494" s="199"/>
      <c r="B2494" s="216"/>
      <c r="C2494" s="257" t="str">
        <f>'TIME TABLE'!$F$6</f>
        <v>English</v>
      </c>
      <c r="D2494" s="258"/>
      <c r="E2494" s="259"/>
      <c r="F2494" s="260">
        <f>IF(C2494=0,0,'TIME TABLE'!$B$6)</f>
        <v>44652</v>
      </c>
      <c r="G2494" s="253" t="str">
        <f>IF(C2494=0,0,CONCATENATE('TIME TABLE'!$C$6,'TIME TABLE'!$D$6,'TIME TABLE'!$E$6))</f>
        <v>(Friday)</v>
      </c>
      <c r="H2494" s="261" t="str">
        <f>IF(C2494=0,0,'TIME TABLE'!$H$6)</f>
        <v>09:00 AM to 11:45 AM</v>
      </c>
      <c r="I2494" s="262"/>
    </row>
    <row r="2495" spans="1:10" s="256" customFormat="1" ht="18" customHeight="1">
      <c r="A2495" s="199"/>
      <c r="B2495" s="216"/>
      <c r="C2495" s="263" t="str">
        <f>'TIME TABLE'!$F$7</f>
        <v>Science</v>
      </c>
      <c r="D2495" s="264"/>
      <c r="E2495" s="265"/>
      <c r="F2495" s="260">
        <f>IF(C2495=0,0,'TIME TABLE'!$B$7)</f>
        <v>44653</v>
      </c>
      <c r="G2495" s="253" t="str">
        <f>IF(C2495=0,0,CONCATENATE('TIME TABLE'!$C$7,'TIME TABLE'!$D$7,'TIME TABLE'!$E$7))</f>
        <v>(Saturday)</v>
      </c>
      <c r="H2495" s="261" t="str">
        <f>IF(C2495=0,0,'TIME TABLE'!$H$7)</f>
        <v>09:00 AM to 11:45 AM</v>
      </c>
      <c r="I2495" s="262"/>
    </row>
    <row r="2496" spans="1:10" s="256" customFormat="1" ht="18" customHeight="1">
      <c r="A2496" s="199"/>
      <c r="B2496" s="216"/>
      <c r="C2496" s="263" t="str">
        <f>'TIME TABLE'!$F$8</f>
        <v>Mathematics</v>
      </c>
      <c r="D2496" s="264"/>
      <c r="E2496" s="265"/>
      <c r="F2496" s="260">
        <f>IF(C2496=0,0,'TIME TABLE'!$B$8)</f>
        <v>44654</v>
      </c>
      <c r="G2496" s="253" t="str">
        <f>IF(C2496=0,0,CONCATENATE('TIME TABLE'!$C$8,'TIME TABLE'!$D$8,'TIME TABLE'!$E$8))</f>
        <v>(Sunday)</v>
      </c>
      <c r="H2496" s="261" t="str">
        <f>IF(C2496=0,0,'TIME TABLE'!$H$8)</f>
        <v>09:00 AM to 11:45 AM</v>
      </c>
      <c r="I2496" s="262"/>
    </row>
    <row r="2497" spans="1:9" s="256" customFormat="1" ht="18" customHeight="1">
      <c r="A2497" s="199"/>
      <c r="B2497" s="216"/>
      <c r="C2497" s="263" t="str">
        <f>'TIME TABLE'!$F$9</f>
        <v>Social Study</v>
      </c>
      <c r="D2497" s="264"/>
      <c r="E2497" s="265"/>
      <c r="F2497" s="260">
        <f>IF(C2497=0,0,'TIME TABLE'!$B$9)</f>
        <v>44655</v>
      </c>
      <c r="G2497" s="253" t="str">
        <f>IF(C2497=0,0,CONCATENATE('TIME TABLE'!$C$9,'TIME TABLE'!$D$9,'TIME TABLE'!$E$9))</f>
        <v>(Monday)</v>
      </c>
      <c r="H2497" s="261" t="str">
        <f>IF(C2497=0,0,'TIME TABLE'!$H$9)</f>
        <v>09:00 AM to 11:45 AM</v>
      </c>
      <c r="I2497" s="262"/>
    </row>
    <row r="2498" spans="1:9" s="256" customFormat="1" ht="18" customHeight="1">
      <c r="A2498" s="199"/>
      <c r="B2498" s="216"/>
      <c r="C2498" s="263" t="str">
        <f>'TIME TABLE'!$F$10</f>
        <v>Sanskrit</v>
      </c>
      <c r="D2498" s="264"/>
      <c r="E2498" s="265"/>
      <c r="F2498" s="260">
        <f>IF(C2498=0,0,'TIME TABLE'!$B$10)</f>
        <v>44656</v>
      </c>
      <c r="G2498" s="253" t="str">
        <f>IF(C2498=0,0,CONCATENATE('TIME TABLE'!$C$10,'TIME TABLE'!$D$10,'TIME TABLE'!$E$10))</f>
        <v>(Tuesday)</v>
      </c>
      <c r="H2498" s="261" t="str">
        <f>IF(C2498=0,0,'TIME TABLE'!$H$10)</f>
        <v>09:00 AM to 11:45 AM</v>
      </c>
      <c r="I2498" s="262"/>
    </row>
    <row r="2499" spans="1:9" s="256" customFormat="1" ht="18" customHeight="1">
      <c r="A2499" s="199"/>
      <c r="B2499" s="216"/>
      <c r="C2499" s="263">
        <f>'TIME TABLE'!$F$11</f>
        <v>0</v>
      </c>
      <c r="D2499" s="264"/>
      <c r="E2499" s="265"/>
      <c r="F2499" s="260">
        <f>IF(C2499=0,0,'TIME TABLE'!$B$11)</f>
        <v>0</v>
      </c>
      <c r="G2499" s="253">
        <f>IF(C2499=0,0,CONCATENATE('TIME TABLE'!$C$11,'TIME TABLE'!$D$11,'TIME TABLE'!$E$11))</f>
        <v>0</v>
      </c>
      <c r="H2499" s="261">
        <f>IF(C2499=0,0,'TIME TABLE'!$H$11)</f>
        <v>0</v>
      </c>
      <c r="I2499" s="262"/>
    </row>
    <row r="2500" spans="1:9" s="256" customFormat="1" ht="18" customHeight="1">
      <c r="A2500" s="199"/>
      <c r="B2500" s="216"/>
      <c r="C2500" s="263">
        <f>'TIME TABLE'!$F$12</f>
        <v>0</v>
      </c>
      <c r="D2500" s="264"/>
      <c r="E2500" s="265"/>
      <c r="F2500" s="260">
        <f>IF(C2500=0,0,'TIME TABLE'!$B$12)</f>
        <v>0</v>
      </c>
      <c r="G2500" s="253">
        <f>IF(C2500=0,0,CONCATENATE('TIME TABLE'!$C$12,'TIME TABLE'!$D$12,'TIME TABLE'!$E$12))</f>
        <v>0</v>
      </c>
      <c r="H2500" s="261">
        <f>IF(C2500=0,0,'TIME TABLE'!$H$12)</f>
        <v>0</v>
      </c>
      <c r="I2500" s="262"/>
    </row>
    <row r="2501" spans="1:9" s="256" customFormat="1" ht="18" customHeight="1">
      <c r="A2501" s="199"/>
      <c r="B2501" s="216"/>
      <c r="C2501" s="263">
        <f>'TIME TABLE'!$F$13</f>
        <v>0</v>
      </c>
      <c r="D2501" s="264"/>
      <c r="E2501" s="265"/>
      <c r="F2501" s="260">
        <f>IF(C2501=0,0,'TIME TABLE'!$B$13)</f>
        <v>0</v>
      </c>
      <c r="G2501" s="253">
        <f>IF(C2501=0,0,CONCATENATE('TIME TABLE'!$C$13,'TIME TABLE'!$D$13,'TIME TABLE'!$E$13))</f>
        <v>0</v>
      </c>
      <c r="H2501" s="261">
        <f>IF(C2501=0,0,'TIME TABLE'!$H$13)</f>
        <v>0</v>
      </c>
      <c r="I2501" s="262"/>
    </row>
    <row r="2502" spans="1:9" s="256" customFormat="1" ht="18" customHeight="1" thickBot="1">
      <c r="A2502" s="199"/>
      <c r="B2502" s="216"/>
      <c r="C2502" s="266">
        <f>'TIME TABLE'!$F$14</f>
        <v>0</v>
      </c>
      <c r="D2502" s="267"/>
      <c r="E2502" s="268"/>
      <c r="F2502" s="260">
        <f>IF(C2502=0,0,'TIME TABLE'!$B$14)</f>
        <v>0</v>
      </c>
      <c r="G2502" s="253">
        <f>IF(C2502=0,0,CONCATENATE('TIME TABLE'!$C$14,'TIME TABLE'!$D$14,'TIME TABLE'!$E$14))</f>
        <v>0</v>
      </c>
      <c r="H2502" s="261">
        <f>IF(C2502=0,0,'TIME TABLE'!$H$14)</f>
        <v>0</v>
      </c>
      <c r="I2502" s="262"/>
    </row>
    <row r="2503" spans="1:9" s="198" customFormat="1" ht="24" customHeight="1">
      <c r="A2503" s="199"/>
      <c r="B2503" s="216"/>
      <c r="C2503" s="269" t="s">
        <v>70</v>
      </c>
      <c r="D2503" s="270"/>
      <c r="E2503" s="270"/>
      <c r="F2503" s="270"/>
      <c r="G2503" s="270"/>
      <c r="H2503" s="270"/>
      <c r="I2503" s="271"/>
    </row>
    <row r="2504" spans="1:9" s="198" customFormat="1" ht="19.5" customHeight="1">
      <c r="A2504" s="199"/>
      <c r="B2504" s="216"/>
      <c r="C2504" s="272">
        <v>1</v>
      </c>
      <c r="D2504" s="273" t="s">
        <v>71</v>
      </c>
      <c r="E2504" s="273"/>
      <c r="F2504" s="273"/>
      <c r="G2504" s="273"/>
      <c r="H2504" s="273"/>
      <c r="I2504" s="274"/>
    </row>
    <row r="2505" spans="1:9" s="198" customFormat="1" ht="19.5" customHeight="1">
      <c r="A2505" s="199"/>
      <c r="B2505" s="216"/>
      <c r="C2505" s="275">
        <v>2</v>
      </c>
      <c r="D2505" s="276" t="s">
        <v>72</v>
      </c>
      <c r="E2505" s="276"/>
      <c r="F2505" s="276"/>
      <c r="G2505" s="276"/>
      <c r="H2505" s="276"/>
      <c r="I2505" s="277"/>
    </row>
    <row r="2506" spans="1:9" s="198" customFormat="1" ht="19.5" customHeight="1">
      <c r="A2506" s="199"/>
      <c r="B2506" s="216"/>
      <c r="C2506" s="275">
        <v>3</v>
      </c>
      <c r="D2506" s="276" t="s">
        <v>73</v>
      </c>
      <c r="E2506" s="276"/>
      <c r="F2506" s="276"/>
      <c r="G2506" s="276"/>
      <c r="H2506" s="276"/>
      <c r="I2506" s="277"/>
    </row>
    <row r="2507" spans="1:9" s="198" customFormat="1" ht="19.5" customHeight="1">
      <c r="A2507" s="199"/>
      <c r="B2507" s="216"/>
      <c r="C2507" s="275">
        <v>4</v>
      </c>
      <c r="D2507" s="273" t="s">
        <v>74</v>
      </c>
      <c r="E2507" s="273"/>
      <c r="F2507" s="273"/>
      <c r="G2507" s="273"/>
      <c r="H2507" s="273"/>
      <c r="I2507" s="274"/>
    </row>
    <row r="2508" spans="1:9" s="198" customFormat="1" ht="19.5" customHeight="1">
      <c r="A2508" s="199"/>
      <c r="B2508" s="216"/>
      <c r="C2508" s="275">
        <v>5</v>
      </c>
      <c r="D2508" s="273" t="s">
        <v>75</v>
      </c>
      <c r="E2508" s="273"/>
      <c r="F2508" s="273"/>
      <c r="G2508" s="273"/>
      <c r="H2508" s="273"/>
      <c r="I2508" s="274"/>
    </row>
    <row r="2509" spans="1:9" s="198" customFormat="1" ht="19.5" customHeight="1">
      <c r="A2509" s="199"/>
      <c r="B2509" s="216"/>
      <c r="C2509" s="275">
        <v>6</v>
      </c>
      <c r="D2509" s="273" t="s">
        <v>76</v>
      </c>
      <c r="E2509" s="273"/>
      <c r="F2509" s="273"/>
      <c r="G2509" s="273"/>
      <c r="H2509" s="273"/>
      <c r="I2509" s="274"/>
    </row>
    <row r="2510" spans="1:9" s="198" customFormat="1" ht="19.5" customHeight="1">
      <c r="A2510" s="199"/>
      <c r="B2510" s="216"/>
      <c r="C2510" s="275">
        <v>7</v>
      </c>
      <c r="D2510" s="273" t="s">
        <v>77</v>
      </c>
      <c r="E2510" s="273"/>
      <c r="F2510" s="273"/>
      <c r="G2510" s="273"/>
      <c r="H2510" s="273"/>
      <c r="I2510" s="274"/>
    </row>
    <row r="2511" spans="1:9" s="198" customFormat="1" ht="19.5" customHeight="1">
      <c r="A2511" s="199"/>
      <c r="B2511" s="216"/>
      <c r="C2511" s="275">
        <v>8</v>
      </c>
      <c r="D2511" s="273" t="s">
        <v>78</v>
      </c>
      <c r="E2511" s="273"/>
      <c r="F2511" s="273"/>
      <c r="G2511" s="273"/>
      <c r="H2511" s="273"/>
      <c r="I2511" s="274"/>
    </row>
    <row r="2512" spans="1:9" s="198" customFormat="1" ht="19.5" customHeight="1" thickBot="1">
      <c r="A2512" s="199"/>
      <c r="B2512" s="278"/>
      <c r="C2512" s="279">
        <v>9</v>
      </c>
      <c r="D2512" s="280" t="s">
        <v>79</v>
      </c>
      <c r="E2512" s="280"/>
      <c r="F2512" s="280"/>
      <c r="G2512" s="280"/>
      <c r="H2512" s="280"/>
      <c r="I2512" s="281"/>
    </row>
    <row r="2513" spans="1:10" ht="16.5" customHeight="1">
      <c r="A2513" s="282"/>
      <c r="B2513" s="282"/>
      <c r="C2513" s="282"/>
      <c r="D2513" s="282"/>
      <c r="E2513" s="282"/>
      <c r="F2513" s="282"/>
      <c r="G2513" s="282"/>
      <c r="H2513" s="282"/>
      <c r="I2513" s="282"/>
    </row>
    <row r="2514" spans="1:10" s="198" customFormat="1" ht="16.5" customHeight="1" thickBot="1">
      <c r="A2514" s="196">
        <f>A2480+1</f>
        <v>76</v>
      </c>
      <c r="B2514" s="284"/>
      <c r="C2514" s="284"/>
      <c r="D2514" s="284"/>
      <c r="E2514" s="284"/>
      <c r="F2514" s="284"/>
      <c r="G2514" s="284"/>
      <c r="H2514" s="284"/>
      <c r="I2514" s="284"/>
    </row>
    <row r="2515" spans="1:10" s="198" customFormat="1" ht="51.75" customHeight="1">
      <c r="A2515" s="199"/>
      <c r="B2515" s="200"/>
      <c r="C2515" s="201"/>
      <c r="D2515" s="202"/>
      <c r="E2515" s="203" t="str">
        <f>MASTER!$E$11</f>
        <v>Govt. Sr. Secondary School Raimalwada</v>
      </c>
      <c r="F2515" s="204"/>
      <c r="G2515" s="204"/>
      <c r="H2515" s="204"/>
      <c r="I2515" s="205"/>
    </row>
    <row r="2516" spans="1:10" s="198" customFormat="1" ht="36" customHeight="1" thickBot="1">
      <c r="A2516" s="199"/>
      <c r="B2516" s="206"/>
      <c r="C2516" s="207"/>
      <c r="D2516" s="208"/>
      <c r="E2516" s="209" t="str">
        <f>MASTER!$E$14</f>
        <v>P.S.-Bapini (Jodhpur)</v>
      </c>
      <c r="F2516" s="210"/>
      <c r="G2516" s="210"/>
      <c r="H2516" s="210"/>
      <c r="I2516" s="211"/>
    </row>
    <row r="2517" spans="1:10" s="198" customFormat="1" ht="33.75" customHeight="1">
      <c r="A2517" s="199"/>
      <c r="B2517" s="212" t="str">
        <f>CONCATENATE(C2518,'TIME TABLE'!$C$5,'ADMIT CARD'!$C2519,$F2519,'ADMIT CARD'!$G2519,'TIME TABLE'!$E$5)</f>
        <v>ADMIT CARD(Roll Number●→0)</v>
      </c>
      <c r="C2517" s="213" t="str">
        <f>CONCATENATE('TIME TABLE'!$B$2,'TIME TABLE'!$F$2)</f>
        <v>HALF YEARLY EXAM:2023-24</v>
      </c>
      <c r="D2517" s="214"/>
      <c r="E2517" s="214"/>
      <c r="F2517" s="214"/>
      <c r="G2517" s="214"/>
      <c r="H2517" s="214"/>
      <c r="I2517" s="215"/>
    </row>
    <row r="2518" spans="1:10" s="198" customFormat="1" ht="33.75" customHeight="1" thickBot="1">
      <c r="A2518" s="199"/>
      <c r="B2518" s="216"/>
      <c r="C2518" s="217" t="s">
        <v>64</v>
      </c>
      <c r="D2518" s="218"/>
      <c r="E2518" s="218"/>
      <c r="F2518" s="218"/>
      <c r="G2518" s="218"/>
      <c r="H2518" s="218"/>
      <c r="I2518" s="219"/>
      <c r="J2518" s="198" t="s">
        <v>54</v>
      </c>
    </row>
    <row r="2519" spans="1:10" s="198" customFormat="1" ht="24" customHeight="1">
      <c r="A2519" s="199"/>
      <c r="B2519" s="216"/>
      <c r="C2519" s="220" t="s">
        <v>20</v>
      </c>
      <c r="D2519" s="221"/>
      <c r="E2519" s="222"/>
      <c r="F2519" s="223" t="s">
        <v>52</v>
      </c>
      <c r="G2519" s="224">
        <f>VLOOKUP(A2514,'STUDENT DETAIL'!$C$8:$I$107,3)</f>
        <v>0</v>
      </c>
      <c r="H2519" s="225"/>
      <c r="I2519" s="226" t="s">
        <v>65</v>
      </c>
    </row>
    <row r="2520" spans="1:10" s="198" customFormat="1" ht="24" customHeight="1">
      <c r="A2520" s="199"/>
      <c r="B2520" s="216"/>
      <c r="C2520" s="227" t="s">
        <v>21</v>
      </c>
      <c r="D2520" s="228"/>
      <c r="E2520" s="229"/>
      <c r="F2520" s="230" t="s">
        <v>52</v>
      </c>
      <c r="G2520" s="231" t="str">
        <f>IF(OR(G2519=0,G2519=""),"",VLOOKUP(A2514,'STUDENT DETAIL'!$C$8:$I$107,4))</f>
        <v/>
      </c>
      <c r="H2520" s="232"/>
      <c r="I2520" s="233"/>
    </row>
    <row r="2521" spans="1:10" s="198" customFormat="1" ht="24" customHeight="1">
      <c r="A2521" s="199"/>
      <c r="B2521" s="216"/>
      <c r="C2521" s="227" t="s">
        <v>22</v>
      </c>
      <c r="D2521" s="228"/>
      <c r="E2521" s="229"/>
      <c r="F2521" s="230" t="s">
        <v>52</v>
      </c>
      <c r="G2521" s="231" t="str">
        <f>IF(OR(G2519=0,G2519=""),"",VLOOKUP(A2514,'STUDENT DETAIL'!$C$8:$I$107,5))</f>
        <v/>
      </c>
      <c r="H2521" s="232"/>
      <c r="I2521" s="233"/>
    </row>
    <row r="2522" spans="1:10" s="198" customFormat="1" ht="24" customHeight="1">
      <c r="A2522" s="199"/>
      <c r="B2522" s="216"/>
      <c r="C2522" s="227" t="s">
        <v>32</v>
      </c>
      <c r="D2522" s="228"/>
      <c r="E2522" s="229"/>
      <c r="F2522" s="230" t="s">
        <v>52</v>
      </c>
      <c r="G2522" s="231" t="str">
        <f>IF(OR(G2519=0,G2519=""),"",VLOOKUP(A2514,'STUDENT DETAIL'!$C$8:$I$107,6))</f>
        <v/>
      </c>
      <c r="H2522" s="232"/>
      <c r="I2522" s="233"/>
    </row>
    <row r="2523" spans="1:10" s="198" customFormat="1" ht="24" customHeight="1">
      <c r="A2523" s="199"/>
      <c r="B2523" s="216"/>
      <c r="C2523" s="227" t="s">
        <v>33</v>
      </c>
      <c r="D2523" s="228"/>
      <c r="E2523" s="229"/>
      <c r="F2523" s="230" t="s">
        <v>52</v>
      </c>
      <c r="G2523" s="231" t="str">
        <f>IF(OR(G2519=0,G2519=""),"",IF('STUDENT DETAIL'!$H$4="",'STUDENT DETAIL'!$E$4,CONCATENATE('STUDENT DETAIL'!$E$4,"   ","(",'STUDENT DETAIL'!$H$4,")")))</f>
        <v/>
      </c>
      <c r="H2523" s="232"/>
      <c r="I2523" s="233"/>
    </row>
    <row r="2524" spans="1:10" s="198" customFormat="1" ht="24" customHeight="1" thickBot="1">
      <c r="A2524" s="199"/>
      <c r="B2524" s="216"/>
      <c r="C2524" s="234" t="s">
        <v>24</v>
      </c>
      <c r="D2524" s="235"/>
      <c r="E2524" s="236"/>
      <c r="F2524" s="237" t="s">
        <v>52</v>
      </c>
      <c r="G2524" s="238" t="str">
        <f>IF(OR(G2519=0,G2519=""),"",VLOOKUP(A2514,'STUDENT DETAIL'!$C$8:$I$107,7))</f>
        <v/>
      </c>
      <c r="H2524" s="239"/>
      <c r="I2524" s="240"/>
    </row>
    <row r="2525" spans="1:10" s="198" customFormat="1" ht="24" customHeight="1">
      <c r="A2525" s="199"/>
      <c r="B2525" s="216"/>
      <c r="C2525" s="241" t="s">
        <v>67</v>
      </c>
      <c r="D2525" s="242"/>
      <c r="E2525" s="242"/>
      <c r="F2525" s="242"/>
      <c r="G2525" s="242"/>
      <c r="H2525" s="242"/>
      <c r="I2525" s="243"/>
    </row>
    <row r="2526" spans="1:10" s="198" customFormat="1" ht="24" customHeight="1" thickBot="1">
      <c r="A2526" s="199"/>
      <c r="B2526" s="216"/>
      <c r="C2526" s="244" t="s">
        <v>34</v>
      </c>
      <c r="D2526" s="245"/>
      <c r="E2526" s="246"/>
      <c r="F2526" s="247" t="s">
        <v>68</v>
      </c>
      <c r="G2526" s="246"/>
      <c r="H2526" s="247" t="s">
        <v>69</v>
      </c>
      <c r="I2526" s="248"/>
    </row>
    <row r="2527" spans="1:10" s="256" customFormat="1" ht="18" customHeight="1">
      <c r="A2527" s="199"/>
      <c r="B2527" s="216"/>
      <c r="C2527" s="249" t="str">
        <f>'TIME TABLE'!$F$5</f>
        <v>Hindi</v>
      </c>
      <c r="D2527" s="250"/>
      <c r="E2527" s="251"/>
      <c r="F2527" s="252">
        <f>IF(C2527=0,0,'TIME TABLE'!$B$5)</f>
        <v>44651</v>
      </c>
      <c r="G2527" s="253" t="str">
        <f>IF(C2527=0,0,CONCATENATE('TIME TABLE'!$C$5,'TIME TABLE'!$D$5,'TIME TABLE'!$E$5))</f>
        <v>(Thursday)</v>
      </c>
      <c r="H2527" s="254" t="str">
        <f>IF(C2527=0,0,'TIME TABLE'!$H$5)</f>
        <v>09:00 AM to 11:45 AM</v>
      </c>
      <c r="I2527" s="255"/>
    </row>
    <row r="2528" spans="1:10" s="256" customFormat="1" ht="18" customHeight="1">
      <c r="A2528" s="199"/>
      <c r="B2528" s="216"/>
      <c r="C2528" s="257" t="str">
        <f>'TIME TABLE'!$F$6</f>
        <v>English</v>
      </c>
      <c r="D2528" s="258"/>
      <c r="E2528" s="259"/>
      <c r="F2528" s="260">
        <f>IF(C2528=0,0,'TIME TABLE'!$B$6)</f>
        <v>44652</v>
      </c>
      <c r="G2528" s="253" t="str">
        <f>IF(C2528=0,0,CONCATENATE('TIME TABLE'!$C$6,'TIME TABLE'!$D$6,'TIME TABLE'!$E$6))</f>
        <v>(Friday)</v>
      </c>
      <c r="H2528" s="261" t="str">
        <f>IF(C2528=0,0,'TIME TABLE'!$H$6)</f>
        <v>09:00 AM to 11:45 AM</v>
      </c>
      <c r="I2528" s="262"/>
    </row>
    <row r="2529" spans="1:9" s="256" customFormat="1" ht="18" customHeight="1">
      <c r="A2529" s="199"/>
      <c r="B2529" s="216"/>
      <c r="C2529" s="263" t="str">
        <f>'TIME TABLE'!$F$7</f>
        <v>Science</v>
      </c>
      <c r="D2529" s="264"/>
      <c r="E2529" s="265"/>
      <c r="F2529" s="260">
        <f>IF(C2529=0,0,'TIME TABLE'!$B$7)</f>
        <v>44653</v>
      </c>
      <c r="G2529" s="253" t="str">
        <f>IF(C2529=0,0,CONCATENATE('TIME TABLE'!$C$7,'TIME TABLE'!$D$7,'TIME TABLE'!$E$7))</f>
        <v>(Saturday)</v>
      </c>
      <c r="H2529" s="261" t="str">
        <f>IF(C2529=0,0,'TIME TABLE'!$H$7)</f>
        <v>09:00 AM to 11:45 AM</v>
      </c>
      <c r="I2529" s="262"/>
    </row>
    <row r="2530" spans="1:9" s="256" customFormat="1" ht="18" customHeight="1">
      <c r="A2530" s="199"/>
      <c r="B2530" s="216"/>
      <c r="C2530" s="263" t="str">
        <f>'TIME TABLE'!$F$8</f>
        <v>Mathematics</v>
      </c>
      <c r="D2530" s="264"/>
      <c r="E2530" s="265"/>
      <c r="F2530" s="260">
        <f>IF(C2530=0,0,'TIME TABLE'!$B$8)</f>
        <v>44654</v>
      </c>
      <c r="G2530" s="253" t="str">
        <f>IF(C2530=0,0,CONCATENATE('TIME TABLE'!$C$8,'TIME TABLE'!$D$8,'TIME TABLE'!$E$8))</f>
        <v>(Sunday)</v>
      </c>
      <c r="H2530" s="261" t="str">
        <f>IF(C2530=0,0,'TIME TABLE'!$H$8)</f>
        <v>09:00 AM to 11:45 AM</v>
      </c>
      <c r="I2530" s="262"/>
    </row>
    <row r="2531" spans="1:9" s="256" customFormat="1" ht="18" customHeight="1">
      <c r="A2531" s="199"/>
      <c r="B2531" s="216"/>
      <c r="C2531" s="263" t="str">
        <f>'TIME TABLE'!$F$9</f>
        <v>Social Study</v>
      </c>
      <c r="D2531" s="264"/>
      <c r="E2531" s="265"/>
      <c r="F2531" s="260">
        <f>IF(C2531=0,0,'TIME TABLE'!$B$9)</f>
        <v>44655</v>
      </c>
      <c r="G2531" s="253" t="str">
        <f>IF(C2531=0,0,CONCATENATE('TIME TABLE'!$C$9,'TIME TABLE'!$D$9,'TIME TABLE'!$E$9))</f>
        <v>(Monday)</v>
      </c>
      <c r="H2531" s="261" t="str">
        <f>IF(C2531=0,0,'TIME TABLE'!$H$9)</f>
        <v>09:00 AM to 11:45 AM</v>
      </c>
      <c r="I2531" s="262"/>
    </row>
    <row r="2532" spans="1:9" s="256" customFormat="1" ht="18" customHeight="1">
      <c r="A2532" s="199"/>
      <c r="B2532" s="216"/>
      <c r="C2532" s="263" t="str">
        <f>'TIME TABLE'!$F$10</f>
        <v>Sanskrit</v>
      </c>
      <c r="D2532" s="264"/>
      <c r="E2532" s="265"/>
      <c r="F2532" s="260">
        <f>IF(C2532=0,0,'TIME TABLE'!$B$10)</f>
        <v>44656</v>
      </c>
      <c r="G2532" s="253" t="str">
        <f>IF(C2532=0,0,CONCATENATE('TIME TABLE'!$C$10,'TIME TABLE'!$D$10,'TIME TABLE'!$E$10))</f>
        <v>(Tuesday)</v>
      </c>
      <c r="H2532" s="261" t="str">
        <f>IF(C2532=0,0,'TIME TABLE'!$H$10)</f>
        <v>09:00 AM to 11:45 AM</v>
      </c>
      <c r="I2532" s="262"/>
    </row>
    <row r="2533" spans="1:9" s="256" customFormat="1" ht="18" customHeight="1">
      <c r="A2533" s="199"/>
      <c r="B2533" s="216"/>
      <c r="C2533" s="263">
        <f>'TIME TABLE'!$F$11</f>
        <v>0</v>
      </c>
      <c r="D2533" s="264"/>
      <c r="E2533" s="265"/>
      <c r="F2533" s="260">
        <f>IF(C2533=0,0,'TIME TABLE'!$B$11)</f>
        <v>0</v>
      </c>
      <c r="G2533" s="253">
        <f>IF(C2533=0,0,CONCATENATE('TIME TABLE'!$C$11,'TIME TABLE'!$D$11,'TIME TABLE'!$E$11))</f>
        <v>0</v>
      </c>
      <c r="H2533" s="261">
        <f>IF(C2533=0,0,'TIME TABLE'!$H$11)</f>
        <v>0</v>
      </c>
      <c r="I2533" s="262"/>
    </row>
    <row r="2534" spans="1:9" s="256" customFormat="1" ht="18" customHeight="1">
      <c r="A2534" s="199"/>
      <c r="B2534" s="216"/>
      <c r="C2534" s="263">
        <f>'TIME TABLE'!$F$12</f>
        <v>0</v>
      </c>
      <c r="D2534" s="264"/>
      <c r="E2534" s="265"/>
      <c r="F2534" s="260">
        <f>IF(C2534=0,0,'TIME TABLE'!$B$12)</f>
        <v>0</v>
      </c>
      <c r="G2534" s="253">
        <f>IF(C2534=0,0,CONCATENATE('TIME TABLE'!$C$12,'TIME TABLE'!$D$12,'TIME TABLE'!$E$12))</f>
        <v>0</v>
      </c>
      <c r="H2534" s="261">
        <f>IF(C2534=0,0,'TIME TABLE'!$H$12)</f>
        <v>0</v>
      </c>
      <c r="I2534" s="262"/>
    </row>
    <row r="2535" spans="1:9" s="256" customFormat="1" ht="18" customHeight="1">
      <c r="A2535" s="199"/>
      <c r="B2535" s="216"/>
      <c r="C2535" s="263">
        <f>'TIME TABLE'!$F$13</f>
        <v>0</v>
      </c>
      <c r="D2535" s="264"/>
      <c r="E2535" s="265"/>
      <c r="F2535" s="260">
        <f>IF(C2535=0,0,'TIME TABLE'!$B$13)</f>
        <v>0</v>
      </c>
      <c r="G2535" s="253">
        <f>IF(C2535=0,0,CONCATENATE('TIME TABLE'!$C$13,'TIME TABLE'!$D$13,'TIME TABLE'!$E$13))</f>
        <v>0</v>
      </c>
      <c r="H2535" s="261">
        <f>IF(C2535=0,0,'TIME TABLE'!$H$13)</f>
        <v>0</v>
      </c>
      <c r="I2535" s="262"/>
    </row>
    <row r="2536" spans="1:9" s="256" customFormat="1" ht="18" customHeight="1" thickBot="1">
      <c r="A2536" s="199"/>
      <c r="B2536" s="216"/>
      <c r="C2536" s="266">
        <f>'TIME TABLE'!$F$14</f>
        <v>0</v>
      </c>
      <c r="D2536" s="267"/>
      <c r="E2536" s="268"/>
      <c r="F2536" s="260">
        <f>IF(C2536=0,0,'TIME TABLE'!$B$14)</f>
        <v>0</v>
      </c>
      <c r="G2536" s="253">
        <f>IF(C2536=0,0,CONCATENATE('TIME TABLE'!$C$14,'TIME TABLE'!$D$14,'TIME TABLE'!$E$14))</f>
        <v>0</v>
      </c>
      <c r="H2536" s="261">
        <f>IF(C2536=0,0,'TIME TABLE'!$H$14)</f>
        <v>0</v>
      </c>
      <c r="I2536" s="262"/>
    </row>
    <row r="2537" spans="1:9" s="198" customFormat="1" ht="24" customHeight="1">
      <c r="A2537" s="199"/>
      <c r="B2537" s="216"/>
      <c r="C2537" s="269" t="s">
        <v>70</v>
      </c>
      <c r="D2537" s="270"/>
      <c r="E2537" s="270"/>
      <c r="F2537" s="270"/>
      <c r="G2537" s="270"/>
      <c r="H2537" s="270"/>
      <c r="I2537" s="271"/>
    </row>
    <row r="2538" spans="1:9" s="198" customFormat="1" ht="19.5" customHeight="1">
      <c r="A2538" s="199"/>
      <c r="B2538" s="216"/>
      <c r="C2538" s="272">
        <v>1</v>
      </c>
      <c r="D2538" s="273" t="s">
        <v>71</v>
      </c>
      <c r="E2538" s="273"/>
      <c r="F2538" s="273"/>
      <c r="G2538" s="273"/>
      <c r="H2538" s="273"/>
      <c r="I2538" s="274"/>
    </row>
    <row r="2539" spans="1:9" s="198" customFormat="1" ht="19.5" customHeight="1">
      <c r="A2539" s="199"/>
      <c r="B2539" s="216"/>
      <c r="C2539" s="275">
        <v>2</v>
      </c>
      <c r="D2539" s="276" t="s">
        <v>72</v>
      </c>
      <c r="E2539" s="276"/>
      <c r="F2539" s="276"/>
      <c r="G2539" s="276"/>
      <c r="H2539" s="276"/>
      <c r="I2539" s="277"/>
    </row>
    <row r="2540" spans="1:9" s="198" customFormat="1" ht="19.5" customHeight="1">
      <c r="A2540" s="199"/>
      <c r="B2540" s="216"/>
      <c r="C2540" s="275">
        <v>3</v>
      </c>
      <c r="D2540" s="276" t="s">
        <v>73</v>
      </c>
      <c r="E2540" s="276"/>
      <c r="F2540" s="276"/>
      <c r="G2540" s="276"/>
      <c r="H2540" s="276"/>
      <c r="I2540" s="277"/>
    </row>
    <row r="2541" spans="1:9" s="198" customFormat="1" ht="19.5" customHeight="1">
      <c r="A2541" s="199"/>
      <c r="B2541" s="216"/>
      <c r="C2541" s="275">
        <v>4</v>
      </c>
      <c r="D2541" s="273" t="s">
        <v>74</v>
      </c>
      <c r="E2541" s="273"/>
      <c r="F2541" s="273"/>
      <c r="G2541" s="273"/>
      <c r="H2541" s="273"/>
      <c r="I2541" s="274"/>
    </row>
    <row r="2542" spans="1:9" s="198" customFormat="1" ht="19.5" customHeight="1">
      <c r="A2542" s="199"/>
      <c r="B2542" s="216"/>
      <c r="C2542" s="275">
        <v>5</v>
      </c>
      <c r="D2542" s="273" t="s">
        <v>75</v>
      </c>
      <c r="E2542" s="273"/>
      <c r="F2542" s="273"/>
      <c r="G2542" s="273"/>
      <c r="H2542" s="273"/>
      <c r="I2542" s="274"/>
    </row>
    <row r="2543" spans="1:9" s="198" customFormat="1" ht="19.5" customHeight="1">
      <c r="A2543" s="199"/>
      <c r="B2543" s="216"/>
      <c r="C2543" s="275">
        <v>6</v>
      </c>
      <c r="D2543" s="273" t="s">
        <v>76</v>
      </c>
      <c r="E2543" s="273"/>
      <c r="F2543" s="273"/>
      <c r="G2543" s="273"/>
      <c r="H2543" s="273"/>
      <c r="I2543" s="274"/>
    </row>
    <row r="2544" spans="1:9" s="198" customFormat="1" ht="19.5" customHeight="1">
      <c r="A2544" s="199"/>
      <c r="B2544" s="216"/>
      <c r="C2544" s="275">
        <v>7</v>
      </c>
      <c r="D2544" s="273" t="s">
        <v>77</v>
      </c>
      <c r="E2544" s="273"/>
      <c r="F2544" s="273"/>
      <c r="G2544" s="273"/>
      <c r="H2544" s="273"/>
      <c r="I2544" s="274"/>
    </row>
    <row r="2545" spans="1:10" s="198" customFormat="1" ht="19.5" customHeight="1">
      <c r="A2545" s="199"/>
      <c r="B2545" s="216"/>
      <c r="C2545" s="275">
        <v>8</v>
      </c>
      <c r="D2545" s="273" t="s">
        <v>78</v>
      </c>
      <c r="E2545" s="273"/>
      <c r="F2545" s="273"/>
      <c r="G2545" s="273"/>
      <c r="H2545" s="273"/>
      <c r="I2545" s="274"/>
    </row>
    <row r="2546" spans="1:10" s="198" customFormat="1" ht="19.5" customHeight="1" thickBot="1">
      <c r="A2546" s="199"/>
      <c r="B2546" s="278"/>
      <c r="C2546" s="279">
        <v>9</v>
      </c>
      <c r="D2546" s="280" t="s">
        <v>79</v>
      </c>
      <c r="E2546" s="280"/>
      <c r="F2546" s="280"/>
      <c r="G2546" s="280"/>
      <c r="H2546" s="280"/>
      <c r="I2546" s="281"/>
    </row>
    <row r="2547" spans="1:10" s="198" customFormat="1" ht="15.75" thickBot="1">
      <c r="A2547" s="196">
        <f>A2514+1</f>
        <v>77</v>
      </c>
      <c r="B2547" s="197"/>
      <c r="C2547" s="197"/>
      <c r="D2547" s="197"/>
      <c r="E2547" s="197"/>
      <c r="F2547" s="197"/>
      <c r="G2547" s="197"/>
      <c r="H2547" s="197"/>
      <c r="I2547" s="197"/>
    </row>
    <row r="2548" spans="1:10" s="198" customFormat="1" ht="51.75" customHeight="1">
      <c r="A2548" s="199"/>
      <c r="B2548" s="200"/>
      <c r="C2548" s="201"/>
      <c r="D2548" s="202"/>
      <c r="E2548" s="203" t="str">
        <f>MASTER!$E$11</f>
        <v>Govt. Sr. Secondary School Raimalwada</v>
      </c>
      <c r="F2548" s="204"/>
      <c r="G2548" s="204"/>
      <c r="H2548" s="204"/>
      <c r="I2548" s="205"/>
    </row>
    <row r="2549" spans="1:10" s="198" customFormat="1" ht="36" customHeight="1" thickBot="1">
      <c r="A2549" s="199"/>
      <c r="B2549" s="206"/>
      <c r="C2549" s="207"/>
      <c r="D2549" s="208"/>
      <c r="E2549" s="209" t="str">
        <f>MASTER!$E$14</f>
        <v>P.S.-Bapini (Jodhpur)</v>
      </c>
      <c r="F2549" s="210"/>
      <c r="G2549" s="210"/>
      <c r="H2549" s="210"/>
      <c r="I2549" s="211"/>
    </row>
    <row r="2550" spans="1:10" s="198" customFormat="1" ht="33.75" customHeight="1">
      <c r="A2550" s="199"/>
      <c r="B2550" s="212" t="str">
        <f>CONCATENATE(C2551,'TIME TABLE'!$C$5,'ADMIT CARD'!$C2552,$F2552,'ADMIT CARD'!$G2552,'TIME TABLE'!$E$5)</f>
        <v>ADMIT CARD(Roll Number●→0)</v>
      </c>
      <c r="C2550" s="213" t="str">
        <f>CONCATENATE('TIME TABLE'!$B$2,'TIME TABLE'!$F$2)</f>
        <v>HALF YEARLY EXAM:2023-24</v>
      </c>
      <c r="D2550" s="214"/>
      <c r="E2550" s="214"/>
      <c r="F2550" s="214"/>
      <c r="G2550" s="214"/>
      <c r="H2550" s="214"/>
      <c r="I2550" s="215"/>
    </row>
    <row r="2551" spans="1:10" s="198" customFormat="1" ht="33.75" customHeight="1" thickBot="1">
      <c r="A2551" s="199"/>
      <c r="B2551" s="216"/>
      <c r="C2551" s="217" t="s">
        <v>64</v>
      </c>
      <c r="D2551" s="218"/>
      <c r="E2551" s="218"/>
      <c r="F2551" s="218"/>
      <c r="G2551" s="218"/>
      <c r="H2551" s="218"/>
      <c r="I2551" s="219"/>
      <c r="J2551" s="198" t="s">
        <v>54</v>
      </c>
    </row>
    <row r="2552" spans="1:10" s="198" customFormat="1" ht="24" customHeight="1">
      <c r="A2552" s="199"/>
      <c r="B2552" s="216"/>
      <c r="C2552" s="220" t="s">
        <v>20</v>
      </c>
      <c r="D2552" s="221"/>
      <c r="E2552" s="222"/>
      <c r="F2552" s="223" t="s">
        <v>52</v>
      </c>
      <c r="G2552" s="224">
        <f>VLOOKUP(A2547,'STUDENT DETAIL'!$C$8:$I$107,3)</f>
        <v>0</v>
      </c>
      <c r="H2552" s="225"/>
      <c r="I2552" s="226" t="s">
        <v>65</v>
      </c>
    </row>
    <row r="2553" spans="1:10" s="198" customFormat="1" ht="24" customHeight="1">
      <c r="A2553" s="199"/>
      <c r="B2553" s="216"/>
      <c r="C2553" s="227" t="s">
        <v>21</v>
      </c>
      <c r="D2553" s="228"/>
      <c r="E2553" s="229"/>
      <c r="F2553" s="230" t="s">
        <v>52</v>
      </c>
      <c r="G2553" s="231" t="str">
        <f>IF(OR(G2552=0,G2552=""),"",VLOOKUP(A2547,'STUDENT DETAIL'!$C$8:$I$107,4))</f>
        <v/>
      </c>
      <c r="H2553" s="232"/>
      <c r="I2553" s="233"/>
    </row>
    <row r="2554" spans="1:10" s="198" customFormat="1" ht="24" customHeight="1">
      <c r="A2554" s="199"/>
      <c r="B2554" s="216"/>
      <c r="C2554" s="227" t="s">
        <v>22</v>
      </c>
      <c r="D2554" s="228"/>
      <c r="E2554" s="229"/>
      <c r="F2554" s="230" t="s">
        <v>52</v>
      </c>
      <c r="G2554" s="231" t="str">
        <f>IF(OR(G2552=0,G2552=""),"",VLOOKUP(A2547,'STUDENT DETAIL'!$C$8:$I$107,5))</f>
        <v/>
      </c>
      <c r="H2554" s="232"/>
      <c r="I2554" s="233"/>
    </row>
    <row r="2555" spans="1:10" s="198" customFormat="1" ht="24" customHeight="1">
      <c r="A2555" s="199"/>
      <c r="B2555" s="216"/>
      <c r="C2555" s="227" t="s">
        <v>32</v>
      </c>
      <c r="D2555" s="228"/>
      <c r="E2555" s="229"/>
      <c r="F2555" s="230" t="s">
        <v>52</v>
      </c>
      <c r="G2555" s="231" t="str">
        <f>IF(OR(G2552=0,G2552=""),"",VLOOKUP(A2547,'STUDENT DETAIL'!$C$8:$I$107,6))</f>
        <v/>
      </c>
      <c r="H2555" s="232"/>
      <c r="I2555" s="233"/>
    </row>
    <row r="2556" spans="1:10" s="198" customFormat="1" ht="24" customHeight="1">
      <c r="A2556" s="199"/>
      <c r="B2556" s="216"/>
      <c r="C2556" s="227" t="s">
        <v>33</v>
      </c>
      <c r="D2556" s="228"/>
      <c r="E2556" s="229"/>
      <c r="F2556" s="230" t="s">
        <v>52</v>
      </c>
      <c r="G2556" s="231" t="str">
        <f>IF(OR(G2552=0,G2552=""),"",IF('STUDENT DETAIL'!$H$4="",'STUDENT DETAIL'!$E$4,CONCATENATE('STUDENT DETAIL'!$E$4,"   ","(",'STUDENT DETAIL'!$H$4,")")))</f>
        <v/>
      </c>
      <c r="H2556" s="232"/>
      <c r="I2556" s="233"/>
    </row>
    <row r="2557" spans="1:10" s="198" customFormat="1" ht="24" customHeight="1" thickBot="1">
      <c r="A2557" s="199"/>
      <c r="B2557" s="216"/>
      <c r="C2557" s="234" t="s">
        <v>24</v>
      </c>
      <c r="D2557" s="235"/>
      <c r="E2557" s="236"/>
      <c r="F2557" s="237" t="s">
        <v>52</v>
      </c>
      <c r="G2557" s="238" t="str">
        <f>IF(OR(G2552=0,G2552=""),"",VLOOKUP(A2547,'STUDENT DETAIL'!$C$8:$I$107,7))</f>
        <v/>
      </c>
      <c r="H2557" s="239"/>
      <c r="I2557" s="240"/>
    </row>
    <row r="2558" spans="1:10" s="198" customFormat="1" ht="24" customHeight="1">
      <c r="A2558" s="199"/>
      <c r="B2558" s="216"/>
      <c r="C2558" s="241" t="s">
        <v>67</v>
      </c>
      <c r="D2558" s="242"/>
      <c r="E2558" s="242"/>
      <c r="F2558" s="242"/>
      <c r="G2558" s="242"/>
      <c r="H2558" s="242"/>
      <c r="I2558" s="243"/>
    </row>
    <row r="2559" spans="1:10" s="198" customFormat="1" ht="24" customHeight="1" thickBot="1">
      <c r="A2559" s="199"/>
      <c r="B2559" s="216"/>
      <c r="C2559" s="244" t="s">
        <v>34</v>
      </c>
      <c r="D2559" s="245"/>
      <c r="E2559" s="246"/>
      <c r="F2559" s="247" t="s">
        <v>68</v>
      </c>
      <c r="G2559" s="246"/>
      <c r="H2559" s="247" t="s">
        <v>69</v>
      </c>
      <c r="I2559" s="248"/>
    </row>
    <row r="2560" spans="1:10" s="256" customFormat="1" ht="18" customHeight="1">
      <c r="A2560" s="199"/>
      <c r="B2560" s="216"/>
      <c r="C2560" s="249" t="str">
        <f>'TIME TABLE'!$F$5</f>
        <v>Hindi</v>
      </c>
      <c r="D2560" s="250"/>
      <c r="E2560" s="251"/>
      <c r="F2560" s="252">
        <f>IF(C2560=0,0,'TIME TABLE'!$B$5)</f>
        <v>44651</v>
      </c>
      <c r="G2560" s="253" t="str">
        <f>IF(C2560=0,0,CONCATENATE('TIME TABLE'!$C$5,'TIME TABLE'!$D$5,'TIME TABLE'!$E$5))</f>
        <v>(Thursday)</v>
      </c>
      <c r="H2560" s="254" t="str">
        <f>IF(C2560=0,0,'TIME TABLE'!$H$5)</f>
        <v>09:00 AM to 11:45 AM</v>
      </c>
      <c r="I2560" s="255"/>
    </row>
    <row r="2561" spans="1:9" s="256" customFormat="1" ht="18" customHeight="1">
      <c r="A2561" s="199"/>
      <c r="B2561" s="216"/>
      <c r="C2561" s="257" t="str">
        <f>'TIME TABLE'!$F$6</f>
        <v>English</v>
      </c>
      <c r="D2561" s="258"/>
      <c r="E2561" s="259"/>
      <c r="F2561" s="260">
        <f>IF(C2561=0,0,'TIME TABLE'!$B$6)</f>
        <v>44652</v>
      </c>
      <c r="G2561" s="253" t="str">
        <f>IF(C2561=0,0,CONCATENATE('TIME TABLE'!$C$6,'TIME TABLE'!$D$6,'TIME TABLE'!$E$6))</f>
        <v>(Friday)</v>
      </c>
      <c r="H2561" s="261" t="str">
        <f>IF(C2561=0,0,'TIME TABLE'!$H$6)</f>
        <v>09:00 AM to 11:45 AM</v>
      </c>
      <c r="I2561" s="262"/>
    </row>
    <row r="2562" spans="1:9" s="256" customFormat="1" ht="18" customHeight="1">
      <c r="A2562" s="199"/>
      <c r="B2562" s="216"/>
      <c r="C2562" s="263" t="str">
        <f>'TIME TABLE'!$F$7</f>
        <v>Science</v>
      </c>
      <c r="D2562" s="264"/>
      <c r="E2562" s="265"/>
      <c r="F2562" s="260">
        <f>IF(C2562=0,0,'TIME TABLE'!$B$7)</f>
        <v>44653</v>
      </c>
      <c r="G2562" s="253" t="str">
        <f>IF(C2562=0,0,CONCATENATE('TIME TABLE'!$C$7,'TIME TABLE'!$D$7,'TIME TABLE'!$E$7))</f>
        <v>(Saturday)</v>
      </c>
      <c r="H2562" s="261" t="str">
        <f>IF(C2562=0,0,'TIME TABLE'!$H$7)</f>
        <v>09:00 AM to 11:45 AM</v>
      </c>
      <c r="I2562" s="262"/>
    </row>
    <row r="2563" spans="1:9" s="256" customFormat="1" ht="18" customHeight="1">
      <c r="A2563" s="199"/>
      <c r="B2563" s="216"/>
      <c r="C2563" s="263" t="str">
        <f>'TIME TABLE'!$F$8</f>
        <v>Mathematics</v>
      </c>
      <c r="D2563" s="264"/>
      <c r="E2563" s="265"/>
      <c r="F2563" s="260">
        <f>IF(C2563=0,0,'TIME TABLE'!$B$8)</f>
        <v>44654</v>
      </c>
      <c r="G2563" s="253" t="str">
        <f>IF(C2563=0,0,CONCATENATE('TIME TABLE'!$C$8,'TIME TABLE'!$D$8,'TIME TABLE'!$E$8))</f>
        <v>(Sunday)</v>
      </c>
      <c r="H2563" s="261" t="str">
        <f>IF(C2563=0,0,'TIME TABLE'!$H$8)</f>
        <v>09:00 AM to 11:45 AM</v>
      </c>
      <c r="I2563" s="262"/>
    </row>
    <row r="2564" spans="1:9" s="256" customFormat="1" ht="18" customHeight="1">
      <c r="A2564" s="199"/>
      <c r="B2564" s="216"/>
      <c r="C2564" s="263" t="str">
        <f>'TIME TABLE'!$F$9</f>
        <v>Social Study</v>
      </c>
      <c r="D2564" s="264"/>
      <c r="E2564" s="265"/>
      <c r="F2564" s="260">
        <f>IF(C2564=0,0,'TIME TABLE'!$B$9)</f>
        <v>44655</v>
      </c>
      <c r="G2564" s="253" t="str">
        <f>IF(C2564=0,0,CONCATENATE('TIME TABLE'!$C$9,'TIME TABLE'!$D$9,'TIME TABLE'!$E$9))</f>
        <v>(Monday)</v>
      </c>
      <c r="H2564" s="261" t="str">
        <f>IF(C2564=0,0,'TIME TABLE'!$H$9)</f>
        <v>09:00 AM to 11:45 AM</v>
      </c>
      <c r="I2564" s="262"/>
    </row>
    <row r="2565" spans="1:9" s="256" customFormat="1" ht="18" customHeight="1">
      <c r="A2565" s="199"/>
      <c r="B2565" s="216"/>
      <c r="C2565" s="263" t="str">
        <f>'TIME TABLE'!$F$10</f>
        <v>Sanskrit</v>
      </c>
      <c r="D2565" s="264"/>
      <c r="E2565" s="265"/>
      <c r="F2565" s="260">
        <f>IF(C2565=0,0,'TIME TABLE'!$B$10)</f>
        <v>44656</v>
      </c>
      <c r="G2565" s="253" t="str">
        <f>IF(C2565=0,0,CONCATENATE('TIME TABLE'!$C$10,'TIME TABLE'!$D$10,'TIME TABLE'!$E$10))</f>
        <v>(Tuesday)</v>
      </c>
      <c r="H2565" s="261" t="str">
        <f>IF(C2565=0,0,'TIME TABLE'!$H$10)</f>
        <v>09:00 AM to 11:45 AM</v>
      </c>
      <c r="I2565" s="262"/>
    </row>
    <row r="2566" spans="1:9" s="256" customFormat="1" ht="18" customHeight="1">
      <c r="A2566" s="199"/>
      <c r="B2566" s="216"/>
      <c r="C2566" s="263">
        <f>'TIME TABLE'!$F$11</f>
        <v>0</v>
      </c>
      <c r="D2566" s="264"/>
      <c r="E2566" s="265"/>
      <c r="F2566" s="260">
        <f>IF(C2566=0,0,'TIME TABLE'!$B$11)</f>
        <v>0</v>
      </c>
      <c r="G2566" s="253">
        <f>IF(C2566=0,0,CONCATENATE('TIME TABLE'!$C$11,'TIME TABLE'!$D$11,'TIME TABLE'!$E$11))</f>
        <v>0</v>
      </c>
      <c r="H2566" s="261">
        <f>IF(C2566=0,0,'TIME TABLE'!$H$11)</f>
        <v>0</v>
      </c>
      <c r="I2566" s="262"/>
    </row>
    <row r="2567" spans="1:9" s="256" customFormat="1" ht="18" customHeight="1">
      <c r="A2567" s="199"/>
      <c r="B2567" s="216"/>
      <c r="C2567" s="263">
        <f>'TIME TABLE'!$F$12</f>
        <v>0</v>
      </c>
      <c r="D2567" s="264"/>
      <c r="E2567" s="265"/>
      <c r="F2567" s="260">
        <f>IF(C2567=0,0,'TIME TABLE'!$B$12)</f>
        <v>0</v>
      </c>
      <c r="G2567" s="253">
        <f>IF(C2567=0,0,CONCATENATE('TIME TABLE'!$C$12,'TIME TABLE'!$D$12,'TIME TABLE'!$E$12))</f>
        <v>0</v>
      </c>
      <c r="H2567" s="261">
        <f>IF(C2567=0,0,'TIME TABLE'!$H$12)</f>
        <v>0</v>
      </c>
      <c r="I2567" s="262"/>
    </row>
    <row r="2568" spans="1:9" s="256" customFormat="1" ht="18" customHeight="1">
      <c r="A2568" s="199"/>
      <c r="B2568" s="216"/>
      <c r="C2568" s="263">
        <f>'TIME TABLE'!$F$13</f>
        <v>0</v>
      </c>
      <c r="D2568" s="264"/>
      <c r="E2568" s="265"/>
      <c r="F2568" s="260">
        <f>IF(C2568=0,0,'TIME TABLE'!$B$13)</f>
        <v>0</v>
      </c>
      <c r="G2568" s="253">
        <f>IF(C2568=0,0,CONCATENATE('TIME TABLE'!$C$13,'TIME TABLE'!$D$13,'TIME TABLE'!$E$13))</f>
        <v>0</v>
      </c>
      <c r="H2568" s="261">
        <f>IF(C2568=0,0,'TIME TABLE'!$H$13)</f>
        <v>0</v>
      </c>
      <c r="I2568" s="262"/>
    </row>
    <row r="2569" spans="1:9" s="256" customFormat="1" ht="18" customHeight="1" thickBot="1">
      <c r="A2569" s="199"/>
      <c r="B2569" s="216"/>
      <c r="C2569" s="266">
        <f>'TIME TABLE'!$F$14</f>
        <v>0</v>
      </c>
      <c r="D2569" s="267"/>
      <c r="E2569" s="268"/>
      <c r="F2569" s="260">
        <f>IF(C2569=0,0,'TIME TABLE'!$B$14)</f>
        <v>0</v>
      </c>
      <c r="G2569" s="253">
        <f>IF(C2569=0,0,CONCATENATE('TIME TABLE'!$C$14,'TIME TABLE'!$D$14,'TIME TABLE'!$E$14))</f>
        <v>0</v>
      </c>
      <c r="H2569" s="261">
        <f>IF(C2569=0,0,'TIME TABLE'!$H$14)</f>
        <v>0</v>
      </c>
      <c r="I2569" s="262"/>
    </row>
    <row r="2570" spans="1:9" s="198" customFormat="1" ht="24" customHeight="1">
      <c r="A2570" s="199"/>
      <c r="B2570" s="216"/>
      <c r="C2570" s="269" t="s">
        <v>70</v>
      </c>
      <c r="D2570" s="270"/>
      <c r="E2570" s="270"/>
      <c r="F2570" s="270"/>
      <c r="G2570" s="270"/>
      <c r="H2570" s="270"/>
      <c r="I2570" s="271"/>
    </row>
    <row r="2571" spans="1:9" s="198" customFormat="1" ht="19.5" customHeight="1">
      <c r="A2571" s="199"/>
      <c r="B2571" s="216"/>
      <c r="C2571" s="272">
        <v>1</v>
      </c>
      <c r="D2571" s="273" t="s">
        <v>71</v>
      </c>
      <c r="E2571" s="273"/>
      <c r="F2571" s="273"/>
      <c r="G2571" s="273"/>
      <c r="H2571" s="273"/>
      <c r="I2571" s="274"/>
    </row>
    <row r="2572" spans="1:9" s="198" customFormat="1" ht="19.5" customHeight="1">
      <c r="A2572" s="199"/>
      <c r="B2572" s="216"/>
      <c r="C2572" s="275">
        <v>2</v>
      </c>
      <c r="D2572" s="276" t="s">
        <v>72</v>
      </c>
      <c r="E2572" s="276"/>
      <c r="F2572" s="276"/>
      <c r="G2572" s="276"/>
      <c r="H2572" s="276"/>
      <c r="I2572" s="277"/>
    </row>
    <row r="2573" spans="1:9" s="198" customFormat="1" ht="19.5" customHeight="1">
      <c r="A2573" s="199"/>
      <c r="B2573" s="216"/>
      <c r="C2573" s="275">
        <v>3</v>
      </c>
      <c r="D2573" s="276" t="s">
        <v>73</v>
      </c>
      <c r="E2573" s="276"/>
      <c r="F2573" s="276"/>
      <c r="G2573" s="276"/>
      <c r="H2573" s="276"/>
      <c r="I2573" s="277"/>
    </row>
    <row r="2574" spans="1:9" s="198" customFormat="1" ht="19.5" customHeight="1">
      <c r="A2574" s="199"/>
      <c r="B2574" s="216"/>
      <c r="C2574" s="275">
        <v>4</v>
      </c>
      <c r="D2574" s="273" t="s">
        <v>74</v>
      </c>
      <c r="E2574" s="273"/>
      <c r="F2574" s="273"/>
      <c r="G2574" s="273"/>
      <c r="H2574" s="273"/>
      <c r="I2574" s="274"/>
    </row>
    <row r="2575" spans="1:9" s="198" customFormat="1" ht="19.5" customHeight="1">
      <c r="A2575" s="199"/>
      <c r="B2575" s="216"/>
      <c r="C2575" s="275">
        <v>5</v>
      </c>
      <c r="D2575" s="273" t="s">
        <v>75</v>
      </c>
      <c r="E2575" s="273"/>
      <c r="F2575" s="273"/>
      <c r="G2575" s="273"/>
      <c r="H2575" s="273"/>
      <c r="I2575" s="274"/>
    </row>
    <row r="2576" spans="1:9" s="198" customFormat="1" ht="19.5" customHeight="1">
      <c r="A2576" s="199"/>
      <c r="B2576" s="216"/>
      <c r="C2576" s="275">
        <v>6</v>
      </c>
      <c r="D2576" s="273" t="s">
        <v>76</v>
      </c>
      <c r="E2576" s="273"/>
      <c r="F2576" s="273"/>
      <c r="G2576" s="273"/>
      <c r="H2576" s="273"/>
      <c r="I2576" s="274"/>
    </row>
    <row r="2577" spans="1:10" s="198" customFormat="1" ht="19.5" customHeight="1">
      <c r="A2577" s="199"/>
      <c r="B2577" s="216"/>
      <c r="C2577" s="275">
        <v>7</v>
      </c>
      <c r="D2577" s="273" t="s">
        <v>77</v>
      </c>
      <c r="E2577" s="273"/>
      <c r="F2577" s="273"/>
      <c r="G2577" s="273"/>
      <c r="H2577" s="273"/>
      <c r="I2577" s="274"/>
    </row>
    <row r="2578" spans="1:10" s="198" customFormat="1" ht="19.5" customHeight="1">
      <c r="A2578" s="199"/>
      <c r="B2578" s="216"/>
      <c r="C2578" s="275">
        <v>8</v>
      </c>
      <c r="D2578" s="273" t="s">
        <v>78</v>
      </c>
      <c r="E2578" s="273"/>
      <c r="F2578" s="273"/>
      <c r="G2578" s="273"/>
      <c r="H2578" s="273"/>
      <c r="I2578" s="274"/>
    </row>
    <row r="2579" spans="1:10" s="198" customFormat="1" ht="19.5" customHeight="1" thickBot="1">
      <c r="A2579" s="199"/>
      <c r="B2579" s="278"/>
      <c r="C2579" s="279">
        <v>9</v>
      </c>
      <c r="D2579" s="280" t="s">
        <v>79</v>
      </c>
      <c r="E2579" s="280"/>
      <c r="F2579" s="280"/>
      <c r="G2579" s="280"/>
      <c r="H2579" s="280"/>
      <c r="I2579" s="281"/>
    </row>
    <row r="2580" spans="1:10" ht="16.5" customHeight="1">
      <c r="A2580" s="282"/>
      <c r="B2580" s="282"/>
      <c r="C2580" s="282"/>
      <c r="D2580" s="282"/>
      <c r="E2580" s="282"/>
      <c r="F2580" s="282"/>
      <c r="G2580" s="282"/>
      <c r="H2580" s="282"/>
      <c r="I2580" s="282"/>
    </row>
    <row r="2581" spans="1:10" s="198" customFormat="1" ht="16.5" customHeight="1" thickBot="1">
      <c r="A2581" s="196">
        <f>A2547+1</f>
        <v>78</v>
      </c>
      <c r="B2581" s="284"/>
      <c r="C2581" s="284"/>
      <c r="D2581" s="284"/>
      <c r="E2581" s="284"/>
      <c r="F2581" s="284"/>
      <c r="G2581" s="284"/>
      <c r="H2581" s="284"/>
      <c r="I2581" s="284"/>
    </row>
    <row r="2582" spans="1:10" s="198" customFormat="1" ht="51.75" customHeight="1">
      <c r="A2582" s="199"/>
      <c r="B2582" s="200"/>
      <c r="C2582" s="201"/>
      <c r="D2582" s="202"/>
      <c r="E2582" s="203" t="str">
        <f>MASTER!$E$11</f>
        <v>Govt. Sr. Secondary School Raimalwada</v>
      </c>
      <c r="F2582" s="204"/>
      <c r="G2582" s="204"/>
      <c r="H2582" s="204"/>
      <c r="I2582" s="205"/>
    </row>
    <row r="2583" spans="1:10" s="198" customFormat="1" ht="36" customHeight="1" thickBot="1">
      <c r="A2583" s="199"/>
      <c r="B2583" s="206"/>
      <c r="C2583" s="207"/>
      <c r="D2583" s="208"/>
      <c r="E2583" s="209" t="str">
        <f>MASTER!$E$14</f>
        <v>P.S.-Bapini (Jodhpur)</v>
      </c>
      <c r="F2583" s="210"/>
      <c r="G2583" s="210"/>
      <c r="H2583" s="210"/>
      <c r="I2583" s="211"/>
    </row>
    <row r="2584" spans="1:10" s="198" customFormat="1" ht="33.75" customHeight="1">
      <c r="A2584" s="199"/>
      <c r="B2584" s="212" t="str">
        <f>CONCATENATE(C2585,'TIME TABLE'!$C$5,'ADMIT CARD'!$C2586,$F2586,'ADMIT CARD'!$G2586,'TIME TABLE'!$E$5)</f>
        <v>ADMIT CARD(Roll Number●→0)</v>
      </c>
      <c r="C2584" s="213" t="str">
        <f>CONCATENATE('TIME TABLE'!$B$2,'TIME TABLE'!$F$2)</f>
        <v>HALF YEARLY EXAM:2023-24</v>
      </c>
      <c r="D2584" s="214"/>
      <c r="E2584" s="214"/>
      <c r="F2584" s="214"/>
      <c r="G2584" s="214"/>
      <c r="H2584" s="214"/>
      <c r="I2584" s="215"/>
    </row>
    <row r="2585" spans="1:10" s="198" customFormat="1" ht="33.75" customHeight="1" thickBot="1">
      <c r="A2585" s="199"/>
      <c r="B2585" s="216"/>
      <c r="C2585" s="217" t="s">
        <v>64</v>
      </c>
      <c r="D2585" s="218"/>
      <c r="E2585" s="218"/>
      <c r="F2585" s="218"/>
      <c r="G2585" s="218"/>
      <c r="H2585" s="218"/>
      <c r="I2585" s="219"/>
      <c r="J2585" s="198" t="s">
        <v>54</v>
      </c>
    </row>
    <row r="2586" spans="1:10" s="198" customFormat="1" ht="24" customHeight="1">
      <c r="A2586" s="199"/>
      <c r="B2586" s="216"/>
      <c r="C2586" s="220" t="s">
        <v>20</v>
      </c>
      <c r="D2586" s="221"/>
      <c r="E2586" s="222"/>
      <c r="F2586" s="223" t="s">
        <v>52</v>
      </c>
      <c r="G2586" s="224">
        <f>VLOOKUP(A2581,'STUDENT DETAIL'!$C$8:$I$107,3)</f>
        <v>0</v>
      </c>
      <c r="H2586" s="225"/>
      <c r="I2586" s="226" t="s">
        <v>65</v>
      </c>
    </row>
    <row r="2587" spans="1:10" s="198" customFormat="1" ht="24" customHeight="1">
      <c r="A2587" s="199"/>
      <c r="B2587" s="216"/>
      <c r="C2587" s="227" t="s">
        <v>21</v>
      </c>
      <c r="D2587" s="228"/>
      <c r="E2587" s="229"/>
      <c r="F2587" s="230" t="s">
        <v>52</v>
      </c>
      <c r="G2587" s="231" t="str">
        <f>IF(OR(G2586=0,G2586=""),"",VLOOKUP(A2581,'STUDENT DETAIL'!$C$8:$I$107,4))</f>
        <v/>
      </c>
      <c r="H2587" s="232"/>
      <c r="I2587" s="233"/>
    </row>
    <row r="2588" spans="1:10" s="198" customFormat="1" ht="24" customHeight="1">
      <c r="A2588" s="199"/>
      <c r="B2588" s="216"/>
      <c r="C2588" s="227" t="s">
        <v>22</v>
      </c>
      <c r="D2588" s="228"/>
      <c r="E2588" s="229"/>
      <c r="F2588" s="230" t="s">
        <v>52</v>
      </c>
      <c r="G2588" s="231" t="str">
        <f>IF(OR(G2586=0,G2586=""),"",VLOOKUP(A2581,'STUDENT DETAIL'!$C$8:$I$107,5))</f>
        <v/>
      </c>
      <c r="H2588" s="232"/>
      <c r="I2588" s="233"/>
    </row>
    <row r="2589" spans="1:10" s="198" customFormat="1" ht="24" customHeight="1">
      <c r="A2589" s="199"/>
      <c r="B2589" s="216"/>
      <c r="C2589" s="227" t="s">
        <v>32</v>
      </c>
      <c r="D2589" s="228"/>
      <c r="E2589" s="229"/>
      <c r="F2589" s="230" t="s">
        <v>52</v>
      </c>
      <c r="G2589" s="231" t="str">
        <f>IF(OR(G2586=0,G2586=""),"",VLOOKUP(A2581,'STUDENT DETAIL'!$C$8:$I$107,6))</f>
        <v/>
      </c>
      <c r="H2589" s="232"/>
      <c r="I2589" s="233"/>
    </row>
    <row r="2590" spans="1:10" s="198" customFormat="1" ht="24" customHeight="1">
      <c r="A2590" s="199"/>
      <c r="B2590" s="216"/>
      <c r="C2590" s="227" t="s">
        <v>33</v>
      </c>
      <c r="D2590" s="228"/>
      <c r="E2590" s="229"/>
      <c r="F2590" s="230" t="s">
        <v>52</v>
      </c>
      <c r="G2590" s="231" t="str">
        <f>IF(OR(G2586=0,G2586=""),"",IF('STUDENT DETAIL'!$H$4="",'STUDENT DETAIL'!$E$4,CONCATENATE('STUDENT DETAIL'!$E$4,"   ","(",'STUDENT DETAIL'!$H$4,")")))</f>
        <v/>
      </c>
      <c r="H2590" s="232"/>
      <c r="I2590" s="233"/>
    </row>
    <row r="2591" spans="1:10" s="198" customFormat="1" ht="24" customHeight="1" thickBot="1">
      <c r="A2591" s="199"/>
      <c r="B2591" s="216"/>
      <c r="C2591" s="234" t="s">
        <v>24</v>
      </c>
      <c r="D2591" s="235"/>
      <c r="E2591" s="236"/>
      <c r="F2591" s="237" t="s">
        <v>52</v>
      </c>
      <c r="G2591" s="238" t="str">
        <f>IF(OR(G2586=0,G2586=""),"",VLOOKUP(A2581,'STUDENT DETAIL'!$C$8:$I$107,7))</f>
        <v/>
      </c>
      <c r="H2591" s="239"/>
      <c r="I2591" s="240"/>
    </row>
    <row r="2592" spans="1:10" s="198" customFormat="1" ht="24" customHeight="1">
      <c r="A2592" s="199"/>
      <c r="B2592" s="216"/>
      <c r="C2592" s="241" t="s">
        <v>67</v>
      </c>
      <c r="D2592" s="242"/>
      <c r="E2592" s="242"/>
      <c r="F2592" s="242"/>
      <c r="G2592" s="242"/>
      <c r="H2592" s="242"/>
      <c r="I2592" s="243"/>
    </row>
    <row r="2593" spans="1:9" s="198" customFormat="1" ht="24" customHeight="1" thickBot="1">
      <c r="A2593" s="199"/>
      <c r="B2593" s="216"/>
      <c r="C2593" s="244" t="s">
        <v>34</v>
      </c>
      <c r="D2593" s="245"/>
      <c r="E2593" s="246"/>
      <c r="F2593" s="247" t="s">
        <v>68</v>
      </c>
      <c r="G2593" s="246"/>
      <c r="H2593" s="247" t="s">
        <v>69</v>
      </c>
      <c r="I2593" s="248"/>
    </row>
    <row r="2594" spans="1:9" s="256" customFormat="1" ht="18" customHeight="1">
      <c r="A2594" s="199"/>
      <c r="B2594" s="216"/>
      <c r="C2594" s="249" t="str">
        <f>'TIME TABLE'!$F$5</f>
        <v>Hindi</v>
      </c>
      <c r="D2594" s="250"/>
      <c r="E2594" s="251"/>
      <c r="F2594" s="252">
        <f>IF(C2594=0,0,'TIME TABLE'!$B$5)</f>
        <v>44651</v>
      </c>
      <c r="G2594" s="253" t="str">
        <f>IF(C2594=0,0,CONCATENATE('TIME TABLE'!$C$5,'TIME TABLE'!$D$5,'TIME TABLE'!$E$5))</f>
        <v>(Thursday)</v>
      </c>
      <c r="H2594" s="254" t="str">
        <f>IF(C2594=0,0,'TIME TABLE'!$H$5)</f>
        <v>09:00 AM to 11:45 AM</v>
      </c>
      <c r="I2594" s="255"/>
    </row>
    <row r="2595" spans="1:9" s="256" customFormat="1" ht="18" customHeight="1">
      <c r="A2595" s="199"/>
      <c r="B2595" s="216"/>
      <c r="C2595" s="257" t="str">
        <f>'TIME TABLE'!$F$6</f>
        <v>English</v>
      </c>
      <c r="D2595" s="258"/>
      <c r="E2595" s="259"/>
      <c r="F2595" s="260">
        <f>IF(C2595=0,0,'TIME TABLE'!$B$6)</f>
        <v>44652</v>
      </c>
      <c r="G2595" s="253" t="str">
        <f>IF(C2595=0,0,CONCATENATE('TIME TABLE'!$C$6,'TIME TABLE'!$D$6,'TIME TABLE'!$E$6))</f>
        <v>(Friday)</v>
      </c>
      <c r="H2595" s="261" t="str">
        <f>IF(C2595=0,0,'TIME TABLE'!$H$6)</f>
        <v>09:00 AM to 11:45 AM</v>
      </c>
      <c r="I2595" s="262"/>
    </row>
    <row r="2596" spans="1:9" s="256" customFormat="1" ht="18" customHeight="1">
      <c r="A2596" s="199"/>
      <c r="B2596" s="216"/>
      <c r="C2596" s="263" t="str">
        <f>'TIME TABLE'!$F$7</f>
        <v>Science</v>
      </c>
      <c r="D2596" s="264"/>
      <c r="E2596" s="265"/>
      <c r="F2596" s="260">
        <f>IF(C2596=0,0,'TIME TABLE'!$B$7)</f>
        <v>44653</v>
      </c>
      <c r="G2596" s="253" t="str">
        <f>IF(C2596=0,0,CONCATENATE('TIME TABLE'!$C$7,'TIME TABLE'!$D$7,'TIME TABLE'!$E$7))</f>
        <v>(Saturday)</v>
      </c>
      <c r="H2596" s="261" t="str">
        <f>IF(C2596=0,0,'TIME TABLE'!$H$7)</f>
        <v>09:00 AM to 11:45 AM</v>
      </c>
      <c r="I2596" s="262"/>
    </row>
    <row r="2597" spans="1:9" s="256" customFormat="1" ht="18" customHeight="1">
      <c r="A2597" s="199"/>
      <c r="B2597" s="216"/>
      <c r="C2597" s="263" t="str">
        <f>'TIME TABLE'!$F$8</f>
        <v>Mathematics</v>
      </c>
      <c r="D2597" s="264"/>
      <c r="E2597" s="265"/>
      <c r="F2597" s="260">
        <f>IF(C2597=0,0,'TIME TABLE'!$B$8)</f>
        <v>44654</v>
      </c>
      <c r="G2597" s="253" t="str">
        <f>IF(C2597=0,0,CONCATENATE('TIME TABLE'!$C$8,'TIME TABLE'!$D$8,'TIME TABLE'!$E$8))</f>
        <v>(Sunday)</v>
      </c>
      <c r="H2597" s="261" t="str">
        <f>IF(C2597=0,0,'TIME TABLE'!$H$8)</f>
        <v>09:00 AM to 11:45 AM</v>
      </c>
      <c r="I2597" s="262"/>
    </row>
    <row r="2598" spans="1:9" s="256" customFormat="1" ht="18" customHeight="1">
      <c r="A2598" s="199"/>
      <c r="B2598" s="216"/>
      <c r="C2598" s="263" t="str">
        <f>'TIME TABLE'!$F$9</f>
        <v>Social Study</v>
      </c>
      <c r="D2598" s="264"/>
      <c r="E2598" s="265"/>
      <c r="F2598" s="260">
        <f>IF(C2598=0,0,'TIME TABLE'!$B$9)</f>
        <v>44655</v>
      </c>
      <c r="G2598" s="253" t="str">
        <f>IF(C2598=0,0,CONCATENATE('TIME TABLE'!$C$9,'TIME TABLE'!$D$9,'TIME TABLE'!$E$9))</f>
        <v>(Monday)</v>
      </c>
      <c r="H2598" s="261" t="str">
        <f>IF(C2598=0,0,'TIME TABLE'!$H$9)</f>
        <v>09:00 AM to 11:45 AM</v>
      </c>
      <c r="I2598" s="262"/>
    </row>
    <row r="2599" spans="1:9" s="256" customFormat="1" ht="18" customHeight="1">
      <c r="A2599" s="199"/>
      <c r="B2599" s="216"/>
      <c r="C2599" s="263" t="str">
        <f>'TIME TABLE'!$F$10</f>
        <v>Sanskrit</v>
      </c>
      <c r="D2599" s="264"/>
      <c r="E2599" s="265"/>
      <c r="F2599" s="260">
        <f>IF(C2599=0,0,'TIME TABLE'!$B$10)</f>
        <v>44656</v>
      </c>
      <c r="G2599" s="253" t="str">
        <f>IF(C2599=0,0,CONCATENATE('TIME TABLE'!$C$10,'TIME TABLE'!$D$10,'TIME TABLE'!$E$10))</f>
        <v>(Tuesday)</v>
      </c>
      <c r="H2599" s="261" t="str">
        <f>IF(C2599=0,0,'TIME TABLE'!$H$10)</f>
        <v>09:00 AM to 11:45 AM</v>
      </c>
      <c r="I2599" s="262"/>
    </row>
    <row r="2600" spans="1:9" s="256" customFormat="1" ht="18" customHeight="1">
      <c r="A2600" s="199"/>
      <c r="B2600" s="216"/>
      <c r="C2600" s="263">
        <f>'TIME TABLE'!$F$11</f>
        <v>0</v>
      </c>
      <c r="D2600" s="264"/>
      <c r="E2600" s="265"/>
      <c r="F2600" s="260">
        <f>IF(C2600=0,0,'TIME TABLE'!$B$11)</f>
        <v>0</v>
      </c>
      <c r="G2600" s="253">
        <f>IF(C2600=0,0,CONCATENATE('TIME TABLE'!$C$11,'TIME TABLE'!$D$11,'TIME TABLE'!$E$11))</f>
        <v>0</v>
      </c>
      <c r="H2600" s="261">
        <f>IF(C2600=0,0,'TIME TABLE'!$H$11)</f>
        <v>0</v>
      </c>
      <c r="I2600" s="262"/>
    </row>
    <row r="2601" spans="1:9" s="256" customFormat="1" ht="18" customHeight="1">
      <c r="A2601" s="199"/>
      <c r="B2601" s="216"/>
      <c r="C2601" s="263">
        <f>'TIME TABLE'!$F$12</f>
        <v>0</v>
      </c>
      <c r="D2601" s="264"/>
      <c r="E2601" s="265"/>
      <c r="F2601" s="260">
        <f>IF(C2601=0,0,'TIME TABLE'!$B$12)</f>
        <v>0</v>
      </c>
      <c r="G2601" s="253">
        <f>IF(C2601=0,0,CONCATENATE('TIME TABLE'!$C$12,'TIME TABLE'!$D$12,'TIME TABLE'!$E$12))</f>
        <v>0</v>
      </c>
      <c r="H2601" s="261">
        <f>IF(C2601=0,0,'TIME TABLE'!$H$12)</f>
        <v>0</v>
      </c>
      <c r="I2601" s="262"/>
    </row>
    <row r="2602" spans="1:9" s="256" customFormat="1" ht="18" customHeight="1">
      <c r="A2602" s="199"/>
      <c r="B2602" s="216"/>
      <c r="C2602" s="263">
        <f>'TIME TABLE'!$F$13</f>
        <v>0</v>
      </c>
      <c r="D2602" s="264"/>
      <c r="E2602" s="265"/>
      <c r="F2602" s="260">
        <f>IF(C2602=0,0,'TIME TABLE'!$B$13)</f>
        <v>0</v>
      </c>
      <c r="G2602" s="253">
        <f>IF(C2602=0,0,CONCATENATE('TIME TABLE'!$C$13,'TIME TABLE'!$D$13,'TIME TABLE'!$E$13))</f>
        <v>0</v>
      </c>
      <c r="H2602" s="261">
        <f>IF(C2602=0,0,'TIME TABLE'!$H$13)</f>
        <v>0</v>
      </c>
      <c r="I2602" s="262"/>
    </row>
    <row r="2603" spans="1:9" s="256" customFormat="1" ht="18" customHeight="1" thickBot="1">
      <c r="A2603" s="199"/>
      <c r="B2603" s="216"/>
      <c r="C2603" s="266">
        <f>'TIME TABLE'!$F$14</f>
        <v>0</v>
      </c>
      <c r="D2603" s="267"/>
      <c r="E2603" s="268"/>
      <c r="F2603" s="260">
        <f>IF(C2603=0,0,'TIME TABLE'!$B$14)</f>
        <v>0</v>
      </c>
      <c r="G2603" s="253">
        <f>IF(C2603=0,0,CONCATENATE('TIME TABLE'!$C$14,'TIME TABLE'!$D$14,'TIME TABLE'!$E$14))</f>
        <v>0</v>
      </c>
      <c r="H2603" s="261">
        <f>IF(C2603=0,0,'TIME TABLE'!$H$14)</f>
        <v>0</v>
      </c>
      <c r="I2603" s="262"/>
    </row>
    <row r="2604" spans="1:9" s="198" customFormat="1" ht="24" customHeight="1">
      <c r="A2604" s="199"/>
      <c r="B2604" s="216"/>
      <c r="C2604" s="269" t="s">
        <v>70</v>
      </c>
      <c r="D2604" s="270"/>
      <c r="E2604" s="270"/>
      <c r="F2604" s="270"/>
      <c r="G2604" s="270"/>
      <c r="H2604" s="270"/>
      <c r="I2604" s="271"/>
    </row>
    <row r="2605" spans="1:9" s="198" customFormat="1" ht="19.5" customHeight="1">
      <c r="A2605" s="199"/>
      <c r="B2605" s="216"/>
      <c r="C2605" s="272">
        <v>1</v>
      </c>
      <c r="D2605" s="273" t="s">
        <v>71</v>
      </c>
      <c r="E2605" s="273"/>
      <c r="F2605" s="273"/>
      <c r="G2605" s="273"/>
      <c r="H2605" s="273"/>
      <c r="I2605" s="274"/>
    </row>
    <row r="2606" spans="1:9" s="198" customFormat="1" ht="19.5" customHeight="1">
      <c r="A2606" s="199"/>
      <c r="B2606" s="216"/>
      <c r="C2606" s="275">
        <v>2</v>
      </c>
      <c r="D2606" s="276" t="s">
        <v>72</v>
      </c>
      <c r="E2606" s="276"/>
      <c r="F2606" s="276"/>
      <c r="G2606" s="276"/>
      <c r="H2606" s="276"/>
      <c r="I2606" s="277"/>
    </row>
    <row r="2607" spans="1:9" s="198" customFormat="1" ht="19.5" customHeight="1">
      <c r="A2607" s="199"/>
      <c r="B2607" s="216"/>
      <c r="C2607" s="275">
        <v>3</v>
      </c>
      <c r="D2607" s="276" t="s">
        <v>73</v>
      </c>
      <c r="E2607" s="276"/>
      <c r="F2607" s="276"/>
      <c r="G2607" s="276"/>
      <c r="H2607" s="276"/>
      <c r="I2607" s="277"/>
    </row>
    <row r="2608" spans="1:9" s="198" customFormat="1" ht="19.5" customHeight="1">
      <c r="A2608" s="199"/>
      <c r="B2608" s="216"/>
      <c r="C2608" s="275">
        <v>4</v>
      </c>
      <c r="D2608" s="273" t="s">
        <v>74</v>
      </c>
      <c r="E2608" s="273"/>
      <c r="F2608" s="273"/>
      <c r="G2608" s="273"/>
      <c r="H2608" s="273"/>
      <c r="I2608" s="274"/>
    </row>
    <row r="2609" spans="1:10" s="198" customFormat="1" ht="19.5" customHeight="1">
      <c r="A2609" s="199"/>
      <c r="B2609" s="216"/>
      <c r="C2609" s="275">
        <v>5</v>
      </c>
      <c r="D2609" s="273" t="s">
        <v>75</v>
      </c>
      <c r="E2609" s="273"/>
      <c r="F2609" s="273"/>
      <c r="G2609" s="273"/>
      <c r="H2609" s="273"/>
      <c r="I2609" s="274"/>
    </row>
    <row r="2610" spans="1:10" s="198" customFormat="1" ht="19.5" customHeight="1">
      <c r="A2610" s="199"/>
      <c r="B2610" s="216"/>
      <c r="C2610" s="275">
        <v>6</v>
      </c>
      <c r="D2610" s="273" t="s">
        <v>76</v>
      </c>
      <c r="E2610" s="273"/>
      <c r="F2610" s="273"/>
      <c r="G2610" s="273"/>
      <c r="H2610" s="273"/>
      <c r="I2610" s="274"/>
    </row>
    <row r="2611" spans="1:10" s="198" customFormat="1" ht="19.5" customHeight="1">
      <c r="A2611" s="199"/>
      <c r="B2611" s="216"/>
      <c r="C2611" s="275">
        <v>7</v>
      </c>
      <c r="D2611" s="273" t="s">
        <v>77</v>
      </c>
      <c r="E2611" s="273"/>
      <c r="F2611" s="273"/>
      <c r="G2611" s="273"/>
      <c r="H2611" s="273"/>
      <c r="I2611" s="274"/>
    </row>
    <row r="2612" spans="1:10" s="198" customFormat="1" ht="19.5" customHeight="1">
      <c r="A2612" s="199"/>
      <c r="B2612" s="216"/>
      <c r="C2612" s="275">
        <v>8</v>
      </c>
      <c r="D2612" s="273" t="s">
        <v>78</v>
      </c>
      <c r="E2612" s="273"/>
      <c r="F2612" s="273"/>
      <c r="G2612" s="273"/>
      <c r="H2612" s="273"/>
      <c r="I2612" s="274"/>
    </row>
    <row r="2613" spans="1:10" s="198" customFormat="1" ht="19.5" customHeight="1" thickBot="1">
      <c r="A2613" s="199"/>
      <c r="B2613" s="278"/>
      <c r="C2613" s="279">
        <v>9</v>
      </c>
      <c r="D2613" s="280" t="s">
        <v>79</v>
      </c>
      <c r="E2613" s="280"/>
      <c r="F2613" s="280"/>
      <c r="G2613" s="280"/>
      <c r="H2613" s="280"/>
      <c r="I2613" s="281"/>
    </row>
    <row r="2614" spans="1:10" s="198" customFormat="1" ht="15.75" thickBot="1">
      <c r="A2614" s="196">
        <f>A2581+1</f>
        <v>79</v>
      </c>
      <c r="B2614" s="197"/>
      <c r="C2614" s="197"/>
      <c r="D2614" s="197"/>
      <c r="E2614" s="197"/>
      <c r="F2614" s="197"/>
      <c r="G2614" s="197"/>
      <c r="H2614" s="197"/>
      <c r="I2614" s="197"/>
    </row>
    <row r="2615" spans="1:10" s="198" customFormat="1" ht="51.75" customHeight="1">
      <c r="A2615" s="199"/>
      <c r="B2615" s="200"/>
      <c r="C2615" s="201"/>
      <c r="D2615" s="202"/>
      <c r="E2615" s="203" t="str">
        <f>MASTER!$E$11</f>
        <v>Govt. Sr. Secondary School Raimalwada</v>
      </c>
      <c r="F2615" s="204"/>
      <c r="G2615" s="204"/>
      <c r="H2615" s="204"/>
      <c r="I2615" s="205"/>
    </row>
    <row r="2616" spans="1:10" s="198" customFormat="1" ht="36" customHeight="1" thickBot="1">
      <c r="A2616" s="199"/>
      <c r="B2616" s="206"/>
      <c r="C2616" s="207"/>
      <c r="D2616" s="208"/>
      <c r="E2616" s="209" t="str">
        <f>MASTER!$E$14</f>
        <v>P.S.-Bapini (Jodhpur)</v>
      </c>
      <c r="F2616" s="210"/>
      <c r="G2616" s="210"/>
      <c r="H2616" s="210"/>
      <c r="I2616" s="211"/>
    </row>
    <row r="2617" spans="1:10" s="198" customFormat="1" ht="33.75" customHeight="1">
      <c r="A2617" s="199"/>
      <c r="B2617" s="212" t="str">
        <f>CONCATENATE(C2618,'TIME TABLE'!$C$5,'ADMIT CARD'!$C2619,$F2619,'ADMIT CARD'!$G2619,'TIME TABLE'!$E$5)</f>
        <v>ADMIT CARD(Roll Number●→0)</v>
      </c>
      <c r="C2617" s="213" t="str">
        <f>CONCATENATE('TIME TABLE'!$B$2,'TIME TABLE'!$F$2)</f>
        <v>HALF YEARLY EXAM:2023-24</v>
      </c>
      <c r="D2617" s="214"/>
      <c r="E2617" s="214"/>
      <c r="F2617" s="214"/>
      <c r="G2617" s="214"/>
      <c r="H2617" s="214"/>
      <c r="I2617" s="215"/>
    </row>
    <row r="2618" spans="1:10" s="198" customFormat="1" ht="33.75" customHeight="1" thickBot="1">
      <c r="A2618" s="199"/>
      <c r="B2618" s="216"/>
      <c r="C2618" s="217" t="s">
        <v>64</v>
      </c>
      <c r="D2618" s="218"/>
      <c r="E2618" s="218"/>
      <c r="F2618" s="218"/>
      <c r="G2618" s="218"/>
      <c r="H2618" s="218"/>
      <c r="I2618" s="219"/>
      <c r="J2618" s="198" t="s">
        <v>54</v>
      </c>
    </row>
    <row r="2619" spans="1:10" s="198" customFormat="1" ht="24" customHeight="1">
      <c r="A2619" s="199"/>
      <c r="B2619" s="216"/>
      <c r="C2619" s="220" t="s">
        <v>20</v>
      </c>
      <c r="D2619" s="221"/>
      <c r="E2619" s="222"/>
      <c r="F2619" s="223" t="s">
        <v>52</v>
      </c>
      <c r="G2619" s="224">
        <f>VLOOKUP(A2614,'STUDENT DETAIL'!$C$8:$I$107,3)</f>
        <v>0</v>
      </c>
      <c r="H2619" s="225"/>
      <c r="I2619" s="226" t="s">
        <v>65</v>
      </c>
    </row>
    <row r="2620" spans="1:10" s="198" customFormat="1" ht="24" customHeight="1">
      <c r="A2620" s="199"/>
      <c r="B2620" s="216"/>
      <c r="C2620" s="227" t="s">
        <v>21</v>
      </c>
      <c r="D2620" s="228"/>
      <c r="E2620" s="229"/>
      <c r="F2620" s="230" t="s">
        <v>52</v>
      </c>
      <c r="G2620" s="231" t="str">
        <f>IF(OR(G2619=0,G2619=""),"",VLOOKUP(A2614,'STUDENT DETAIL'!$C$8:$I$107,4))</f>
        <v/>
      </c>
      <c r="H2620" s="232"/>
      <c r="I2620" s="233"/>
    </row>
    <row r="2621" spans="1:10" s="198" customFormat="1" ht="24" customHeight="1">
      <c r="A2621" s="199"/>
      <c r="B2621" s="216"/>
      <c r="C2621" s="227" t="s">
        <v>22</v>
      </c>
      <c r="D2621" s="228"/>
      <c r="E2621" s="229"/>
      <c r="F2621" s="230" t="s">
        <v>52</v>
      </c>
      <c r="G2621" s="231" t="str">
        <f>IF(OR(G2619=0,G2619=""),"",VLOOKUP(A2614,'STUDENT DETAIL'!$C$8:$I$107,5))</f>
        <v/>
      </c>
      <c r="H2621" s="232"/>
      <c r="I2621" s="233"/>
    </row>
    <row r="2622" spans="1:10" s="198" customFormat="1" ht="24" customHeight="1">
      <c r="A2622" s="199"/>
      <c r="B2622" s="216"/>
      <c r="C2622" s="227" t="s">
        <v>32</v>
      </c>
      <c r="D2622" s="228"/>
      <c r="E2622" s="229"/>
      <c r="F2622" s="230" t="s">
        <v>52</v>
      </c>
      <c r="G2622" s="231" t="str">
        <f>IF(OR(G2619=0,G2619=""),"",VLOOKUP(A2614,'STUDENT DETAIL'!$C$8:$I$107,6))</f>
        <v/>
      </c>
      <c r="H2622" s="232"/>
      <c r="I2622" s="233"/>
    </row>
    <row r="2623" spans="1:10" s="198" customFormat="1" ht="24" customHeight="1">
      <c r="A2623" s="199"/>
      <c r="B2623" s="216"/>
      <c r="C2623" s="227" t="s">
        <v>33</v>
      </c>
      <c r="D2623" s="228"/>
      <c r="E2623" s="229"/>
      <c r="F2623" s="230" t="s">
        <v>52</v>
      </c>
      <c r="G2623" s="231" t="str">
        <f>IF(OR(G2619=0,G2619=""),"",IF('STUDENT DETAIL'!$H$4="",'STUDENT DETAIL'!$E$4,CONCATENATE('STUDENT DETAIL'!$E$4,"   ","(",'STUDENT DETAIL'!$H$4,")")))</f>
        <v/>
      </c>
      <c r="H2623" s="232"/>
      <c r="I2623" s="233"/>
    </row>
    <row r="2624" spans="1:10" s="198" customFormat="1" ht="24" customHeight="1" thickBot="1">
      <c r="A2624" s="199"/>
      <c r="B2624" s="216"/>
      <c r="C2624" s="234" t="s">
        <v>24</v>
      </c>
      <c r="D2624" s="235"/>
      <c r="E2624" s="236"/>
      <c r="F2624" s="237" t="s">
        <v>52</v>
      </c>
      <c r="G2624" s="238" t="str">
        <f>IF(OR(G2619=0,G2619=""),"",VLOOKUP(A2614,'STUDENT DETAIL'!$C$8:$I$107,7))</f>
        <v/>
      </c>
      <c r="H2624" s="239"/>
      <c r="I2624" s="240"/>
    </row>
    <row r="2625" spans="1:9" s="198" customFormat="1" ht="24" customHeight="1">
      <c r="A2625" s="199"/>
      <c r="B2625" s="216"/>
      <c r="C2625" s="241" t="s">
        <v>67</v>
      </c>
      <c r="D2625" s="242"/>
      <c r="E2625" s="242"/>
      <c r="F2625" s="242"/>
      <c r="G2625" s="242"/>
      <c r="H2625" s="242"/>
      <c r="I2625" s="243"/>
    </row>
    <row r="2626" spans="1:9" s="198" customFormat="1" ht="24" customHeight="1" thickBot="1">
      <c r="A2626" s="199"/>
      <c r="B2626" s="216"/>
      <c r="C2626" s="244" t="s">
        <v>34</v>
      </c>
      <c r="D2626" s="245"/>
      <c r="E2626" s="246"/>
      <c r="F2626" s="247" t="s">
        <v>68</v>
      </c>
      <c r="G2626" s="246"/>
      <c r="H2626" s="247" t="s">
        <v>69</v>
      </c>
      <c r="I2626" s="248"/>
    </row>
    <row r="2627" spans="1:9" s="256" customFormat="1" ht="18" customHeight="1">
      <c r="A2627" s="199"/>
      <c r="B2627" s="216"/>
      <c r="C2627" s="249" t="str">
        <f>'TIME TABLE'!$F$5</f>
        <v>Hindi</v>
      </c>
      <c r="D2627" s="250"/>
      <c r="E2627" s="251"/>
      <c r="F2627" s="252">
        <f>IF(C2627=0,0,'TIME TABLE'!$B$5)</f>
        <v>44651</v>
      </c>
      <c r="G2627" s="253" t="str">
        <f>IF(C2627=0,0,CONCATENATE('TIME TABLE'!$C$5,'TIME TABLE'!$D$5,'TIME TABLE'!$E$5))</f>
        <v>(Thursday)</v>
      </c>
      <c r="H2627" s="254" t="str">
        <f>IF(C2627=0,0,'TIME TABLE'!$H$5)</f>
        <v>09:00 AM to 11:45 AM</v>
      </c>
      <c r="I2627" s="255"/>
    </row>
    <row r="2628" spans="1:9" s="256" customFormat="1" ht="18" customHeight="1">
      <c r="A2628" s="199"/>
      <c r="B2628" s="216"/>
      <c r="C2628" s="257" t="str">
        <f>'TIME TABLE'!$F$6</f>
        <v>English</v>
      </c>
      <c r="D2628" s="258"/>
      <c r="E2628" s="259"/>
      <c r="F2628" s="260">
        <f>IF(C2628=0,0,'TIME TABLE'!$B$6)</f>
        <v>44652</v>
      </c>
      <c r="G2628" s="253" t="str">
        <f>IF(C2628=0,0,CONCATENATE('TIME TABLE'!$C$6,'TIME TABLE'!$D$6,'TIME TABLE'!$E$6))</f>
        <v>(Friday)</v>
      </c>
      <c r="H2628" s="261" t="str">
        <f>IF(C2628=0,0,'TIME TABLE'!$H$6)</f>
        <v>09:00 AM to 11:45 AM</v>
      </c>
      <c r="I2628" s="262"/>
    </row>
    <row r="2629" spans="1:9" s="256" customFormat="1" ht="18" customHeight="1">
      <c r="A2629" s="199"/>
      <c r="B2629" s="216"/>
      <c r="C2629" s="263" t="str">
        <f>'TIME TABLE'!$F$7</f>
        <v>Science</v>
      </c>
      <c r="D2629" s="264"/>
      <c r="E2629" s="265"/>
      <c r="F2629" s="260">
        <f>IF(C2629=0,0,'TIME TABLE'!$B$7)</f>
        <v>44653</v>
      </c>
      <c r="G2629" s="253" t="str">
        <f>IF(C2629=0,0,CONCATENATE('TIME TABLE'!$C$7,'TIME TABLE'!$D$7,'TIME TABLE'!$E$7))</f>
        <v>(Saturday)</v>
      </c>
      <c r="H2629" s="261" t="str">
        <f>IF(C2629=0,0,'TIME TABLE'!$H$7)</f>
        <v>09:00 AM to 11:45 AM</v>
      </c>
      <c r="I2629" s="262"/>
    </row>
    <row r="2630" spans="1:9" s="256" customFormat="1" ht="18" customHeight="1">
      <c r="A2630" s="199"/>
      <c r="B2630" s="216"/>
      <c r="C2630" s="263" t="str">
        <f>'TIME TABLE'!$F$8</f>
        <v>Mathematics</v>
      </c>
      <c r="D2630" s="264"/>
      <c r="E2630" s="265"/>
      <c r="F2630" s="260">
        <f>IF(C2630=0,0,'TIME TABLE'!$B$8)</f>
        <v>44654</v>
      </c>
      <c r="G2630" s="253" t="str">
        <f>IF(C2630=0,0,CONCATENATE('TIME TABLE'!$C$8,'TIME TABLE'!$D$8,'TIME TABLE'!$E$8))</f>
        <v>(Sunday)</v>
      </c>
      <c r="H2630" s="261" t="str">
        <f>IF(C2630=0,0,'TIME TABLE'!$H$8)</f>
        <v>09:00 AM to 11:45 AM</v>
      </c>
      <c r="I2630" s="262"/>
    </row>
    <row r="2631" spans="1:9" s="256" customFormat="1" ht="18" customHeight="1">
      <c r="A2631" s="199"/>
      <c r="B2631" s="216"/>
      <c r="C2631" s="263" t="str">
        <f>'TIME TABLE'!$F$9</f>
        <v>Social Study</v>
      </c>
      <c r="D2631" s="264"/>
      <c r="E2631" s="265"/>
      <c r="F2631" s="260">
        <f>IF(C2631=0,0,'TIME TABLE'!$B$9)</f>
        <v>44655</v>
      </c>
      <c r="G2631" s="253" t="str">
        <f>IF(C2631=0,0,CONCATENATE('TIME TABLE'!$C$9,'TIME TABLE'!$D$9,'TIME TABLE'!$E$9))</f>
        <v>(Monday)</v>
      </c>
      <c r="H2631" s="261" t="str">
        <f>IF(C2631=0,0,'TIME TABLE'!$H$9)</f>
        <v>09:00 AM to 11:45 AM</v>
      </c>
      <c r="I2631" s="262"/>
    </row>
    <row r="2632" spans="1:9" s="256" customFormat="1" ht="18" customHeight="1">
      <c r="A2632" s="199"/>
      <c r="B2632" s="216"/>
      <c r="C2632" s="263" t="str">
        <f>'TIME TABLE'!$F$10</f>
        <v>Sanskrit</v>
      </c>
      <c r="D2632" s="264"/>
      <c r="E2632" s="265"/>
      <c r="F2632" s="260">
        <f>IF(C2632=0,0,'TIME TABLE'!$B$10)</f>
        <v>44656</v>
      </c>
      <c r="G2632" s="253" t="str">
        <f>IF(C2632=0,0,CONCATENATE('TIME TABLE'!$C$10,'TIME TABLE'!$D$10,'TIME TABLE'!$E$10))</f>
        <v>(Tuesday)</v>
      </c>
      <c r="H2632" s="261" t="str">
        <f>IF(C2632=0,0,'TIME TABLE'!$H$10)</f>
        <v>09:00 AM to 11:45 AM</v>
      </c>
      <c r="I2632" s="262"/>
    </row>
    <row r="2633" spans="1:9" s="256" customFormat="1" ht="18" customHeight="1">
      <c r="A2633" s="199"/>
      <c r="B2633" s="216"/>
      <c r="C2633" s="263">
        <f>'TIME TABLE'!$F$11</f>
        <v>0</v>
      </c>
      <c r="D2633" s="264"/>
      <c r="E2633" s="265"/>
      <c r="F2633" s="260">
        <f>IF(C2633=0,0,'TIME TABLE'!$B$11)</f>
        <v>0</v>
      </c>
      <c r="G2633" s="253">
        <f>IF(C2633=0,0,CONCATENATE('TIME TABLE'!$C$11,'TIME TABLE'!$D$11,'TIME TABLE'!$E$11))</f>
        <v>0</v>
      </c>
      <c r="H2633" s="261">
        <f>IF(C2633=0,0,'TIME TABLE'!$H$11)</f>
        <v>0</v>
      </c>
      <c r="I2633" s="262"/>
    </row>
    <row r="2634" spans="1:9" s="256" customFormat="1" ht="18" customHeight="1">
      <c r="A2634" s="199"/>
      <c r="B2634" s="216"/>
      <c r="C2634" s="263">
        <f>'TIME TABLE'!$F$12</f>
        <v>0</v>
      </c>
      <c r="D2634" s="264"/>
      <c r="E2634" s="265"/>
      <c r="F2634" s="260">
        <f>IF(C2634=0,0,'TIME TABLE'!$B$12)</f>
        <v>0</v>
      </c>
      <c r="G2634" s="253">
        <f>IF(C2634=0,0,CONCATENATE('TIME TABLE'!$C$12,'TIME TABLE'!$D$12,'TIME TABLE'!$E$12))</f>
        <v>0</v>
      </c>
      <c r="H2634" s="261">
        <f>IF(C2634=0,0,'TIME TABLE'!$H$12)</f>
        <v>0</v>
      </c>
      <c r="I2634" s="262"/>
    </row>
    <row r="2635" spans="1:9" s="256" customFormat="1" ht="18" customHeight="1">
      <c r="A2635" s="199"/>
      <c r="B2635" s="216"/>
      <c r="C2635" s="263">
        <f>'TIME TABLE'!$F$13</f>
        <v>0</v>
      </c>
      <c r="D2635" s="264"/>
      <c r="E2635" s="265"/>
      <c r="F2635" s="260">
        <f>IF(C2635=0,0,'TIME TABLE'!$B$13)</f>
        <v>0</v>
      </c>
      <c r="G2635" s="253">
        <f>IF(C2635=0,0,CONCATENATE('TIME TABLE'!$C$13,'TIME TABLE'!$D$13,'TIME TABLE'!$E$13))</f>
        <v>0</v>
      </c>
      <c r="H2635" s="261">
        <f>IF(C2635=0,0,'TIME TABLE'!$H$13)</f>
        <v>0</v>
      </c>
      <c r="I2635" s="262"/>
    </row>
    <row r="2636" spans="1:9" s="256" customFormat="1" ht="18" customHeight="1" thickBot="1">
      <c r="A2636" s="199"/>
      <c r="B2636" s="216"/>
      <c r="C2636" s="266">
        <f>'TIME TABLE'!$F$14</f>
        <v>0</v>
      </c>
      <c r="D2636" s="267"/>
      <c r="E2636" s="268"/>
      <c r="F2636" s="260">
        <f>IF(C2636=0,0,'TIME TABLE'!$B$14)</f>
        <v>0</v>
      </c>
      <c r="G2636" s="253">
        <f>IF(C2636=0,0,CONCATENATE('TIME TABLE'!$C$14,'TIME TABLE'!$D$14,'TIME TABLE'!$E$14))</f>
        <v>0</v>
      </c>
      <c r="H2636" s="261">
        <f>IF(C2636=0,0,'TIME TABLE'!$H$14)</f>
        <v>0</v>
      </c>
      <c r="I2636" s="262"/>
    </row>
    <row r="2637" spans="1:9" s="198" customFormat="1" ht="24" customHeight="1">
      <c r="A2637" s="199"/>
      <c r="B2637" s="216"/>
      <c r="C2637" s="269" t="s">
        <v>70</v>
      </c>
      <c r="D2637" s="270"/>
      <c r="E2637" s="270"/>
      <c r="F2637" s="270"/>
      <c r="G2637" s="270"/>
      <c r="H2637" s="270"/>
      <c r="I2637" s="271"/>
    </row>
    <row r="2638" spans="1:9" s="198" customFormat="1" ht="19.5" customHeight="1">
      <c r="A2638" s="199"/>
      <c r="B2638" s="216"/>
      <c r="C2638" s="272">
        <v>1</v>
      </c>
      <c r="D2638" s="273" t="s">
        <v>71</v>
      </c>
      <c r="E2638" s="273"/>
      <c r="F2638" s="273"/>
      <c r="G2638" s="273"/>
      <c r="H2638" s="273"/>
      <c r="I2638" s="274"/>
    </row>
    <row r="2639" spans="1:9" s="198" customFormat="1" ht="19.5" customHeight="1">
      <c r="A2639" s="199"/>
      <c r="B2639" s="216"/>
      <c r="C2639" s="275">
        <v>2</v>
      </c>
      <c r="D2639" s="276" t="s">
        <v>72</v>
      </c>
      <c r="E2639" s="276"/>
      <c r="F2639" s="276"/>
      <c r="G2639" s="276"/>
      <c r="H2639" s="276"/>
      <c r="I2639" s="277"/>
    </row>
    <row r="2640" spans="1:9" s="198" customFormat="1" ht="19.5" customHeight="1">
      <c r="A2640" s="199"/>
      <c r="B2640" s="216"/>
      <c r="C2640" s="275">
        <v>3</v>
      </c>
      <c r="D2640" s="276" t="s">
        <v>73</v>
      </c>
      <c r="E2640" s="276"/>
      <c r="F2640" s="276"/>
      <c r="G2640" s="276"/>
      <c r="H2640" s="276"/>
      <c r="I2640" s="277"/>
    </row>
    <row r="2641" spans="1:10" s="198" customFormat="1" ht="19.5" customHeight="1">
      <c r="A2641" s="199"/>
      <c r="B2641" s="216"/>
      <c r="C2641" s="275">
        <v>4</v>
      </c>
      <c r="D2641" s="273" t="s">
        <v>74</v>
      </c>
      <c r="E2641" s="273"/>
      <c r="F2641" s="273"/>
      <c r="G2641" s="273"/>
      <c r="H2641" s="273"/>
      <c r="I2641" s="274"/>
    </row>
    <row r="2642" spans="1:10" s="198" customFormat="1" ht="19.5" customHeight="1">
      <c r="A2642" s="199"/>
      <c r="B2642" s="216"/>
      <c r="C2642" s="275">
        <v>5</v>
      </c>
      <c r="D2642" s="273" t="s">
        <v>75</v>
      </c>
      <c r="E2642" s="273"/>
      <c r="F2642" s="273"/>
      <c r="G2642" s="273"/>
      <c r="H2642" s="273"/>
      <c r="I2642" s="274"/>
    </row>
    <row r="2643" spans="1:10" s="198" customFormat="1" ht="19.5" customHeight="1">
      <c r="A2643" s="199"/>
      <c r="B2643" s="216"/>
      <c r="C2643" s="275">
        <v>6</v>
      </c>
      <c r="D2643" s="273" t="s">
        <v>76</v>
      </c>
      <c r="E2643" s="273"/>
      <c r="F2643" s="273"/>
      <c r="G2643" s="273"/>
      <c r="H2643" s="273"/>
      <c r="I2643" s="274"/>
    </row>
    <row r="2644" spans="1:10" s="198" customFormat="1" ht="19.5" customHeight="1">
      <c r="A2644" s="199"/>
      <c r="B2644" s="216"/>
      <c r="C2644" s="275">
        <v>7</v>
      </c>
      <c r="D2644" s="273" t="s">
        <v>77</v>
      </c>
      <c r="E2644" s="273"/>
      <c r="F2644" s="273"/>
      <c r="G2644" s="273"/>
      <c r="H2644" s="273"/>
      <c r="I2644" s="274"/>
    </row>
    <row r="2645" spans="1:10" s="198" customFormat="1" ht="19.5" customHeight="1">
      <c r="A2645" s="199"/>
      <c r="B2645" s="216"/>
      <c r="C2645" s="275">
        <v>8</v>
      </c>
      <c r="D2645" s="273" t="s">
        <v>78</v>
      </c>
      <c r="E2645" s="273"/>
      <c r="F2645" s="273"/>
      <c r="G2645" s="273"/>
      <c r="H2645" s="273"/>
      <c r="I2645" s="274"/>
    </row>
    <row r="2646" spans="1:10" s="198" customFormat="1" ht="19.5" customHeight="1" thickBot="1">
      <c r="A2646" s="199"/>
      <c r="B2646" s="278"/>
      <c r="C2646" s="279">
        <v>9</v>
      </c>
      <c r="D2646" s="280" t="s">
        <v>79</v>
      </c>
      <c r="E2646" s="280"/>
      <c r="F2646" s="280"/>
      <c r="G2646" s="280"/>
      <c r="H2646" s="280"/>
      <c r="I2646" s="281"/>
    </row>
    <row r="2647" spans="1:10" ht="16.5" customHeight="1">
      <c r="A2647" s="282"/>
      <c r="B2647" s="282"/>
      <c r="C2647" s="282"/>
      <c r="D2647" s="282"/>
      <c r="E2647" s="282"/>
      <c r="F2647" s="282"/>
      <c r="G2647" s="282"/>
      <c r="H2647" s="282"/>
      <c r="I2647" s="282"/>
    </row>
    <row r="2648" spans="1:10" s="198" customFormat="1" ht="16.5" customHeight="1" thickBot="1">
      <c r="A2648" s="196">
        <f>A2614+1</f>
        <v>80</v>
      </c>
      <c r="B2648" s="284"/>
      <c r="C2648" s="284"/>
      <c r="D2648" s="284"/>
      <c r="E2648" s="284"/>
      <c r="F2648" s="284"/>
      <c r="G2648" s="284"/>
      <c r="H2648" s="284"/>
      <c r="I2648" s="284"/>
    </row>
    <row r="2649" spans="1:10" s="198" customFormat="1" ht="51.75" customHeight="1">
      <c r="A2649" s="199"/>
      <c r="B2649" s="200"/>
      <c r="C2649" s="201"/>
      <c r="D2649" s="202"/>
      <c r="E2649" s="203" t="str">
        <f>MASTER!$E$11</f>
        <v>Govt. Sr. Secondary School Raimalwada</v>
      </c>
      <c r="F2649" s="204"/>
      <c r="G2649" s="204"/>
      <c r="H2649" s="204"/>
      <c r="I2649" s="205"/>
    </row>
    <row r="2650" spans="1:10" s="198" customFormat="1" ht="36" customHeight="1" thickBot="1">
      <c r="A2650" s="199"/>
      <c r="B2650" s="206"/>
      <c r="C2650" s="207"/>
      <c r="D2650" s="208"/>
      <c r="E2650" s="209" t="str">
        <f>MASTER!$E$14</f>
        <v>P.S.-Bapini (Jodhpur)</v>
      </c>
      <c r="F2650" s="210"/>
      <c r="G2650" s="210"/>
      <c r="H2650" s="210"/>
      <c r="I2650" s="211"/>
    </row>
    <row r="2651" spans="1:10" s="198" customFormat="1" ht="33.75" customHeight="1">
      <c r="A2651" s="199"/>
      <c r="B2651" s="212" t="str">
        <f>CONCATENATE(C2652,'TIME TABLE'!$C$5,'ADMIT CARD'!$C2653,$F2653,'ADMIT CARD'!$G2653,'TIME TABLE'!$E$5)</f>
        <v>ADMIT CARD(Roll Number●→0)</v>
      </c>
      <c r="C2651" s="213" t="str">
        <f>CONCATENATE('TIME TABLE'!$B$2,'TIME TABLE'!$F$2)</f>
        <v>HALF YEARLY EXAM:2023-24</v>
      </c>
      <c r="D2651" s="214"/>
      <c r="E2651" s="214"/>
      <c r="F2651" s="214"/>
      <c r="G2651" s="214"/>
      <c r="H2651" s="214"/>
      <c r="I2651" s="215"/>
    </row>
    <row r="2652" spans="1:10" s="198" customFormat="1" ht="33.75" customHeight="1" thickBot="1">
      <c r="A2652" s="199"/>
      <c r="B2652" s="216"/>
      <c r="C2652" s="217" t="s">
        <v>64</v>
      </c>
      <c r="D2652" s="218"/>
      <c r="E2652" s="218"/>
      <c r="F2652" s="218"/>
      <c r="G2652" s="218"/>
      <c r="H2652" s="218"/>
      <c r="I2652" s="219"/>
      <c r="J2652" s="198" t="s">
        <v>54</v>
      </c>
    </row>
    <row r="2653" spans="1:10" s="198" customFormat="1" ht="24" customHeight="1">
      <c r="A2653" s="199"/>
      <c r="B2653" s="216"/>
      <c r="C2653" s="220" t="s">
        <v>20</v>
      </c>
      <c r="D2653" s="221"/>
      <c r="E2653" s="222"/>
      <c r="F2653" s="223" t="s">
        <v>52</v>
      </c>
      <c r="G2653" s="224">
        <f>VLOOKUP(A2648,'STUDENT DETAIL'!$C$8:$I$107,3)</f>
        <v>0</v>
      </c>
      <c r="H2653" s="225"/>
      <c r="I2653" s="226" t="s">
        <v>65</v>
      </c>
    </row>
    <row r="2654" spans="1:10" s="198" customFormat="1" ht="24" customHeight="1">
      <c r="A2654" s="199"/>
      <c r="B2654" s="216"/>
      <c r="C2654" s="227" t="s">
        <v>21</v>
      </c>
      <c r="D2654" s="228"/>
      <c r="E2654" s="229"/>
      <c r="F2654" s="230" t="s">
        <v>52</v>
      </c>
      <c r="G2654" s="231" t="str">
        <f>IF(OR(G2653=0,G2653=""),"",VLOOKUP(A2648,'STUDENT DETAIL'!$C$8:$I$107,4))</f>
        <v/>
      </c>
      <c r="H2654" s="232"/>
      <c r="I2654" s="233"/>
    </row>
    <row r="2655" spans="1:10" s="198" customFormat="1" ht="24" customHeight="1">
      <c r="A2655" s="199"/>
      <c r="B2655" s="216"/>
      <c r="C2655" s="227" t="s">
        <v>22</v>
      </c>
      <c r="D2655" s="228"/>
      <c r="E2655" s="229"/>
      <c r="F2655" s="230" t="s">
        <v>52</v>
      </c>
      <c r="G2655" s="231" t="str">
        <f>IF(OR(G2653=0,G2653=""),"",VLOOKUP(A2648,'STUDENT DETAIL'!$C$8:$I$107,5))</f>
        <v/>
      </c>
      <c r="H2655" s="232"/>
      <c r="I2655" s="233"/>
    </row>
    <row r="2656" spans="1:10" s="198" customFormat="1" ht="24" customHeight="1">
      <c r="A2656" s="199"/>
      <c r="B2656" s="216"/>
      <c r="C2656" s="227" t="s">
        <v>32</v>
      </c>
      <c r="D2656" s="228"/>
      <c r="E2656" s="229"/>
      <c r="F2656" s="230" t="s">
        <v>52</v>
      </c>
      <c r="G2656" s="231" t="str">
        <f>IF(OR(G2653=0,G2653=""),"",VLOOKUP(A2648,'STUDENT DETAIL'!$C$8:$I$107,6))</f>
        <v/>
      </c>
      <c r="H2656" s="232"/>
      <c r="I2656" s="233"/>
    </row>
    <row r="2657" spans="1:9" s="198" customFormat="1" ht="24" customHeight="1">
      <c r="A2657" s="199"/>
      <c r="B2657" s="216"/>
      <c r="C2657" s="227" t="s">
        <v>33</v>
      </c>
      <c r="D2657" s="228"/>
      <c r="E2657" s="229"/>
      <c r="F2657" s="230" t="s">
        <v>52</v>
      </c>
      <c r="G2657" s="231" t="str">
        <f>IF(OR(G2653=0,G2653=""),"",IF('STUDENT DETAIL'!$H$4="",'STUDENT DETAIL'!$E$4,CONCATENATE('STUDENT DETAIL'!$E$4,"   ","(",'STUDENT DETAIL'!$H$4,")")))</f>
        <v/>
      </c>
      <c r="H2657" s="232"/>
      <c r="I2657" s="233"/>
    </row>
    <row r="2658" spans="1:9" s="198" customFormat="1" ht="24" customHeight="1" thickBot="1">
      <c r="A2658" s="199"/>
      <c r="B2658" s="216"/>
      <c r="C2658" s="234" t="s">
        <v>24</v>
      </c>
      <c r="D2658" s="235"/>
      <c r="E2658" s="236"/>
      <c r="F2658" s="237" t="s">
        <v>52</v>
      </c>
      <c r="G2658" s="238" t="str">
        <f>IF(OR(G2653=0,G2653=""),"",VLOOKUP(A2648,'STUDENT DETAIL'!$C$8:$I$107,7))</f>
        <v/>
      </c>
      <c r="H2658" s="239"/>
      <c r="I2658" s="240"/>
    </row>
    <row r="2659" spans="1:9" s="198" customFormat="1" ht="24" customHeight="1">
      <c r="A2659" s="199"/>
      <c r="B2659" s="216"/>
      <c r="C2659" s="241" t="s">
        <v>67</v>
      </c>
      <c r="D2659" s="242"/>
      <c r="E2659" s="242"/>
      <c r="F2659" s="242"/>
      <c r="G2659" s="242"/>
      <c r="H2659" s="242"/>
      <c r="I2659" s="243"/>
    </row>
    <row r="2660" spans="1:9" s="198" customFormat="1" ht="24" customHeight="1" thickBot="1">
      <c r="A2660" s="199"/>
      <c r="B2660" s="216"/>
      <c r="C2660" s="244" t="s">
        <v>34</v>
      </c>
      <c r="D2660" s="245"/>
      <c r="E2660" s="246"/>
      <c r="F2660" s="247" t="s">
        <v>68</v>
      </c>
      <c r="G2660" s="246"/>
      <c r="H2660" s="247" t="s">
        <v>69</v>
      </c>
      <c r="I2660" s="248"/>
    </row>
    <row r="2661" spans="1:9" s="256" customFormat="1" ht="18" customHeight="1">
      <c r="A2661" s="199"/>
      <c r="B2661" s="216"/>
      <c r="C2661" s="249" t="str">
        <f>'TIME TABLE'!$F$5</f>
        <v>Hindi</v>
      </c>
      <c r="D2661" s="250"/>
      <c r="E2661" s="251"/>
      <c r="F2661" s="252">
        <f>IF(C2661=0,0,'TIME TABLE'!$B$5)</f>
        <v>44651</v>
      </c>
      <c r="G2661" s="253" t="str">
        <f>IF(C2661=0,0,CONCATENATE('TIME TABLE'!$C$5,'TIME TABLE'!$D$5,'TIME TABLE'!$E$5))</f>
        <v>(Thursday)</v>
      </c>
      <c r="H2661" s="254" t="str">
        <f>IF(C2661=0,0,'TIME TABLE'!$H$5)</f>
        <v>09:00 AM to 11:45 AM</v>
      </c>
      <c r="I2661" s="255"/>
    </row>
    <row r="2662" spans="1:9" s="256" customFormat="1" ht="18" customHeight="1">
      <c r="A2662" s="199"/>
      <c r="B2662" s="216"/>
      <c r="C2662" s="257" t="str">
        <f>'TIME TABLE'!$F$6</f>
        <v>English</v>
      </c>
      <c r="D2662" s="258"/>
      <c r="E2662" s="259"/>
      <c r="F2662" s="260">
        <f>IF(C2662=0,0,'TIME TABLE'!$B$6)</f>
        <v>44652</v>
      </c>
      <c r="G2662" s="253" t="str">
        <f>IF(C2662=0,0,CONCATENATE('TIME TABLE'!$C$6,'TIME TABLE'!$D$6,'TIME TABLE'!$E$6))</f>
        <v>(Friday)</v>
      </c>
      <c r="H2662" s="261" t="str">
        <f>IF(C2662=0,0,'TIME TABLE'!$H$6)</f>
        <v>09:00 AM to 11:45 AM</v>
      </c>
      <c r="I2662" s="262"/>
    </row>
    <row r="2663" spans="1:9" s="256" customFormat="1" ht="18" customHeight="1">
      <c r="A2663" s="199"/>
      <c r="B2663" s="216"/>
      <c r="C2663" s="263" t="str">
        <f>'TIME TABLE'!$F$7</f>
        <v>Science</v>
      </c>
      <c r="D2663" s="264"/>
      <c r="E2663" s="265"/>
      <c r="F2663" s="260">
        <f>IF(C2663=0,0,'TIME TABLE'!$B$7)</f>
        <v>44653</v>
      </c>
      <c r="G2663" s="253" t="str">
        <f>IF(C2663=0,0,CONCATENATE('TIME TABLE'!$C$7,'TIME TABLE'!$D$7,'TIME TABLE'!$E$7))</f>
        <v>(Saturday)</v>
      </c>
      <c r="H2663" s="261" t="str">
        <f>IF(C2663=0,0,'TIME TABLE'!$H$7)</f>
        <v>09:00 AM to 11:45 AM</v>
      </c>
      <c r="I2663" s="262"/>
    </row>
    <row r="2664" spans="1:9" s="256" customFormat="1" ht="18" customHeight="1">
      <c r="A2664" s="199"/>
      <c r="B2664" s="216"/>
      <c r="C2664" s="263" t="str">
        <f>'TIME TABLE'!$F$8</f>
        <v>Mathematics</v>
      </c>
      <c r="D2664" s="264"/>
      <c r="E2664" s="265"/>
      <c r="F2664" s="260">
        <f>IF(C2664=0,0,'TIME TABLE'!$B$8)</f>
        <v>44654</v>
      </c>
      <c r="G2664" s="253" t="str">
        <f>IF(C2664=0,0,CONCATENATE('TIME TABLE'!$C$8,'TIME TABLE'!$D$8,'TIME TABLE'!$E$8))</f>
        <v>(Sunday)</v>
      </c>
      <c r="H2664" s="261" t="str">
        <f>IF(C2664=0,0,'TIME TABLE'!$H$8)</f>
        <v>09:00 AM to 11:45 AM</v>
      </c>
      <c r="I2664" s="262"/>
    </row>
    <row r="2665" spans="1:9" s="256" customFormat="1" ht="18" customHeight="1">
      <c r="A2665" s="199"/>
      <c r="B2665" s="216"/>
      <c r="C2665" s="263" t="str">
        <f>'TIME TABLE'!$F$9</f>
        <v>Social Study</v>
      </c>
      <c r="D2665" s="264"/>
      <c r="E2665" s="265"/>
      <c r="F2665" s="260">
        <f>IF(C2665=0,0,'TIME TABLE'!$B$9)</f>
        <v>44655</v>
      </c>
      <c r="G2665" s="253" t="str">
        <f>IF(C2665=0,0,CONCATENATE('TIME TABLE'!$C$9,'TIME TABLE'!$D$9,'TIME TABLE'!$E$9))</f>
        <v>(Monday)</v>
      </c>
      <c r="H2665" s="261" t="str">
        <f>IF(C2665=0,0,'TIME TABLE'!$H$9)</f>
        <v>09:00 AM to 11:45 AM</v>
      </c>
      <c r="I2665" s="262"/>
    </row>
    <row r="2666" spans="1:9" s="256" customFormat="1" ht="18" customHeight="1">
      <c r="A2666" s="199"/>
      <c r="B2666" s="216"/>
      <c r="C2666" s="263" t="str">
        <f>'TIME TABLE'!$F$10</f>
        <v>Sanskrit</v>
      </c>
      <c r="D2666" s="264"/>
      <c r="E2666" s="265"/>
      <c r="F2666" s="260">
        <f>IF(C2666=0,0,'TIME TABLE'!$B$10)</f>
        <v>44656</v>
      </c>
      <c r="G2666" s="253" t="str">
        <f>IF(C2666=0,0,CONCATENATE('TIME TABLE'!$C$10,'TIME TABLE'!$D$10,'TIME TABLE'!$E$10))</f>
        <v>(Tuesday)</v>
      </c>
      <c r="H2666" s="261" t="str">
        <f>IF(C2666=0,0,'TIME TABLE'!$H$10)</f>
        <v>09:00 AM to 11:45 AM</v>
      </c>
      <c r="I2666" s="262"/>
    </row>
    <row r="2667" spans="1:9" s="256" customFormat="1" ht="18" customHeight="1">
      <c r="A2667" s="199"/>
      <c r="B2667" s="216"/>
      <c r="C2667" s="263">
        <f>'TIME TABLE'!$F$11</f>
        <v>0</v>
      </c>
      <c r="D2667" s="264"/>
      <c r="E2667" s="265"/>
      <c r="F2667" s="260">
        <f>IF(C2667=0,0,'TIME TABLE'!$B$11)</f>
        <v>0</v>
      </c>
      <c r="G2667" s="253">
        <f>IF(C2667=0,0,CONCATENATE('TIME TABLE'!$C$11,'TIME TABLE'!$D$11,'TIME TABLE'!$E$11))</f>
        <v>0</v>
      </c>
      <c r="H2667" s="261">
        <f>IF(C2667=0,0,'TIME TABLE'!$H$11)</f>
        <v>0</v>
      </c>
      <c r="I2667" s="262"/>
    </row>
    <row r="2668" spans="1:9" s="256" customFormat="1" ht="18" customHeight="1">
      <c r="A2668" s="199"/>
      <c r="B2668" s="216"/>
      <c r="C2668" s="263">
        <f>'TIME TABLE'!$F$12</f>
        <v>0</v>
      </c>
      <c r="D2668" s="264"/>
      <c r="E2668" s="265"/>
      <c r="F2668" s="260">
        <f>IF(C2668=0,0,'TIME TABLE'!$B$12)</f>
        <v>0</v>
      </c>
      <c r="G2668" s="253">
        <f>IF(C2668=0,0,CONCATENATE('TIME TABLE'!$C$12,'TIME TABLE'!$D$12,'TIME TABLE'!$E$12))</f>
        <v>0</v>
      </c>
      <c r="H2668" s="261">
        <f>IF(C2668=0,0,'TIME TABLE'!$H$12)</f>
        <v>0</v>
      </c>
      <c r="I2668" s="262"/>
    </row>
    <row r="2669" spans="1:9" s="256" customFormat="1" ht="18" customHeight="1">
      <c r="A2669" s="199"/>
      <c r="B2669" s="216"/>
      <c r="C2669" s="263">
        <f>'TIME TABLE'!$F$13</f>
        <v>0</v>
      </c>
      <c r="D2669" s="264"/>
      <c r="E2669" s="265"/>
      <c r="F2669" s="260">
        <f>IF(C2669=0,0,'TIME TABLE'!$B$13)</f>
        <v>0</v>
      </c>
      <c r="G2669" s="253">
        <f>IF(C2669=0,0,CONCATENATE('TIME TABLE'!$C$13,'TIME TABLE'!$D$13,'TIME TABLE'!$E$13))</f>
        <v>0</v>
      </c>
      <c r="H2669" s="261">
        <f>IF(C2669=0,0,'TIME TABLE'!$H$13)</f>
        <v>0</v>
      </c>
      <c r="I2669" s="262"/>
    </row>
    <row r="2670" spans="1:9" s="256" customFormat="1" ht="18" customHeight="1" thickBot="1">
      <c r="A2670" s="199"/>
      <c r="B2670" s="216"/>
      <c r="C2670" s="266">
        <f>'TIME TABLE'!$F$14</f>
        <v>0</v>
      </c>
      <c r="D2670" s="267"/>
      <c r="E2670" s="268"/>
      <c r="F2670" s="260">
        <f>IF(C2670=0,0,'TIME TABLE'!$B$14)</f>
        <v>0</v>
      </c>
      <c r="G2670" s="253">
        <f>IF(C2670=0,0,CONCATENATE('TIME TABLE'!$C$14,'TIME TABLE'!$D$14,'TIME TABLE'!$E$14))</f>
        <v>0</v>
      </c>
      <c r="H2670" s="261">
        <f>IF(C2670=0,0,'TIME TABLE'!$H$14)</f>
        <v>0</v>
      </c>
      <c r="I2670" s="262"/>
    </row>
    <row r="2671" spans="1:9" s="198" customFormat="1" ht="24" customHeight="1">
      <c r="A2671" s="199"/>
      <c r="B2671" s="216"/>
      <c r="C2671" s="269" t="s">
        <v>70</v>
      </c>
      <c r="D2671" s="270"/>
      <c r="E2671" s="270"/>
      <c r="F2671" s="270"/>
      <c r="G2671" s="270"/>
      <c r="H2671" s="270"/>
      <c r="I2671" s="271"/>
    </row>
    <row r="2672" spans="1:9" s="198" customFormat="1" ht="19.5" customHeight="1">
      <c r="A2672" s="199"/>
      <c r="B2672" s="216"/>
      <c r="C2672" s="272">
        <v>1</v>
      </c>
      <c r="D2672" s="273" t="s">
        <v>71</v>
      </c>
      <c r="E2672" s="273"/>
      <c r="F2672" s="273"/>
      <c r="G2672" s="273"/>
      <c r="H2672" s="273"/>
      <c r="I2672" s="274"/>
    </row>
    <row r="2673" spans="1:10" s="198" customFormat="1" ht="19.5" customHeight="1">
      <c r="A2673" s="199"/>
      <c r="B2673" s="216"/>
      <c r="C2673" s="275">
        <v>2</v>
      </c>
      <c r="D2673" s="276" t="s">
        <v>72</v>
      </c>
      <c r="E2673" s="276"/>
      <c r="F2673" s="276"/>
      <c r="G2673" s="276"/>
      <c r="H2673" s="276"/>
      <c r="I2673" s="277"/>
    </row>
    <row r="2674" spans="1:10" s="198" customFormat="1" ht="19.5" customHeight="1">
      <c r="A2674" s="199"/>
      <c r="B2674" s="216"/>
      <c r="C2674" s="275">
        <v>3</v>
      </c>
      <c r="D2674" s="276" t="s">
        <v>73</v>
      </c>
      <c r="E2674" s="276"/>
      <c r="F2674" s="276"/>
      <c r="G2674" s="276"/>
      <c r="H2674" s="276"/>
      <c r="I2674" s="277"/>
    </row>
    <row r="2675" spans="1:10" s="198" customFormat="1" ht="19.5" customHeight="1">
      <c r="A2675" s="199"/>
      <c r="B2675" s="216"/>
      <c r="C2675" s="275">
        <v>4</v>
      </c>
      <c r="D2675" s="273" t="s">
        <v>74</v>
      </c>
      <c r="E2675" s="273"/>
      <c r="F2675" s="273"/>
      <c r="G2675" s="273"/>
      <c r="H2675" s="273"/>
      <c r="I2675" s="274"/>
    </row>
    <row r="2676" spans="1:10" s="198" customFormat="1" ht="19.5" customHeight="1">
      <c r="A2676" s="199"/>
      <c r="B2676" s="216"/>
      <c r="C2676" s="275">
        <v>5</v>
      </c>
      <c r="D2676" s="273" t="s">
        <v>75</v>
      </c>
      <c r="E2676" s="273"/>
      <c r="F2676" s="273"/>
      <c r="G2676" s="273"/>
      <c r="H2676" s="273"/>
      <c r="I2676" s="274"/>
    </row>
    <row r="2677" spans="1:10" s="198" customFormat="1" ht="19.5" customHeight="1">
      <c r="A2677" s="199"/>
      <c r="B2677" s="216"/>
      <c r="C2677" s="275">
        <v>6</v>
      </c>
      <c r="D2677" s="273" t="s">
        <v>76</v>
      </c>
      <c r="E2677" s="273"/>
      <c r="F2677" s="273"/>
      <c r="G2677" s="273"/>
      <c r="H2677" s="273"/>
      <c r="I2677" s="274"/>
    </row>
    <row r="2678" spans="1:10" s="198" customFormat="1" ht="19.5" customHeight="1">
      <c r="A2678" s="199"/>
      <c r="B2678" s="216"/>
      <c r="C2678" s="275">
        <v>7</v>
      </c>
      <c r="D2678" s="273" t="s">
        <v>77</v>
      </c>
      <c r="E2678" s="273"/>
      <c r="F2678" s="273"/>
      <c r="G2678" s="273"/>
      <c r="H2678" s="273"/>
      <c r="I2678" s="274"/>
    </row>
    <row r="2679" spans="1:10" s="198" customFormat="1" ht="19.5" customHeight="1">
      <c r="A2679" s="199"/>
      <c r="B2679" s="216"/>
      <c r="C2679" s="275">
        <v>8</v>
      </c>
      <c r="D2679" s="273" t="s">
        <v>78</v>
      </c>
      <c r="E2679" s="273"/>
      <c r="F2679" s="273"/>
      <c r="G2679" s="273"/>
      <c r="H2679" s="273"/>
      <c r="I2679" s="274"/>
    </row>
    <row r="2680" spans="1:10" s="198" customFormat="1" ht="19.5" customHeight="1" thickBot="1">
      <c r="A2680" s="199"/>
      <c r="B2680" s="278"/>
      <c r="C2680" s="279">
        <v>9</v>
      </c>
      <c r="D2680" s="280" t="s">
        <v>79</v>
      </c>
      <c r="E2680" s="280"/>
      <c r="F2680" s="280"/>
      <c r="G2680" s="280"/>
      <c r="H2680" s="280"/>
      <c r="I2680" s="281"/>
    </row>
    <row r="2681" spans="1:10" s="198" customFormat="1" ht="15.75" thickBot="1">
      <c r="A2681" s="196">
        <f>A2648+1</f>
        <v>81</v>
      </c>
      <c r="B2681" s="197"/>
      <c r="C2681" s="197"/>
      <c r="D2681" s="197"/>
      <c r="E2681" s="197"/>
      <c r="F2681" s="197"/>
      <c r="G2681" s="197"/>
      <c r="H2681" s="197"/>
      <c r="I2681" s="197"/>
    </row>
    <row r="2682" spans="1:10" s="198" customFormat="1" ht="51.75" customHeight="1">
      <c r="A2682" s="199"/>
      <c r="B2682" s="200"/>
      <c r="C2682" s="201"/>
      <c r="D2682" s="202"/>
      <c r="E2682" s="203" t="str">
        <f>MASTER!$E$11</f>
        <v>Govt. Sr. Secondary School Raimalwada</v>
      </c>
      <c r="F2682" s="204"/>
      <c r="G2682" s="204"/>
      <c r="H2682" s="204"/>
      <c r="I2682" s="205"/>
    </row>
    <row r="2683" spans="1:10" s="198" customFormat="1" ht="36" customHeight="1" thickBot="1">
      <c r="A2683" s="199"/>
      <c r="B2683" s="206"/>
      <c r="C2683" s="207"/>
      <c r="D2683" s="208"/>
      <c r="E2683" s="209" t="str">
        <f>MASTER!$E$14</f>
        <v>P.S.-Bapini (Jodhpur)</v>
      </c>
      <c r="F2683" s="210"/>
      <c r="G2683" s="210"/>
      <c r="H2683" s="210"/>
      <c r="I2683" s="211"/>
    </row>
    <row r="2684" spans="1:10" s="198" customFormat="1" ht="33.75" customHeight="1">
      <c r="A2684" s="199"/>
      <c r="B2684" s="212" t="str">
        <f>CONCATENATE(C2685,'TIME TABLE'!$C$5,'ADMIT CARD'!$C2686,$F2686,'ADMIT CARD'!$G2686,'TIME TABLE'!$E$5)</f>
        <v>ADMIT CARD(Roll Number●→0)</v>
      </c>
      <c r="C2684" s="213" t="str">
        <f>CONCATENATE('TIME TABLE'!$B$2,'TIME TABLE'!$F$2)</f>
        <v>HALF YEARLY EXAM:2023-24</v>
      </c>
      <c r="D2684" s="214"/>
      <c r="E2684" s="214"/>
      <c r="F2684" s="214"/>
      <c r="G2684" s="214"/>
      <c r="H2684" s="214"/>
      <c r="I2684" s="215"/>
    </row>
    <row r="2685" spans="1:10" s="198" customFormat="1" ht="33.75" customHeight="1" thickBot="1">
      <c r="A2685" s="199"/>
      <c r="B2685" s="216"/>
      <c r="C2685" s="217" t="s">
        <v>64</v>
      </c>
      <c r="D2685" s="218"/>
      <c r="E2685" s="218"/>
      <c r="F2685" s="218"/>
      <c r="G2685" s="218"/>
      <c r="H2685" s="218"/>
      <c r="I2685" s="219"/>
      <c r="J2685" s="198" t="s">
        <v>54</v>
      </c>
    </row>
    <row r="2686" spans="1:10" s="198" customFormat="1" ht="24" customHeight="1">
      <c r="A2686" s="199"/>
      <c r="B2686" s="216"/>
      <c r="C2686" s="220" t="s">
        <v>20</v>
      </c>
      <c r="D2686" s="221"/>
      <c r="E2686" s="222"/>
      <c r="F2686" s="223" t="s">
        <v>52</v>
      </c>
      <c r="G2686" s="224">
        <f>VLOOKUP(A2681,'STUDENT DETAIL'!$C$8:$I$107,3)</f>
        <v>0</v>
      </c>
      <c r="H2686" s="225"/>
      <c r="I2686" s="226" t="s">
        <v>65</v>
      </c>
    </row>
    <row r="2687" spans="1:10" s="198" customFormat="1" ht="24" customHeight="1">
      <c r="A2687" s="199"/>
      <c r="B2687" s="216"/>
      <c r="C2687" s="227" t="s">
        <v>21</v>
      </c>
      <c r="D2687" s="228"/>
      <c r="E2687" s="229"/>
      <c r="F2687" s="230" t="s">
        <v>52</v>
      </c>
      <c r="G2687" s="231" t="str">
        <f>IF(OR(G2686=0,G2686=""),"",VLOOKUP(A2681,'STUDENT DETAIL'!$C$8:$I$107,4))</f>
        <v/>
      </c>
      <c r="H2687" s="232"/>
      <c r="I2687" s="233"/>
    </row>
    <row r="2688" spans="1:10" s="198" customFormat="1" ht="24" customHeight="1">
      <c r="A2688" s="199"/>
      <c r="B2688" s="216"/>
      <c r="C2688" s="227" t="s">
        <v>22</v>
      </c>
      <c r="D2688" s="228"/>
      <c r="E2688" s="229"/>
      <c r="F2688" s="230" t="s">
        <v>52</v>
      </c>
      <c r="G2688" s="231" t="str">
        <f>IF(OR(G2686=0,G2686=""),"",VLOOKUP(A2681,'STUDENT DETAIL'!$C$8:$I$107,5))</f>
        <v/>
      </c>
      <c r="H2688" s="232"/>
      <c r="I2688" s="233"/>
    </row>
    <row r="2689" spans="1:9" s="198" customFormat="1" ht="24" customHeight="1">
      <c r="A2689" s="199"/>
      <c r="B2689" s="216"/>
      <c r="C2689" s="227" t="s">
        <v>32</v>
      </c>
      <c r="D2689" s="228"/>
      <c r="E2689" s="229"/>
      <c r="F2689" s="230" t="s">
        <v>52</v>
      </c>
      <c r="G2689" s="231" t="str">
        <f>IF(OR(G2686=0,G2686=""),"",VLOOKUP(A2681,'STUDENT DETAIL'!$C$8:$I$107,6))</f>
        <v/>
      </c>
      <c r="H2689" s="232"/>
      <c r="I2689" s="233"/>
    </row>
    <row r="2690" spans="1:9" s="198" customFormat="1" ht="24" customHeight="1">
      <c r="A2690" s="199"/>
      <c r="B2690" s="216"/>
      <c r="C2690" s="227" t="s">
        <v>33</v>
      </c>
      <c r="D2690" s="228"/>
      <c r="E2690" s="229"/>
      <c r="F2690" s="230" t="s">
        <v>52</v>
      </c>
      <c r="G2690" s="231" t="str">
        <f>IF(OR(G2686=0,G2686=""),"",IF('STUDENT DETAIL'!$H$4="",'STUDENT DETAIL'!$E$4,CONCATENATE('STUDENT DETAIL'!$E$4,"   ","(",'STUDENT DETAIL'!$H$4,")")))</f>
        <v/>
      </c>
      <c r="H2690" s="232"/>
      <c r="I2690" s="233"/>
    </row>
    <row r="2691" spans="1:9" s="198" customFormat="1" ht="24" customHeight="1" thickBot="1">
      <c r="A2691" s="199"/>
      <c r="B2691" s="216"/>
      <c r="C2691" s="234" t="s">
        <v>24</v>
      </c>
      <c r="D2691" s="235"/>
      <c r="E2691" s="236"/>
      <c r="F2691" s="237" t="s">
        <v>52</v>
      </c>
      <c r="G2691" s="238" t="str">
        <f>IF(OR(G2686=0,G2686=""),"",VLOOKUP(A2681,'STUDENT DETAIL'!$C$8:$I$107,7))</f>
        <v/>
      </c>
      <c r="H2691" s="239"/>
      <c r="I2691" s="240"/>
    </row>
    <row r="2692" spans="1:9" s="198" customFormat="1" ht="24" customHeight="1">
      <c r="A2692" s="199"/>
      <c r="B2692" s="216"/>
      <c r="C2692" s="241" t="s">
        <v>67</v>
      </c>
      <c r="D2692" s="242"/>
      <c r="E2692" s="242"/>
      <c r="F2692" s="242"/>
      <c r="G2692" s="242"/>
      <c r="H2692" s="242"/>
      <c r="I2692" s="243"/>
    </row>
    <row r="2693" spans="1:9" s="198" customFormat="1" ht="24" customHeight="1" thickBot="1">
      <c r="A2693" s="199"/>
      <c r="B2693" s="216"/>
      <c r="C2693" s="244" t="s">
        <v>34</v>
      </c>
      <c r="D2693" s="245"/>
      <c r="E2693" s="246"/>
      <c r="F2693" s="247" t="s">
        <v>68</v>
      </c>
      <c r="G2693" s="246"/>
      <c r="H2693" s="247" t="s">
        <v>69</v>
      </c>
      <c r="I2693" s="248"/>
    </row>
    <row r="2694" spans="1:9" s="256" customFormat="1" ht="18" customHeight="1">
      <c r="A2694" s="199"/>
      <c r="B2694" s="216"/>
      <c r="C2694" s="249" t="str">
        <f>'TIME TABLE'!$F$5</f>
        <v>Hindi</v>
      </c>
      <c r="D2694" s="250"/>
      <c r="E2694" s="251"/>
      <c r="F2694" s="252">
        <f>IF(C2694=0,0,'TIME TABLE'!$B$5)</f>
        <v>44651</v>
      </c>
      <c r="G2694" s="253" t="str">
        <f>IF(C2694=0,0,CONCATENATE('TIME TABLE'!$C$5,'TIME TABLE'!$D$5,'TIME TABLE'!$E$5))</f>
        <v>(Thursday)</v>
      </c>
      <c r="H2694" s="254" t="str">
        <f>IF(C2694=0,0,'TIME TABLE'!$H$5)</f>
        <v>09:00 AM to 11:45 AM</v>
      </c>
      <c r="I2694" s="255"/>
    </row>
    <row r="2695" spans="1:9" s="256" customFormat="1" ht="18" customHeight="1">
      <c r="A2695" s="199"/>
      <c r="B2695" s="216"/>
      <c r="C2695" s="257" t="str">
        <f>'TIME TABLE'!$F$6</f>
        <v>English</v>
      </c>
      <c r="D2695" s="258"/>
      <c r="E2695" s="259"/>
      <c r="F2695" s="260">
        <f>IF(C2695=0,0,'TIME TABLE'!$B$6)</f>
        <v>44652</v>
      </c>
      <c r="G2695" s="253" t="str">
        <f>IF(C2695=0,0,CONCATENATE('TIME TABLE'!$C$6,'TIME TABLE'!$D$6,'TIME TABLE'!$E$6))</f>
        <v>(Friday)</v>
      </c>
      <c r="H2695" s="261" t="str">
        <f>IF(C2695=0,0,'TIME TABLE'!$H$6)</f>
        <v>09:00 AM to 11:45 AM</v>
      </c>
      <c r="I2695" s="262"/>
    </row>
    <row r="2696" spans="1:9" s="256" customFormat="1" ht="18" customHeight="1">
      <c r="A2696" s="199"/>
      <c r="B2696" s="216"/>
      <c r="C2696" s="263" t="str">
        <f>'TIME TABLE'!$F$7</f>
        <v>Science</v>
      </c>
      <c r="D2696" s="264"/>
      <c r="E2696" s="265"/>
      <c r="F2696" s="260">
        <f>IF(C2696=0,0,'TIME TABLE'!$B$7)</f>
        <v>44653</v>
      </c>
      <c r="G2696" s="253" t="str">
        <f>IF(C2696=0,0,CONCATENATE('TIME TABLE'!$C$7,'TIME TABLE'!$D$7,'TIME TABLE'!$E$7))</f>
        <v>(Saturday)</v>
      </c>
      <c r="H2696" s="261" t="str">
        <f>IF(C2696=0,0,'TIME TABLE'!$H$7)</f>
        <v>09:00 AM to 11:45 AM</v>
      </c>
      <c r="I2696" s="262"/>
    </row>
    <row r="2697" spans="1:9" s="256" customFormat="1" ht="18" customHeight="1">
      <c r="A2697" s="199"/>
      <c r="B2697" s="216"/>
      <c r="C2697" s="263" t="str">
        <f>'TIME TABLE'!$F$8</f>
        <v>Mathematics</v>
      </c>
      <c r="D2697" s="264"/>
      <c r="E2697" s="265"/>
      <c r="F2697" s="260">
        <f>IF(C2697=0,0,'TIME TABLE'!$B$8)</f>
        <v>44654</v>
      </c>
      <c r="G2697" s="253" t="str">
        <f>IF(C2697=0,0,CONCATENATE('TIME TABLE'!$C$8,'TIME TABLE'!$D$8,'TIME TABLE'!$E$8))</f>
        <v>(Sunday)</v>
      </c>
      <c r="H2697" s="261" t="str">
        <f>IF(C2697=0,0,'TIME TABLE'!$H$8)</f>
        <v>09:00 AM to 11:45 AM</v>
      </c>
      <c r="I2697" s="262"/>
    </row>
    <row r="2698" spans="1:9" s="256" customFormat="1" ht="18" customHeight="1">
      <c r="A2698" s="199"/>
      <c r="B2698" s="216"/>
      <c r="C2698" s="263" t="str">
        <f>'TIME TABLE'!$F$9</f>
        <v>Social Study</v>
      </c>
      <c r="D2698" s="264"/>
      <c r="E2698" s="265"/>
      <c r="F2698" s="260">
        <f>IF(C2698=0,0,'TIME TABLE'!$B$9)</f>
        <v>44655</v>
      </c>
      <c r="G2698" s="253" t="str">
        <f>IF(C2698=0,0,CONCATENATE('TIME TABLE'!$C$9,'TIME TABLE'!$D$9,'TIME TABLE'!$E$9))</f>
        <v>(Monday)</v>
      </c>
      <c r="H2698" s="261" t="str">
        <f>IF(C2698=0,0,'TIME TABLE'!$H$9)</f>
        <v>09:00 AM to 11:45 AM</v>
      </c>
      <c r="I2698" s="262"/>
    </row>
    <row r="2699" spans="1:9" s="256" customFormat="1" ht="18" customHeight="1">
      <c r="A2699" s="199"/>
      <c r="B2699" s="216"/>
      <c r="C2699" s="263" t="str">
        <f>'TIME TABLE'!$F$10</f>
        <v>Sanskrit</v>
      </c>
      <c r="D2699" s="264"/>
      <c r="E2699" s="265"/>
      <c r="F2699" s="260">
        <f>IF(C2699=0,0,'TIME TABLE'!$B$10)</f>
        <v>44656</v>
      </c>
      <c r="G2699" s="253" t="str">
        <f>IF(C2699=0,0,CONCATENATE('TIME TABLE'!$C$10,'TIME TABLE'!$D$10,'TIME TABLE'!$E$10))</f>
        <v>(Tuesday)</v>
      </c>
      <c r="H2699" s="261" t="str">
        <f>IF(C2699=0,0,'TIME TABLE'!$H$10)</f>
        <v>09:00 AM to 11:45 AM</v>
      </c>
      <c r="I2699" s="262"/>
    </row>
    <row r="2700" spans="1:9" s="256" customFormat="1" ht="18" customHeight="1">
      <c r="A2700" s="199"/>
      <c r="B2700" s="216"/>
      <c r="C2700" s="263">
        <f>'TIME TABLE'!$F$11</f>
        <v>0</v>
      </c>
      <c r="D2700" s="264"/>
      <c r="E2700" s="265"/>
      <c r="F2700" s="260">
        <f>IF(C2700=0,0,'TIME TABLE'!$B$11)</f>
        <v>0</v>
      </c>
      <c r="G2700" s="253">
        <f>IF(C2700=0,0,CONCATENATE('TIME TABLE'!$C$11,'TIME TABLE'!$D$11,'TIME TABLE'!$E$11))</f>
        <v>0</v>
      </c>
      <c r="H2700" s="261">
        <f>IF(C2700=0,0,'TIME TABLE'!$H$11)</f>
        <v>0</v>
      </c>
      <c r="I2700" s="262"/>
    </row>
    <row r="2701" spans="1:9" s="256" customFormat="1" ht="18" customHeight="1">
      <c r="A2701" s="199"/>
      <c r="B2701" s="216"/>
      <c r="C2701" s="263">
        <f>'TIME TABLE'!$F$12</f>
        <v>0</v>
      </c>
      <c r="D2701" s="264"/>
      <c r="E2701" s="265"/>
      <c r="F2701" s="260">
        <f>IF(C2701=0,0,'TIME TABLE'!$B$12)</f>
        <v>0</v>
      </c>
      <c r="G2701" s="253">
        <f>IF(C2701=0,0,CONCATENATE('TIME TABLE'!$C$12,'TIME TABLE'!$D$12,'TIME TABLE'!$E$12))</f>
        <v>0</v>
      </c>
      <c r="H2701" s="261">
        <f>IF(C2701=0,0,'TIME TABLE'!$H$12)</f>
        <v>0</v>
      </c>
      <c r="I2701" s="262"/>
    </row>
    <row r="2702" spans="1:9" s="256" customFormat="1" ht="18" customHeight="1">
      <c r="A2702" s="199"/>
      <c r="B2702" s="216"/>
      <c r="C2702" s="263">
        <f>'TIME TABLE'!$F$13</f>
        <v>0</v>
      </c>
      <c r="D2702" s="264"/>
      <c r="E2702" s="265"/>
      <c r="F2702" s="260">
        <f>IF(C2702=0,0,'TIME TABLE'!$B$13)</f>
        <v>0</v>
      </c>
      <c r="G2702" s="253">
        <f>IF(C2702=0,0,CONCATENATE('TIME TABLE'!$C$13,'TIME TABLE'!$D$13,'TIME TABLE'!$E$13))</f>
        <v>0</v>
      </c>
      <c r="H2702" s="261">
        <f>IF(C2702=0,0,'TIME TABLE'!$H$13)</f>
        <v>0</v>
      </c>
      <c r="I2702" s="262"/>
    </row>
    <row r="2703" spans="1:9" s="256" customFormat="1" ht="18" customHeight="1" thickBot="1">
      <c r="A2703" s="199"/>
      <c r="B2703" s="216"/>
      <c r="C2703" s="266">
        <f>'TIME TABLE'!$F$14</f>
        <v>0</v>
      </c>
      <c r="D2703" s="267"/>
      <c r="E2703" s="268"/>
      <c r="F2703" s="260">
        <f>IF(C2703=0,0,'TIME TABLE'!$B$14)</f>
        <v>0</v>
      </c>
      <c r="G2703" s="253">
        <f>IF(C2703=0,0,CONCATENATE('TIME TABLE'!$C$14,'TIME TABLE'!$D$14,'TIME TABLE'!$E$14))</f>
        <v>0</v>
      </c>
      <c r="H2703" s="261">
        <f>IF(C2703=0,0,'TIME TABLE'!$H$14)</f>
        <v>0</v>
      </c>
      <c r="I2703" s="262"/>
    </row>
    <row r="2704" spans="1:9" s="198" customFormat="1" ht="24" customHeight="1">
      <c r="A2704" s="199"/>
      <c r="B2704" s="216"/>
      <c r="C2704" s="269" t="s">
        <v>70</v>
      </c>
      <c r="D2704" s="270"/>
      <c r="E2704" s="270"/>
      <c r="F2704" s="270"/>
      <c r="G2704" s="270"/>
      <c r="H2704" s="270"/>
      <c r="I2704" s="271"/>
    </row>
    <row r="2705" spans="1:10" s="198" customFormat="1" ht="19.5" customHeight="1">
      <c r="A2705" s="199"/>
      <c r="B2705" s="216"/>
      <c r="C2705" s="272">
        <v>1</v>
      </c>
      <c r="D2705" s="273" t="s">
        <v>71</v>
      </c>
      <c r="E2705" s="273"/>
      <c r="F2705" s="273"/>
      <c r="G2705" s="273"/>
      <c r="H2705" s="273"/>
      <c r="I2705" s="274"/>
    </row>
    <row r="2706" spans="1:10" s="198" customFormat="1" ht="19.5" customHeight="1">
      <c r="A2706" s="199"/>
      <c r="B2706" s="216"/>
      <c r="C2706" s="275">
        <v>2</v>
      </c>
      <c r="D2706" s="276" t="s">
        <v>72</v>
      </c>
      <c r="E2706" s="276"/>
      <c r="F2706" s="276"/>
      <c r="G2706" s="276"/>
      <c r="H2706" s="276"/>
      <c r="I2706" s="277"/>
    </row>
    <row r="2707" spans="1:10" s="198" customFormat="1" ht="19.5" customHeight="1">
      <c r="A2707" s="199"/>
      <c r="B2707" s="216"/>
      <c r="C2707" s="275">
        <v>3</v>
      </c>
      <c r="D2707" s="276" t="s">
        <v>73</v>
      </c>
      <c r="E2707" s="276"/>
      <c r="F2707" s="276"/>
      <c r="G2707" s="276"/>
      <c r="H2707" s="276"/>
      <c r="I2707" s="277"/>
    </row>
    <row r="2708" spans="1:10" s="198" customFormat="1" ht="19.5" customHeight="1">
      <c r="A2708" s="199"/>
      <c r="B2708" s="216"/>
      <c r="C2708" s="275">
        <v>4</v>
      </c>
      <c r="D2708" s="273" t="s">
        <v>74</v>
      </c>
      <c r="E2708" s="273"/>
      <c r="F2708" s="273"/>
      <c r="G2708" s="273"/>
      <c r="H2708" s="273"/>
      <c r="I2708" s="274"/>
    </row>
    <row r="2709" spans="1:10" s="198" customFormat="1" ht="19.5" customHeight="1">
      <c r="A2709" s="199"/>
      <c r="B2709" s="216"/>
      <c r="C2709" s="275">
        <v>5</v>
      </c>
      <c r="D2709" s="273" t="s">
        <v>75</v>
      </c>
      <c r="E2709" s="273"/>
      <c r="F2709" s="273"/>
      <c r="G2709" s="273"/>
      <c r="H2709" s="273"/>
      <c r="I2709" s="274"/>
    </row>
    <row r="2710" spans="1:10" s="198" customFormat="1" ht="19.5" customHeight="1">
      <c r="A2710" s="199"/>
      <c r="B2710" s="216"/>
      <c r="C2710" s="275">
        <v>6</v>
      </c>
      <c r="D2710" s="273" t="s">
        <v>76</v>
      </c>
      <c r="E2710" s="273"/>
      <c r="F2710" s="273"/>
      <c r="G2710" s="273"/>
      <c r="H2710" s="273"/>
      <c r="I2710" s="274"/>
    </row>
    <row r="2711" spans="1:10" s="198" customFormat="1" ht="19.5" customHeight="1">
      <c r="A2711" s="199"/>
      <c r="B2711" s="216"/>
      <c r="C2711" s="275">
        <v>7</v>
      </c>
      <c r="D2711" s="273" t="s">
        <v>77</v>
      </c>
      <c r="E2711" s="273"/>
      <c r="F2711" s="273"/>
      <c r="G2711" s="273"/>
      <c r="H2711" s="273"/>
      <c r="I2711" s="274"/>
    </row>
    <row r="2712" spans="1:10" s="198" customFormat="1" ht="19.5" customHeight="1">
      <c r="A2712" s="199"/>
      <c r="B2712" s="216"/>
      <c r="C2712" s="275">
        <v>8</v>
      </c>
      <c r="D2712" s="273" t="s">
        <v>78</v>
      </c>
      <c r="E2712" s="273"/>
      <c r="F2712" s="273"/>
      <c r="G2712" s="273"/>
      <c r="H2712" s="273"/>
      <c r="I2712" s="274"/>
    </row>
    <row r="2713" spans="1:10" s="198" customFormat="1" ht="19.5" customHeight="1" thickBot="1">
      <c r="A2713" s="199"/>
      <c r="B2713" s="278"/>
      <c r="C2713" s="279">
        <v>9</v>
      </c>
      <c r="D2713" s="280" t="s">
        <v>79</v>
      </c>
      <c r="E2713" s="280"/>
      <c r="F2713" s="280"/>
      <c r="G2713" s="280"/>
      <c r="H2713" s="280"/>
      <c r="I2713" s="281"/>
    </row>
    <row r="2714" spans="1:10" ht="16.5" customHeight="1">
      <c r="A2714" s="282"/>
      <c r="B2714" s="282"/>
      <c r="C2714" s="282"/>
      <c r="D2714" s="282"/>
      <c r="E2714" s="282"/>
      <c r="F2714" s="282"/>
      <c r="G2714" s="282"/>
      <c r="H2714" s="282"/>
      <c r="I2714" s="282"/>
    </row>
    <row r="2715" spans="1:10" s="198" customFormat="1" ht="16.5" customHeight="1" thickBot="1">
      <c r="A2715" s="196">
        <f>A2681+1</f>
        <v>82</v>
      </c>
      <c r="B2715" s="284"/>
      <c r="C2715" s="284"/>
      <c r="D2715" s="284"/>
      <c r="E2715" s="284"/>
      <c r="F2715" s="284"/>
      <c r="G2715" s="284"/>
      <c r="H2715" s="284"/>
      <c r="I2715" s="284"/>
    </row>
    <row r="2716" spans="1:10" s="198" customFormat="1" ht="51.75" customHeight="1">
      <c r="A2716" s="199"/>
      <c r="B2716" s="200"/>
      <c r="C2716" s="201"/>
      <c r="D2716" s="202"/>
      <c r="E2716" s="203" t="str">
        <f>MASTER!$E$11</f>
        <v>Govt. Sr. Secondary School Raimalwada</v>
      </c>
      <c r="F2716" s="204"/>
      <c r="G2716" s="204"/>
      <c r="H2716" s="204"/>
      <c r="I2716" s="205"/>
    </row>
    <row r="2717" spans="1:10" s="198" customFormat="1" ht="36" customHeight="1" thickBot="1">
      <c r="A2717" s="199"/>
      <c r="B2717" s="206"/>
      <c r="C2717" s="207"/>
      <c r="D2717" s="208"/>
      <c r="E2717" s="209" t="str">
        <f>MASTER!$E$14</f>
        <v>P.S.-Bapini (Jodhpur)</v>
      </c>
      <c r="F2717" s="210"/>
      <c r="G2717" s="210"/>
      <c r="H2717" s="210"/>
      <c r="I2717" s="211"/>
    </row>
    <row r="2718" spans="1:10" s="198" customFormat="1" ht="33.75" customHeight="1">
      <c r="A2718" s="199"/>
      <c r="B2718" s="212" t="str">
        <f>CONCATENATE(C2719,'TIME TABLE'!$C$5,'ADMIT CARD'!$C2720,$F2720,'ADMIT CARD'!$G2720,'TIME TABLE'!$E$5)</f>
        <v>ADMIT CARD(Roll Number●→0)</v>
      </c>
      <c r="C2718" s="213" t="str">
        <f>CONCATENATE('TIME TABLE'!$B$2,'TIME TABLE'!$F$2)</f>
        <v>HALF YEARLY EXAM:2023-24</v>
      </c>
      <c r="D2718" s="214"/>
      <c r="E2718" s="214"/>
      <c r="F2718" s="214"/>
      <c r="G2718" s="214"/>
      <c r="H2718" s="214"/>
      <c r="I2718" s="215"/>
    </row>
    <row r="2719" spans="1:10" s="198" customFormat="1" ht="33.75" customHeight="1" thickBot="1">
      <c r="A2719" s="199"/>
      <c r="B2719" s="216"/>
      <c r="C2719" s="217" t="s">
        <v>64</v>
      </c>
      <c r="D2719" s="218"/>
      <c r="E2719" s="218"/>
      <c r="F2719" s="218"/>
      <c r="G2719" s="218"/>
      <c r="H2719" s="218"/>
      <c r="I2719" s="219"/>
      <c r="J2719" s="198" t="s">
        <v>54</v>
      </c>
    </row>
    <row r="2720" spans="1:10" s="198" customFormat="1" ht="24" customHeight="1">
      <c r="A2720" s="199"/>
      <c r="B2720" s="216"/>
      <c r="C2720" s="220" t="s">
        <v>20</v>
      </c>
      <c r="D2720" s="221"/>
      <c r="E2720" s="222"/>
      <c r="F2720" s="223" t="s">
        <v>52</v>
      </c>
      <c r="G2720" s="224">
        <f>VLOOKUP(A2715,'STUDENT DETAIL'!$C$8:$I$107,3)</f>
        <v>0</v>
      </c>
      <c r="H2720" s="225"/>
      <c r="I2720" s="226" t="s">
        <v>65</v>
      </c>
    </row>
    <row r="2721" spans="1:9" s="198" customFormat="1" ht="24" customHeight="1">
      <c r="A2721" s="199"/>
      <c r="B2721" s="216"/>
      <c r="C2721" s="227" t="s">
        <v>21</v>
      </c>
      <c r="D2721" s="228"/>
      <c r="E2721" s="229"/>
      <c r="F2721" s="230" t="s">
        <v>52</v>
      </c>
      <c r="G2721" s="231" t="str">
        <f>IF(OR(G2720=0,G2720=""),"",VLOOKUP(A2715,'STUDENT DETAIL'!$C$8:$I$107,4))</f>
        <v/>
      </c>
      <c r="H2721" s="232"/>
      <c r="I2721" s="233"/>
    </row>
    <row r="2722" spans="1:9" s="198" customFormat="1" ht="24" customHeight="1">
      <c r="A2722" s="199"/>
      <c r="B2722" s="216"/>
      <c r="C2722" s="227" t="s">
        <v>22</v>
      </c>
      <c r="D2722" s="228"/>
      <c r="E2722" s="229"/>
      <c r="F2722" s="230" t="s">
        <v>52</v>
      </c>
      <c r="G2722" s="231" t="str">
        <f>IF(OR(G2720=0,G2720=""),"",VLOOKUP(A2715,'STUDENT DETAIL'!$C$8:$I$107,5))</f>
        <v/>
      </c>
      <c r="H2722" s="232"/>
      <c r="I2722" s="233"/>
    </row>
    <row r="2723" spans="1:9" s="198" customFormat="1" ht="24" customHeight="1">
      <c r="A2723" s="199"/>
      <c r="B2723" s="216"/>
      <c r="C2723" s="227" t="s">
        <v>32</v>
      </c>
      <c r="D2723" s="228"/>
      <c r="E2723" s="229"/>
      <c r="F2723" s="230" t="s">
        <v>52</v>
      </c>
      <c r="G2723" s="231" t="str">
        <f>IF(OR(G2720=0,G2720=""),"",VLOOKUP(A2715,'STUDENT DETAIL'!$C$8:$I$107,6))</f>
        <v/>
      </c>
      <c r="H2723" s="232"/>
      <c r="I2723" s="233"/>
    </row>
    <row r="2724" spans="1:9" s="198" customFormat="1" ht="24" customHeight="1">
      <c r="A2724" s="199"/>
      <c r="B2724" s="216"/>
      <c r="C2724" s="227" t="s">
        <v>33</v>
      </c>
      <c r="D2724" s="228"/>
      <c r="E2724" s="229"/>
      <c r="F2724" s="230" t="s">
        <v>52</v>
      </c>
      <c r="G2724" s="231" t="str">
        <f>IF(OR(G2720=0,G2720=""),"",IF('STUDENT DETAIL'!$H$4="",'STUDENT DETAIL'!$E$4,CONCATENATE('STUDENT DETAIL'!$E$4,"   ","(",'STUDENT DETAIL'!$H$4,")")))</f>
        <v/>
      </c>
      <c r="H2724" s="232"/>
      <c r="I2724" s="233"/>
    </row>
    <row r="2725" spans="1:9" s="198" customFormat="1" ht="24" customHeight="1" thickBot="1">
      <c r="A2725" s="199"/>
      <c r="B2725" s="216"/>
      <c r="C2725" s="234" t="s">
        <v>24</v>
      </c>
      <c r="D2725" s="235"/>
      <c r="E2725" s="236"/>
      <c r="F2725" s="237" t="s">
        <v>52</v>
      </c>
      <c r="G2725" s="238" t="str">
        <f>IF(OR(G2720=0,G2720=""),"",VLOOKUP(A2715,'STUDENT DETAIL'!$C$8:$I$107,7))</f>
        <v/>
      </c>
      <c r="H2725" s="239"/>
      <c r="I2725" s="240"/>
    </row>
    <row r="2726" spans="1:9" s="198" customFormat="1" ht="24" customHeight="1">
      <c r="A2726" s="199"/>
      <c r="B2726" s="216"/>
      <c r="C2726" s="241" t="s">
        <v>67</v>
      </c>
      <c r="D2726" s="242"/>
      <c r="E2726" s="242"/>
      <c r="F2726" s="242"/>
      <c r="G2726" s="242"/>
      <c r="H2726" s="242"/>
      <c r="I2726" s="243"/>
    </row>
    <row r="2727" spans="1:9" s="198" customFormat="1" ht="24" customHeight="1" thickBot="1">
      <c r="A2727" s="199"/>
      <c r="B2727" s="216"/>
      <c r="C2727" s="244" t="s">
        <v>34</v>
      </c>
      <c r="D2727" s="245"/>
      <c r="E2727" s="246"/>
      <c r="F2727" s="247" t="s">
        <v>68</v>
      </c>
      <c r="G2727" s="246"/>
      <c r="H2727" s="247" t="s">
        <v>69</v>
      </c>
      <c r="I2727" s="248"/>
    </row>
    <row r="2728" spans="1:9" s="256" customFormat="1" ht="18" customHeight="1">
      <c r="A2728" s="199"/>
      <c r="B2728" s="216"/>
      <c r="C2728" s="249" t="str">
        <f>'TIME TABLE'!$F$5</f>
        <v>Hindi</v>
      </c>
      <c r="D2728" s="250"/>
      <c r="E2728" s="251"/>
      <c r="F2728" s="252">
        <f>IF(C2728=0,0,'TIME TABLE'!$B$5)</f>
        <v>44651</v>
      </c>
      <c r="G2728" s="253" t="str">
        <f>IF(C2728=0,0,CONCATENATE('TIME TABLE'!$C$5,'TIME TABLE'!$D$5,'TIME TABLE'!$E$5))</f>
        <v>(Thursday)</v>
      </c>
      <c r="H2728" s="254" t="str">
        <f>IF(C2728=0,0,'TIME TABLE'!$H$5)</f>
        <v>09:00 AM to 11:45 AM</v>
      </c>
      <c r="I2728" s="255"/>
    </row>
    <row r="2729" spans="1:9" s="256" customFormat="1" ht="18" customHeight="1">
      <c r="A2729" s="199"/>
      <c r="B2729" s="216"/>
      <c r="C2729" s="257" t="str">
        <f>'TIME TABLE'!$F$6</f>
        <v>English</v>
      </c>
      <c r="D2729" s="258"/>
      <c r="E2729" s="259"/>
      <c r="F2729" s="260">
        <f>IF(C2729=0,0,'TIME TABLE'!$B$6)</f>
        <v>44652</v>
      </c>
      <c r="G2729" s="253" t="str">
        <f>IF(C2729=0,0,CONCATENATE('TIME TABLE'!$C$6,'TIME TABLE'!$D$6,'TIME TABLE'!$E$6))</f>
        <v>(Friday)</v>
      </c>
      <c r="H2729" s="261" t="str">
        <f>IF(C2729=0,0,'TIME TABLE'!$H$6)</f>
        <v>09:00 AM to 11:45 AM</v>
      </c>
      <c r="I2729" s="262"/>
    </row>
    <row r="2730" spans="1:9" s="256" customFormat="1" ht="18" customHeight="1">
      <c r="A2730" s="199"/>
      <c r="B2730" s="216"/>
      <c r="C2730" s="263" t="str">
        <f>'TIME TABLE'!$F$7</f>
        <v>Science</v>
      </c>
      <c r="D2730" s="264"/>
      <c r="E2730" s="265"/>
      <c r="F2730" s="260">
        <f>IF(C2730=0,0,'TIME TABLE'!$B$7)</f>
        <v>44653</v>
      </c>
      <c r="G2730" s="253" t="str">
        <f>IF(C2730=0,0,CONCATENATE('TIME TABLE'!$C$7,'TIME TABLE'!$D$7,'TIME TABLE'!$E$7))</f>
        <v>(Saturday)</v>
      </c>
      <c r="H2730" s="261" t="str">
        <f>IF(C2730=0,0,'TIME TABLE'!$H$7)</f>
        <v>09:00 AM to 11:45 AM</v>
      </c>
      <c r="I2730" s="262"/>
    </row>
    <row r="2731" spans="1:9" s="256" customFormat="1" ht="18" customHeight="1">
      <c r="A2731" s="199"/>
      <c r="B2731" s="216"/>
      <c r="C2731" s="263" t="str">
        <f>'TIME TABLE'!$F$8</f>
        <v>Mathematics</v>
      </c>
      <c r="D2731" s="264"/>
      <c r="E2731" s="265"/>
      <c r="F2731" s="260">
        <f>IF(C2731=0,0,'TIME TABLE'!$B$8)</f>
        <v>44654</v>
      </c>
      <c r="G2731" s="253" t="str">
        <f>IF(C2731=0,0,CONCATENATE('TIME TABLE'!$C$8,'TIME TABLE'!$D$8,'TIME TABLE'!$E$8))</f>
        <v>(Sunday)</v>
      </c>
      <c r="H2731" s="261" t="str">
        <f>IF(C2731=0,0,'TIME TABLE'!$H$8)</f>
        <v>09:00 AM to 11:45 AM</v>
      </c>
      <c r="I2731" s="262"/>
    </row>
    <row r="2732" spans="1:9" s="256" customFormat="1" ht="18" customHeight="1">
      <c r="A2732" s="199"/>
      <c r="B2732" s="216"/>
      <c r="C2732" s="263" t="str">
        <f>'TIME TABLE'!$F$9</f>
        <v>Social Study</v>
      </c>
      <c r="D2732" s="264"/>
      <c r="E2732" s="265"/>
      <c r="F2732" s="260">
        <f>IF(C2732=0,0,'TIME TABLE'!$B$9)</f>
        <v>44655</v>
      </c>
      <c r="G2732" s="253" t="str">
        <f>IF(C2732=0,0,CONCATENATE('TIME TABLE'!$C$9,'TIME TABLE'!$D$9,'TIME TABLE'!$E$9))</f>
        <v>(Monday)</v>
      </c>
      <c r="H2732" s="261" t="str">
        <f>IF(C2732=0,0,'TIME TABLE'!$H$9)</f>
        <v>09:00 AM to 11:45 AM</v>
      </c>
      <c r="I2732" s="262"/>
    </row>
    <row r="2733" spans="1:9" s="256" customFormat="1" ht="18" customHeight="1">
      <c r="A2733" s="199"/>
      <c r="B2733" s="216"/>
      <c r="C2733" s="263" t="str">
        <f>'TIME TABLE'!$F$10</f>
        <v>Sanskrit</v>
      </c>
      <c r="D2733" s="264"/>
      <c r="E2733" s="265"/>
      <c r="F2733" s="260">
        <f>IF(C2733=0,0,'TIME TABLE'!$B$10)</f>
        <v>44656</v>
      </c>
      <c r="G2733" s="253" t="str">
        <f>IF(C2733=0,0,CONCATENATE('TIME TABLE'!$C$10,'TIME TABLE'!$D$10,'TIME TABLE'!$E$10))</f>
        <v>(Tuesday)</v>
      </c>
      <c r="H2733" s="261" t="str">
        <f>IF(C2733=0,0,'TIME TABLE'!$H$10)</f>
        <v>09:00 AM to 11:45 AM</v>
      </c>
      <c r="I2733" s="262"/>
    </row>
    <row r="2734" spans="1:9" s="256" customFormat="1" ht="18" customHeight="1">
      <c r="A2734" s="199"/>
      <c r="B2734" s="216"/>
      <c r="C2734" s="263">
        <f>'TIME TABLE'!$F$11</f>
        <v>0</v>
      </c>
      <c r="D2734" s="264"/>
      <c r="E2734" s="265"/>
      <c r="F2734" s="260">
        <f>IF(C2734=0,0,'TIME TABLE'!$B$11)</f>
        <v>0</v>
      </c>
      <c r="G2734" s="253">
        <f>IF(C2734=0,0,CONCATENATE('TIME TABLE'!$C$11,'TIME TABLE'!$D$11,'TIME TABLE'!$E$11))</f>
        <v>0</v>
      </c>
      <c r="H2734" s="261">
        <f>IF(C2734=0,0,'TIME TABLE'!$H$11)</f>
        <v>0</v>
      </c>
      <c r="I2734" s="262"/>
    </row>
    <row r="2735" spans="1:9" s="256" customFormat="1" ht="18" customHeight="1">
      <c r="A2735" s="199"/>
      <c r="B2735" s="216"/>
      <c r="C2735" s="263">
        <f>'TIME TABLE'!$F$12</f>
        <v>0</v>
      </c>
      <c r="D2735" s="264"/>
      <c r="E2735" s="265"/>
      <c r="F2735" s="260">
        <f>IF(C2735=0,0,'TIME TABLE'!$B$12)</f>
        <v>0</v>
      </c>
      <c r="G2735" s="253">
        <f>IF(C2735=0,0,CONCATENATE('TIME TABLE'!$C$12,'TIME TABLE'!$D$12,'TIME TABLE'!$E$12))</f>
        <v>0</v>
      </c>
      <c r="H2735" s="261">
        <f>IF(C2735=0,0,'TIME TABLE'!$H$12)</f>
        <v>0</v>
      </c>
      <c r="I2735" s="262"/>
    </row>
    <row r="2736" spans="1:9" s="256" customFormat="1" ht="18" customHeight="1">
      <c r="A2736" s="199"/>
      <c r="B2736" s="216"/>
      <c r="C2736" s="263">
        <f>'TIME TABLE'!$F$13</f>
        <v>0</v>
      </c>
      <c r="D2736" s="264"/>
      <c r="E2736" s="265"/>
      <c r="F2736" s="260">
        <f>IF(C2736=0,0,'TIME TABLE'!$B$13)</f>
        <v>0</v>
      </c>
      <c r="G2736" s="253">
        <f>IF(C2736=0,0,CONCATENATE('TIME TABLE'!$C$13,'TIME TABLE'!$D$13,'TIME TABLE'!$E$13))</f>
        <v>0</v>
      </c>
      <c r="H2736" s="261">
        <f>IF(C2736=0,0,'TIME TABLE'!$H$13)</f>
        <v>0</v>
      </c>
      <c r="I2736" s="262"/>
    </row>
    <row r="2737" spans="1:10" s="256" customFormat="1" ht="18" customHeight="1" thickBot="1">
      <c r="A2737" s="199"/>
      <c r="B2737" s="216"/>
      <c r="C2737" s="266">
        <f>'TIME TABLE'!$F$14</f>
        <v>0</v>
      </c>
      <c r="D2737" s="267"/>
      <c r="E2737" s="268"/>
      <c r="F2737" s="260">
        <f>IF(C2737=0,0,'TIME TABLE'!$B$14)</f>
        <v>0</v>
      </c>
      <c r="G2737" s="253">
        <f>IF(C2737=0,0,CONCATENATE('TIME TABLE'!$C$14,'TIME TABLE'!$D$14,'TIME TABLE'!$E$14))</f>
        <v>0</v>
      </c>
      <c r="H2737" s="261">
        <f>IF(C2737=0,0,'TIME TABLE'!$H$14)</f>
        <v>0</v>
      </c>
      <c r="I2737" s="262"/>
    </row>
    <row r="2738" spans="1:10" s="198" customFormat="1" ht="24" customHeight="1">
      <c r="A2738" s="199"/>
      <c r="B2738" s="216"/>
      <c r="C2738" s="269" t="s">
        <v>70</v>
      </c>
      <c r="D2738" s="270"/>
      <c r="E2738" s="270"/>
      <c r="F2738" s="270"/>
      <c r="G2738" s="270"/>
      <c r="H2738" s="270"/>
      <c r="I2738" s="271"/>
    </row>
    <row r="2739" spans="1:10" s="198" customFormat="1" ht="19.5" customHeight="1">
      <c r="A2739" s="199"/>
      <c r="B2739" s="216"/>
      <c r="C2739" s="272">
        <v>1</v>
      </c>
      <c r="D2739" s="273" t="s">
        <v>71</v>
      </c>
      <c r="E2739" s="273"/>
      <c r="F2739" s="273"/>
      <c r="G2739" s="273"/>
      <c r="H2739" s="273"/>
      <c r="I2739" s="274"/>
    </row>
    <row r="2740" spans="1:10" s="198" customFormat="1" ht="19.5" customHeight="1">
      <c r="A2740" s="199"/>
      <c r="B2740" s="216"/>
      <c r="C2740" s="275">
        <v>2</v>
      </c>
      <c r="D2740" s="276" t="s">
        <v>72</v>
      </c>
      <c r="E2740" s="276"/>
      <c r="F2740" s="276"/>
      <c r="G2740" s="276"/>
      <c r="H2740" s="276"/>
      <c r="I2740" s="277"/>
    </row>
    <row r="2741" spans="1:10" s="198" customFormat="1" ht="19.5" customHeight="1">
      <c r="A2741" s="199"/>
      <c r="B2741" s="216"/>
      <c r="C2741" s="275">
        <v>3</v>
      </c>
      <c r="D2741" s="276" t="s">
        <v>73</v>
      </c>
      <c r="E2741" s="276"/>
      <c r="F2741" s="276"/>
      <c r="G2741" s="276"/>
      <c r="H2741" s="276"/>
      <c r="I2741" s="277"/>
    </row>
    <row r="2742" spans="1:10" s="198" customFormat="1" ht="19.5" customHeight="1">
      <c r="A2742" s="199"/>
      <c r="B2742" s="216"/>
      <c r="C2742" s="275">
        <v>4</v>
      </c>
      <c r="D2742" s="273" t="s">
        <v>74</v>
      </c>
      <c r="E2742" s="273"/>
      <c r="F2742" s="273"/>
      <c r="G2742" s="273"/>
      <c r="H2742" s="273"/>
      <c r="I2742" s="274"/>
    </row>
    <row r="2743" spans="1:10" s="198" customFormat="1" ht="19.5" customHeight="1">
      <c r="A2743" s="199"/>
      <c r="B2743" s="216"/>
      <c r="C2743" s="275">
        <v>5</v>
      </c>
      <c r="D2743" s="273" t="s">
        <v>75</v>
      </c>
      <c r="E2743" s="273"/>
      <c r="F2743" s="273"/>
      <c r="G2743" s="273"/>
      <c r="H2743" s="273"/>
      <c r="I2743" s="274"/>
    </row>
    <row r="2744" spans="1:10" s="198" customFormat="1" ht="19.5" customHeight="1">
      <c r="A2744" s="199"/>
      <c r="B2744" s="216"/>
      <c r="C2744" s="275">
        <v>6</v>
      </c>
      <c r="D2744" s="273" t="s">
        <v>76</v>
      </c>
      <c r="E2744" s="273"/>
      <c r="F2744" s="273"/>
      <c r="G2744" s="273"/>
      <c r="H2744" s="273"/>
      <c r="I2744" s="274"/>
    </row>
    <row r="2745" spans="1:10" s="198" customFormat="1" ht="19.5" customHeight="1">
      <c r="A2745" s="199"/>
      <c r="B2745" s="216"/>
      <c r="C2745" s="275">
        <v>7</v>
      </c>
      <c r="D2745" s="273" t="s">
        <v>77</v>
      </c>
      <c r="E2745" s="273"/>
      <c r="F2745" s="273"/>
      <c r="G2745" s="273"/>
      <c r="H2745" s="273"/>
      <c r="I2745" s="274"/>
    </row>
    <row r="2746" spans="1:10" s="198" customFormat="1" ht="19.5" customHeight="1">
      <c r="A2746" s="199"/>
      <c r="B2746" s="216"/>
      <c r="C2746" s="275">
        <v>8</v>
      </c>
      <c r="D2746" s="273" t="s">
        <v>78</v>
      </c>
      <c r="E2746" s="273"/>
      <c r="F2746" s="273"/>
      <c r="G2746" s="273"/>
      <c r="H2746" s="273"/>
      <c r="I2746" s="274"/>
    </row>
    <row r="2747" spans="1:10" s="198" customFormat="1" ht="19.5" customHeight="1" thickBot="1">
      <c r="A2747" s="199"/>
      <c r="B2747" s="278"/>
      <c r="C2747" s="279">
        <v>9</v>
      </c>
      <c r="D2747" s="280" t="s">
        <v>79</v>
      </c>
      <c r="E2747" s="280"/>
      <c r="F2747" s="280"/>
      <c r="G2747" s="280"/>
      <c r="H2747" s="280"/>
      <c r="I2747" s="281"/>
    </row>
    <row r="2748" spans="1:10" s="198" customFormat="1" ht="15.75" thickBot="1">
      <c r="A2748" s="196">
        <f>A2715+1</f>
        <v>83</v>
      </c>
      <c r="B2748" s="197"/>
      <c r="C2748" s="197"/>
      <c r="D2748" s="197"/>
      <c r="E2748" s="197"/>
      <c r="F2748" s="197"/>
      <c r="G2748" s="197"/>
      <c r="H2748" s="197"/>
      <c r="I2748" s="197"/>
    </row>
    <row r="2749" spans="1:10" s="198" customFormat="1" ht="51.75" customHeight="1">
      <c r="A2749" s="199"/>
      <c r="B2749" s="200"/>
      <c r="C2749" s="201"/>
      <c r="D2749" s="202"/>
      <c r="E2749" s="203" t="str">
        <f>MASTER!$E$11</f>
        <v>Govt. Sr. Secondary School Raimalwada</v>
      </c>
      <c r="F2749" s="204"/>
      <c r="G2749" s="204"/>
      <c r="H2749" s="204"/>
      <c r="I2749" s="205"/>
    </row>
    <row r="2750" spans="1:10" s="198" customFormat="1" ht="36" customHeight="1" thickBot="1">
      <c r="A2750" s="199"/>
      <c r="B2750" s="206"/>
      <c r="C2750" s="207"/>
      <c r="D2750" s="208"/>
      <c r="E2750" s="209" t="str">
        <f>MASTER!$E$14</f>
        <v>P.S.-Bapini (Jodhpur)</v>
      </c>
      <c r="F2750" s="210"/>
      <c r="G2750" s="210"/>
      <c r="H2750" s="210"/>
      <c r="I2750" s="211"/>
    </row>
    <row r="2751" spans="1:10" s="198" customFormat="1" ht="33.75" customHeight="1">
      <c r="A2751" s="199"/>
      <c r="B2751" s="212" t="str">
        <f>CONCATENATE(C2752,'TIME TABLE'!$C$5,'ADMIT CARD'!$C2753,$F2753,'ADMIT CARD'!$G2753,'TIME TABLE'!$E$5)</f>
        <v>ADMIT CARD(Roll Number●→0)</v>
      </c>
      <c r="C2751" s="213" t="str">
        <f>CONCATENATE('TIME TABLE'!$B$2,'TIME TABLE'!$F$2)</f>
        <v>HALF YEARLY EXAM:2023-24</v>
      </c>
      <c r="D2751" s="214"/>
      <c r="E2751" s="214"/>
      <c r="F2751" s="214"/>
      <c r="G2751" s="214"/>
      <c r="H2751" s="214"/>
      <c r="I2751" s="215"/>
    </row>
    <row r="2752" spans="1:10" s="198" customFormat="1" ht="33.75" customHeight="1" thickBot="1">
      <c r="A2752" s="199"/>
      <c r="B2752" s="216"/>
      <c r="C2752" s="217" t="s">
        <v>64</v>
      </c>
      <c r="D2752" s="218"/>
      <c r="E2752" s="218"/>
      <c r="F2752" s="218"/>
      <c r="G2752" s="218"/>
      <c r="H2752" s="218"/>
      <c r="I2752" s="219"/>
      <c r="J2752" s="198" t="s">
        <v>54</v>
      </c>
    </row>
    <row r="2753" spans="1:9" s="198" customFormat="1" ht="24" customHeight="1">
      <c r="A2753" s="199"/>
      <c r="B2753" s="216"/>
      <c r="C2753" s="220" t="s">
        <v>20</v>
      </c>
      <c r="D2753" s="221"/>
      <c r="E2753" s="222"/>
      <c r="F2753" s="223" t="s">
        <v>52</v>
      </c>
      <c r="G2753" s="224">
        <f>VLOOKUP(A2748,'STUDENT DETAIL'!$C$8:$I$107,3)</f>
        <v>0</v>
      </c>
      <c r="H2753" s="225"/>
      <c r="I2753" s="226" t="s">
        <v>65</v>
      </c>
    </row>
    <row r="2754" spans="1:9" s="198" customFormat="1" ht="24" customHeight="1">
      <c r="A2754" s="199"/>
      <c r="B2754" s="216"/>
      <c r="C2754" s="227" t="s">
        <v>21</v>
      </c>
      <c r="D2754" s="228"/>
      <c r="E2754" s="229"/>
      <c r="F2754" s="230" t="s">
        <v>52</v>
      </c>
      <c r="G2754" s="231" t="str">
        <f>IF(OR(G2753=0,G2753=""),"",VLOOKUP(A2748,'STUDENT DETAIL'!$C$8:$I$107,4))</f>
        <v/>
      </c>
      <c r="H2754" s="232"/>
      <c r="I2754" s="233"/>
    </row>
    <row r="2755" spans="1:9" s="198" customFormat="1" ht="24" customHeight="1">
      <c r="A2755" s="199"/>
      <c r="B2755" s="216"/>
      <c r="C2755" s="227" t="s">
        <v>22</v>
      </c>
      <c r="D2755" s="228"/>
      <c r="E2755" s="229"/>
      <c r="F2755" s="230" t="s">
        <v>52</v>
      </c>
      <c r="G2755" s="231" t="str">
        <f>IF(OR(G2753=0,G2753=""),"",VLOOKUP(A2748,'STUDENT DETAIL'!$C$8:$I$107,5))</f>
        <v/>
      </c>
      <c r="H2755" s="232"/>
      <c r="I2755" s="233"/>
    </row>
    <row r="2756" spans="1:9" s="198" customFormat="1" ht="24" customHeight="1">
      <c r="A2756" s="199"/>
      <c r="B2756" s="216"/>
      <c r="C2756" s="227" t="s">
        <v>32</v>
      </c>
      <c r="D2756" s="228"/>
      <c r="E2756" s="229"/>
      <c r="F2756" s="230" t="s">
        <v>52</v>
      </c>
      <c r="G2756" s="231" t="str">
        <f>IF(OR(G2753=0,G2753=""),"",VLOOKUP(A2748,'STUDENT DETAIL'!$C$8:$I$107,6))</f>
        <v/>
      </c>
      <c r="H2756" s="232"/>
      <c r="I2756" s="233"/>
    </row>
    <row r="2757" spans="1:9" s="198" customFormat="1" ht="24" customHeight="1">
      <c r="A2757" s="199"/>
      <c r="B2757" s="216"/>
      <c r="C2757" s="227" t="s">
        <v>33</v>
      </c>
      <c r="D2757" s="228"/>
      <c r="E2757" s="229"/>
      <c r="F2757" s="230" t="s">
        <v>52</v>
      </c>
      <c r="G2757" s="231" t="str">
        <f>IF(OR(G2753=0,G2753=""),"",IF('STUDENT DETAIL'!$H$4="",'STUDENT DETAIL'!$E$4,CONCATENATE('STUDENT DETAIL'!$E$4,"   ","(",'STUDENT DETAIL'!$H$4,")")))</f>
        <v/>
      </c>
      <c r="H2757" s="232"/>
      <c r="I2757" s="233"/>
    </row>
    <row r="2758" spans="1:9" s="198" customFormat="1" ht="24" customHeight="1" thickBot="1">
      <c r="A2758" s="199"/>
      <c r="B2758" s="216"/>
      <c r="C2758" s="234" t="s">
        <v>24</v>
      </c>
      <c r="D2758" s="235"/>
      <c r="E2758" s="236"/>
      <c r="F2758" s="237" t="s">
        <v>52</v>
      </c>
      <c r="G2758" s="238" t="str">
        <f>IF(OR(G2753=0,G2753=""),"",VLOOKUP(A2748,'STUDENT DETAIL'!$C$8:$I$107,7))</f>
        <v/>
      </c>
      <c r="H2758" s="239"/>
      <c r="I2758" s="240"/>
    </row>
    <row r="2759" spans="1:9" s="198" customFormat="1" ht="24" customHeight="1">
      <c r="A2759" s="199"/>
      <c r="B2759" s="216"/>
      <c r="C2759" s="241" t="s">
        <v>67</v>
      </c>
      <c r="D2759" s="242"/>
      <c r="E2759" s="242"/>
      <c r="F2759" s="242"/>
      <c r="G2759" s="242"/>
      <c r="H2759" s="242"/>
      <c r="I2759" s="243"/>
    </row>
    <row r="2760" spans="1:9" s="198" customFormat="1" ht="24" customHeight="1" thickBot="1">
      <c r="A2760" s="199"/>
      <c r="B2760" s="216"/>
      <c r="C2760" s="244" t="s">
        <v>34</v>
      </c>
      <c r="D2760" s="245"/>
      <c r="E2760" s="246"/>
      <c r="F2760" s="247" t="s">
        <v>68</v>
      </c>
      <c r="G2760" s="246"/>
      <c r="H2760" s="247" t="s">
        <v>69</v>
      </c>
      <c r="I2760" s="248"/>
    </row>
    <row r="2761" spans="1:9" s="256" customFormat="1" ht="18" customHeight="1">
      <c r="A2761" s="199"/>
      <c r="B2761" s="216"/>
      <c r="C2761" s="249" t="str">
        <f>'TIME TABLE'!$F$5</f>
        <v>Hindi</v>
      </c>
      <c r="D2761" s="250"/>
      <c r="E2761" s="251"/>
      <c r="F2761" s="252">
        <f>IF(C2761=0,0,'TIME TABLE'!$B$5)</f>
        <v>44651</v>
      </c>
      <c r="G2761" s="253" t="str">
        <f>IF(C2761=0,0,CONCATENATE('TIME TABLE'!$C$5,'TIME TABLE'!$D$5,'TIME TABLE'!$E$5))</f>
        <v>(Thursday)</v>
      </c>
      <c r="H2761" s="254" t="str">
        <f>IF(C2761=0,0,'TIME TABLE'!$H$5)</f>
        <v>09:00 AM to 11:45 AM</v>
      </c>
      <c r="I2761" s="255"/>
    </row>
    <row r="2762" spans="1:9" s="256" customFormat="1" ht="18" customHeight="1">
      <c r="A2762" s="199"/>
      <c r="B2762" s="216"/>
      <c r="C2762" s="257" t="str">
        <f>'TIME TABLE'!$F$6</f>
        <v>English</v>
      </c>
      <c r="D2762" s="258"/>
      <c r="E2762" s="259"/>
      <c r="F2762" s="260">
        <f>IF(C2762=0,0,'TIME TABLE'!$B$6)</f>
        <v>44652</v>
      </c>
      <c r="G2762" s="253" t="str">
        <f>IF(C2762=0,0,CONCATENATE('TIME TABLE'!$C$6,'TIME TABLE'!$D$6,'TIME TABLE'!$E$6))</f>
        <v>(Friday)</v>
      </c>
      <c r="H2762" s="261" t="str">
        <f>IF(C2762=0,0,'TIME TABLE'!$H$6)</f>
        <v>09:00 AM to 11:45 AM</v>
      </c>
      <c r="I2762" s="262"/>
    </row>
    <row r="2763" spans="1:9" s="256" customFormat="1" ht="18" customHeight="1">
      <c r="A2763" s="199"/>
      <c r="B2763" s="216"/>
      <c r="C2763" s="263" t="str">
        <f>'TIME TABLE'!$F$7</f>
        <v>Science</v>
      </c>
      <c r="D2763" s="264"/>
      <c r="E2763" s="265"/>
      <c r="F2763" s="260">
        <f>IF(C2763=0,0,'TIME TABLE'!$B$7)</f>
        <v>44653</v>
      </c>
      <c r="G2763" s="253" t="str">
        <f>IF(C2763=0,0,CONCATENATE('TIME TABLE'!$C$7,'TIME TABLE'!$D$7,'TIME TABLE'!$E$7))</f>
        <v>(Saturday)</v>
      </c>
      <c r="H2763" s="261" t="str">
        <f>IF(C2763=0,0,'TIME TABLE'!$H$7)</f>
        <v>09:00 AM to 11:45 AM</v>
      </c>
      <c r="I2763" s="262"/>
    </row>
    <row r="2764" spans="1:9" s="256" customFormat="1" ht="18" customHeight="1">
      <c r="A2764" s="199"/>
      <c r="B2764" s="216"/>
      <c r="C2764" s="263" t="str">
        <f>'TIME TABLE'!$F$8</f>
        <v>Mathematics</v>
      </c>
      <c r="D2764" s="264"/>
      <c r="E2764" s="265"/>
      <c r="F2764" s="260">
        <f>IF(C2764=0,0,'TIME TABLE'!$B$8)</f>
        <v>44654</v>
      </c>
      <c r="G2764" s="253" t="str">
        <f>IF(C2764=0,0,CONCATENATE('TIME TABLE'!$C$8,'TIME TABLE'!$D$8,'TIME TABLE'!$E$8))</f>
        <v>(Sunday)</v>
      </c>
      <c r="H2764" s="261" t="str">
        <f>IF(C2764=0,0,'TIME TABLE'!$H$8)</f>
        <v>09:00 AM to 11:45 AM</v>
      </c>
      <c r="I2764" s="262"/>
    </row>
    <row r="2765" spans="1:9" s="256" customFormat="1" ht="18" customHeight="1">
      <c r="A2765" s="199"/>
      <c r="B2765" s="216"/>
      <c r="C2765" s="263" t="str">
        <f>'TIME TABLE'!$F$9</f>
        <v>Social Study</v>
      </c>
      <c r="D2765" s="264"/>
      <c r="E2765" s="265"/>
      <c r="F2765" s="260">
        <f>IF(C2765=0,0,'TIME TABLE'!$B$9)</f>
        <v>44655</v>
      </c>
      <c r="G2765" s="253" t="str">
        <f>IF(C2765=0,0,CONCATENATE('TIME TABLE'!$C$9,'TIME TABLE'!$D$9,'TIME TABLE'!$E$9))</f>
        <v>(Monday)</v>
      </c>
      <c r="H2765" s="261" t="str">
        <f>IF(C2765=0,0,'TIME TABLE'!$H$9)</f>
        <v>09:00 AM to 11:45 AM</v>
      </c>
      <c r="I2765" s="262"/>
    </row>
    <row r="2766" spans="1:9" s="256" customFormat="1" ht="18" customHeight="1">
      <c r="A2766" s="199"/>
      <c r="B2766" s="216"/>
      <c r="C2766" s="263" t="str">
        <f>'TIME TABLE'!$F$10</f>
        <v>Sanskrit</v>
      </c>
      <c r="D2766" s="264"/>
      <c r="E2766" s="265"/>
      <c r="F2766" s="260">
        <f>IF(C2766=0,0,'TIME TABLE'!$B$10)</f>
        <v>44656</v>
      </c>
      <c r="G2766" s="253" t="str">
        <f>IF(C2766=0,0,CONCATENATE('TIME TABLE'!$C$10,'TIME TABLE'!$D$10,'TIME TABLE'!$E$10))</f>
        <v>(Tuesday)</v>
      </c>
      <c r="H2766" s="261" t="str">
        <f>IF(C2766=0,0,'TIME TABLE'!$H$10)</f>
        <v>09:00 AM to 11:45 AM</v>
      </c>
      <c r="I2766" s="262"/>
    </row>
    <row r="2767" spans="1:9" s="256" customFormat="1" ht="18" customHeight="1">
      <c r="A2767" s="199"/>
      <c r="B2767" s="216"/>
      <c r="C2767" s="263">
        <f>'TIME TABLE'!$F$11</f>
        <v>0</v>
      </c>
      <c r="D2767" s="264"/>
      <c r="E2767" s="265"/>
      <c r="F2767" s="260">
        <f>IF(C2767=0,0,'TIME TABLE'!$B$11)</f>
        <v>0</v>
      </c>
      <c r="G2767" s="253">
        <f>IF(C2767=0,0,CONCATENATE('TIME TABLE'!$C$11,'TIME TABLE'!$D$11,'TIME TABLE'!$E$11))</f>
        <v>0</v>
      </c>
      <c r="H2767" s="261">
        <f>IF(C2767=0,0,'TIME TABLE'!$H$11)</f>
        <v>0</v>
      </c>
      <c r="I2767" s="262"/>
    </row>
    <row r="2768" spans="1:9" s="256" customFormat="1" ht="18" customHeight="1">
      <c r="A2768" s="199"/>
      <c r="B2768" s="216"/>
      <c r="C2768" s="263">
        <f>'TIME TABLE'!$F$12</f>
        <v>0</v>
      </c>
      <c r="D2768" s="264"/>
      <c r="E2768" s="265"/>
      <c r="F2768" s="260">
        <f>IF(C2768=0,0,'TIME TABLE'!$B$12)</f>
        <v>0</v>
      </c>
      <c r="G2768" s="253">
        <f>IF(C2768=0,0,CONCATENATE('TIME TABLE'!$C$12,'TIME TABLE'!$D$12,'TIME TABLE'!$E$12))</f>
        <v>0</v>
      </c>
      <c r="H2768" s="261">
        <f>IF(C2768=0,0,'TIME TABLE'!$H$12)</f>
        <v>0</v>
      </c>
      <c r="I2768" s="262"/>
    </row>
    <row r="2769" spans="1:9" s="256" customFormat="1" ht="18" customHeight="1">
      <c r="A2769" s="199"/>
      <c r="B2769" s="216"/>
      <c r="C2769" s="263">
        <f>'TIME TABLE'!$F$13</f>
        <v>0</v>
      </c>
      <c r="D2769" s="264"/>
      <c r="E2769" s="265"/>
      <c r="F2769" s="260">
        <f>IF(C2769=0,0,'TIME TABLE'!$B$13)</f>
        <v>0</v>
      </c>
      <c r="G2769" s="253">
        <f>IF(C2769=0,0,CONCATENATE('TIME TABLE'!$C$13,'TIME TABLE'!$D$13,'TIME TABLE'!$E$13))</f>
        <v>0</v>
      </c>
      <c r="H2769" s="261">
        <f>IF(C2769=0,0,'TIME TABLE'!$H$13)</f>
        <v>0</v>
      </c>
      <c r="I2769" s="262"/>
    </row>
    <row r="2770" spans="1:9" s="256" customFormat="1" ht="18" customHeight="1" thickBot="1">
      <c r="A2770" s="199"/>
      <c r="B2770" s="216"/>
      <c r="C2770" s="266">
        <f>'TIME TABLE'!$F$14</f>
        <v>0</v>
      </c>
      <c r="D2770" s="267"/>
      <c r="E2770" s="268"/>
      <c r="F2770" s="260">
        <f>IF(C2770=0,0,'TIME TABLE'!$B$14)</f>
        <v>0</v>
      </c>
      <c r="G2770" s="253">
        <f>IF(C2770=0,0,CONCATENATE('TIME TABLE'!$C$14,'TIME TABLE'!$D$14,'TIME TABLE'!$E$14))</f>
        <v>0</v>
      </c>
      <c r="H2770" s="261">
        <f>IF(C2770=0,0,'TIME TABLE'!$H$14)</f>
        <v>0</v>
      </c>
      <c r="I2770" s="262"/>
    </row>
    <row r="2771" spans="1:9" s="198" customFormat="1" ht="24" customHeight="1">
      <c r="A2771" s="199"/>
      <c r="B2771" s="216"/>
      <c r="C2771" s="269" t="s">
        <v>70</v>
      </c>
      <c r="D2771" s="270"/>
      <c r="E2771" s="270"/>
      <c r="F2771" s="270"/>
      <c r="G2771" s="270"/>
      <c r="H2771" s="270"/>
      <c r="I2771" s="271"/>
    </row>
    <row r="2772" spans="1:9" s="198" customFormat="1" ht="19.5" customHeight="1">
      <c r="A2772" s="199"/>
      <c r="B2772" s="216"/>
      <c r="C2772" s="272">
        <v>1</v>
      </c>
      <c r="D2772" s="273" t="s">
        <v>71</v>
      </c>
      <c r="E2772" s="273"/>
      <c r="F2772" s="273"/>
      <c r="G2772" s="273"/>
      <c r="H2772" s="273"/>
      <c r="I2772" s="274"/>
    </row>
    <row r="2773" spans="1:9" s="198" customFormat="1" ht="19.5" customHeight="1">
      <c r="A2773" s="199"/>
      <c r="B2773" s="216"/>
      <c r="C2773" s="275">
        <v>2</v>
      </c>
      <c r="D2773" s="276" t="s">
        <v>72</v>
      </c>
      <c r="E2773" s="276"/>
      <c r="F2773" s="276"/>
      <c r="G2773" s="276"/>
      <c r="H2773" s="276"/>
      <c r="I2773" s="277"/>
    </row>
    <row r="2774" spans="1:9" s="198" customFormat="1" ht="19.5" customHeight="1">
      <c r="A2774" s="199"/>
      <c r="B2774" s="216"/>
      <c r="C2774" s="275">
        <v>3</v>
      </c>
      <c r="D2774" s="276" t="s">
        <v>73</v>
      </c>
      <c r="E2774" s="276"/>
      <c r="F2774" s="276"/>
      <c r="G2774" s="276"/>
      <c r="H2774" s="276"/>
      <c r="I2774" s="277"/>
    </row>
    <row r="2775" spans="1:9" s="198" customFormat="1" ht="19.5" customHeight="1">
      <c r="A2775" s="199"/>
      <c r="B2775" s="216"/>
      <c r="C2775" s="275">
        <v>4</v>
      </c>
      <c r="D2775" s="273" t="s">
        <v>74</v>
      </c>
      <c r="E2775" s="273"/>
      <c r="F2775" s="273"/>
      <c r="G2775" s="273"/>
      <c r="H2775" s="273"/>
      <c r="I2775" s="274"/>
    </row>
    <row r="2776" spans="1:9" s="198" customFormat="1" ht="19.5" customHeight="1">
      <c r="A2776" s="199"/>
      <c r="B2776" s="216"/>
      <c r="C2776" s="275">
        <v>5</v>
      </c>
      <c r="D2776" s="273" t="s">
        <v>75</v>
      </c>
      <c r="E2776" s="273"/>
      <c r="F2776" s="273"/>
      <c r="G2776" s="273"/>
      <c r="H2776" s="273"/>
      <c r="I2776" s="274"/>
    </row>
    <row r="2777" spans="1:9" s="198" customFormat="1" ht="19.5" customHeight="1">
      <c r="A2777" s="199"/>
      <c r="B2777" s="216"/>
      <c r="C2777" s="275">
        <v>6</v>
      </c>
      <c r="D2777" s="273" t="s">
        <v>76</v>
      </c>
      <c r="E2777" s="273"/>
      <c r="F2777" s="273"/>
      <c r="G2777" s="273"/>
      <c r="H2777" s="273"/>
      <c r="I2777" s="274"/>
    </row>
    <row r="2778" spans="1:9" s="198" customFormat="1" ht="19.5" customHeight="1">
      <c r="A2778" s="199"/>
      <c r="B2778" s="216"/>
      <c r="C2778" s="275">
        <v>7</v>
      </c>
      <c r="D2778" s="273" t="s">
        <v>77</v>
      </c>
      <c r="E2778" s="273"/>
      <c r="F2778" s="273"/>
      <c r="G2778" s="273"/>
      <c r="H2778" s="273"/>
      <c r="I2778" s="274"/>
    </row>
    <row r="2779" spans="1:9" s="198" customFormat="1" ht="19.5" customHeight="1">
      <c r="A2779" s="199"/>
      <c r="B2779" s="216"/>
      <c r="C2779" s="275">
        <v>8</v>
      </c>
      <c r="D2779" s="273" t="s">
        <v>78</v>
      </c>
      <c r="E2779" s="273"/>
      <c r="F2779" s="273"/>
      <c r="G2779" s="273"/>
      <c r="H2779" s="273"/>
      <c r="I2779" s="274"/>
    </row>
    <row r="2780" spans="1:9" s="198" customFormat="1" ht="19.5" customHeight="1" thickBot="1">
      <c r="A2780" s="199"/>
      <c r="B2780" s="278"/>
      <c r="C2780" s="279">
        <v>9</v>
      </c>
      <c r="D2780" s="280" t="s">
        <v>79</v>
      </c>
      <c r="E2780" s="280"/>
      <c r="F2780" s="280"/>
      <c r="G2780" s="280"/>
      <c r="H2780" s="280"/>
      <c r="I2780" s="281"/>
    </row>
    <row r="2781" spans="1:9" ht="16.5" customHeight="1">
      <c r="A2781" s="282"/>
      <c r="B2781" s="282"/>
      <c r="C2781" s="282"/>
      <c r="D2781" s="282"/>
      <c r="E2781" s="282"/>
      <c r="F2781" s="282"/>
      <c r="G2781" s="282"/>
      <c r="H2781" s="282"/>
      <c r="I2781" s="282"/>
    </row>
    <row r="2782" spans="1:9" s="198" customFormat="1" ht="16.5" customHeight="1" thickBot="1">
      <c r="A2782" s="196">
        <f>A2748+1</f>
        <v>84</v>
      </c>
      <c r="B2782" s="284"/>
      <c r="C2782" s="284"/>
      <c r="D2782" s="284"/>
      <c r="E2782" s="284"/>
      <c r="F2782" s="284"/>
      <c r="G2782" s="284"/>
      <c r="H2782" s="284"/>
      <c r="I2782" s="284"/>
    </row>
    <row r="2783" spans="1:9" s="198" customFormat="1" ht="51.75" customHeight="1">
      <c r="A2783" s="199"/>
      <c r="B2783" s="200"/>
      <c r="C2783" s="201"/>
      <c r="D2783" s="202"/>
      <c r="E2783" s="203" t="str">
        <f>MASTER!$E$11</f>
        <v>Govt. Sr. Secondary School Raimalwada</v>
      </c>
      <c r="F2783" s="204"/>
      <c r="G2783" s="204"/>
      <c r="H2783" s="204"/>
      <c r="I2783" s="205"/>
    </row>
    <row r="2784" spans="1:9" s="198" customFormat="1" ht="36" customHeight="1" thickBot="1">
      <c r="A2784" s="199"/>
      <c r="B2784" s="206"/>
      <c r="C2784" s="207"/>
      <c r="D2784" s="208"/>
      <c r="E2784" s="209" t="str">
        <f>MASTER!$E$14</f>
        <v>P.S.-Bapini (Jodhpur)</v>
      </c>
      <c r="F2784" s="210"/>
      <c r="G2784" s="210"/>
      <c r="H2784" s="210"/>
      <c r="I2784" s="211"/>
    </row>
    <row r="2785" spans="1:10" s="198" customFormat="1" ht="33.75" customHeight="1">
      <c r="A2785" s="199"/>
      <c r="B2785" s="212" t="str">
        <f>CONCATENATE(C2786,'TIME TABLE'!$C$5,'ADMIT CARD'!$C2787,$F2787,'ADMIT CARD'!$G2787,'TIME TABLE'!$E$5)</f>
        <v>ADMIT CARD(Roll Number●→0)</v>
      </c>
      <c r="C2785" s="213" t="str">
        <f>CONCATENATE('TIME TABLE'!$B$2,'TIME TABLE'!$F$2)</f>
        <v>HALF YEARLY EXAM:2023-24</v>
      </c>
      <c r="D2785" s="214"/>
      <c r="E2785" s="214"/>
      <c r="F2785" s="214"/>
      <c r="G2785" s="214"/>
      <c r="H2785" s="214"/>
      <c r="I2785" s="215"/>
    </row>
    <row r="2786" spans="1:10" s="198" customFormat="1" ht="33.75" customHeight="1" thickBot="1">
      <c r="A2786" s="199"/>
      <c r="B2786" s="216"/>
      <c r="C2786" s="217" t="s">
        <v>64</v>
      </c>
      <c r="D2786" s="218"/>
      <c r="E2786" s="218"/>
      <c r="F2786" s="218"/>
      <c r="G2786" s="218"/>
      <c r="H2786" s="218"/>
      <c r="I2786" s="219"/>
      <c r="J2786" s="198" t="s">
        <v>54</v>
      </c>
    </row>
    <row r="2787" spans="1:10" s="198" customFormat="1" ht="24" customHeight="1">
      <c r="A2787" s="199"/>
      <c r="B2787" s="216"/>
      <c r="C2787" s="220" t="s">
        <v>20</v>
      </c>
      <c r="D2787" s="221"/>
      <c r="E2787" s="222"/>
      <c r="F2787" s="223" t="s">
        <v>52</v>
      </c>
      <c r="G2787" s="224">
        <f>VLOOKUP(A2782,'STUDENT DETAIL'!$C$8:$I$107,3)</f>
        <v>0</v>
      </c>
      <c r="H2787" s="225"/>
      <c r="I2787" s="226" t="s">
        <v>65</v>
      </c>
    </row>
    <row r="2788" spans="1:10" s="198" customFormat="1" ht="24" customHeight="1">
      <c r="A2788" s="199"/>
      <c r="B2788" s="216"/>
      <c r="C2788" s="227" t="s">
        <v>21</v>
      </c>
      <c r="D2788" s="228"/>
      <c r="E2788" s="229"/>
      <c r="F2788" s="230" t="s">
        <v>52</v>
      </c>
      <c r="G2788" s="231" t="str">
        <f>IF(OR(G2787=0,G2787=""),"",VLOOKUP(A2782,'STUDENT DETAIL'!$C$8:$I$107,4))</f>
        <v/>
      </c>
      <c r="H2788" s="232"/>
      <c r="I2788" s="233"/>
    </row>
    <row r="2789" spans="1:10" s="198" customFormat="1" ht="24" customHeight="1">
      <c r="A2789" s="199"/>
      <c r="B2789" s="216"/>
      <c r="C2789" s="227" t="s">
        <v>22</v>
      </c>
      <c r="D2789" s="228"/>
      <c r="E2789" s="229"/>
      <c r="F2789" s="230" t="s">
        <v>52</v>
      </c>
      <c r="G2789" s="231" t="str">
        <f>IF(OR(G2787=0,G2787=""),"",VLOOKUP(A2782,'STUDENT DETAIL'!$C$8:$I$107,5))</f>
        <v/>
      </c>
      <c r="H2789" s="232"/>
      <c r="I2789" s="233"/>
    </row>
    <row r="2790" spans="1:10" s="198" customFormat="1" ht="24" customHeight="1">
      <c r="A2790" s="199"/>
      <c r="B2790" s="216"/>
      <c r="C2790" s="227" t="s">
        <v>32</v>
      </c>
      <c r="D2790" s="228"/>
      <c r="E2790" s="229"/>
      <c r="F2790" s="230" t="s">
        <v>52</v>
      </c>
      <c r="G2790" s="231" t="str">
        <f>IF(OR(G2787=0,G2787=""),"",VLOOKUP(A2782,'STUDENT DETAIL'!$C$8:$I$107,6))</f>
        <v/>
      </c>
      <c r="H2790" s="232"/>
      <c r="I2790" s="233"/>
    </row>
    <row r="2791" spans="1:10" s="198" customFormat="1" ht="24" customHeight="1">
      <c r="A2791" s="199"/>
      <c r="B2791" s="216"/>
      <c r="C2791" s="227" t="s">
        <v>33</v>
      </c>
      <c r="D2791" s="228"/>
      <c r="E2791" s="229"/>
      <c r="F2791" s="230" t="s">
        <v>52</v>
      </c>
      <c r="G2791" s="231" t="str">
        <f>IF(OR(G2787=0,G2787=""),"",IF('STUDENT DETAIL'!$H$4="",'STUDENT DETAIL'!$E$4,CONCATENATE('STUDENT DETAIL'!$E$4,"   ","(",'STUDENT DETAIL'!$H$4,")")))</f>
        <v/>
      </c>
      <c r="H2791" s="232"/>
      <c r="I2791" s="233"/>
    </row>
    <row r="2792" spans="1:10" s="198" customFormat="1" ht="24" customHeight="1" thickBot="1">
      <c r="A2792" s="199"/>
      <c r="B2792" s="216"/>
      <c r="C2792" s="234" t="s">
        <v>24</v>
      </c>
      <c r="D2792" s="235"/>
      <c r="E2792" s="236"/>
      <c r="F2792" s="237" t="s">
        <v>52</v>
      </c>
      <c r="G2792" s="238" t="str">
        <f>IF(OR(G2787=0,G2787=""),"",VLOOKUP(A2782,'STUDENT DETAIL'!$C$8:$I$107,7))</f>
        <v/>
      </c>
      <c r="H2792" s="239"/>
      <c r="I2792" s="240"/>
    </row>
    <row r="2793" spans="1:10" s="198" customFormat="1" ht="24" customHeight="1">
      <c r="A2793" s="199"/>
      <c r="B2793" s="216"/>
      <c r="C2793" s="241" t="s">
        <v>67</v>
      </c>
      <c r="D2793" s="242"/>
      <c r="E2793" s="242"/>
      <c r="F2793" s="242"/>
      <c r="G2793" s="242"/>
      <c r="H2793" s="242"/>
      <c r="I2793" s="243"/>
    </row>
    <row r="2794" spans="1:10" s="198" customFormat="1" ht="24" customHeight="1" thickBot="1">
      <c r="A2794" s="199"/>
      <c r="B2794" s="216"/>
      <c r="C2794" s="244" t="s">
        <v>34</v>
      </c>
      <c r="D2794" s="245"/>
      <c r="E2794" s="246"/>
      <c r="F2794" s="247" t="s">
        <v>68</v>
      </c>
      <c r="G2794" s="246"/>
      <c r="H2794" s="247" t="s">
        <v>69</v>
      </c>
      <c r="I2794" s="248"/>
    </row>
    <row r="2795" spans="1:10" s="256" customFormat="1" ht="18" customHeight="1">
      <c r="A2795" s="199"/>
      <c r="B2795" s="216"/>
      <c r="C2795" s="249" t="str">
        <f>'TIME TABLE'!$F$5</f>
        <v>Hindi</v>
      </c>
      <c r="D2795" s="250"/>
      <c r="E2795" s="251"/>
      <c r="F2795" s="252">
        <f>IF(C2795=0,0,'TIME TABLE'!$B$5)</f>
        <v>44651</v>
      </c>
      <c r="G2795" s="253" t="str">
        <f>IF(C2795=0,0,CONCATENATE('TIME TABLE'!$C$5,'TIME TABLE'!$D$5,'TIME TABLE'!$E$5))</f>
        <v>(Thursday)</v>
      </c>
      <c r="H2795" s="254" t="str">
        <f>IF(C2795=0,0,'TIME TABLE'!$H$5)</f>
        <v>09:00 AM to 11:45 AM</v>
      </c>
      <c r="I2795" s="255"/>
    </row>
    <row r="2796" spans="1:10" s="256" customFormat="1" ht="18" customHeight="1">
      <c r="A2796" s="199"/>
      <c r="B2796" s="216"/>
      <c r="C2796" s="257" t="str">
        <f>'TIME TABLE'!$F$6</f>
        <v>English</v>
      </c>
      <c r="D2796" s="258"/>
      <c r="E2796" s="259"/>
      <c r="F2796" s="260">
        <f>IF(C2796=0,0,'TIME TABLE'!$B$6)</f>
        <v>44652</v>
      </c>
      <c r="G2796" s="253" t="str">
        <f>IF(C2796=0,0,CONCATENATE('TIME TABLE'!$C$6,'TIME TABLE'!$D$6,'TIME TABLE'!$E$6))</f>
        <v>(Friday)</v>
      </c>
      <c r="H2796" s="261" t="str">
        <f>IF(C2796=0,0,'TIME TABLE'!$H$6)</f>
        <v>09:00 AM to 11:45 AM</v>
      </c>
      <c r="I2796" s="262"/>
    </row>
    <row r="2797" spans="1:10" s="256" customFormat="1" ht="18" customHeight="1">
      <c r="A2797" s="199"/>
      <c r="B2797" s="216"/>
      <c r="C2797" s="263" t="str">
        <f>'TIME TABLE'!$F$7</f>
        <v>Science</v>
      </c>
      <c r="D2797" s="264"/>
      <c r="E2797" s="265"/>
      <c r="F2797" s="260">
        <f>IF(C2797=0,0,'TIME TABLE'!$B$7)</f>
        <v>44653</v>
      </c>
      <c r="G2797" s="253" t="str">
        <f>IF(C2797=0,0,CONCATENATE('TIME TABLE'!$C$7,'TIME TABLE'!$D$7,'TIME TABLE'!$E$7))</f>
        <v>(Saturday)</v>
      </c>
      <c r="H2797" s="261" t="str">
        <f>IF(C2797=0,0,'TIME TABLE'!$H$7)</f>
        <v>09:00 AM to 11:45 AM</v>
      </c>
      <c r="I2797" s="262"/>
    </row>
    <row r="2798" spans="1:10" s="256" customFormat="1" ht="18" customHeight="1">
      <c r="A2798" s="199"/>
      <c r="B2798" s="216"/>
      <c r="C2798" s="263" t="str">
        <f>'TIME TABLE'!$F$8</f>
        <v>Mathematics</v>
      </c>
      <c r="D2798" s="264"/>
      <c r="E2798" s="265"/>
      <c r="F2798" s="260">
        <f>IF(C2798=0,0,'TIME TABLE'!$B$8)</f>
        <v>44654</v>
      </c>
      <c r="G2798" s="253" t="str">
        <f>IF(C2798=0,0,CONCATENATE('TIME TABLE'!$C$8,'TIME TABLE'!$D$8,'TIME TABLE'!$E$8))</f>
        <v>(Sunday)</v>
      </c>
      <c r="H2798" s="261" t="str">
        <f>IF(C2798=0,0,'TIME TABLE'!$H$8)</f>
        <v>09:00 AM to 11:45 AM</v>
      </c>
      <c r="I2798" s="262"/>
    </row>
    <row r="2799" spans="1:10" s="256" customFormat="1" ht="18" customHeight="1">
      <c r="A2799" s="199"/>
      <c r="B2799" s="216"/>
      <c r="C2799" s="263" t="str">
        <f>'TIME TABLE'!$F$9</f>
        <v>Social Study</v>
      </c>
      <c r="D2799" s="264"/>
      <c r="E2799" s="265"/>
      <c r="F2799" s="260">
        <f>IF(C2799=0,0,'TIME TABLE'!$B$9)</f>
        <v>44655</v>
      </c>
      <c r="G2799" s="253" t="str">
        <f>IF(C2799=0,0,CONCATENATE('TIME TABLE'!$C$9,'TIME TABLE'!$D$9,'TIME TABLE'!$E$9))</f>
        <v>(Monday)</v>
      </c>
      <c r="H2799" s="261" t="str">
        <f>IF(C2799=0,0,'TIME TABLE'!$H$9)</f>
        <v>09:00 AM to 11:45 AM</v>
      </c>
      <c r="I2799" s="262"/>
    </row>
    <row r="2800" spans="1:10" s="256" customFormat="1" ht="18" customHeight="1">
      <c r="A2800" s="199"/>
      <c r="B2800" s="216"/>
      <c r="C2800" s="263" t="str">
        <f>'TIME TABLE'!$F$10</f>
        <v>Sanskrit</v>
      </c>
      <c r="D2800" s="264"/>
      <c r="E2800" s="265"/>
      <c r="F2800" s="260">
        <f>IF(C2800=0,0,'TIME TABLE'!$B$10)</f>
        <v>44656</v>
      </c>
      <c r="G2800" s="253" t="str">
        <f>IF(C2800=0,0,CONCATENATE('TIME TABLE'!$C$10,'TIME TABLE'!$D$10,'TIME TABLE'!$E$10))</f>
        <v>(Tuesday)</v>
      </c>
      <c r="H2800" s="261" t="str">
        <f>IF(C2800=0,0,'TIME TABLE'!$H$10)</f>
        <v>09:00 AM to 11:45 AM</v>
      </c>
      <c r="I2800" s="262"/>
    </row>
    <row r="2801" spans="1:9" s="256" customFormat="1" ht="18" customHeight="1">
      <c r="A2801" s="199"/>
      <c r="B2801" s="216"/>
      <c r="C2801" s="263">
        <f>'TIME TABLE'!$F$11</f>
        <v>0</v>
      </c>
      <c r="D2801" s="264"/>
      <c r="E2801" s="265"/>
      <c r="F2801" s="260">
        <f>IF(C2801=0,0,'TIME TABLE'!$B$11)</f>
        <v>0</v>
      </c>
      <c r="G2801" s="253">
        <f>IF(C2801=0,0,CONCATENATE('TIME TABLE'!$C$11,'TIME TABLE'!$D$11,'TIME TABLE'!$E$11))</f>
        <v>0</v>
      </c>
      <c r="H2801" s="261">
        <f>IF(C2801=0,0,'TIME TABLE'!$H$11)</f>
        <v>0</v>
      </c>
      <c r="I2801" s="262"/>
    </row>
    <row r="2802" spans="1:9" s="256" customFormat="1" ht="18" customHeight="1">
      <c r="A2802" s="199"/>
      <c r="B2802" s="216"/>
      <c r="C2802" s="263">
        <f>'TIME TABLE'!$F$12</f>
        <v>0</v>
      </c>
      <c r="D2802" s="264"/>
      <c r="E2802" s="265"/>
      <c r="F2802" s="260">
        <f>IF(C2802=0,0,'TIME TABLE'!$B$12)</f>
        <v>0</v>
      </c>
      <c r="G2802" s="253">
        <f>IF(C2802=0,0,CONCATENATE('TIME TABLE'!$C$12,'TIME TABLE'!$D$12,'TIME TABLE'!$E$12))</f>
        <v>0</v>
      </c>
      <c r="H2802" s="261">
        <f>IF(C2802=0,0,'TIME TABLE'!$H$12)</f>
        <v>0</v>
      </c>
      <c r="I2802" s="262"/>
    </row>
    <row r="2803" spans="1:9" s="256" customFormat="1" ht="18" customHeight="1">
      <c r="A2803" s="199"/>
      <c r="B2803" s="216"/>
      <c r="C2803" s="263">
        <f>'TIME TABLE'!$F$13</f>
        <v>0</v>
      </c>
      <c r="D2803" s="264"/>
      <c r="E2803" s="265"/>
      <c r="F2803" s="260">
        <f>IF(C2803=0,0,'TIME TABLE'!$B$13)</f>
        <v>0</v>
      </c>
      <c r="G2803" s="253">
        <f>IF(C2803=0,0,CONCATENATE('TIME TABLE'!$C$13,'TIME TABLE'!$D$13,'TIME TABLE'!$E$13))</f>
        <v>0</v>
      </c>
      <c r="H2803" s="261">
        <f>IF(C2803=0,0,'TIME TABLE'!$H$13)</f>
        <v>0</v>
      </c>
      <c r="I2803" s="262"/>
    </row>
    <row r="2804" spans="1:9" s="256" customFormat="1" ht="18" customHeight="1" thickBot="1">
      <c r="A2804" s="199"/>
      <c r="B2804" s="216"/>
      <c r="C2804" s="266">
        <f>'TIME TABLE'!$F$14</f>
        <v>0</v>
      </c>
      <c r="D2804" s="267"/>
      <c r="E2804" s="268"/>
      <c r="F2804" s="260">
        <f>IF(C2804=0,0,'TIME TABLE'!$B$14)</f>
        <v>0</v>
      </c>
      <c r="G2804" s="253">
        <f>IF(C2804=0,0,CONCATENATE('TIME TABLE'!$C$14,'TIME TABLE'!$D$14,'TIME TABLE'!$E$14))</f>
        <v>0</v>
      </c>
      <c r="H2804" s="261">
        <f>IF(C2804=0,0,'TIME TABLE'!$H$14)</f>
        <v>0</v>
      </c>
      <c r="I2804" s="262"/>
    </row>
    <row r="2805" spans="1:9" s="198" customFormat="1" ht="24" customHeight="1">
      <c r="A2805" s="199"/>
      <c r="B2805" s="216"/>
      <c r="C2805" s="269" t="s">
        <v>70</v>
      </c>
      <c r="D2805" s="270"/>
      <c r="E2805" s="270"/>
      <c r="F2805" s="270"/>
      <c r="G2805" s="270"/>
      <c r="H2805" s="270"/>
      <c r="I2805" s="271"/>
    </row>
    <row r="2806" spans="1:9" s="198" customFormat="1" ht="19.5" customHeight="1">
      <c r="A2806" s="199"/>
      <c r="B2806" s="216"/>
      <c r="C2806" s="272">
        <v>1</v>
      </c>
      <c r="D2806" s="273" t="s">
        <v>71</v>
      </c>
      <c r="E2806" s="273"/>
      <c r="F2806" s="273"/>
      <c r="G2806" s="273"/>
      <c r="H2806" s="273"/>
      <c r="I2806" s="274"/>
    </row>
    <row r="2807" spans="1:9" s="198" customFormat="1" ht="19.5" customHeight="1">
      <c r="A2807" s="199"/>
      <c r="B2807" s="216"/>
      <c r="C2807" s="275">
        <v>2</v>
      </c>
      <c r="D2807" s="276" t="s">
        <v>72</v>
      </c>
      <c r="E2807" s="276"/>
      <c r="F2807" s="276"/>
      <c r="G2807" s="276"/>
      <c r="H2807" s="276"/>
      <c r="I2807" s="277"/>
    </row>
    <row r="2808" spans="1:9" s="198" customFormat="1" ht="19.5" customHeight="1">
      <c r="A2808" s="199"/>
      <c r="B2808" s="216"/>
      <c r="C2808" s="275">
        <v>3</v>
      </c>
      <c r="D2808" s="276" t="s">
        <v>73</v>
      </c>
      <c r="E2808" s="276"/>
      <c r="F2808" s="276"/>
      <c r="G2808" s="276"/>
      <c r="H2808" s="276"/>
      <c r="I2808" s="277"/>
    </row>
    <row r="2809" spans="1:9" s="198" customFormat="1" ht="19.5" customHeight="1">
      <c r="A2809" s="199"/>
      <c r="B2809" s="216"/>
      <c r="C2809" s="275">
        <v>4</v>
      </c>
      <c r="D2809" s="273" t="s">
        <v>74</v>
      </c>
      <c r="E2809" s="273"/>
      <c r="F2809" s="273"/>
      <c r="G2809" s="273"/>
      <c r="H2809" s="273"/>
      <c r="I2809" s="274"/>
    </row>
    <row r="2810" spans="1:9" s="198" customFormat="1" ht="19.5" customHeight="1">
      <c r="A2810" s="199"/>
      <c r="B2810" s="216"/>
      <c r="C2810" s="275">
        <v>5</v>
      </c>
      <c r="D2810" s="273" t="s">
        <v>75</v>
      </c>
      <c r="E2810" s="273"/>
      <c r="F2810" s="273"/>
      <c r="G2810" s="273"/>
      <c r="H2810" s="273"/>
      <c r="I2810" s="274"/>
    </row>
    <row r="2811" spans="1:9" s="198" customFormat="1" ht="19.5" customHeight="1">
      <c r="A2811" s="199"/>
      <c r="B2811" s="216"/>
      <c r="C2811" s="275">
        <v>6</v>
      </c>
      <c r="D2811" s="273" t="s">
        <v>76</v>
      </c>
      <c r="E2811" s="273"/>
      <c r="F2811" s="273"/>
      <c r="G2811" s="273"/>
      <c r="H2811" s="273"/>
      <c r="I2811" s="274"/>
    </row>
    <row r="2812" spans="1:9" s="198" customFormat="1" ht="19.5" customHeight="1">
      <c r="A2812" s="199"/>
      <c r="B2812" s="216"/>
      <c r="C2812" s="275">
        <v>7</v>
      </c>
      <c r="D2812" s="273" t="s">
        <v>77</v>
      </c>
      <c r="E2812" s="273"/>
      <c r="F2812" s="273"/>
      <c r="G2812" s="273"/>
      <c r="H2812" s="273"/>
      <c r="I2812" s="274"/>
    </row>
    <row r="2813" spans="1:9" s="198" customFormat="1" ht="19.5" customHeight="1">
      <c r="A2813" s="199"/>
      <c r="B2813" s="216"/>
      <c r="C2813" s="275">
        <v>8</v>
      </c>
      <c r="D2813" s="273" t="s">
        <v>78</v>
      </c>
      <c r="E2813" s="273"/>
      <c r="F2813" s="273"/>
      <c r="G2813" s="273"/>
      <c r="H2813" s="273"/>
      <c r="I2813" s="274"/>
    </row>
    <row r="2814" spans="1:9" s="198" customFormat="1" ht="19.5" customHeight="1" thickBot="1">
      <c r="A2814" s="199"/>
      <c r="B2814" s="278"/>
      <c r="C2814" s="279">
        <v>9</v>
      </c>
      <c r="D2814" s="280" t="s">
        <v>79</v>
      </c>
      <c r="E2814" s="280"/>
      <c r="F2814" s="280"/>
      <c r="G2814" s="280"/>
      <c r="H2814" s="280"/>
      <c r="I2814" s="281"/>
    </row>
    <row r="2815" spans="1:9" s="198" customFormat="1" ht="15.75" thickBot="1">
      <c r="A2815" s="196">
        <f>A2782+1</f>
        <v>85</v>
      </c>
      <c r="B2815" s="197"/>
      <c r="C2815" s="197"/>
      <c r="D2815" s="197"/>
      <c r="E2815" s="197"/>
      <c r="F2815" s="197"/>
      <c r="G2815" s="197"/>
      <c r="H2815" s="197"/>
      <c r="I2815" s="197"/>
    </row>
    <row r="2816" spans="1:9" s="198" customFormat="1" ht="51.75" customHeight="1">
      <c r="A2816" s="199"/>
      <c r="B2816" s="200"/>
      <c r="C2816" s="201"/>
      <c r="D2816" s="202"/>
      <c r="E2816" s="203" t="str">
        <f>MASTER!$E$11</f>
        <v>Govt. Sr. Secondary School Raimalwada</v>
      </c>
      <c r="F2816" s="204"/>
      <c r="G2816" s="204"/>
      <c r="H2816" s="204"/>
      <c r="I2816" s="205"/>
    </row>
    <row r="2817" spans="1:10" s="198" customFormat="1" ht="36" customHeight="1" thickBot="1">
      <c r="A2817" s="199"/>
      <c r="B2817" s="206"/>
      <c r="C2817" s="207"/>
      <c r="D2817" s="208"/>
      <c r="E2817" s="209" t="str">
        <f>MASTER!$E$14</f>
        <v>P.S.-Bapini (Jodhpur)</v>
      </c>
      <c r="F2817" s="210"/>
      <c r="G2817" s="210"/>
      <c r="H2817" s="210"/>
      <c r="I2817" s="211"/>
    </row>
    <row r="2818" spans="1:10" s="198" customFormat="1" ht="33.75" customHeight="1">
      <c r="A2818" s="199"/>
      <c r="B2818" s="212" t="str">
        <f>CONCATENATE(C2819,'TIME TABLE'!$C$5,'ADMIT CARD'!$C2820,$F2820,'ADMIT CARD'!$G2820,'TIME TABLE'!$E$5)</f>
        <v>ADMIT CARD(Roll Number●→0)</v>
      </c>
      <c r="C2818" s="213" t="str">
        <f>CONCATENATE('TIME TABLE'!$B$2,'TIME TABLE'!$F$2)</f>
        <v>HALF YEARLY EXAM:2023-24</v>
      </c>
      <c r="D2818" s="214"/>
      <c r="E2818" s="214"/>
      <c r="F2818" s="214"/>
      <c r="G2818" s="214"/>
      <c r="H2818" s="214"/>
      <c r="I2818" s="215"/>
    </row>
    <row r="2819" spans="1:10" s="198" customFormat="1" ht="33.75" customHeight="1" thickBot="1">
      <c r="A2819" s="199"/>
      <c r="B2819" s="216"/>
      <c r="C2819" s="217" t="s">
        <v>64</v>
      </c>
      <c r="D2819" s="218"/>
      <c r="E2819" s="218"/>
      <c r="F2819" s="218"/>
      <c r="G2819" s="218"/>
      <c r="H2819" s="218"/>
      <c r="I2819" s="219"/>
      <c r="J2819" s="198" t="s">
        <v>54</v>
      </c>
    </row>
    <row r="2820" spans="1:10" s="198" customFormat="1" ht="24" customHeight="1">
      <c r="A2820" s="199"/>
      <c r="B2820" s="216"/>
      <c r="C2820" s="220" t="s">
        <v>20</v>
      </c>
      <c r="D2820" s="221"/>
      <c r="E2820" s="222"/>
      <c r="F2820" s="223" t="s">
        <v>52</v>
      </c>
      <c r="G2820" s="224">
        <f>VLOOKUP(A2815,'STUDENT DETAIL'!$C$8:$I$107,3)</f>
        <v>0</v>
      </c>
      <c r="H2820" s="225"/>
      <c r="I2820" s="226" t="s">
        <v>65</v>
      </c>
    </row>
    <row r="2821" spans="1:10" s="198" customFormat="1" ht="24" customHeight="1">
      <c r="A2821" s="199"/>
      <c r="B2821" s="216"/>
      <c r="C2821" s="227" t="s">
        <v>21</v>
      </c>
      <c r="D2821" s="228"/>
      <c r="E2821" s="229"/>
      <c r="F2821" s="230" t="s">
        <v>52</v>
      </c>
      <c r="G2821" s="231" t="str">
        <f>IF(OR(G2820=0,G2820=""),"",VLOOKUP(A2815,'STUDENT DETAIL'!$C$8:$I$107,4))</f>
        <v/>
      </c>
      <c r="H2821" s="232"/>
      <c r="I2821" s="233"/>
    </row>
    <row r="2822" spans="1:10" s="198" customFormat="1" ht="24" customHeight="1">
      <c r="A2822" s="199"/>
      <c r="B2822" s="216"/>
      <c r="C2822" s="227" t="s">
        <v>22</v>
      </c>
      <c r="D2822" s="228"/>
      <c r="E2822" s="229"/>
      <c r="F2822" s="230" t="s">
        <v>52</v>
      </c>
      <c r="G2822" s="231" t="str">
        <f>IF(OR(G2820=0,G2820=""),"",VLOOKUP(A2815,'STUDENT DETAIL'!$C$8:$I$107,5))</f>
        <v/>
      </c>
      <c r="H2822" s="232"/>
      <c r="I2822" s="233"/>
    </row>
    <row r="2823" spans="1:10" s="198" customFormat="1" ht="24" customHeight="1">
      <c r="A2823" s="199"/>
      <c r="B2823" s="216"/>
      <c r="C2823" s="227" t="s">
        <v>32</v>
      </c>
      <c r="D2823" s="228"/>
      <c r="E2823" s="229"/>
      <c r="F2823" s="230" t="s">
        <v>52</v>
      </c>
      <c r="G2823" s="231" t="str">
        <f>IF(OR(G2820=0,G2820=""),"",VLOOKUP(A2815,'STUDENT DETAIL'!$C$8:$I$107,6))</f>
        <v/>
      </c>
      <c r="H2823" s="232"/>
      <c r="I2823" s="233"/>
    </row>
    <row r="2824" spans="1:10" s="198" customFormat="1" ht="24" customHeight="1">
      <c r="A2824" s="199"/>
      <c r="B2824" s="216"/>
      <c r="C2824" s="227" t="s">
        <v>33</v>
      </c>
      <c r="D2824" s="228"/>
      <c r="E2824" s="229"/>
      <c r="F2824" s="230" t="s">
        <v>52</v>
      </c>
      <c r="G2824" s="231" t="str">
        <f>IF(OR(G2820=0,G2820=""),"",IF('STUDENT DETAIL'!$H$4="",'STUDENT DETAIL'!$E$4,CONCATENATE('STUDENT DETAIL'!$E$4,"   ","(",'STUDENT DETAIL'!$H$4,")")))</f>
        <v/>
      </c>
      <c r="H2824" s="232"/>
      <c r="I2824" s="233"/>
    </row>
    <row r="2825" spans="1:10" s="198" customFormat="1" ht="24" customHeight="1" thickBot="1">
      <c r="A2825" s="199"/>
      <c r="B2825" s="216"/>
      <c r="C2825" s="234" t="s">
        <v>24</v>
      </c>
      <c r="D2825" s="235"/>
      <c r="E2825" s="236"/>
      <c r="F2825" s="237" t="s">
        <v>52</v>
      </c>
      <c r="G2825" s="238" t="str">
        <f>IF(OR(G2820=0,G2820=""),"",VLOOKUP(A2815,'STUDENT DETAIL'!$C$8:$I$107,7))</f>
        <v/>
      </c>
      <c r="H2825" s="239"/>
      <c r="I2825" s="240"/>
    </row>
    <row r="2826" spans="1:10" s="198" customFormat="1" ht="24" customHeight="1">
      <c r="A2826" s="199"/>
      <c r="B2826" s="216"/>
      <c r="C2826" s="241" t="s">
        <v>67</v>
      </c>
      <c r="D2826" s="242"/>
      <c r="E2826" s="242"/>
      <c r="F2826" s="242"/>
      <c r="G2826" s="242"/>
      <c r="H2826" s="242"/>
      <c r="I2826" s="243"/>
    </row>
    <row r="2827" spans="1:10" s="198" customFormat="1" ht="24" customHeight="1" thickBot="1">
      <c r="A2827" s="199"/>
      <c r="B2827" s="216"/>
      <c r="C2827" s="244" t="s">
        <v>34</v>
      </c>
      <c r="D2827" s="245"/>
      <c r="E2827" s="246"/>
      <c r="F2827" s="247" t="s">
        <v>68</v>
      </c>
      <c r="G2827" s="246"/>
      <c r="H2827" s="247" t="s">
        <v>69</v>
      </c>
      <c r="I2827" s="248"/>
    </row>
    <row r="2828" spans="1:10" s="256" customFormat="1" ht="18" customHeight="1">
      <c r="A2828" s="199"/>
      <c r="B2828" s="216"/>
      <c r="C2828" s="249" t="str">
        <f>'TIME TABLE'!$F$5</f>
        <v>Hindi</v>
      </c>
      <c r="D2828" s="250"/>
      <c r="E2828" s="251"/>
      <c r="F2828" s="252">
        <f>IF(C2828=0,0,'TIME TABLE'!$B$5)</f>
        <v>44651</v>
      </c>
      <c r="G2828" s="253" t="str">
        <f>IF(C2828=0,0,CONCATENATE('TIME TABLE'!$C$5,'TIME TABLE'!$D$5,'TIME TABLE'!$E$5))</f>
        <v>(Thursday)</v>
      </c>
      <c r="H2828" s="254" t="str">
        <f>IF(C2828=0,0,'TIME TABLE'!$H$5)</f>
        <v>09:00 AM to 11:45 AM</v>
      </c>
      <c r="I2828" s="255"/>
    </row>
    <row r="2829" spans="1:10" s="256" customFormat="1" ht="18" customHeight="1">
      <c r="A2829" s="199"/>
      <c r="B2829" s="216"/>
      <c r="C2829" s="257" t="str">
        <f>'TIME TABLE'!$F$6</f>
        <v>English</v>
      </c>
      <c r="D2829" s="258"/>
      <c r="E2829" s="259"/>
      <c r="F2829" s="260">
        <f>IF(C2829=0,0,'TIME TABLE'!$B$6)</f>
        <v>44652</v>
      </c>
      <c r="G2829" s="253" t="str">
        <f>IF(C2829=0,0,CONCATENATE('TIME TABLE'!$C$6,'TIME TABLE'!$D$6,'TIME TABLE'!$E$6))</f>
        <v>(Friday)</v>
      </c>
      <c r="H2829" s="261" t="str">
        <f>IF(C2829=0,0,'TIME TABLE'!$H$6)</f>
        <v>09:00 AM to 11:45 AM</v>
      </c>
      <c r="I2829" s="262"/>
    </row>
    <row r="2830" spans="1:10" s="256" customFormat="1" ht="18" customHeight="1">
      <c r="A2830" s="199"/>
      <c r="B2830" s="216"/>
      <c r="C2830" s="263" t="str">
        <f>'TIME TABLE'!$F$7</f>
        <v>Science</v>
      </c>
      <c r="D2830" s="264"/>
      <c r="E2830" s="265"/>
      <c r="F2830" s="260">
        <f>IF(C2830=0,0,'TIME TABLE'!$B$7)</f>
        <v>44653</v>
      </c>
      <c r="G2830" s="253" t="str">
        <f>IF(C2830=0,0,CONCATENATE('TIME TABLE'!$C$7,'TIME TABLE'!$D$7,'TIME TABLE'!$E$7))</f>
        <v>(Saturday)</v>
      </c>
      <c r="H2830" s="261" t="str">
        <f>IF(C2830=0,0,'TIME TABLE'!$H$7)</f>
        <v>09:00 AM to 11:45 AM</v>
      </c>
      <c r="I2830" s="262"/>
    </row>
    <row r="2831" spans="1:10" s="256" customFormat="1" ht="18" customHeight="1">
      <c r="A2831" s="199"/>
      <c r="B2831" s="216"/>
      <c r="C2831" s="263" t="str">
        <f>'TIME TABLE'!$F$8</f>
        <v>Mathematics</v>
      </c>
      <c r="D2831" s="264"/>
      <c r="E2831" s="265"/>
      <c r="F2831" s="260">
        <f>IF(C2831=0,0,'TIME TABLE'!$B$8)</f>
        <v>44654</v>
      </c>
      <c r="G2831" s="253" t="str">
        <f>IF(C2831=0,0,CONCATENATE('TIME TABLE'!$C$8,'TIME TABLE'!$D$8,'TIME TABLE'!$E$8))</f>
        <v>(Sunday)</v>
      </c>
      <c r="H2831" s="261" t="str">
        <f>IF(C2831=0,0,'TIME TABLE'!$H$8)</f>
        <v>09:00 AM to 11:45 AM</v>
      </c>
      <c r="I2831" s="262"/>
    </row>
    <row r="2832" spans="1:10" s="256" customFormat="1" ht="18" customHeight="1">
      <c r="A2832" s="199"/>
      <c r="B2832" s="216"/>
      <c r="C2832" s="263" t="str">
        <f>'TIME TABLE'!$F$9</f>
        <v>Social Study</v>
      </c>
      <c r="D2832" s="264"/>
      <c r="E2832" s="265"/>
      <c r="F2832" s="260">
        <f>IF(C2832=0,0,'TIME TABLE'!$B$9)</f>
        <v>44655</v>
      </c>
      <c r="G2832" s="253" t="str">
        <f>IF(C2832=0,0,CONCATENATE('TIME TABLE'!$C$9,'TIME TABLE'!$D$9,'TIME TABLE'!$E$9))</f>
        <v>(Monday)</v>
      </c>
      <c r="H2832" s="261" t="str">
        <f>IF(C2832=0,0,'TIME TABLE'!$H$9)</f>
        <v>09:00 AM to 11:45 AM</v>
      </c>
      <c r="I2832" s="262"/>
    </row>
    <row r="2833" spans="1:9" s="256" customFormat="1" ht="18" customHeight="1">
      <c r="A2833" s="199"/>
      <c r="B2833" s="216"/>
      <c r="C2833" s="263" t="str">
        <f>'TIME TABLE'!$F$10</f>
        <v>Sanskrit</v>
      </c>
      <c r="D2833" s="264"/>
      <c r="E2833" s="265"/>
      <c r="F2833" s="260">
        <f>IF(C2833=0,0,'TIME TABLE'!$B$10)</f>
        <v>44656</v>
      </c>
      <c r="G2833" s="253" t="str">
        <f>IF(C2833=0,0,CONCATENATE('TIME TABLE'!$C$10,'TIME TABLE'!$D$10,'TIME TABLE'!$E$10))</f>
        <v>(Tuesday)</v>
      </c>
      <c r="H2833" s="261" t="str">
        <f>IF(C2833=0,0,'TIME TABLE'!$H$10)</f>
        <v>09:00 AM to 11:45 AM</v>
      </c>
      <c r="I2833" s="262"/>
    </row>
    <row r="2834" spans="1:9" s="256" customFormat="1" ht="18" customHeight="1">
      <c r="A2834" s="199"/>
      <c r="B2834" s="216"/>
      <c r="C2834" s="263">
        <f>'TIME TABLE'!$F$11</f>
        <v>0</v>
      </c>
      <c r="D2834" s="264"/>
      <c r="E2834" s="265"/>
      <c r="F2834" s="260">
        <f>IF(C2834=0,0,'TIME TABLE'!$B$11)</f>
        <v>0</v>
      </c>
      <c r="G2834" s="253">
        <f>IF(C2834=0,0,CONCATENATE('TIME TABLE'!$C$11,'TIME TABLE'!$D$11,'TIME TABLE'!$E$11))</f>
        <v>0</v>
      </c>
      <c r="H2834" s="261">
        <f>IF(C2834=0,0,'TIME TABLE'!$H$11)</f>
        <v>0</v>
      </c>
      <c r="I2834" s="262"/>
    </row>
    <row r="2835" spans="1:9" s="256" customFormat="1" ht="18" customHeight="1">
      <c r="A2835" s="199"/>
      <c r="B2835" s="216"/>
      <c r="C2835" s="263">
        <f>'TIME TABLE'!$F$12</f>
        <v>0</v>
      </c>
      <c r="D2835" s="264"/>
      <c r="E2835" s="265"/>
      <c r="F2835" s="260">
        <f>IF(C2835=0,0,'TIME TABLE'!$B$12)</f>
        <v>0</v>
      </c>
      <c r="G2835" s="253">
        <f>IF(C2835=0,0,CONCATENATE('TIME TABLE'!$C$12,'TIME TABLE'!$D$12,'TIME TABLE'!$E$12))</f>
        <v>0</v>
      </c>
      <c r="H2835" s="261">
        <f>IF(C2835=0,0,'TIME TABLE'!$H$12)</f>
        <v>0</v>
      </c>
      <c r="I2835" s="262"/>
    </row>
    <row r="2836" spans="1:9" s="256" customFormat="1" ht="18" customHeight="1">
      <c r="A2836" s="199"/>
      <c r="B2836" s="216"/>
      <c r="C2836" s="263">
        <f>'TIME TABLE'!$F$13</f>
        <v>0</v>
      </c>
      <c r="D2836" s="264"/>
      <c r="E2836" s="265"/>
      <c r="F2836" s="260">
        <f>IF(C2836=0,0,'TIME TABLE'!$B$13)</f>
        <v>0</v>
      </c>
      <c r="G2836" s="253">
        <f>IF(C2836=0,0,CONCATENATE('TIME TABLE'!$C$13,'TIME TABLE'!$D$13,'TIME TABLE'!$E$13))</f>
        <v>0</v>
      </c>
      <c r="H2836" s="261">
        <f>IF(C2836=0,0,'TIME TABLE'!$H$13)</f>
        <v>0</v>
      </c>
      <c r="I2836" s="262"/>
    </row>
    <row r="2837" spans="1:9" s="256" customFormat="1" ht="18" customHeight="1" thickBot="1">
      <c r="A2837" s="199"/>
      <c r="B2837" s="216"/>
      <c r="C2837" s="266">
        <f>'TIME TABLE'!$F$14</f>
        <v>0</v>
      </c>
      <c r="D2837" s="267"/>
      <c r="E2837" s="268"/>
      <c r="F2837" s="260">
        <f>IF(C2837=0,0,'TIME TABLE'!$B$14)</f>
        <v>0</v>
      </c>
      <c r="G2837" s="253">
        <f>IF(C2837=0,0,CONCATENATE('TIME TABLE'!$C$14,'TIME TABLE'!$D$14,'TIME TABLE'!$E$14))</f>
        <v>0</v>
      </c>
      <c r="H2837" s="261">
        <f>IF(C2837=0,0,'TIME TABLE'!$H$14)</f>
        <v>0</v>
      </c>
      <c r="I2837" s="262"/>
    </row>
    <row r="2838" spans="1:9" s="198" customFormat="1" ht="24" customHeight="1">
      <c r="A2838" s="199"/>
      <c r="B2838" s="216"/>
      <c r="C2838" s="269" t="s">
        <v>70</v>
      </c>
      <c r="D2838" s="270"/>
      <c r="E2838" s="270"/>
      <c r="F2838" s="270"/>
      <c r="G2838" s="270"/>
      <c r="H2838" s="270"/>
      <c r="I2838" s="271"/>
    </row>
    <row r="2839" spans="1:9" s="198" customFormat="1" ht="19.5" customHeight="1">
      <c r="A2839" s="199"/>
      <c r="B2839" s="216"/>
      <c r="C2839" s="272">
        <v>1</v>
      </c>
      <c r="D2839" s="273" t="s">
        <v>71</v>
      </c>
      <c r="E2839" s="273"/>
      <c r="F2839" s="273"/>
      <c r="G2839" s="273"/>
      <c r="H2839" s="273"/>
      <c r="I2839" s="274"/>
    </row>
    <row r="2840" spans="1:9" s="198" customFormat="1" ht="19.5" customHeight="1">
      <c r="A2840" s="199"/>
      <c r="B2840" s="216"/>
      <c r="C2840" s="275">
        <v>2</v>
      </c>
      <c r="D2840" s="276" t="s">
        <v>72</v>
      </c>
      <c r="E2840" s="276"/>
      <c r="F2840" s="276"/>
      <c r="G2840" s="276"/>
      <c r="H2840" s="276"/>
      <c r="I2840" s="277"/>
    </row>
    <row r="2841" spans="1:9" s="198" customFormat="1" ht="19.5" customHeight="1">
      <c r="A2841" s="199"/>
      <c r="B2841" s="216"/>
      <c r="C2841" s="275">
        <v>3</v>
      </c>
      <c r="D2841" s="276" t="s">
        <v>73</v>
      </c>
      <c r="E2841" s="276"/>
      <c r="F2841" s="276"/>
      <c r="G2841" s="276"/>
      <c r="H2841" s="276"/>
      <c r="I2841" s="277"/>
    </row>
    <row r="2842" spans="1:9" s="198" customFormat="1" ht="19.5" customHeight="1">
      <c r="A2842" s="199"/>
      <c r="B2842" s="216"/>
      <c r="C2842" s="275">
        <v>4</v>
      </c>
      <c r="D2842" s="273" t="s">
        <v>74</v>
      </c>
      <c r="E2842" s="273"/>
      <c r="F2842" s="273"/>
      <c r="G2842" s="273"/>
      <c r="H2842" s="273"/>
      <c r="I2842" s="274"/>
    </row>
    <row r="2843" spans="1:9" s="198" customFormat="1" ht="19.5" customHeight="1">
      <c r="A2843" s="199"/>
      <c r="B2843" s="216"/>
      <c r="C2843" s="275">
        <v>5</v>
      </c>
      <c r="D2843" s="273" t="s">
        <v>75</v>
      </c>
      <c r="E2843" s="273"/>
      <c r="F2843" s="273"/>
      <c r="G2843" s="273"/>
      <c r="H2843" s="273"/>
      <c r="I2843" s="274"/>
    </row>
    <row r="2844" spans="1:9" s="198" customFormat="1" ht="19.5" customHeight="1">
      <c r="A2844" s="199"/>
      <c r="B2844" s="216"/>
      <c r="C2844" s="275">
        <v>6</v>
      </c>
      <c r="D2844" s="273" t="s">
        <v>76</v>
      </c>
      <c r="E2844" s="273"/>
      <c r="F2844" s="273"/>
      <c r="G2844" s="273"/>
      <c r="H2844" s="273"/>
      <c r="I2844" s="274"/>
    </row>
    <row r="2845" spans="1:9" s="198" customFormat="1" ht="19.5" customHeight="1">
      <c r="A2845" s="199"/>
      <c r="B2845" s="216"/>
      <c r="C2845" s="275">
        <v>7</v>
      </c>
      <c r="D2845" s="273" t="s">
        <v>77</v>
      </c>
      <c r="E2845" s="273"/>
      <c r="F2845" s="273"/>
      <c r="G2845" s="273"/>
      <c r="H2845" s="273"/>
      <c r="I2845" s="274"/>
    </row>
    <row r="2846" spans="1:9" s="198" customFormat="1" ht="19.5" customHeight="1">
      <c r="A2846" s="199"/>
      <c r="B2846" s="216"/>
      <c r="C2846" s="275">
        <v>8</v>
      </c>
      <c r="D2846" s="273" t="s">
        <v>78</v>
      </c>
      <c r="E2846" s="273"/>
      <c r="F2846" s="273"/>
      <c r="G2846" s="273"/>
      <c r="H2846" s="273"/>
      <c r="I2846" s="274"/>
    </row>
    <row r="2847" spans="1:9" s="198" customFormat="1" ht="19.5" customHeight="1" thickBot="1">
      <c r="A2847" s="199"/>
      <c r="B2847" s="278"/>
      <c r="C2847" s="279">
        <v>9</v>
      </c>
      <c r="D2847" s="280" t="s">
        <v>79</v>
      </c>
      <c r="E2847" s="280"/>
      <c r="F2847" s="280"/>
      <c r="G2847" s="280"/>
      <c r="H2847" s="280"/>
      <c r="I2847" s="281"/>
    </row>
    <row r="2848" spans="1:9" ht="16.5" customHeight="1">
      <c r="A2848" s="282"/>
      <c r="B2848" s="282"/>
      <c r="C2848" s="282"/>
      <c r="D2848" s="282"/>
      <c r="E2848" s="282"/>
      <c r="F2848" s="282"/>
      <c r="G2848" s="282"/>
      <c r="H2848" s="282"/>
      <c r="I2848" s="282"/>
    </row>
    <row r="2849" spans="1:10" s="198" customFormat="1" ht="16.5" customHeight="1" thickBot="1">
      <c r="A2849" s="196">
        <f>A2815+1</f>
        <v>86</v>
      </c>
      <c r="B2849" s="284"/>
      <c r="C2849" s="284"/>
      <c r="D2849" s="284"/>
      <c r="E2849" s="284"/>
      <c r="F2849" s="284"/>
      <c r="G2849" s="284"/>
      <c r="H2849" s="284"/>
      <c r="I2849" s="284"/>
    </row>
    <row r="2850" spans="1:10" s="198" customFormat="1" ht="51.75" customHeight="1">
      <c r="A2850" s="199"/>
      <c r="B2850" s="200"/>
      <c r="C2850" s="201"/>
      <c r="D2850" s="202"/>
      <c r="E2850" s="203" t="str">
        <f>MASTER!$E$11</f>
        <v>Govt. Sr. Secondary School Raimalwada</v>
      </c>
      <c r="F2850" s="204"/>
      <c r="G2850" s="204"/>
      <c r="H2850" s="204"/>
      <c r="I2850" s="205"/>
    </row>
    <row r="2851" spans="1:10" s="198" customFormat="1" ht="36" customHeight="1" thickBot="1">
      <c r="A2851" s="199"/>
      <c r="B2851" s="206"/>
      <c r="C2851" s="207"/>
      <c r="D2851" s="208"/>
      <c r="E2851" s="209" t="str">
        <f>MASTER!$E$14</f>
        <v>P.S.-Bapini (Jodhpur)</v>
      </c>
      <c r="F2851" s="210"/>
      <c r="G2851" s="210"/>
      <c r="H2851" s="210"/>
      <c r="I2851" s="211"/>
    </row>
    <row r="2852" spans="1:10" s="198" customFormat="1" ht="33.75" customHeight="1">
      <c r="A2852" s="199"/>
      <c r="B2852" s="212" t="str">
        <f>CONCATENATE(C2853,'TIME TABLE'!$C$5,'ADMIT CARD'!$C2854,$F2854,'ADMIT CARD'!$G2854,'TIME TABLE'!$E$5)</f>
        <v>ADMIT CARD(Roll Number●→0)</v>
      </c>
      <c r="C2852" s="213" t="str">
        <f>CONCATENATE('TIME TABLE'!$B$2,'TIME TABLE'!$F$2)</f>
        <v>HALF YEARLY EXAM:2023-24</v>
      </c>
      <c r="D2852" s="214"/>
      <c r="E2852" s="214"/>
      <c r="F2852" s="214"/>
      <c r="G2852" s="214"/>
      <c r="H2852" s="214"/>
      <c r="I2852" s="215"/>
    </row>
    <row r="2853" spans="1:10" s="198" customFormat="1" ht="33.75" customHeight="1" thickBot="1">
      <c r="A2853" s="199"/>
      <c r="B2853" s="216"/>
      <c r="C2853" s="217" t="s">
        <v>64</v>
      </c>
      <c r="D2853" s="218"/>
      <c r="E2853" s="218"/>
      <c r="F2853" s="218"/>
      <c r="G2853" s="218"/>
      <c r="H2853" s="218"/>
      <c r="I2853" s="219"/>
      <c r="J2853" s="198" t="s">
        <v>54</v>
      </c>
    </row>
    <row r="2854" spans="1:10" s="198" customFormat="1" ht="24" customHeight="1">
      <c r="A2854" s="199"/>
      <c r="B2854" s="216"/>
      <c r="C2854" s="220" t="s">
        <v>20</v>
      </c>
      <c r="D2854" s="221"/>
      <c r="E2854" s="222"/>
      <c r="F2854" s="223" t="s">
        <v>52</v>
      </c>
      <c r="G2854" s="224">
        <f>VLOOKUP(A2849,'STUDENT DETAIL'!$C$8:$I$107,3)</f>
        <v>0</v>
      </c>
      <c r="H2854" s="225"/>
      <c r="I2854" s="226" t="s">
        <v>65</v>
      </c>
    </row>
    <row r="2855" spans="1:10" s="198" customFormat="1" ht="24" customHeight="1">
      <c r="A2855" s="199"/>
      <c r="B2855" s="216"/>
      <c r="C2855" s="227" t="s">
        <v>21</v>
      </c>
      <c r="D2855" s="228"/>
      <c r="E2855" s="229"/>
      <c r="F2855" s="230" t="s">
        <v>52</v>
      </c>
      <c r="G2855" s="231" t="str">
        <f>IF(OR(G2854=0,G2854=""),"",VLOOKUP(A2849,'STUDENT DETAIL'!$C$8:$I$107,4))</f>
        <v/>
      </c>
      <c r="H2855" s="232"/>
      <c r="I2855" s="233"/>
    </row>
    <row r="2856" spans="1:10" s="198" customFormat="1" ht="24" customHeight="1">
      <c r="A2856" s="199"/>
      <c r="B2856" s="216"/>
      <c r="C2856" s="227" t="s">
        <v>22</v>
      </c>
      <c r="D2856" s="228"/>
      <c r="E2856" s="229"/>
      <c r="F2856" s="230" t="s">
        <v>52</v>
      </c>
      <c r="G2856" s="231" t="str">
        <f>IF(OR(G2854=0,G2854=""),"",VLOOKUP(A2849,'STUDENT DETAIL'!$C$8:$I$107,5))</f>
        <v/>
      </c>
      <c r="H2856" s="232"/>
      <c r="I2856" s="233"/>
    </row>
    <row r="2857" spans="1:10" s="198" customFormat="1" ht="24" customHeight="1">
      <c r="A2857" s="199"/>
      <c r="B2857" s="216"/>
      <c r="C2857" s="227" t="s">
        <v>32</v>
      </c>
      <c r="D2857" s="228"/>
      <c r="E2857" s="229"/>
      <c r="F2857" s="230" t="s">
        <v>52</v>
      </c>
      <c r="G2857" s="231" t="str">
        <f>IF(OR(G2854=0,G2854=""),"",VLOOKUP(A2849,'STUDENT DETAIL'!$C$8:$I$107,6))</f>
        <v/>
      </c>
      <c r="H2857" s="232"/>
      <c r="I2857" s="233"/>
    </row>
    <row r="2858" spans="1:10" s="198" customFormat="1" ht="24" customHeight="1">
      <c r="A2858" s="199"/>
      <c r="B2858" s="216"/>
      <c r="C2858" s="227" t="s">
        <v>33</v>
      </c>
      <c r="D2858" s="228"/>
      <c r="E2858" s="229"/>
      <c r="F2858" s="230" t="s">
        <v>52</v>
      </c>
      <c r="G2858" s="231" t="str">
        <f>IF(OR(G2854=0,G2854=""),"",IF('STUDENT DETAIL'!$H$4="",'STUDENT DETAIL'!$E$4,CONCATENATE('STUDENT DETAIL'!$E$4,"   ","(",'STUDENT DETAIL'!$H$4,")")))</f>
        <v/>
      </c>
      <c r="H2858" s="232"/>
      <c r="I2858" s="233"/>
    </row>
    <row r="2859" spans="1:10" s="198" customFormat="1" ht="24" customHeight="1" thickBot="1">
      <c r="A2859" s="199"/>
      <c r="B2859" s="216"/>
      <c r="C2859" s="234" t="s">
        <v>24</v>
      </c>
      <c r="D2859" s="235"/>
      <c r="E2859" s="236"/>
      <c r="F2859" s="237" t="s">
        <v>52</v>
      </c>
      <c r="G2859" s="238" t="str">
        <f>IF(OR(G2854=0,G2854=""),"",VLOOKUP(A2849,'STUDENT DETAIL'!$C$8:$I$107,7))</f>
        <v/>
      </c>
      <c r="H2859" s="239"/>
      <c r="I2859" s="240"/>
    </row>
    <row r="2860" spans="1:10" s="198" customFormat="1" ht="24" customHeight="1">
      <c r="A2860" s="199"/>
      <c r="B2860" s="216"/>
      <c r="C2860" s="241" t="s">
        <v>67</v>
      </c>
      <c r="D2860" s="242"/>
      <c r="E2860" s="242"/>
      <c r="F2860" s="242"/>
      <c r="G2860" s="242"/>
      <c r="H2860" s="242"/>
      <c r="I2860" s="243"/>
    </row>
    <row r="2861" spans="1:10" s="198" customFormat="1" ht="24" customHeight="1" thickBot="1">
      <c r="A2861" s="199"/>
      <c r="B2861" s="216"/>
      <c r="C2861" s="244" t="s">
        <v>34</v>
      </c>
      <c r="D2861" s="245"/>
      <c r="E2861" s="246"/>
      <c r="F2861" s="247" t="s">
        <v>68</v>
      </c>
      <c r="G2861" s="246"/>
      <c r="H2861" s="247" t="s">
        <v>69</v>
      </c>
      <c r="I2861" s="248"/>
    </row>
    <row r="2862" spans="1:10" s="256" customFormat="1" ht="18" customHeight="1">
      <c r="A2862" s="199"/>
      <c r="B2862" s="216"/>
      <c r="C2862" s="249" t="str">
        <f>'TIME TABLE'!$F$5</f>
        <v>Hindi</v>
      </c>
      <c r="D2862" s="250"/>
      <c r="E2862" s="251"/>
      <c r="F2862" s="252">
        <f>IF(C2862=0,0,'TIME TABLE'!$B$5)</f>
        <v>44651</v>
      </c>
      <c r="G2862" s="253" t="str">
        <f>IF(C2862=0,0,CONCATENATE('TIME TABLE'!$C$5,'TIME TABLE'!$D$5,'TIME TABLE'!$E$5))</f>
        <v>(Thursday)</v>
      </c>
      <c r="H2862" s="254" t="str">
        <f>IF(C2862=0,0,'TIME TABLE'!$H$5)</f>
        <v>09:00 AM to 11:45 AM</v>
      </c>
      <c r="I2862" s="255"/>
    </row>
    <row r="2863" spans="1:10" s="256" customFormat="1" ht="18" customHeight="1">
      <c r="A2863" s="199"/>
      <c r="B2863" s="216"/>
      <c r="C2863" s="257" t="str">
        <f>'TIME TABLE'!$F$6</f>
        <v>English</v>
      </c>
      <c r="D2863" s="258"/>
      <c r="E2863" s="259"/>
      <c r="F2863" s="260">
        <f>IF(C2863=0,0,'TIME TABLE'!$B$6)</f>
        <v>44652</v>
      </c>
      <c r="G2863" s="253" t="str">
        <f>IF(C2863=0,0,CONCATENATE('TIME TABLE'!$C$6,'TIME TABLE'!$D$6,'TIME TABLE'!$E$6))</f>
        <v>(Friday)</v>
      </c>
      <c r="H2863" s="261" t="str">
        <f>IF(C2863=0,0,'TIME TABLE'!$H$6)</f>
        <v>09:00 AM to 11:45 AM</v>
      </c>
      <c r="I2863" s="262"/>
    </row>
    <row r="2864" spans="1:10" s="256" customFormat="1" ht="18" customHeight="1">
      <c r="A2864" s="199"/>
      <c r="B2864" s="216"/>
      <c r="C2864" s="263" t="str">
        <f>'TIME TABLE'!$F$7</f>
        <v>Science</v>
      </c>
      <c r="D2864" s="264"/>
      <c r="E2864" s="265"/>
      <c r="F2864" s="260">
        <f>IF(C2864=0,0,'TIME TABLE'!$B$7)</f>
        <v>44653</v>
      </c>
      <c r="G2864" s="253" t="str">
        <f>IF(C2864=0,0,CONCATENATE('TIME TABLE'!$C$7,'TIME TABLE'!$D$7,'TIME TABLE'!$E$7))</f>
        <v>(Saturday)</v>
      </c>
      <c r="H2864" s="261" t="str">
        <f>IF(C2864=0,0,'TIME TABLE'!$H$7)</f>
        <v>09:00 AM to 11:45 AM</v>
      </c>
      <c r="I2864" s="262"/>
    </row>
    <row r="2865" spans="1:9" s="256" customFormat="1" ht="18" customHeight="1">
      <c r="A2865" s="199"/>
      <c r="B2865" s="216"/>
      <c r="C2865" s="263" t="str">
        <f>'TIME TABLE'!$F$8</f>
        <v>Mathematics</v>
      </c>
      <c r="D2865" s="264"/>
      <c r="E2865" s="265"/>
      <c r="F2865" s="260">
        <f>IF(C2865=0,0,'TIME TABLE'!$B$8)</f>
        <v>44654</v>
      </c>
      <c r="G2865" s="253" t="str">
        <f>IF(C2865=0,0,CONCATENATE('TIME TABLE'!$C$8,'TIME TABLE'!$D$8,'TIME TABLE'!$E$8))</f>
        <v>(Sunday)</v>
      </c>
      <c r="H2865" s="261" t="str">
        <f>IF(C2865=0,0,'TIME TABLE'!$H$8)</f>
        <v>09:00 AM to 11:45 AM</v>
      </c>
      <c r="I2865" s="262"/>
    </row>
    <row r="2866" spans="1:9" s="256" customFormat="1" ht="18" customHeight="1">
      <c r="A2866" s="199"/>
      <c r="B2866" s="216"/>
      <c r="C2866" s="263" t="str">
        <f>'TIME TABLE'!$F$9</f>
        <v>Social Study</v>
      </c>
      <c r="D2866" s="264"/>
      <c r="E2866" s="265"/>
      <c r="F2866" s="260">
        <f>IF(C2866=0,0,'TIME TABLE'!$B$9)</f>
        <v>44655</v>
      </c>
      <c r="G2866" s="253" t="str">
        <f>IF(C2866=0,0,CONCATENATE('TIME TABLE'!$C$9,'TIME TABLE'!$D$9,'TIME TABLE'!$E$9))</f>
        <v>(Monday)</v>
      </c>
      <c r="H2866" s="261" t="str">
        <f>IF(C2866=0,0,'TIME TABLE'!$H$9)</f>
        <v>09:00 AM to 11:45 AM</v>
      </c>
      <c r="I2866" s="262"/>
    </row>
    <row r="2867" spans="1:9" s="256" customFormat="1" ht="18" customHeight="1">
      <c r="A2867" s="199"/>
      <c r="B2867" s="216"/>
      <c r="C2867" s="263" t="str">
        <f>'TIME TABLE'!$F$10</f>
        <v>Sanskrit</v>
      </c>
      <c r="D2867" s="264"/>
      <c r="E2867" s="265"/>
      <c r="F2867" s="260">
        <f>IF(C2867=0,0,'TIME TABLE'!$B$10)</f>
        <v>44656</v>
      </c>
      <c r="G2867" s="253" t="str">
        <f>IF(C2867=0,0,CONCATENATE('TIME TABLE'!$C$10,'TIME TABLE'!$D$10,'TIME TABLE'!$E$10))</f>
        <v>(Tuesday)</v>
      </c>
      <c r="H2867" s="261" t="str">
        <f>IF(C2867=0,0,'TIME TABLE'!$H$10)</f>
        <v>09:00 AM to 11:45 AM</v>
      </c>
      <c r="I2867" s="262"/>
    </row>
    <row r="2868" spans="1:9" s="256" customFormat="1" ht="18" customHeight="1">
      <c r="A2868" s="199"/>
      <c r="B2868" s="216"/>
      <c r="C2868" s="263">
        <f>'TIME TABLE'!$F$11</f>
        <v>0</v>
      </c>
      <c r="D2868" s="264"/>
      <c r="E2868" s="265"/>
      <c r="F2868" s="260">
        <f>IF(C2868=0,0,'TIME TABLE'!$B$11)</f>
        <v>0</v>
      </c>
      <c r="G2868" s="253">
        <f>IF(C2868=0,0,CONCATENATE('TIME TABLE'!$C$11,'TIME TABLE'!$D$11,'TIME TABLE'!$E$11))</f>
        <v>0</v>
      </c>
      <c r="H2868" s="261">
        <f>IF(C2868=0,0,'TIME TABLE'!$H$11)</f>
        <v>0</v>
      </c>
      <c r="I2868" s="262"/>
    </row>
    <row r="2869" spans="1:9" s="256" customFormat="1" ht="18" customHeight="1">
      <c r="A2869" s="199"/>
      <c r="B2869" s="216"/>
      <c r="C2869" s="263">
        <f>'TIME TABLE'!$F$12</f>
        <v>0</v>
      </c>
      <c r="D2869" s="264"/>
      <c r="E2869" s="265"/>
      <c r="F2869" s="260">
        <f>IF(C2869=0,0,'TIME TABLE'!$B$12)</f>
        <v>0</v>
      </c>
      <c r="G2869" s="253">
        <f>IF(C2869=0,0,CONCATENATE('TIME TABLE'!$C$12,'TIME TABLE'!$D$12,'TIME TABLE'!$E$12))</f>
        <v>0</v>
      </c>
      <c r="H2869" s="261">
        <f>IF(C2869=0,0,'TIME TABLE'!$H$12)</f>
        <v>0</v>
      </c>
      <c r="I2869" s="262"/>
    </row>
    <row r="2870" spans="1:9" s="256" customFormat="1" ht="18" customHeight="1">
      <c r="A2870" s="199"/>
      <c r="B2870" s="216"/>
      <c r="C2870" s="263">
        <f>'TIME TABLE'!$F$13</f>
        <v>0</v>
      </c>
      <c r="D2870" s="264"/>
      <c r="E2870" s="265"/>
      <c r="F2870" s="260">
        <f>IF(C2870=0,0,'TIME TABLE'!$B$13)</f>
        <v>0</v>
      </c>
      <c r="G2870" s="253">
        <f>IF(C2870=0,0,CONCATENATE('TIME TABLE'!$C$13,'TIME TABLE'!$D$13,'TIME TABLE'!$E$13))</f>
        <v>0</v>
      </c>
      <c r="H2870" s="261">
        <f>IF(C2870=0,0,'TIME TABLE'!$H$13)</f>
        <v>0</v>
      </c>
      <c r="I2870" s="262"/>
    </row>
    <row r="2871" spans="1:9" s="256" customFormat="1" ht="18" customHeight="1" thickBot="1">
      <c r="A2871" s="199"/>
      <c r="B2871" s="216"/>
      <c r="C2871" s="266">
        <f>'TIME TABLE'!$F$14</f>
        <v>0</v>
      </c>
      <c r="D2871" s="267"/>
      <c r="E2871" s="268"/>
      <c r="F2871" s="260">
        <f>IF(C2871=0,0,'TIME TABLE'!$B$14)</f>
        <v>0</v>
      </c>
      <c r="G2871" s="253">
        <f>IF(C2871=0,0,CONCATENATE('TIME TABLE'!$C$14,'TIME TABLE'!$D$14,'TIME TABLE'!$E$14))</f>
        <v>0</v>
      </c>
      <c r="H2871" s="261">
        <f>IF(C2871=0,0,'TIME TABLE'!$H$14)</f>
        <v>0</v>
      </c>
      <c r="I2871" s="262"/>
    </row>
    <row r="2872" spans="1:9" s="198" customFormat="1" ht="24" customHeight="1">
      <c r="A2872" s="199"/>
      <c r="B2872" s="216"/>
      <c r="C2872" s="269" t="s">
        <v>70</v>
      </c>
      <c r="D2872" s="270"/>
      <c r="E2872" s="270"/>
      <c r="F2872" s="270"/>
      <c r="G2872" s="270"/>
      <c r="H2872" s="270"/>
      <c r="I2872" s="271"/>
    </row>
    <row r="2873" spans="1:9" s="198" customFormat="1" ht="19.5" customHeight="1">
      <c r="A2873" s="199"/>
      <c r="B2873" s="216"/>
      <c r="C2873" s="272">
        <v>1</v>
      </c>
      <c r="D2873" s="273" t="s">
        <v>71</v>
      </c>
      <c r="E2873" s="273"/>
      <c r="F2873" s="273"/>
      <c r="G2873" s="273"/>
      <c r="H2873" s="273"/>
      <c r="I2873" s="274"/>
    </row>
    <row r="2874" spans="1:9" s="198" customFormat="1" ht="19.5" customHeight="1">
      <c r="A2874" s="199"/>
      <c r="B2874" s="216"/>
      <c r="C2874" s="275">
        <v>2</v>
      </c>
      <c r="D2874" s="276" t="s">
        <v>72</v>
      </c>
      <c r="E2874" s="276"/>
      <c r="F2874" s="276"/>
      <c r="G2874" s="276"/>
      <c r="H2874" s="276"/>
      <c r="I2874" s="277"/>
    </row>
    <row r="2875" spans="1:9" s="198" customFormat="1" ht="19.5" customHeight="1">
      <c r="A2875" s="199"/>
      <c r="B2875" s="216"/>
      <c r="C2875" s="275">
        <v>3</v>
      </c>
      <c r="D2875" s="276" t="s">
        <v>73</v>
      </c>
      <c r="E2875" s="276"/>
      <c r="F2875" s="276"/>
      <c r="G2875" s="276"/>
      <c r="H2875" s="276"/>
      <c r="I2875" s="277"/>
    </row>
    <row r="2876" spans="1:9" s="198" customFormat="1" ht="19.5" customHeight="1">
      <c r="A2876" s="199"/>
      <c r="B2876" s="216"/>
      <c r="C2876" s="275">
        <v>4</v>
      </c>
      <c r="D2876" s="273" t="s">
        <v>74</v>
      </c>
      <c r="E2876" s="273"/>
      <c r="F2876" s="273"/>
      <c r="G2876" s="273"/>
      <c r="H2876" s="273"/>
      <c r="I2876" s="274"/>
    </row>
    <row r="2877" spans="1:9" s="198" customFormat="1" ht="19.5" customHeight="1">
      <c r="A2877" s="199"/>
      <c r="B2877" s="216"/>
      <c r="C2877" s="275">
        <v>5</v>
      </c>
      <c r="D2877" s="273" t="s">
        <v>75</v>
      </c>
      <c r="E2877" s="273"/>
      <c r="F2877" s="273"/>
      <c r="G2877" s="273"/>
      <c r="H2877" s="273"/>
      <c r="I2877" s="274"/>
    </row>
    <row r="2878" spans="1:9" s="198" customFormat="1" ht="19.5" customHeight="1">
      <c r="A2878" s="199"/>
      <c r="B2878" s="216"/>
      <c r="C2878" s="275">
        <v>6</v>
      </c>
      <c r="D2878" s="273" t="s">
        <v>76</v>
      </c>
      <c r="E2878" s="273"/>
      <c r="F2878" s="273"/>
      <c r="G2878" s="273"/>
      <c r="H2878" s="273"/>
      <c r="I2878" s="274"/>
    </row>
    <row r="2879" spans="1:9" s="198" customFormat="1" ht="19.5" customHeight="1">
      <c r="A2879" s="199"/>
      <c r="B2879" s="216"/>
      <c r="C2879" s="275">
        <v>7</v>
      </c>
      <c r="D2879" s="273" t="s">
        <v>77</v>
      </c>
      <c r="E2879" s="273"/>
      <c r="F2879" s="273"/>
      <c r="G2879" s="273"/>
      <c r="H2879" s="273"/>
      <c r="I2879" s="274"/>
    </row>
    <row r="2880" spans="1:9" s="198" customFormat="1" ht="19.5" customHeight="1">
      <c r="A2880" s="199"/>
      <c r="B2880" s="216"/>
      <c r="C2880" s="275">
        <v>8</v>
      </c>
      <c r="D2880" s="273" t="s">
        <v>78</v>
      </c>
      <c r="E2880" s="273"/>
      <c r="F2880" s="273"/>
      <c r="G2880" s="273"/>
      <c r="H2880" s="273"/>
      <c r="I2880" s="274"/>
    </row>
    <row r="2881" spans="1:10" s="198" customFormat="1" ht="19.5" customHeight="1" thickBot="1">
      <c r="A2881" s="199"/>
      <c r="B2881" s="278"/>
      <c r="C2881" s="279">
        <v>9</v>
      </c>
      <c r="D2881" s="280" t="s">
        <v>79</v>
      </c>
      <c r="E2881" s="280"/>
      <c r="F2881" s="280"/>
      <c r="G2881" s="280"/>
      <c r="H2881" s="280"/>
      <c r="I2881" s="281"/>
    </row>
    <row r="2882" spans="1:10" s="198" customFormat="1" ht="15.75" thickBot="1">
      <c r="A2882" s="196">
        <f>A2849+1</f>
        <v>87</v>
      </c>
      <c r="B2882" s="197"/>
      <c r="C2882" s="197"/>
      <c r="D2882" s="197"/>
      <c r="E2882" s="197"/>
      <c r="F2882" s="197"/>
      <c r="G2882" s="197"/>
      <c r="H2882" s="197"/>
      <c r="I2882" s="197"/>
    </row>
    <row r="2883" spans="1:10" s="198" customFormat="1" ht="51.75" customHeight="1">
      <c r="A2883" s="199"/>
      <c r="B2883" s="200"/>
      <c r="C2883" s="201"/>
      <c r="D2883" s="202"/>
      <c r="E2883" s="203" t="str">
        <f>MASTER!$E$11</f>
        <v>Govt. Sr. Secondary School Raimalwada</v>
      </c>
      <c r="F2883" s="204"/>
      <c r="G2883" s="204"/>
      <c r="H2883" s="204"/>
      <c r="I2883" s="205"/>
    </row>
    <row r="2884" spans="1:10" s="198" customFormat="1" ht="36" customHeight="1" thickBot="1">
      <c r="A2884" s="199"/>
      <c r="B2884" s="206"/>
      <c r="C2884" s="207"/>
      <c r="D2884" s="208"/>
      <c r="E2884" s="209" t="str">
        <f>MASTER!$E$14</f>
        <v>P.S.-Bapini (Jodhpur)</v>
      </c>
      <c r="F2884" s="210"/>
      <c r="G2884" s="210"/>
      <c r="H2884" s="210"/>
      <c r="I2884" s="211"/>
    </row>
    <row r="2885" spans="1:10" s="198" customFormat="1" ht="33.75" customHeight="1">
      <c r="A2885" s="199"/>
      <c r="B2885" s="212" t="str">
        <f>CONCATENATE(C2886,'TIME TABLE'!$C$5,'ADMIT CARD'!$C2887,$F2887,'ADMIT CARD'!$G2887,'TIME TABLE'!$E$5)</f>
        <v>ADMIT CARD(Roll Number●→0)</v>
      </c>
      <c r="C2885" s="213" t="str">
        <f>CONCATENATE('TIME TABLE'!$B$2,'TIME TABLE'!$F$2)</f>
        <v>HALF YEARLY EXAM:2023-24</v>
      </c>
      <c r="D2885" s="214"/>
      <c r="E2885" s="214"/>
      <c r="F2885" s="214"/>
      <c r="G2885" s="214"/>
      <c r="H2885" s="214"/>
      <c r="I2885" s="215"/>
    </row>
    <row r="2886" spans="1:10" s="198" customFormat="1" ht="33.75" customHeight="1" thickBot="1">
      <c r="A2886" s="199"/>
      <c r="B2886" s="216"/>
      <c r="C2886" s="217" t="s">
        <v>64</v>
      </c>
      <c r="D2886" s="218"/>
      <c r="E2886" s="218"/>
      <c r="F2886" s="218"/>
      <c r="G2886" s="218"/>
      <c r="H2886" s="218"/>
      <c r="I2886" s="219"/>
      <c r="J2886" s="198" t="s">
        <v>54</v>
      </c>
    </row>
    <row r="2887" spans="1:10" s="198" customFormat="1" ht="24" customHeight="1">
      <c r="A2887" s="199"/>
      <c r="B2887" s="216"/>
      <c r="C2887" s="220" t="s">
        <v>20</v>
      </c>
      <c r="D2887" s="221"/>
      <c r="E2887" s="222"/>
      <c r="F2887" s="223" t="s">
        <v>52</v>
      </c>
      <c r="G2887" s="224">
        <f>VLOOKUP(A2882,'STUDENT DETAIL'!$C$8:$I$107,3)</f>
        <v>0</v>
      </c>
      <c r="H2887" s="225"/>
      <c r="I2887" s="226" t="s">
        <v>65</v>
      </c>
    </row>
    <row r="2888" spans="1:10" s="198" customFormat="1" ht="24" customHeight="1">
      <c r="A2888" s="199"/>
      <c r="B2888" s="216"/>
      <c r="C2888" s="227" t="s">
        <v>21</v>
      </c>
      <c r="D2888" s="228"/>
      <c r="E2888" s="229"/>
      <c r="F2888" s="230" t="s">
        <v>52</v>
      </c>
      <c r="G2888" s="231" t="str">
        <f>IF(OR(G2887=0,G2887=""),"",VLOOKUP(A2882,'STUDENT DETAIL'!$C$8:$I$107,4))</f>
        <v/>
      </c>
      <c r="H2888" s="232"/>
      <c r="I2888" s="233"/>
    </row>
    <row r="2889" spans="1:10" s="198" customFormat="1" ht="24" customHeight="1">
      <c r="A2889" s="199"/>
      <c r="B2889" s="216"/>
      <c r="C2889" s="227" t="s">
        <v>22</v>
      </c>
      <c r="D2889" s="228"/>
      <c r="E2889" s="229"/>
      <c r="F2889" s="230" t="s">
        <v>52</v>
      </c>
      <c r="G2889" s="231" t="str">
        <f>IF(OR(G2887=0,G2887=""),"",VLOOKUP(A2882,'STUDENT DETAIL'!$C$8:$I$107,5))</f>
        <v/>
      </c>
      <c r="H2889" s="232"/>
      <c r="I2889" s="233"/>
    </row>
    <row r="2890" spans="1:10" s="198" customFormat="1" ht="24" customHeight="1">
      <c r="A2890" s="199"/>
      <c r="B2890" s="216"/>
      <c r="C2890" s="227" t="s">
        <v>32</v>
      </c>
      <c r="D2890" s="228"/>
      <c r="E2890" s="229"/>
      <c r="F2890" s="230" t="s">
        <v>52</v>
      </c>
      <c r="G2890" s="231" t="str">
        <f>IF(OR(G2887=0,G2887=""),"",VLOOKUP(A2882,'STUDENT DETAIL'!$C$8:$I$107,6))</f>
        <v/>
      </c>
      <c r="H2890" s="232"/>
      <c r="I2890" s="233"/>
    </row>
    <row r="2891" spans="1:10" s="198" customFormat="1" ht="24" customHeight="1">
      <c r="A2891" s="199"/>
      <c r="B2891" s="216"/>
      <c r="C2891" s="227" t="s">
        <v>33</v>
      </c>
      <c r="D2891" s="228"/>
      <c r="E2891" s="229"/>
      <c r="F2891" s="230" t="s">
        <v>52</v>
      </c>
      <c r="G2891" s="231" t="str">
        <f>IF(OR(G2887=0,G2887=""),"",IF('STUDENT DETAIL'!$H$4="",'STUDENT DETAIL'!$E$4,CONCATENATE('STUDENT DETAIL'!$E$4,"   ","(",'STUDENT DETAIL'!$H$4,")")))</f>
        <v/>
      </c>
      <c r="H2891" s="232"/>
      <c r="I2891" s="233"/>
    </row>
    <row r="2892" spans="1:10" s="198" customFormat="1" ht="24" customHeight="1" thickBot="1">
      <c r="A2892" s="199"/>
      <c r="B2892" s="216"/>
      <c r="C2892" s="234" t="s">
        <v>24</v>
      </c>
      <c r="D2892" s="235"/>
      <c r="E2892" s="236"/>
      <c r="F2892" s="237" t="s">
        <v>52</v>
      </c>
      <c r="G2892" s="238" t="str">
        <f>IF(OR(G2887=0,G2887=""),"",VLOOKUP(A2882,'STUDENT DETAIL'!$C$8:$I$107,7))</f>
        <v/>
      </c>
      <c r="H2892" s="239"/>
      <c r="I2892" s="240"/>
    </row>
    <row r="2893" spans="1:10" s="198" customFormat="1" ht="24" customHeight="1">
      <c r="A2893" s="199"/>
      <c r="B2893" s="216"/>
      <c r="C2893" s="241" t="s">
        <v>67</v>
      </c>
      <c r="D2893" s="242"/>
      <c r="E2893" s="242"/>
      <c r="F2893" s="242"/>
      <c r="G2893" s="242"/>
      <c r="H2893" s="242"/>
      <c r="I2893" s="243"/>
    </row>
    <row r="2894" spans="1:10" s="198" customFormat="1" ht="24" customHeight="1" thickBot="1">
      <c r="A2894" s="199"/>
      <c r="B2894" s="216"/>
      <c r="C2894" s="244" t="s">
        <v>34</v>
      </c>
      <c r="D2894" s="245"/>
      <c r="E2894" s="246"/>
      <c r="F2894" s="247" t="s">
        <v>68</v>
      </c>
      <c r="G2894" s="246"/>
      <c r="H2894" s="247" t="s">
        <v>69</v>
      </c>
      <c r="I2894" s="248"/>
    </row>
    <row r="2895" spans="1:10" s="256" customFormat="1" ht="18" customHeight="1">
      <c r="A2895" s="199"/>
      <c r="B2895" s="216"/>
      <c r="C2895" s="249" t="str">
        <f>'TIME TABLE'!$F$5</f>
        <v>Hindi</v>
      </c>
      <c r="D2895" s="250"/>
      <c r="E2895" s="251"/>
      <c r="F2895" s="252">
        <f>IF(C2895=0,0,'TIME TABLE'!$B$5)</f>
        <v>44651</v>
      </c>
      <c r="G2895" s="253" t="str">
        <f>IF(C2895=0,0,CONCATENATE('TIME TABLE'!$C$5,'TIME TABLE'!$D$5,'TIME TABLE'!$E$5))</f>
        <v>(Thursday)</v>
      </c>
      <c r="H2895" s="254" t="str">
        <f>IF(C2895=0,0,'TIME TABLE'!$H$5)</f>
        <v>09:00 AM to 11:45 AM</v>
      </c>
      <c r="I2895" s="255"/>
    </row>
    <row r="2896" spans="1:10" s="256" customFormat="1" ht="18" customHeight="1">
      <c r="A2896" s="199"/>
      <c r="B2896" s="216"/>
      <c r="C2896" s="257" t="str">
        <f>'TIME TABLE'!$F$6</f>
        <v>English</v>
      </c>
      <c r="D2896" s="258"/>
      <c r="E2896" s="259"/>
      <c r="F2896" s="260">
        <f>IF(C2896=0,0,'TIME TABLE'!$B$6)</f>
        <v>44652</v>
      </c>
      <c r="G2896" s="253" t="str">
        <f>IF(C2896=0,0,CONCATENATE('TIME TABLE'!$C$6,'TIME TABLE'!$D$6,'TIME TABLE'!$E$6))</f>
        <v>(Friday)</v>
      </c>
      <c r="H2896" s="261" t="str">
        <f>IF(C2896=0,0,'TIME TABLE'!$H$6)</f>
        <v>09:00 AM to 11:45 AM</v>
      </c>
      <c r="I2896" s="262"/>
    </row>
    <row r="2897" spans="1:9" s="256" customFormat="1" ht="18" customHeight="1">
      <c r="A2897" s="199"/>
      <c r="B2897" s="216"/>
      <c r="C2897" s="263" t="str">
        <f>'TIME TABLE'!$F$7</f>
        <v>Science</v>
      </c>
      <c r="D2897" s="264"/>
      <c r="E2897" s="265"/>
      <c r="F2897" s="260">
        <f>IF(C2897=0,0,'TIME TABLE'!$B$7)</f>
        <v>44653</v>
      </c>
      <c r="G2897" s="253" t="str">
        <f>IF(C2897=0,0,CONCATENATE('TIME TABLE'!$C$7,'TIME TABLE'!$D$7,'TIME TABLE'!$E$7))</f>
        <v>(Saturday)</v>
      </c>
      <c r="H2897" s="261" t="str">
        <f>IF(C2897=0,0,'TIME TABLE'!$H$7)</f>
        <v>09:00 AM to 11:45 AM</v>
      </c>
      <c r="I2897" s="262"/>
    </row>
    <row r="2898" spans="1:9" s="256" customFormat="1" ht="18" customHeight="1">
      <c r="A2898" s="199"/>
      <c r="B2898" s="216"/>
      <c r="C2898" s="263" t="str">
        <f>'TIME TABLE'!$F$8</f>
        <v>Mathematics</v>
      </c>
      <c r="D2898" s="264"/>
      <c r="E2898" s="265"/>
      <c r="F2898" s="260">
        <f>IF(C2898=0,0,'TIME TABLE'!$B$8)</f>
        <v>44654</v>
      </c>
      <c r="G2898" s="253" t="str">
        <f>IF(C2898=0,0,CONCATENATE('TIME TABLE'!$C$8,'TIME TABLE'!$D$8,'TIME TABLE'!$E$8))</f>
        <v>(Sunday)</v>
      </c>
      <c r="H2898" s="261" t="str">
        <f>IF(C2898=0,0,'TIME TABLE'!$H$8)</f>
        <v>09:00 AM to 11:45 AM</v>
      </c>
      <c r="I2898" s="262"/>
    </row>
    <row r="2899" spans="1:9" s="256" customFormat="1" ht="18" customHeight="1">
      <c r="A2899" s="199"/>
      <c r="B2899" s="216"/>
      <c r="C2899" s="263" t="str">
        <f>'TIME TABLE'!$F$9</f>
        <v>Social Study</v>
      </c>
      <c r="D2899" s="264"/>
      <c r="E2899" s="265"/>
      <c r="F2899" s="260">
        <f>IF(C2899=0,0,'TIME TABLE'!$B$9)</f>
        <v>44655</v>
      </c>
      <c r="G2899" s="253" t="str">
        <f>IF(C2899=0,0,CONCATENATE('TIME TABLE'!$C$9,'TIME TABLE'!$D$9,'TIME TABLE'!$E$9))</f>
        <v>(Monday)</v>
      </c>
      <c r="H2899" s="261" t="str">
        <f>IF(C2899=0,0,'TIME TABLE'!$H$9)</f>
        <v>09:00 AM to 11:45 AM</v>
      </c>
      <c r="I2899" s="262"/>
    </row>
    <row r="2900" spans="1:9" s="256" customFormat="1" ht="18" customHeight="1">
      <c r="A2900" s="199"/>
      <c r="B2900" s="216"/>
      <c r="C2900" s="263" t="str">
        <f>'TIME TABLE'!$F$10</f>
        <v>Sanskrit</v>
      </c>
      <c r="D2900" s="264"/>
      <c r="E2900" s="265"/>
      <c r="F2900" s="260">
        <f>IF(C2900=0,0,'TIME TABLE'!$B$10)</f>
        <v>44656</v>
      </c>
      <c r="G2900" s="253" t="str">
        <f>IF(C2900=0,0,CONCATENATE('TIME TABLE'!$C$10,'TIME TABLE'!$D$10,'TIME TABLE'!$E$10))</f>
        <v>(Tuesday)</v>
      </c>
      <c r="H2900" s="261" t="str">
        <f>IF(C2900=0,0,'TIME TABLE'!$H$10)</f>
        <v>09:00 AM to 11:45 AM</v>
      </c>
      <c r="I2900" s="262"/>
    </row>
    <row r="2901" spans="1:9" s="256" customFormat="1" ht="18" customHeight="1">
      <c r="A2901" s="199"/>
      <c r="B2901" s="216"/>
      <c r="C2901" s="263">
        <f>'TIME TABLE'!$F$11</f>
        <v>0</v>
      </c>
      <c r="D2901" s="264"/>
      <c r="E2901" s="265"/>
      <c r="F2901" s="260">
        <f>IF(C2901=0,0,'TIME TABLE'!$B$11)</f>
        <v>0</v>
      </c>
      <c r="G2901" s="253">
        <f>IF(C2901=0,0,CONCATENATE('TIME TABLE'!$C$11,'TIME TABLE'!$D$11,'TIME TABLE'!$E$11))</f>
        <v>0</v>
      </c>
      <c r="H2901" s="261">
        <f>IF(C2901=0,0,'TIME TABLE'!$H$11)</f>
        <v>0</v>
      </c>
      <c r="I2901" s="262"/>
    </row>
    <row r="2902" spans="1:9" s="256" customFormat="1" ht="18" customHeight="1">
      <c r="A2902" s="199"/>
      <c r="B2902" s="216"/>
      <c r="C2902" s="263">
        <f>'TIME TABLE'!$F$12</f>
        <v>0</v>
      </c>
      <c r="D2902" s="264"/>
      <c r="E2902" s="265"/>
      <c r="F2902" s="260">
        <f>IF(C2902=0,0,'TIME TABLE'!$B$12)</f>
        <v>0</v>
      </c>
      <c r="G2902" s="253">
        <f>IF(C2902=0,0,CONCATENATE('TIME TABLE'!$C$12,'TIME TABLE'!$D$12,'TIME TABLE'!$E$12))</f>
        <v>0</v>
      </c>
      <c r="H2902" s="261">
        <f>IF(C2902=0,0,'TIME TABLE'!$H$12)</f>
        <v>0</v>
      </c>
      <c r="I2902" s="262"/>
    </row>
    <row r="2903" spans="1:9" s="256" customFormat="1" ht="18" customHeight="1">
      <c r="A2903" s="199"/>
      <c r="B2903" s="216"/>
      <c r="C2903" s="263">
        <f>'TIME TABLE'!$F$13</f>
        <v>0</v>
      </c>
      <c r="D2903" s="264"/>
      <c r="E2903" s="265"/>
      <c r="F2903" s="260">
        <f>IF(C2903=0,0,'TIME TABLE'!$B$13)</f>
        <v>0</v>
      </c>
      <c r="G2903" s="253">
        <f>IF(C2903=0,0,CONCATENATE('TIME TABLE'!$C$13,'TIME TABLE'!$D$13,'TIME TABLE'!$E$13))</f>
        <v>0</v>
      </c>
      <c r="H2903" s="261">
        <f>IF(C2903=0,0,'TIME TABLE'!$H$13)</f>
        <v>0</v>
      </c>
      <c r="I2903" s="262"/>
    </row>
    <row r="2904" spans="1:9" s="256" customFormat="1" ht="18" customHeight="1" thickBot="1">
      <c r="A2904" s="199"/>
      <c r="B2904" s="216"/>
      <c r="C2904" s="266">
        <f>'TIME TABLE'!$F$14</f>
        <v>0</v>
      </c>
      <c r="D2904" s="267"/>
      <c r="E2904" s="268"/>
      <c r="F2904" s="260">
        <f>IF(C2904=0,0,'TIME TABLE'!$B$14)</f>
        <v>0</v>
      </c>
      <c r="G2904" s="253">
        <f>IF(C2904=0,0,CONCATENATE('TIME TABLE'!$C$14,'TIME TABLE'!$D$14,'TIME TABLE'!$E$14))</f>
        <v>0</v>
      </c>
      <c r="H2904" s="261">
        <f>IF(C2904=0,0,'TIME TABLE'!$H$14)</f>
        <v>0</v>
      </c>
      <c r="I2904" s="262"/>
    </row>
    <row r="2905" spans="1:9" s="198" customFormat="1" ht="24" customHeight="1">
      <c r="A2905" s="199"/>
      <c r="B2905" s="216"/>
      <c r="C2905" s="269" t="s">
        <v>70</v>
      </c>
      <c r="D2905" s="270"/>
      <c r="E2905" s="270"/>
      <c r="F2905" s="270"/>
      <c r="G2905" s="270"/>
      <c r="H2905" s="270"/>
      <c r="I2905" s="271"/>
    </row>
    <row r="2906" spans="1:9" s="198" customFormat="1" ht="19.5" customHeight="1">
      <c r="A2906" s="199"/>
      <c r="B2906" s="216"/>
      <c r="C2906" s="272">
        <v>1</v>
      </c>
      <c r="D2906" s="273" t="s">
        <v>71</v>
      </c>
      <c r="E2906" s="273"/>
      <c r="F2906" s="273"/>
      <c r="G2906" s="273"/>
      <c r="H2906" s="273"/>
      <c r="I2906" s="274"/>
    </row>
    <row r="2907" spans="1:9" s="198" customFormat="1" ht="19.5" customHeight="1">
      <c r="A2907" s="199"/>
      <c r="B2907" s="216"/>
      <c r="C2907" s="275">
        <v>2</v>
      </c>
      <c r="D2907" s="276" t="s">
        <v>72</v>
      </c>
      <c r="E2907" s="276"/>
      <c r="F2907" s="276"/>
      <c r="G2907" s="276"/>
      <c r="H2907" s="276"/>
      <c r="I2907" s="277"/>
    </row>
    <row r="2908" spans="1:9" s="198" customFormat="1" ht="19.5" customHeight="1">
      <c r="A2908" s="199"/>
      <c r="B2908" s="216"/>
      <c r="C2908" s="275">
        <v>3</v>
      </c>
      <c r="D2908" s="276" t="s">
        <v>73</v>
      </c>
      <c r="E2908" s="276"/>
      <c r="F2908" s="276"/>
      <c r="G2908" s="276"/>
      <c r="H2908" s="276"/>
      <c r="I2908" s="277"/>
    </row>
    <row r="2909" spans="1:9" s="198" customFormat="1" ht="19.5" customHeight="1">
      <c r="A2909" s="199"/>
      <c r="B2909" s="216"/>
      <c r="C2909" s="275">
        <v>4</v>
      </c>
      <c r="D2909" s="273" t="s">
        <v>74</v>
      </c>
      <c r="E2909" s="273"/>
      <c r="F2909" s="273"/>
      <c r="G2909" s="273"/>
      <c r="H2909" s="273"/>
      <c r="I2909" s="274"/>
    </row>
    <row r="2910" spans="1:9" s="198" customFormat="1" ht="19.5" customHeight="1">
      <c r="A2910" s="199"/>
      <c r="B2910" s="216"/>
      <c r="C2910" s="275">
        <v>5</v>
      </c>
      <c r="D2910" s="273" t="s">
        <v>75</v>
      </c>
      <c r="E2910" s="273"/>
      <c r="F2910" s="273"/>
      <c r="G2910" s="273"/>
      <c r="H2910" s="273"/>
      <c r="I2910" s="274"/>
    </row>
    <row r="2911" spans="1:9" s="198" customFormat="1" ht="19.5" customHeight="1">
      <c r="A2911" s="199"/>
      <c r="B2911" s="216"/>
      <c r="C2911" s="275">
        <v>6</v>
      </c>
      <c r="D2911" s="273" t="s">
        <v>76</v>
      </c>
      <c r="E2911" s="273"/>
      <c r="F2911" s="273"/>
      <c r="G2911" s="273"/>
      <c r="H2911" s="273"/>
      <c r="I2911" s="274"/>
    </row>
    <row r="2912" spans="1:9" s="198" customFormat="1" ht="19.5" customHeight="1">
      <c r="A2912" s="199"/>
      <c r="B2912" s="216"/>
      <c r="C2912" s="275">
        <v>7</v>
      </c>
      <c r="D2912" s="273" t="s">
        <v>77</v>
      </c>
      <c r="E2912" s="273"/>
      <c r="F2912" s="273"/>
      <c r="G2912" s="273"/>
      <c r="H2912" s="273"/>
      <c r="I2912" s="274"/>
    </row>
    <row r="2913" spans="1:10" s="198" customFormat="1" ht="19.5" customHeight="1">
      <c r="A2913" s="199"/>
      <c r="B2913" s="216"/>
      <c r="C2913" s="275">
        <v>8</v>
      </c>
      <c r="D2913" s="273" t="s">
        <v>78</v>
      </c>
      <c r="E2913" s="273"/>
      <c r="F2913" s="273"/>
      <c r="G2913" s="273"/>
      <c r="H2913" s="273"/>
      <c r="I2913" s="274"/>
    </row>
    <row r="2914" spans="1:10" s="198" customFormat="1" ht="19.5" customHeight="1" thickBot="1">
      <c r="A2914" s="199"/>
      <c r="B2914" s="278"/>
      <c r="C2914" s="279">
        <v>9</v>
      </c>
      <c r="D2914" s="280" t="s">
        <v>79</v>
      </c>
      <c r="E2914" s="280"/>
      <c r="F2914" s="280"/>
      <c r="G2914" s="280"/>
      <c r="H2914" s="280"/>
      <c r="I2914" s="281"/>
    </row>
    <row r="2915" spans="1:10" ht="16.5" customHeight="1">
      <c r="A2915" s="282"/>
      <c r="B2915" s="282"/>
      <c r="C2915" s="282"/>
      <c r="D2915" s="282"/>
      <c r="E2915" s="282"/>
      <c r="F2915" s="282"/>
      <c r="G2915" s="282"/>
      <c r="H2915" s="282"/>
      <c r="I2915" s="282"/>
    </row>
    <row r="2916" spans="1:10" s="198" customFormat="1" ht="16.5" customHeight="1" thickBot="1">
      <c r="A2916" s="196">
        <f>A2882+1</f>
        <v>88</v>
      </c>
      <c r="B2916" s="284"/>
      <c r="C2916" s="284"/>
      <c r="D2916" s="284"/>
      <c r="E2916" s="284"/>
      <c r="F2916" s="284"/>
      <c r="G2916" s="284"/>
      <c r="H2916" s="284"/>
      <c r="I2916" s="284"/>
    </row>
    <row r="2917" spans="1:10" s="198" customFormat="1" ht="51.75" customHeight="1">
      <c r="A2917" s="199"/>
      <c r="B2917" s="200"/>
      <c r="C2917" s="201"/>
      <c r="D2917" s="202"/>
      <c r="E2917" s="203" t="str">
        <f>MASTER!$E$11</f>
        <v>Govt. Sr. Secondary School Raimalwada</v>
      </c>
      <c r="F2917" s="204"/>
      <c r="G2917" s="204"/>
      <c r="H2917" s="204"/>
      <c r="I2917" s="205"/>
    </row>
    <row r="2918" spans="1:10" s="198" customFormat="1" ht="36" customHeight="1" thickBot="1">
      <c r="A2918" s="199"/>
      <c r="B2918" s="206"/>
      <c r="C2918" s="207"/>
      <c r="D2918" s="208"/>
      <c r="E2918" s="209" t="str">
        <f>MASTER!$E$14</f>
        <v>P.S.-Bapini (Jodhpur)</v>
      </c>
      <c r="F2918" s="210"/>
      <c r="G2918" s="210"/>
      <c r="H2918" s="210"/>
      <c r="I2918" s="211"/>
    </row>
    <row r="2919" spans="1:10" s="198" customFormat="1" ht="33.75" customHeight="1">
      <c r="A2919" s="199"/>
      <c r="B2919" s="212" t="str">
        <f>CONCATENATE(C2920,'TIME TABLE'!$C$5,'ADMIT CARD'!$C2921,$F2921,'ADMIT CARD'!$G2921,'TIME TABLE'!$E$5)</f>
        <v>ADMIT CARD(Roll Number●→0)</v>
      </c>
      <c r="C2919" s="213" t="str">
        <f>CONCATENATE('TIME TABLE'!$B$2,'TIME TABLE'!$F$2)</f>
        <v>HALF YEARLY EXAM:2023-24</v>
      </c>
      <c r="D2919" s="214"/>
      <c r="E2919" s="214"/>
      <c r="F2919" s="214"/>
      <c r="G2919" s="214"/>
      <c r="H2919" s="214"/>
      <c r="I2919" s="215"/>
    </row>
    <row r="2920" spans="1:10" s="198" customFormat="1" ht="33.75" customHeight="1" thickBot="1">
      <c r="A2920" s="199"/>
      <c r="B2920" s="216"/>
      <c r="C2920" s="217" t="s">
        <v>64</v>
      </c>
      <c r="D2920" s="218"/>
      <c r="E2920" s="218"/>
      <c r="F2920" s="218"/>
      <c r="G2920" s="218"/>
      <c r="H2920" s="218"/>
      <c r="I2920" s="219"/>
      <c r="J2920" s="198" t="s">
        <v>54</v>
      </c>
    </row>
    <row r="2921" spans="1:10" s="198" customFormat="1" ht="24" customHeight="1">
      <c r="A2921" s="199"/>
      <c r="B2921" s="216"/>
      <c r="C2921" s="220" t="s">
        <v>20</v>
      </c>
      <c r="D2921" s="221"/>
      <c r="E2921" s="222"/>
      <c r="F2921" s="223" t="s">
        <v>52</v>
      </c>
      <c r="G2921" s="224">
        <f>VLOOKUP(A2916,'STUDENT DETAIL'!$C$8:$I$107,3)</f>
        <v>0</v>
      </c>
      <c r="H2921" s="225"/>
      <c r="I2921" s="226" t="s">
        <v>65</v>
      </c>
    </row>
    <row r="2922" spans="1:10" s="198" customFormat="1" ht="24" customHeight="1">
      <c r="A2922" s="199"/>
      <c r="B2922" s="216"/>
      <c r="C2922" s="227" t="s">
        <v>21</v>
      </c>
      <c r="D2922" s="228"/>
      <c r="E2922" s="229"/>
      <c r="F2922" s="230" t="s">
        <v>52</v>
      </c>
      <c r="G2922" s="231" t="str">
        <f>IF(OR(G2921=0,G2921=""),"",VLOOKUP(A2916,'STUDENT DETAIL'!$C$8:$I$107,4))</f>
        <v/>
      </c>
      <c r="H2922" s="232"/>
      <c r="I2922" s="233"/>
    </row>
    <row r="2923" spans="1:10" s="198" customFormat="1" ht="24" customHeight="1">
      <c r="A2923" s="199"/>
      <c r="B2923" s="216"/>
      <c r="C2923" s="227" t="s">
        <v>22</v>
      </c>
      <c r="D2923" s="228"/>
      <c r="E2923" s="229"/>
      <c r="F2923" s="230" t="s">
        <v>52</v>
      </c>
      <c r="G2923" s="231" t="str">
        <f>IF(OR(G2921=0,G2921=""),"",VLOOKUP(A2916,'STUDENT DETAIL'!$C$8:$I$107,5))</f>
        <v/>
      </c>
      <c r="H2923" s="232"/>
      <c r="I2923" s="233"/>
    </row>
    <row r="2924" spans="1:10" s="198" customFormat="1" ht="24" customHeight="1">
      <c r="A2924" s="199"/>
      <c r="B2924" s="216"/>
      <c r="C2924" s="227" t="s">
        <v>32</v>
      </c>
      <c r="D2924" s="228"/>
      <c r="E2924" s="229"/>
      <c r="F2924" s="230" t="s">
        <v>52</v>
      </c>
      <c r="G2924" s="231" t="str">
        <f>IF(OR(G2921=0,G2921=""),"",VLOOKUP(A2916,'STUDENT DETAIL'!$C$8:$I$107,6))</f>
        <v/>
      </c>
      <c r="H2924" s="232"/>
      <c r="I2924" s="233"/>
    </row>
    <row r="2925" spans="1:10" s="198" customFormat="1" ht="24" customHeight="1">
      <c r="A2925" s="199"/>
      <c r="B2925" s="216"/>
      <c r="C2925" s="227" t="s">
        <v>33</v>
      </c>
      <c r="D2925" s="228"/>
      <c r="E2925" s="229"/>
      <c r="F2925" s="230" t="s">
        <v>52</v>
      </c>
      <c r="G2925" s="231" t="str">
        <f>IF(OR(G2921=0,G2921=""),"",IF('STUDENT DETAIL'!$H$4="",'STUDENT DETAIL'!$E$4,CONCATENATE('STUDENT DETAIL'!$E$4,"   ","(",'STUDENT DETAIL'!$H$4,")")))</f>
        <v/>
      </c>
      <c r="H2925" s="232"/>
      <c r="I2925" s="233"/>
    </row>
    <row r="2926" spans="1:10" s="198" customFormat="1" ht="24" customHeight="1" thickBot="1">
      <c r="A2926" s="199"/>
      <c r="B2926" s="216"/>
      <c r="C2926" s="234" t="s">
        <v>24</v>
      </c>
      <c r="D2926" s="235"/>
      <c r="E2926" s="236"/>
      <c r="F2926" s="237" t="s">
        <v>52</v>
      </c>
      <c r="G2926" s="238" t="str">
        <f>IF(OR(G2921=0,G2921=""),"",VLOOKUP(A2916,'STUDENT DETAIL'!$C$8:$I$107,7))</f>
        <v/>
      </c>
      <c r="H2926" s="239"/>
      <c r="I2926" s="240"/>
    </row>
    <row r="2927" spans="1:10" s="198" customFormat="1" ht="24" customHeight="1">
      <c r="A2927" s="199"/>
      <c r="B2927" s="216"/>
      <c r="C2927" s="241" t="s">
        <v>67</v>
      </c>
      <c r="D2927" s="242"/>
      <c r="E2927" s="242"/>
      <c r="F2927" s="242"/>
      <c r="G2927" s="242"/>
      <c r="H2927" s="242"/>
      <c r="I2927" s="243"/>
    </row>
    <row r="2928" spans="1:10" s="198" customFormat="1" ht="24" customHeight="1" thickBot="1">
      <c r="A2928" s="199"/>
      <c r="B2928" s="216"/>
      <c r="C2928" s="244" t="s">
        <v>34</v>
      </c>
      <c r="D2928" s="245"/>
      <c r="E2928" s="246"/>
      <c r="F2928" s="247" t="s">
        <v>68</v>
      </c>
      <c r="G2928" s="246"/>
      <c r="H2928" s="247" t="s">
        <v>69</v>
      </c>
      <c r="I2928" s="248"/>
    </row>
    <row r="2929" spans="1:9" s="256" customFormat="1" ht="18" customHeight="1">
      <c r="A2929" s="199"/>
      <c r="B2929" s="216"/>
      <c r="C2929" s="249" t="str">
        <f>'TIME TABLE'!$F$5</f>
        <v>Hindi</v>
      </c>
      <c r="D2929" s="250"/>
      <c r="E2929" s="251"/>
      <c r="F2929" s="252">
        <f>IF(C2929=0,0,'TIME TABLE'!$B$5)</f>
        <v>44651</v>
      </c>
      <c r="G2929" s="253" t="str">
        <f>IF(C2929=0,0,CONCATENATE('TIME TABLE'!$C$5,'TIME TABLE'!$D$5,'TIME TABLE'!$E$5))</f>
        <v>(Thursday)</v>
      </c>
      <c r="H2929" s="254" t="str">
        <f>IF(C2929=0,0,'TIME TABLE'!$H$5)</f>
        <v>09:00 AM to 11:45 AM</v>
      </c>
      <c r="I2929" s="255"/>
    </row>
    <row r="2930" spans="1:9" s="256" customFormat="1" ht="18" customHeight="1">
      <c r="A2930" s="199"/>
      <c r="B2930" s="216"/>
      <c r="C2930" s="257" t="str">
        <f>'TIME TABLE'!$F$6</f>
        <v>English</v>
      </c>
      <c r="D2930" s="258"/>
      <c r="E2930" s="259"/>
      <c r="F2930" s="260">
        <f>IF(C2930=0,0,'TIME TABLE'!$B$6)</f>
        <v>44652</v>
      </c>
      <c r="G2930" s="253" t="str">
        <f>IF(C2930=0,0,CONCATENATE('TIME TABLE'!$C$6,'TIME TABLE'!$D$6,'TIME TABLE'!$E$6))</f>
        <v>(Friday)</v>
      </c>
      <c r="H2930" s="261" t="str">
        <f>IF(C2930=0,0,'TIME TABLE'!$H$6)</f>
        <v>09:00 AM to 11:45 AM</v>
      </c>
      <c r="I2930" s="262"/>
    </row>
    <row r="2931" spans="1:9" s="256" customFormat="1" ht="18" customHeight="1">
      <c r="A2931" s="199"/>
      <c r="B2931" s="216"/>
      <c r="C2931" s="263" t="str">
        <f>'TIME TABLE'!$F$7</f>
        <v>Science</v>
      </c>
      <c r="D2931" s="264"/>
      <c r="E2931" s="265"/>
      <c r="F2931" s="260">
        <f>IF(C2931=0,0,'TIME TABLE'!$B$7)</f>
        <v>44653</v>
      </c>
      <c r="G2931" s="253" t="str">
        <f>IF(C2931=0,0,CONCATENATE('TIME TABLE'!$C$7,'TIME TABLE'!$D$7,'TIME TABLE'!$E$7))</f>
        <v>(Saturday)</v>
      </c>
      <c r="H2931" s="261" t="str">
        <f>IF(C2931=0,0,'TIME TABLE'!$H$7)</f>
        <v>09:00 AM to 11:45 AM</v>
      </c>
      <c r="I2931" s="262"/>
    </row>
    <row r="2932" spans="1:9" s="256" customFormat="1" ht="18" customHeight="1">
      <c r="A2932" s="199"/>
      <c r="B2932" s="216"/>
      <c r="C2932" s="263" t="str">
        <f>'TIME TABLE'!$F$8</f>
        <v>Mathematics</v>
      </c>
      <c r="D2932" s="264"/>
      <c r="E2932" s="265"/>
      <c r="F2932" s="260">
        <f>IF(C2932=0,0,'TIME TABLE'!$B$8)</f>
        <v>44654</v>
      </c>
      <c r="G2932" s="253" t="str">
        <f>IF(C2932=0,0,CONCATENATE('TIME TABLE'!$C$8,'TIME TABLE'!$D$8,'TIME TABLE'!$E$8))</f>
        <v>(Sunday)</v>
      </c>
      <c r="H2932" s="261" t="str">
        <f>IF(C2932=0,0,'TIME TABLE'!$H$8)</f>
        <v>09:00 AM to 11:45 AM</v>
      </c>
      <c r="I2932" s="262"/>
    </row>
    <row r="2933" spans="1:9" s="256" customFormat="1" ht="18" customHeight="1">
      <c r="A2933" s="199"/>
      <c r="B2933" s="216"/>
      <c r="C2933" s="263" t="str">
        <f>'TIME TABLE'!$F$9</f>
        <v>Social Study</v>
      </c>
      <c r="D2933" s="264"/>
      <c r="E2933" s="265"/>
      <c r="F2933" s="260">
        <f>IF(C2933=0,0,'TIME TABLE'!$B$9)</f>
        <v>44655</v>
      </c>
      <c r="G2933" s="253" t="str">
        <f>IF(C2933=0,0,CONCATENATE('TIME TABLE'!$C$9,'TIME TABLE'!$D$9,'TIME TABLE'!$E$9))</f>
        <v>(Monday)</v>
      </c>
      <c r="H2933" s="261" t="str">
        <f>IF(C2933=0,0,'TIME TABLE'!$H$9)</f>
        <v>09:00 AM to 11:45 AM</v>
      </c>
      <c r="I2933" s="262"/>
    </row>
    <row r="2934" spans="1:9" s="256" customFormat="1" ht="18" customHeight="1">
      <c r="A2934" s="199"/>
      <c r="B2934" s="216"/>
      <c r="C2934" s="263" t="str">
        <f>'TIME TABLE'!$F$10</f>
        <v>Sanskrit</v>
      </c>
      <c r="D2934" s="264"/>
      <c r="E2934" s="265"/>
      <c r="F2934" s="260">
        <f>IF(C2934=0,0,'TIME TABLE'!$B$10)</f>
        <v>44656</v>
      </c>
      <c r="G2934" s="253" t="str">
        <f>IF(C2934=0,0,CONCATENATE('TIME TABLE'!$C$10,'TIME TABLE'!$D$10,'TIME TABLE'!$E$10))</f>
        <v>(Tuesday)</v>
      </c>
      <c r="H2934" s="261" t="str">
        <f>IF(C2934=0,0,'TIME TABLE'!$H$10)</f>
        <v>09:00 AM to 11:45 AM</v>
      </c>
      <c r="I2934" s="262"/>
    </row>
    <row r="2935" spans="1:9" s="256" customFormat="1" ht="18" customHeight="1">
      <c r="A2935" s="199"/>
      <c r="B2935" s="216"/>
      <c r="C2935" s="263">
        <f>'TIME TABLE'!$F$11</f>
        <v>0</v>
      </c>
      <c r="D2935" s="264"/>
      <c r="E2935" s="265"/>
      <c r="F2935" s="260">
        <f>IF(C2935=0,0,'TIME TABLE'!$B$11)</f>
        <v>0</v>
      </c>
      <c r="G2935" s="253">
        <f>IF(C2935=0,0,CONCATENATE('TIME TABLE'!$C$11,'TIME TABLE'!$D$11,'TIME TABLE'!$E$11))</f>
        <v>0</v>
      </c>
      <c r="H2935" s="261">
        <f>IF(C2935=0,0,'TIME TABLE'!$H$11)</f>
        <v>0</v>
      </c>
      <c r="I2935" s="262"/>
    </row>
    <row r="2936" spans="1:9" s="256" customFormat="1" ht="18" customHeight="1">
      <c r="A2936" s="199"/>
      <c r="B2936" s="216"/>
      <c r="C2936" s="263">
        <f>'TIME TABLE'!$F$12</f>
        <v>0</v>
      </c>
      <c r="D2936" s="264"/>
      <c r="E2936" s="265"/>
      <c r="F2936" s="260">
        <f>IF(C2936=0,0,'TIME TABLE'!$B$12)</f>
        <v>0</v>
      </c>
      <c r="G2936" s="253">
        <f>IF(C2936=0,0,CONCATENATE('TIME TABLE'!$C$12,'TIME TABLE'!$D$12,'TIME TABLE'!$E$12))</f>
        <v>0</v>
      </c>
      <c r="H2936" s="261">
        <f>IF(C2936=0,0,'TIME TABLE'!$H$12)</f>
        <v>0</v>
      </c>
      <c r="I2936" s="262"/>
    </row>
    <row r="2937" spans="1:9" s="256" customFormat="1" ht="18" customHeight="1">
      <c r="A2937" s="199"/>
      <c r="B2937" s="216"/>
      <c r="C2937" s="263">
        <f>'TIME TABLE'!$F$13</f>
        <v>0</v>
      </c>
      <c r="D2937" s="264"/>
      <c r="E2937" s="265"/>
      <c r="F2937" s="260">
        <f>IF(C2937=0,0,'TIME TABLE'!$B$13)</f>
        <v>0</v>
      </c>
      <c r="G2937" s="253">
        <f>IF(C2937=0,0,CONCATENATE('TIME TABLE'!$C$13,'TIME TABLE'!$D$13,'TIME TABLE'!$E$13))</f>
        <v>0</v>
      </c>
      <c r="H2937" s="261">
        <f>IF(C2937=0,0,'TIME TABLE'!$H$13)</f>
        <v>0</v>
      </c>
      <c r="I2937" s="262"/>
    </row>
    <row r="2938" spans="1:9" s="256" customFormat="1" ht="18" customHeight="1" thickBot="1">
      <c r="A2938" s="199"/>
      <c r="B2938" s="216"/>
      <c r="C2938" s="266">
        <f>'TIME TABLE'!$F$14</f>
        <v>0</v>
      </c>
      <c r="D2938" s="267"/>
      <c r="E2938" s="268"/>
      <c r="F2938" s="260">
        <f>IF(C2938=0,0,'TIME TABLE'!$B$14)</f>
        <v>0</v>
      </c>
      <c r="G2938" s="253">
        <f>IF(C2938=0,0,CONCATENATE('TIME TABLE'!$C$14,'TIME TABLE'!$D$14,'TIME TABLE'!$E$14))</f>
        <v>0</v>
      </c>
      <c r="H2938" s="261">
        <f>IF(C2938=0,0,'TIME TABLE'!$H$14)</f>
        <v>0</v>
      </c>
      <c r="I2938" s="262"/>
    </row>
    <row r="2939" spans="1:9" s="198" customFormat="1" ht="24" customHeight="1">
      <c r="A2939" s="199"/>
      <c r="B2939" s="216"/>
      <c r="C2939" s="269" t="s">
        <v>70</v>
      </c>
      <c r="D2939" s="270"/>
      <c r="E2939" s="270"/>
      <c r="F2939" s="270"/>
      <c r="G2939" s="270"/>
      <c r="H2939" s="270"/>
      <c r="I2939" s="271"/>
    </row>
    <row r="2940" spans="1:9" s="198" customFormat="1" ht="19.5" customHeight="1">
      <c r="A2940" s="199"/>
      <c r="B2940" s="216"/>
      <c r="C2940" s="272">
        <v>1</v>
      </c>
      <c r="D2940" s="273" t="s">
        <v>71</v>
      </c>
      <c r="E2940" s="273"/>
      <c r="F2940" s="273"/>
      <c r="G2940" s="273"/>
      <c r="H2940" s="273"/>
      <c r="I2940" s="274"/>
    </row>
    <row r="2941" spans="1:9" s="198" customFormat="1" ht="19.5" customHeight="1">
      <c r="A2941" s="199"/>
      <c r="B2941" s="216"/>
      <c r="C2941" s="275">
        <v>2</v>
      </c>
      <c r="D2941" s="276" t="s">
        <v>72</v>
      </c>
      <c r="E2941" s="276"/>
      <c r="F2941" s="276"/>
      <c r="G2941" s="276"/>
      <c r="H2941" s="276"/>
      <c r="I2941" s="277"/>
    </row>
    <row r="2942" spans="1:9" s="198" customFormat="1" ht="19.5" customHeight="1">
      <c r="A2942" s="199"/>
      <c r="B2942" s="216"/>
      <c r="C2942" s="275">
        <v>3</v>
      </c>
      <c r="D2942" s="276" t="s">
        <v>73</v>
      </c>
      <c r="E2942" s="276"/>
      <c r="F2942" s="276"/>
      <c r="G2942" s="276"/>
      <c r="H2942" s="276"/>
      <c r="I2942" s="277"/>
    </row>
    <row r="2943" spans="1:9" s="198" customFormat="1" ht="19.5" customHeight="1">
      <c r="A2943" s="199"/>
      <c r="B2943" s="216"/>
      <c r="C2943" s="275">
        <v>4</v>
      </c>
      <c r="D2943" s="273" t="s">
        <v>74</v>
      </c>
      <c r="E2943" s="273"/>
      <c r="F2943" s="273"/>
      <c r="G2943" s="273"/>
      <c r="H2943" s="273"/>
      <c r="I2943" s="274"/>
    </row>
    <row r="2944" spans="1:9" s="198" customFormat="1" ht="19.5" customHeight="1">
      <c r="A2944" s="199"/>
      <c r="B2944" s="216"/>
      <c r="C2944" s="275">
        <v>5</v>
      </c>
      <c r="D2944" s="273" t="s">
        <v>75</v>
      </c>
      <c r="E2944" s="273"/>
      <c r="F2944" s="273"/>
      <c r="G2944" s="273"/>
      <c r="H2944" s="273"/>
      <c r="I2944" s="274"/>
    </row>
    <row r="2945" spans="1:10" s="198" customFormat="1" ht="19.5" customHeight="1">
      <c r="A2945" s="199"/>
      <c r="B2945" s="216"/>
      <c r="C2945" s="275">
        <v>6</v>
      </c>
      <c r="D2945" s="273" t="s">
        <v>76</v>
      </c>
      <c r="E2945" s="273"/>
      <c r="F2945" s="273"/>
      <c r="G2945" s="273"/>
      <c r="H2945" s="273"/>
      <c r="I2945" s="274"/>
    </row>
    <row r="2946" spans="1:10" s="198" customFormat="1" ht="19.5" customHeight="1">
      <c r="A2946" s="199"/>
      <c r="B2946" s="216"/>
      <c r="C2946" s="275">
        <v>7</v>
      </c>
      <c r="D2946" s="273" t="s">
        <v>77</v>
      </c>
      <c r="E2946" s="273"/>
      <c r="F2946" s="273"/>
      <c r="G2946" s="273"/>
      <c r="H2946" s="273"/>
      <c r="I2946" s="274"/>
    </row>
    <row r="2947" spans="1:10" s="198" customFormat="1" ht="19.5" customHeight="1">
      <c r="A2947" s="199"/>
      <c r="B2947" s="216"/>
      <c r="C2947" s="275">
        <v>8</v>
      </c>
      <c r="D2947" s="273" t="s">
        <v>78</v>
      </c>
      <c r="E2947" s="273"/>
      <c r="F2947" s="273"/>
      <c r="G2947" s="273"/>
      <c r="H2947" s="273"/>
      <c r="I2947" s="274"/>
    </row>
    <row r="2948" spans="1:10" s="198" customFormat="1" ht="19.5" customHeight="1" thickBot="1">
      <c r="A2948" s="199"/>
      <c r="B2948" s="278"/>
      <c r="C2948" s="279">
        <v>9</v>
      </c>
      <c r="D2948" s="280" t="s">
        <v>79</v>
      </c>
      <c r="E2948" s="280"/>
      <c r="F2948" s="280"/>
      <c r="G2948" s="280"/>
      <c r="H2948" s="280"/>
      <c r="I2948" s="281"/>
    </row>
    <row r="2949" spans="1:10" s="198" customFormat="1" ht="15.75" thickBot="1">
      <c r="A2949" s="196">
        <f>A2916+1</f>
        <v>89</v>
      </c>
      <c r="B2949" s="197"/>
      <c r="C2949" s="197"/>
      <c r="D2949" s="197"/>
      <c r="E2949" s="197"/>
      <c r="F2949" s="197"/>
      <c r="G2949" s="197"/>
      <c r="H2949" s="197"/>
      <c r="I2949" s="197"/>
    </row>
    <row r="2950" spans="1:10" s="198" customFormat="1" ht="51.75" customHeight="1">
      <c r="A2950" s="199"/>
      <c r="B2950" s="200"/>
      <c r="C2950" s="201"/>
      <c r="D2950" s="202"/>
      <c r="E2950" s="203" t="str">
        <f>MASTER!$E$11</f>
        <v>Govt. Sr. Secondary School Raimalwada</v>
      </c>
      <c r="F2950" s="204"/>
      <c r="G2950" s="204"/>
      <c r="H2950" s="204"/>
      <c r="I2950" s="205"/>
    </row>
    <row r="2951" spans="1:10" s="198" customFormat="1" ht="36" customHeight="1" thickBot="1">
      <c r="A2951" s="199"/>
      <c r="B2951" s="206"/>
      <c r="C2951" s="207"/>
      <c r="D2951" s="208"/>
      <c r="E2951" s="209" t="str">
        <f>MASTER!$E$14</f>
        <v>P.S.-Bapini (Jodhpur)</v>
      </c>
      <c r="F2951" s="210"/>
      <c r="G2951" s="210"/>
      <c r="H2951" s="210"/>
      <c r="I2951" s="211"/>
    </row>
    <row r="2952" spans="1:10" s="198" customFormat="1" ht="33.75" customHeight="1">
      <c r="A2952" s="199"/>
      <c r="B2952" s="212" t="str">
        <f>CONCATENATE(C2953,'TIME TABLE'!$C$5,'ADMIT CARD'!$C2954,$F2954,'ADMIT CARD'!$G2954,'TIME TABLE'!$E$5)</f>
        <v>ADMIT CARD(Roll Number●→0)</v>
      </c>
      <c r="C2952" s="213" t="str">
        <f>CONCATENATE('TIME TABLE'!$B$2,'TIME TABLE'!$F$2)</f>
        <v>HALF YEARLY EXAM:2023-24</v>
      </c>
      <c r="D2952" s="214"/>
      <c r="E2952" s="214"/>
      <c r="F2952" s="214"/>
      <c r="G2952" s="214"/>
      <c r="H2952" s="214"/>
      <c r="I2952" s="215"/>
    </row>
    <row r="2953" spans="1:10" s="198" customFormat="1" ht="33.75" customHeight="1" thickBot="1">
      <c r="A2953" s="199"/>
      <c r="B2953" s="216"/>
      <c r="C2953" s="217" t="s">
        <v>64</v>
      </c>
      <c r="D2953" s="218"/>
      <c r="E2953" s="218"/>
      <c r="F2953" s="218"/>
      <c r="G2953" s="218"/>
      <c r="H2953" s="218"/>
      <c r="I2953" s="219"/>
      <c r="J2953" s="198" t="s">
        <v>54</v>
      </c>
    </row>
    <row r="2954" spans="1:10" s="198" customFormat="1" ht="24" customHeight="1">
      <c r="A2954" s="199"/>
      <c r="B2954" s="216"/>
      <c r="C2954" s="220" t="s">
        <v>20</v>
      </c>
      <c r="D2954" s="221"/>
      <c r="E2954" s="222"/>
      <c r="F2954" s="223" t="s">
        <v>52</v>
      </c>
      <c r="G2954" s="224">
        <f>VLOOKUP(A2949,'STUDENT DETAIL'!$C$8:$I$107,3)</f>
        <v>0</v>
      </c>
      <c r="H2954" s="225"/>
      <c r="I2954" s="226" t="s">
        <v>65</v>
      </c>
    </row>
    <row r="2955" spans="1:10" s="198" customFormat="1" ht="24" customHeight="1">
      <c r="A2955" s="199"/>
      <c r="B2955" s="216"/>
      <c r="C2955" s="227" t="s">
        <v>21</v>
      </c>
      <c r="D2955" s="228"/>
      <c r="E2955" s="229"/>
      <c r="F2955" s="230" t="s">
        <v>52</v>
      </c>
      <c r="G2955" s="231" t="str">
        <f>IF(OR(G2954=0,G2954=""),"",VLOOKUP(A2949,'STUDENT DETAIL'!$C$8:$I$107,4))</f>
        <v/>
      </c>
      <c r="H2955" s="232"/>
      <c r="I2955" s="233"/>
    </row>
    <row r="2956" spans="1:10" s="198" customFormat="1" ht="24" customHeight="1">
      <c r="A2956" s="199"/>
      <c r="B2956" s="216"/>
      <c r="C2956" s="227" t="s">
        <v>22</v>
      </c>
      <c r="D2956" s="228"/>
      <c r="E2956" s="229"/>
      <c r="F2956" s="230" t="s">
        <v>52</v>
      </c>
      <c r="G2956" s="231" t="str">
        <f>IF(OR(G2954=0,G2954=""),"",VLOOKUP(A2949,'STUDENT DETAIL'!$C$8:$I$107,5))</f>
        <v/>
      </c>
      <c r="H2956" s="232"/>
      <c r="I2956" s="233"/>
    </row>
    <row r="2957" spans="1:10" s="198" customFormat="1" ht="24" customHeight="1">
      <c r="A2957" s="199"/>
      <c r="B2957" s="216"/>
      <c r="C2957" s="227" t="s">
        <v>32</v>
      </c>
      <c r="D2957" s="228"/>
      <c r="E2957" s="229"/>
      <c r="F2957" s="230" t="s">
        <v>52</v>
      </c>
      <c r="G2957" s="231" t="str">
        <f>IF(OR(G2954=0,G2954=""),"",VLOOKUP(A2949,'STUDENT DETAIL'!$C$8:$I$107,6))</f>
        <v/>
      </c>
      <c r="H2957" s="232"/>
      <c r="I2957" s="233"/>
    </row>
    <row r="2958" spans="1:10" s="198" customFormat="1" ht="24" customHeight="1">
      <c r="A2958" s="199"/>
      <c r="B2958" s="216"/>
      <c r="C2958" s="227" t="s">
        <v>33</v>
      </c>
      <c r="D2958" s="228"/>
      <c r="E2958" s="229"/>
      <c r="F2958" s="230" t="s">
        <v>52</v>
      </c>
      <c r="G2958" s="231" t="str">
        <f>IF(OR(G2954=0,G2954=""),"",IF('STUDENT DETAIL'!$H$4="",'STUDENT DETAIL'!$E$4,CONCATENATE('STUDENT DETAIL'!$E$4,"   ","(",'STUDENT DETAIL'!$H$4,")")))</f>
        <v/>
      </c>
      <c r="H2958" s="232"/>
      <c r="I2958" s="233"/>
    </row>
    <row r="2959" spans="1:10" s="198" customFormat="1" ht="24" customHeight="1" thickBot="1">
      <c r="A2959" s="199"/>
      <c r="B2959" s="216"/>
      <c r="C2959" s="234" t="s">
        <v>24</v>
      </c>
      <c r="D2959" s="235"/>
      <c r="E2959" s="236"/>
      <c r="F2959" s="237" t="s">
        <v>52</v>
      </c>
      <c r="G2959" s="238" t="str">
        <f>IF(OR(G2954=0,G2954=""),"",VLOOKUP(A2949,'STUDENT DETAIL'!$C$8:$I$107,7))</f>
        <v/>
      </c>
      <c r="H2959" s="239"/>
      <c r="I2959" s="240"/>
    </row>
    <row r="2960" spans="1:10" s="198" customFormat="1" ht="24" customHeight="1">
      <c r="A2960" s="199"/>
      <c r="B2960" s="216"/>
      <c r="C2960" s="241" t="s">
        <v>67</v>
      </c>
      <c r="D2960" s="242"/>
      <c r="E2960" s="242"/>
      <c r="F2960" s="242"/>
      <c r="G2960" s="242"/>
      <c r="H2960" s="242"/>
      <c r="I2960" s="243"/>
    </row>
    <row r="2961" spans="1:9" s="198" customFormat="1" ht="24" customHeight="1" thickBot="1">
      <c r="A2961" s="199"/>
      <c r="B2961" s="216"/>
      <c r="C2961" s="244" t="s">
        <v>34</v>
      </c>
      <c r="D2961" s="245"/>
      <c r="E2961" s="246"/>
      <c r="F2961" s="247" t="s">
        <v>68</v>
      </c>
      <c r="G2961" s="246"/>
      <c r="H2961" s="247" t="s">
        <v>69</v>
      </c>
      <c r="I2961" s="248"/>
    </row>
    <row r="2962" spans="1:9" s="256" customFormat="1" ht="18" customHeight="1">
      <c r="A2962" s="199"/>
      <c r="B2962" s="216"/>
      <c r="C2962" s="249" t="str">
        <f>'TIME TABLE'!$F$5</f>
        <v>Hindi</v>
      </c>
      <c r="D2962" s="250"/>
      <c r="E2962" s="251"/>
      <c r="F2962" s="252">
        <f>IF(C2962=0,0,'TIME TABLE'!$B$5)</f>
        <v>44651</v>
      </c>
      <c r="G2962" s="253" t="str">
        <f>IF(C2962=0,0,CONCATENATE('TIME TABLE'!$C$5,'TIME TABLE'!$D$5,'TIME TABLE'!$E$5))</f>
        <v>(Thursday)</v>
      </c>
      <c r="H2962" s="254" t="str">
        <f>IF(C2962=0,0,'TIME TABLE'!$H$5)</f>
        <v>09:00 AM to 11:45 AM</v>
      </c>
      <c r="I2962" s="255"/>
    </row>
    <row r="2963" spans="1:9" s="256" customFormat="1" ht="18" customHeight="1">
      <c r="A2963" s="199"/>
      <c r="B2963" s="216"/>
      <c r="C2963" s="257" t="str">
        <f>'TIME TABLE'!$F$6</f>
        <v>English</v>
      </c>
      <c r="D2963" s="258"/>
      <c r="E2963" s="259"/>
      <c r="F2963" s="260">
        <f>IF(C2963=0,0,'TIME TABLE'!$B$6)</f>
        <v>44652</v>
      </c>
      <c r="G2963" s="253" t="str">
        <f>IF(C2963=0,0,CONCATENATE('TIME TABLE'!$C$6,'TIME TABLE'!$D$6,'TIME TABLE'!$E$6))</f>
        <v>(Friday)</v>
      </c>
      <c r="H2963" s="261" t="str">
        <f>IF(C2963=0,0,'TIME TABLE'!$H$6)</f>
        <v>09:00 AM to 11:45 AM</v>
      </c>
      <c r="I2963" s="262"/>
    </row>
    <row r="2964" spans="1:9" s="256" customFormat="1" ht="18" customHeight="1">
      <c r="A2964" s="199"/>
      <c r="B2964" s="216"/>
      <c r="C2964" s="263" t="str">
        <f>'TIME TABLE'!$F$7</f>
        <v>Science</v>
      </c>
      <c r="D2964" s="264"/>
      <c r="E2964" s="265"/>
      <c r="F2964" s="260">
        <f>IF(C2964=0,0,'TIME TABLE'!$B$7)</f>
        <v>44653</v>
      </c>
      <c r="G2964" s="253" t="str">
        <f>IF(C2964=0,0,CONCATENATE('TIME TABLE'!$C$7,'TIME TABLE'!$D$7,'TIME TABLE'!$E$7))</f>
        <v>(Saturday)</v>
      </c>
      <c r="H2964" s="261" t="str">
        <f>IF(C2964=0,0,'TIME TABLE'!$H$7)</f>
        <v>09:00 AM to 11:45 AM</v>
      </c>
      <c r="I2964" s="262"/>
    </row>
    <row r="2965" spans="1:9" s="256" customFormat="1" ht="18" customHeight="1">
      <c r="A2965" s="199"/>
      <c r="B2965" s="216"/>
      <c r="C2965" s="263" t="str">
        <f>'TIME TABLE'!$F$8</f>
        <v>Mathematics</v>
      </c>
      <c r="D2965" s="264"/>
      <c r="E2965" s="265"/>
      <c r="F2965" s="260">
        <f>IF(C2965=0,0,'TIME TABLE'!$B$8)</f>
        <v>44654</v>
      </c>
      <c r="G2965" s="253" t="str">
        <f>IF(C2965=0,0,CONCATENATE('TIME TABLE'!$C$8,'TIME TABLE'!$D$8,'TIME TABLE'!$E$8))</f>
        <v>(Sunday)</v>
      </c>
      <c r="H2965" s="261" t="str">
        <f>IF(C2965=0,0,'TIME TABLE'!$H$8)</f>
        <v>09:00 AM to 11:45 AM</v>
      </c>
      <c r="I2965" s="262"/>
    </row>
    <row r="2966" spans="1:9" s="256" customFormat="1" ht="18" customHeight="1">
      <c r="A2966" s="199"/>
      <c r="B2966" s="216"/>
      <c r="C2966" s="263" t="str">
        <f>'TIME TABLE'!$F$9</f>
        <v>Social Study</v>
      </c>
      <c r="D2966" s="264"/>
      <c r="E2966" s="265"/>
      <c r="F2966" s="260">
        <f>IF(C2966=0,0,'TIME TABLE'!$B$9)</f>
        <v>44655</v>
      </c>
      <c r="G2966" s="253" t="str">
        <f>IF(C2966=0,0,CONCATENATE('TIME TABLE'!$C$9,'TIME TABLE'!$D$9,'TIME TABLE'!$E$9))</f>
        <v>(Monday)</v>
      </c>
      <c r="H2966" s="261" t="str">
        <f>IF(C2966=0,0,'TIME TABLE'!$H$9)</f>
        <v>09:00 AM to 11:45 AM</v>
      </c>
      <c r="I2966" s="262"/>
    </row>
    <row r="2967" spans="1:9" s="256" customFormat="1" ht="18" customHeight="1">
      <c r="A2967" s="199"/>
      <c r="B2967" s="216"/>
      <c r="C2967" s="263" t="str">
        <f>'TIME TABLE'!$F$10</f>
        <v>Sanskrit</v>
      </c>
      <c r="D2967" s="264"/>
      <c r="E2967" s="265"/>
      <c r="F2967" s="260">
        <f>IF(C2967=0,0,'TIME TABLE'!$B$10)</f>
        <v>44656</v>
      </c>
      <c r="G2967" s="253" t="str">
        <f>IF(C2967=0,0,CONCATENATE('TIME TABLE'!$C$10,'TIME TABLE'!$D$10,'TIME TABLE'!$E$10))</f>
        <v>(Tuesday)</v>
      </c>
      <c r="H2967" s="261" t="str">
        <f>IF(C2967=0,0,'TIME TABLE'!$H$10)</f>
        <v>09:00 AM to 11:45 AM</v>
      </c>
      <c r="I2967" s="262"/>
    </row>
    <row r="2968" spans="1:9" s="256" customFormat="1" ht="18" customHeight="1">
      <c r="A2968" s="199"/>
      <c r="B2968" s="216"/>
      <c r="C2968" s="263">
        <f>'TIME TABLE'!$F$11</f>
        <v>0</v>
      </c>
      <c r="D2968" s="264"/>
      <c r="E2968" s="265"/>
      <c r="F2968" s="260">
        <f>IF(C2968=0,0,'TIME TABLE'!$B$11)</f>
        <v>0</v>
      </c>
      <c r="G2968" s="253">
        <f>IF(C2968=0,0,CONCATENATE('TIME TABLE'!$C$11,'TIME TABLE'!$D$11,'TIME TABLE'!$E$11))</f>
        <v>0</v>
      </c>
      <c r="H2968" s="261">
        <f>IF(C2968=0,0,'TIME TABLE'!$H$11)</f>
        <v>0</v>
      </c>
      <c r="I2968" s="262"/>
    </row>
    <row r="2969" spans="1:9" s="256" customFormat="1" ht="18" customHeight="1">
      <c r="A2969" s="199"/>
      <c r="B2969" s="216"/>
      <c r="C2969" s="263">
        <f>'TIME TABLE'!$F$12</f>
        <v>0</v>
      </c>
      <c r="D2969" s="264"/>
      <c r="E2969" s="265"/>
      <c r="F2969" s="260">
        <f>IF(C2969=0,0,'TIME TABLE'!$B$12)</f>
        <v>0</v>
      </c>
      <c r="G2969" s="253">
        <f>IF(C2969=0,0,CONCATENATE('TIME TABLE'!$C$12,'TIME TABLE'!$D$12,'TIME TABLE'!$E$12))</f>
        <v>0</v>
      </c>
      <c r="H2969" s="261">
        <f>IF(C2969=0,0,'TIME TABLE'!$H$12)</f>
        <v>0</v>
      </c>
      <c r="I2969" s="262"/>
    </row>
    <row r="2970" spans="1:9" s="256" customFormat="1" ht="18" customHeight="1">
      <c r="A2970" s="199"/>
      <c r="B2970" s="216"/>
      <c r="C2970" s="263">
        <f>'TIME TABLE'!$F$13</f>
        <v>0</v>
      </c>
      <c r="D2970" s="264"/>
      <c r="E2970" s="265"/>
      <c r="F2970" s="260">
        <f>IF(C2970=0,0,'TIME TABLE'!$B$13)</f>
        <v>0</v>
      </c>
      <c r="G2970" s="253">
        <f>IF(C2970=0,0,CONCATENATE('TIME TABLE'!$C$13,'TIME TABLE'!$D$13,'TIME TABLE'!$E$13))</f>
        <v>0</v>
      </c>
      <c r="H2970" s="261">
        <f>IF(C2970=0,0,'TIME TABLE'!$H$13)</f>
        <v>0</v>
      </c>
      <c r="I2970" s="262"/>
    </row>
    <row r="2971" spans="1:9" s="256" customFormat="1" ht="18" customHeight="1" thickBot="1">
      <c r="A2971" s="199"/>
      <c r="B2971" s="216"/>
      <c r="C2971" s="266">
        <f>'TIME TABLE'!$F$14</f>
        <v>0</v>
      </c>
      <c r="D2971" s="267"/>
      <c r="E2971" s="268"/>
      <c r="F2971" s="260">
        <f>IF(C2971=0,0,'TIME TABLE'!$B$14)</f>
        <v>0</v>
      </c>
      <c r="G2971" s="253">
        <f>IF(C2971=0,0,CONCATENATE('TIME TABLE'!$C$14,'TIME TABLE'!$D$14,'TIME TABLE'!$E$14))</f>
        <v>0</v>
      </c>
      <c r="H2971" s="261">
        <f>IF(C2971=0,0,'TIME TABLE'!$H$14)</f>
        <v>0</v>
      </c>
      <c r="I2971" s="262"/>
    </row>
    <row r="2972" spans="1:9" s="198" customFormat="1" ht="24" customHeight="1">
      <c r="A2972" s="199"/>
      <c r="B2972" s="216"/>
      <c r="C2972" s="269" t="s">
        <v>70</v>
      </c>
      <c r="D2972" s="270"/>
      <c r="E2972" s="270"/>
      <c r="F2972" s="270"/>
      <c r="G2972" s="270"/>
      <c r="H2972" s="270"/>
      <c r="I2972" s="271"/>
    </row>
    <row r="2973" spans="1:9" s="198" customFormat="1" ht="19.5" customHeight="1">
      <c r="A2973" s="199"/>
      <c r="B2973" s="216"/>
      <c r="C2973" s="272">
        <v>1</v>
      </c>
      <c r="D2973" s="273" t="s">
        <v>71</v>
      </c>
      <c r="E2973" s="273"/>
      <c r="F2973" s="273"/>
      <c r="G2973" s="273"/>
      <c r="H2973" s="273"/>
      <c r="I2973" s="274"/>
    </row>
    <row r="2974" spans="1:9" s="198" customFormat="1" ht="19.5" customHeight="1">
      <c r="A2974" s="199"/>
      <c r="B2974" s="216"/>
      <c r="C2974" s="275">
        <v>2</v>
      </c>
      <c r="D2974" s="276" t="s">
        <v>72</v>
      </c>
      <c r="E2974" s="276"/>
      <c r="F2974" s="276"/>
      <c r="G2974" s="276"/>
      <c r="H2974" s="276"/>
      <c r="I2974" s="277"/>
    </row>
    <row r="2975" spans="1:9" s="198" customFormat="1" ht="19.5" customHeight="1">
      <c r="A2975" s="199"/>
      <c r="B2975" s="216"/>
      <c r="C2975" s="275">
        <v>3</v>
      </c>
      <c r="D2975" s="276" t="s">
        <v>73</v>
      </c>
      <c r="E2975" s="276"/>
      <c r="F2975" s="276"/>
      <c r="G2975" s="276"/>
      <c r="H2975" s="276"/>
      <c r="I2975" s="277"/>
    </row>
    <row r="2976" spans="1:9" s="198" customFormat="1" ht="19.5" customHeight="1">
      <c r="A2976" s="199"/>
      <c r="B2976" s="216"/>
      <c r="C2976" s="275">
        <v>4</v>
      </c>
      <c r="D2976" s="273" t="s">
        <v>74</v>
      </c>
      <c r="E2976" s="273"/>
      <c r="F2976" s="273"/>
      <c r="G2976" s="273"/>
      <c r="H2976" s="273"/>
      <c r="I2976" s="274"/>
    </row>
    <row r="2977" spans="1:10" s="198" customFormat="1" ht="19.5" customHeight="1">
      <c r="A2977" s="199"/>
      <c r="B2977" s="216"/>
      <c r="C2977" s="275">
        <v>5</v>
      </c>
      <c r="D2977" s="273" t="s">
        <v>75</v>
      </c>
      <c r="E2977" s="273"/>
      <c r="F2977" s="273"/>
      <c r="G2977" s="273"/>
      <c r="H2977" s="273"/>
      <c r="I2977" s="274"/>
    </row>
    <row r="2978" spans="1:10" s="198" customFormat="1" ht="19.5" customHeight="1">
      <c r="A2978" s="199"/>
      <c r="B2978" s="216"/>
      <c r="C2978" s="275">
        <v>6</v>
      </c>
      <c r="D2978" s="273" t="s">
        <v>76</v>
      </c>
      <c r="E2978" s="273"/>
      <c r="F2978" s="273"/>
      <c r="G2978" s="273"/>
      <c r="H2978" s="273"/>
      <c r="I2978" s="274"/>
    </row>
    <row r="2979" spans="1:10" s="198" customFormat="1" ht="19.5" customHeight="1">
      <c r="A2979" s="199"/>
      <c r="B2979" s="216"/>
      <c r="C2979" s="275">
        <v>7</v>
      </c>
      <c r="D2979" s="273" t="s">
        <v>77</v>
      </c>
      <c r="E2979" s="273"/>
      <c r="F2979" s="273"/>
      <c r="G2979" s="273"/>
      <c r="H2979" s="273"/>
      <c r="I2979" s="274"/>
    </row>
    <row r="2980" spans="1:10" s="198" customFormat="1" ht="19.5" customHeight="1">
      <c r="A2980" s="199"/>
      <c r="B2980" s="216"/>
      <c r="C2980" s="275">
        <v>8</v>
      </c>
      <c r="D2980" s="273" t="s">
        <v>78</v>
      </c>
      <c r="E2980" s="273"/>
      <c r="F2980" s="273"/>
      <c r="G2980" s="273"/>
      <c r="H2980" s="273"/>
      <c r="I2980" s="274"/>
    </row>
    <row r="2981" spans="1:10" s="198" customFormat="1" ht="19.5" customHeight="1" thickBot="1">
      <c r="A2981" s="199"/>
      <c r="B2981" s="278"/>
      <c r="C2981" s="279">
        <v>9</v>
      </c>
      <c r="D2981" s="280" t="s">
        <v>79</v>
      </c>
      <c r="E2981" s="280"/>
      <c r="F2981" s="280"/>
      <c r="G2981" s="280"/>
      <c r="H2981" s="280"/>
      <c r="I2981" s="281"/>
    </row>
    <row r="2982" spans="1:10" ht="16.5" customHeight="1">
      <c r="A2982" s="282"/>
      <c r="B2982" s="282"/>
      <c r="C2982" s="282"/>
      <c r="D2982" s="282"/>
      <c r="E2982" s="282"/>
      <c r="F2982" s="282"/>
      <c r="G2982" s="282"/>
      <c r="H2982" s="282"/>
      <c r="I2982" s="282"/>
    </row>
    <row r="2983" spans="1:10" s="198" customFormat="1" ht="16.5" customHeight="1" thickBot="1">
      <c r="A2983" s="196">
        <f>A2949+1</f>
        <v>90</v>
      </c>
      <c r="B2983" s="284"/>
      <c r="C2983" s="284"/>
      <c r="D2983" s="284"/>
      <c r="E2983" s="284"/>
      <c r="F2983" s="284"/>
      <c r="G2983" s="284"/>
      <c r="H2983" s="284"/>
      <c r="I2983" s="284"/>
    </row>
    <row r="2984" spans="1:10" s="198" customFormat="1" ht="51.75" customHeight="1">
      <c r="A2984" s="199"/>
      <c r="B2984" s="200"/>
      <c r="C2984" s="201"/>
      <c r="D2984" s="202"/>
      <c r="E2984" s="203" t="str">
        <f>MASTER!$E$11</f>
        <v>Govt. Sr. Secondary School Raimalwada</v>
      </c>
      <c r="F2984" s="204"/>
      <c r="G2984" s="204"/>
      <c r="H2984" s="204"/>
      <c r="I2984" s="205"/>
    </row>
    <row r="2985" spans="1:10" s="198" customFormat="1" ht="36" customHeight="1" thickBot="1">
      <c r="A2985" s="199"/>
      <c r="B2985" s="206"/>
      <c r="C2985" s="207"/>
      <c r="D2985" s="208"/>
      <c r="E2985" s="209" t="str">
        <f>MASTER!$E$14</f>
        <v>P.S.-Bapini (Jodhpur)</v>
      </c>
      <c r="F2985" s="210"/>
      <c r="G2985" s="210"/>
      <c r="H2985" s="210"/>
      <c r="I2985" s="211"/>
    </row>
    <row r="2986" spans="1:10" s="198" customFormat="1" ht="33.75" customHeight="1">
      <c r="A2986" s="199"/>
      <c r="B2986" s="212" t="str">
        <f>CONCATENATE(C2987,'TIME TABLE'!$C$5,'ADMIT CARD'!$C2988,$F2988,'ADMIT CARD'!$G2988,'TIME TABLE'!$E$5)</f>
        <v>ADMIT CARD(Roll Number●→0)</v>
      </c>
      <c r="C2986" s="213" t="str">
        <f>CONCATENATE('TIME TABLE'!$B$2,'TIME TABLE'!$F$2)</f>
        <v>HALF YEARLY EXAM:2023-24</v>
      </c>
      <c r="D2986" s="214"/>
      <c r="E2986" s="214"/>
      <c r="F2986" s="214"/>
      <c r="G2986" s="214"/>
      <c r="H2986" s="214"/>
      <c r="I2986" s="215"/>
    </row>
    <row r="2987" spans="1:10" s="198" customFormat="1" ht="33.75" customHeight="1" thickBot="1">
      <c r="A2987" s="199"/>
      <c r="B2987" s="216"/>
      <c r="C2987" s="217" t="s">
        <v>64</v>
      </c>
      <c r="D2987" s="218"/>
      <c r="E2987" s="218"/>
      <c r="F2987" s="218"/>
      <c r="G2987" s="218"/>
      <c r="H2987" s="218"/>
      <c r="I2987" s="219"/>
      <c r="J2987" s="198" t="s">
        <v>54</v>
      </c>
    </row>
    <row r="2988" spans="1:10" s="198" customFormat="1" ht="24" customHeight="1">
      <c r="A2988" s="199"/>
      <c r="B2988" s="216"/>
      <c r="C2988" s="220" t="s">
        <v>20</v>
      </c>
      <c r="D2988" s="221"/>
      <c r="E2988" s="222"/>
      <c r="F2988" s="223" t="s">
        <v>52</v>
      </c>
      <c r="G2988" s="224">
        <f>VLOOKUP(A2983,'STUDENT DETAIL'!$C$8:$I$107,3)</f>
        <v>0</v>
      </c>
      <c r="H2988" s="225"/>
      <c r="I2988" s="226" t="s">
        <v>65</v>
      </c>
    </row>
    <row r="2989" spans="1:10" s="198" customFormat="1" ht="24" customHeight="1">
      <c r="A2989" s="199"/>
      <c r="B2989" s="216"/>
      <c r="C2989" s="227" t="s">
        <v>21</v>
      </c>
      <c r="D2989" s="228"/>
      <c r="E2989" s="229"/>
      <c r="F2989" s="230" t="s">
        <v>52</v>
      </c>
      <c r="G2989" s="231" t="str">
        <f>IF(OR(G2988=0,G2988=""),"",VLOOKUP(A2983,'STUDENT DETAIL'!$C$8:$I$107,4))</f>
        <v/>
      </c>
      <c r="H2989" s="232"/>
      <c r="I2989" s="233"/>
    </row>
    <row r="2990" spans="1:10" s="198" customFormat="1" ht="24" customHeight="1">
      <c r="A2990" s="199"/>
      <c r="B2990" s="216"/>
      <c r="C2990" s="227" t="s">
        <v>22</v>
      </c>
      <c r="D2990" s="228"/>
      <c r="E2990" s="229"/>
      <c r="F2990" s="230" t="s">
        <v>52</v>
      </c>
      <c r="G2990" s="231" t="str">
        <f>IF(OR(G2988=0,G2988=""),"",VLOOKUP(A2983,'STUDENT DETAIL'!$C$8:$I$107,5))</f>
        <v/>
      </c>
      <c r="H2990" s="232"/>
      <c r="I2990" s="233"/>
    </row>
    <row r="2991" spans="1:10" s="198" customFormat="1" ht="24" customHeight="1">
      <c r="A2991" s="199"/>
      <c r="B2991" s="216"/>
      <c r="C2991" s="227" t="s">
        <v>32</v>
      </c>
      <c r="D2991" s="228"/>
      <c r="E2991" s="229"/>
      <c r="F2991" s="230" t="s">
        <v>52</v>
      </c>
      <c r="G2991" s="231" t="str">
        <f>IF(OR(G2988=0,G2988=""),"",VLOOKUP(A2983,'STUDENT DETAIL'!$C$8:$I$107,6))</f>
        <v/>
      </c>
      <c r="H2991" s="232"/>
      <c r="I2991" s="233"/>
    </row>
    <row r="2992" spans="1:10" s="198" customFormat="1" ht="24" customHeight="1">
      <c r="A2992" s="199"/>
      <c r="B2992" s="216"/>
      <c r="C2992" s="227" t="s">
        <v>33</v>
      </c>
      <c r="D2992" s="228"/>
      <c r="E2992" s="229"/>
      <c r="F2992" s="230" t="s">
        <v>52</v>
      </c>
      <c r="G2992" s="231" t="str">
        <f>IF(OR(G2988=0,G2988=""),"",IF('STUDENT DETAIL'!$H$4="",'STUDENT DETAIL'!$E$4,CONCATENATE('STUDENT DETAIL'!$E$4,"   ","(",'STUDENT DETAIL'!$H$4,")")))</f>
        <v/>
      </c>
      <c r="H2992" s="232"/>
      <c r="I2992" s="233"/>
    </row>
    <row r="2993" spans="1:9" s="198" customFormat="1" ht="24" customHeight="1" thickBot="1">
      <c r="A2993" s="199"/>
      <c r="B2993" s="216"/>
      <c r="C2993" s="234" t="s">
        <v>24</v>
      </c>
      <c r="D2993" s="235"/>
      <c r="E2993" s="236"/>
      <c r="F2993" s="237" t="s">
        <v>52</v>
      </c>
      <c r="G2993" s="238" t="str">
        <f>IF(OR(G2988=0,G2988=""),"",VLOOKUP(A2983,'STUDENT DETAIL'!$C$8:$I$107,7))</f>
        <v/>
      </c>
      <c r="H2993" s="239"/>
      <c r="I2993" s="240"/>
    </row>
    <row r="2994" spans="1:9" s="198" customFormat="1" ht="24" customHeight="1">
      <c r="A2994" s="199"/>
      <c r="B2994" s="216"/>
      <c r="C2994" s="241" t="s">
        <v>67</v>
      </c>
      <c r="D2994" s="242"/>
      <c r="E2994" s="242"/>
      <c r="F2994" s="242"/>
      <c r="G2994" s="242"/>
      <c r="H2994" s="242"/>
      <c r="I2994" s="243"/>
    </row>
    <row r="2995" spans="1:9" s="198" customFormat="1" ht="24" customHeight="1" thickBot="1">
      <c r="A2995" s="199"/>
      <c r="B2995" s="216"/>
      <c r="C2995" s="244" t="s">
        <v>34</v>
      </c>
      <c r="D2995" s="245"/>
      <c r="E2995" s="246"/>
      <c r="F2995" s="247" t="s">
        <v>68</v>
      </c>
      <c r="G2995" s="246"/>
      <c r="H2995" s="247" t="s">
        <v>69</v>
      </c>
      <c r="I2995" s="248"/>
    </row>
    <row r="2996" spans="1:9" s="256" customFormat="1" ht="18" customHeight="1">
      <c r="A2996" s="199"/>
      <c r="B2996" s="216"/>
      <c r="C2996" s="249" t="str">
        <f>'TIME TABLE'!$F$5</f>
        <v>Hindi</v>
      </c>
      <c r="D2996" s="250"/>
      <c r="E2996" s="251"/>
      <c r="F2996" s="252">
        <f>IF(C2996=0,0,'TIME TABLE'!$B$5)</f>
        <v>44651</v>
      </c>
      <c r="G2996" s="253" t="str">
        <f>IF(C2996=0,0,CONCATENATE('TIME TABLE'!$C$5,'TIME TABLE'!$D$5,'TIME TABLE'!$E$5))</f>
        <v>(Thursday)</v>
      </c>
      <c r="H2996" s="254" t="str">
        <f>IF(C2996=0,0,'TIME TABLE'!$H$5)</f>
        <v>09:00 AM to 11:45 AM</v>
      </c>
      <c r="I2996" s="255"/>
    </row>
    <row r="2997" spans="1:9" s="256" customFormat="1" ht="18" customHeight="1">
      <c r="A2997" s="199"/>
      <c r="B2997" s="216"/>
      <c r="C2997" s="257" t="str">
        <f>'TIME TABLE'!$F$6</f>
        <v>English</v>
      </c>
      <c r="D2997" s="258"/>
      <c r="E2997" s="259"/>
      <c r="F2997" s="260">
        <f>IF(C2997=0,0,'TIME TABLE'!$B$6)</f>
        <v>44652</v>
      </c>
      <c r="G2997" s="253" t="str">
        <f>IF(C2997=0,0,CONCATENATE('TIME TABLE'!$C$6,'TIME TABLE'!$D$6,'TIME TABLE'!$E$6))</f>
        <v>(Friday)</v>
      </c>
      <c r="H2997" s="261" t="str">
        <f>IF(C2997=0,0,'TIME TABLE'!$H$6)</f>
        <v>09:00 AM to 11:45 AM</v>
      </c>
      <c r="I2997" s="262"/>
    </row>
    <row r="2998" spans="1:9" s="256" customFormat="1" ht="18" customHeight="1">
      <c r="A2998" s="199"/>
      <c r="B2998" s="216"/>
      <c r="C2998" s="263" t="str">
        <f>'TIME TABLE'!$F$7</f>
        <v>Science</v>
      </c>
      <c r="D2998" s="264"/>
      <c r="E2998" s="265"/>
      <c r="F2998" s="260">
        <f>IF(C2998=0,0,'TIME TABLE'!$B$7)</f>
        <v>44653</v>
      </c>
      <c r="G2998" s="253" t="str">
        <f>IF(C2998=0,0,CONCATENATE('TIME TABLE'!$C$7,'TIME TABLE'!$D$7,'TIME TABLE'!$E$7))</f>
        <v>(Saturday)</v>
      </c>
      <c r="H2998" s="261" t="str">
        <f>IF(C2998=0,0,'TIME TABLE'!$H$7)</f>
        <v>09:00 AM to 11:45 AM</v>
      </c>
      <c r="I2998" s="262"/>
    </row>
    <row r="2999" spans="1:9" s="256" customFormat="1" ht="18" customHeight="1">
      <c r="A2999" s="199"/>
      <c r="B2999" s="216"/>
      <c r="C2999" s="263" t="str">
        <f>'TIME TABLE'!$F$8</f>
        <v>Mathematics</v>
      </c>
      <c r="D2999" s="264"/>
      <c r="E2999" s="265"/>
      <c r="F2999" s="260">
        <f>IF(C2999=0,0,'TIME TABLE'!$B$8)</f>
        <v>44654</v>
      </c>
      <c r="G2999" s="253" t="str">
        <f>IF(C2999=0,0,CONCATENATE('TIME TABLE'!$C$8,'TIME TABLE'!$D$8,'TIME TABLE'!$E$8))</f>
        <v>(Sunday)</v>
      </c>
      <c r="H2999" s="261" t="str">
        <f>IF(C2999=0,0,'TIME TABLE'!$H$8)</f>
        <v>09:00 AM to 11:45 AM</v>
      </c>
      <c r="I2999" s="262"/>
    </row>
    <row r="3000" spans="1:9" s="256" customFormat="1" ht="18" customHeight="1">
      <c r="A3000" s="199"/>
      <c r="B3000" s="216"/>
      <c r="C3000" s="263" t="str">
        <f>'TIME TABLE'!$F$9</f>
        <v>Social Study</v>
      </c>
      <c r="D3000" s="264"/>
      <c r="E3000" s="265"/>
      <c r="F3000" s="260">
        <f>IF(C3000=0,0,'TIME TABLE'!$B$9)</f>
        <v>44655</v>
      </c>
      <c r="G3000" s="253" t="str">
        <f>IF(C3000=0,0,CONCATENATE('TIME TABLE'!$C$9,'TIME TABLE'!$D$9,'TIME TABLE'!$E$9))</f>
        <v>(Monday)</v>
      </c>
      <c r="H3000" s="261" t="str">
        <f>IF(C3000=0,0,'TIME TABLE'!$H$9)</f>
        <v>09:00 AM to 11:45 AM</v>
      </c>
      <c r="I3000" s="262"/>
    </row>
    <row r="3001" spans="1:9" s="256" customFormat="1" ht="18" customHeight="1">
      <c r="A3001" s="199"/>
      <c r="B3001" s="216"/>
      <c r="C3001" s="263" t="str">
        <f>'TIME TABLE'!$F$10</f>
        <v>Sanskrit</v>
      </c>
      <c r="D3001" s="264"/>
      <c r="E3001" s="265"/>
      <c r="F3001" s="260">
        <f>IF(C3001=0,0,'TIME TABLE'!$B$10)</f>
        <v>44656</v>
      </c>
      <c r="G3001" s="253" t="str">
        <f>IF(C3001=0,0,CONCATENATE('TIME TABLE'!$C$10,'TIME TABLE'!$D$10,'TIME TABLE'!$E$10))</f>
        <v>(Tuesday)</v>
      </c>
      <c r="H3001" s="261" t="str">
        <f>IF(C3001=0,0,'TIME TABLE'!$H$10)</f>
        <v>09:00 AM to 11:45 AM</v>
      </c>
      <c r="I3001" s="262"/>
    </row>
    <row r="3002" spans="1:9" s="256" customFormat="1" ht="18" customHeight="1">
      <c r="A3002" s="199"/>
      <c r="B3002" s="216"/>
      <c r="C3002" s="263">
        <f>'TIME TABLE'!$F$11</f>
        <v>0</v>
      </c>
      <c r="D3002" s="264"/>
      <c r="E3002" s="265"/>
      <c r="F3002" s="260">
        <f>IF(C3002=0,0,'TIME TABLE'!$B$11)</f>
        <v>0</v>
      </c>
      <c r="G3002" s="253">
        <f>IF(C3002=0,0,CONCATENATE('TIME TABLE'!$C$11,'TIME TABLE'!$D$11,'TIME TABLE'!$E$11))</f>
        <v>0</v>
      </c>
      <c r="H3002" s="261">
        <f>IF(C3002=0,0,'TIME TABLE'!$H$11)</f>
        <v>0</v>
      </c>
      <c r="I3002" s="262"/>
    </row>
    <row r="3003" spans="1:9" s="256" customFormat="1" ht="18" customHeight="1">
      <c r="A3003" s="199"/>
      <c r="B3003" s="216"/>
      <c r="C3003" s="263">
        <f>'TIME TABLE'!$F$12</f>
        <v>0</v>
      </c>
      <c r="D3003" s="264"/>
      <c r="E3003" s="265"/>
      <c r="F3003" s="260">
        <f>IF(C3003=0,0,'TIME TABLE'!$B$12)</f>
        <v>0</v>
      </c>
      <c r="G3003" s="253">
        <f>IF(C3003=0,0,CONCATENATE('TIME TABLE'!$C$12,'TIME TABLE'!$D$12,'TIME TABLE'!$E$12))</f>
        <v>0</v>
      </c>
      <c r="H3003" s="261">
        <f>IF(C3003=0,0,'TIME TABLE'!$H$12)</f>
        <v>0</v>
      </c>
      <c r="I3003" s="262"/>
    </row>
    <row r="3004" spans="1:9" s="256" customFormat="1" ht="18" customHeight="1">
      <c r="A3004" s="199"/>
      <c r="B3004" s="216"/>
      <c r="C3004" s="263">
        <f>'TIME TABLE'!$F$13</f>
        <v>0</v>
      </c>
      <c r="D3004" s="264"/>
      <c r="E3004" s="265"/>
      <c r="F3004" s="260">
        <f>IF(C3004=0,0,'TIME TABLE'!$B$13)</f>
        <v>0</v>
      </c>
      <c r="G3004" s="253">
        <f>IF(C3004=0,0,CONCATENATE('TIME TABLE'!$C$13,'TIME TABLE'!$D$13,'TIME TABLE'!$E$13))</f>
        <v>0</v>
      </c>
      <c r="H3004" s="261">
        <f>IF(C3004=0,0,'TIME TABLE'!$H$13)</f>
        <v>0</v>
      </c>
      <c r="I3004" s="262"/>
    </row>
    <row r="3005" spans="1:9" s="256" customFormat="1" ht="18" customHeight="1" thickBot="1">
      <c r="A3005" s="199"/>
      <c r="B3005" s="216"/>
      <c r="C3005" s="266">
        <f>'TIME TABLE'!$F$14</f>
        <v>0</v>
      </c>
      <c r="D3005" s="267"/>
      <c r="E3005" s="268"/>
      <c r="F3005" s="260">
        <f>IF(C3005=0,0,'TIME TABLE'!$B$14)</f>
        <v>0</v>
      </c>
      <c r="G3005" s="253">
        <f>IF(C3005=0,0,CONCATENATE('TIME TABLE'!$C$14,'TIME TABLE'!$D$14,'TIME TABLE'!$E$14))</f>
        <v>0</v>
      </c>
      <c r="H3005" s="261">
        <f>IF(C3005=0,0,'TIME TABLE'!$H$14)</f>
        <v>0</v>
      </c>
      <c r="I3005" s="262"/>
    </row>
    <row r="3006" spans="1:9" s="198" customFormat="1" ht="24" customHeight="1">
      <c r="A3006" s="199"/>
      <c r="B3006" s="216"/>
      <c r="C3006" s="269" t="s">
        <v>70</v>
      </c>
      <c r="D3006" s="270"/>
      <c r="E3006" s="270"/>
      <c r="F3006" s="270"/>
      <c r="G3006" s="270"/>
      <c r="H3006" s="270"/>
      <c r="I3006" s="271"/>
    </row>
    <row r="3007" spans="1:9" s="198" customFormat="1" ht="19.5" customHeight="1">
      <c r="A3007" s="199"/>
      <c r="B3007" s="216"/>
      <c r="C3007" s="272">
        <v>1</v>
      </c>
      <c r="D3007" s="273" t="s">
        <v>71</v>
      </c>
      <c r="E3007" s="273"/>
      <c r="F3007" s="273"/>
      <c r="G3007" s="273"/>
      <c r="H3007" s="273"/>
      <c r="I3007" s="274"/>
    </row>
    <row r="3008" spans="1:9" s="198" customFormat="1" ht="19.5" customHeight="1">
      <c r="A3008" s="199"/>
      <c r="B3008" s="216"/>
      <c r="C3008" s="275">
        <v>2</v>
      </c>
      <c r="D3008" s="276" t="s">
        <v>72</v>
      </c>
      <c r="E3008" s="276"/>
      <c r="F3008" s="276"/>
      <c r="G3008" s="276"/>
      <c r="H3008" s="276"/>
      <c r="I3008" s="277"/>
    </row>
    <row r="3009" spans="1:10" s="198" customFormat="1" ht="19.5" customHeight="1">
      <c r="A3009" s="199"/>
      <c r="B3009" s="216"/>
      <c r="C3009" s="275">
        <v>3</v>
      </c>
      <c r="D3009" s="276" t="s">
        <v>73</v>
      </c>
      <c r="E3009" s="276"/>
      <c r="F3009" s="276"/>
      <c r="G3009" s="276"/>
      <c r="H3009" s="276"/>
      <c r="I3009" s="277"/>
    </row>
    <row r="3010" spans="1:10" s="198" customFormat="1" ht="19.5" customHeight="1">
      <c r="A3010" s="199"/>
      <c r="B3010" s="216"/>
      <c r="C3010" s="275">
        <v>4</v>
      </c>
      <c r="D3010" s="273" t="s">
        <v>74</v>
      </c>
      <c r="E3010" s="273"/>
      <c r="F3010" s="273"/>
      <c r="G3010" s="273"/>
      <c r="H3010" s="273"/>
      <c r="I3010" s="274"/>
    </row>
    <row r="3011" spans="1:10" s="198" customFormat="1" ht="19.5" customHeight="1">
      <c r="A3011" s="199"/>
      <c r="B3011" s="216"/>
      <c r="C3011" s="275">
        <v>5</v>
      </c>
      <c r="D3011" s="273" t="s">
        <v>75</v>
      </c>
      <c r="E3011" s="273"/>
      <c r="F3011" s="273"/>
      <c r="G3011" s="273"/>
      <c r="H3011" s="273"/>
      <c r="I3011" s="274"/>
    </row>
    <row r="3012" spans="1:10" s="198" customFormat="1" ht="19.5" customHeight="1">
      <c r="A3012" s="199"/>
      <c r="B3012" s="216"/>
      <c r="C3012" s="275">
        <v>6</v>
      </c>
      <c r="D3012" s="273" t="s">
        <v>76</v>
      </c>
      <c r="E3012" s="273"/>
      <c r="F3012" s="273"/>
      <c r="G3012" s="273"/>
      <c r="H3012" s="273"/>
      <c r="I3012" s="274"/>
    </row>
    <row r="3013" spans="1:10" s="198" customFormat="1" ht="19.5" customHeight="1">
      <c r="A3013" s="199"/>
      <c r="B3013" s="216"/>
      <c r="C3013" s="275">
        <v>7</v>
      </c>
      <c r="D3013" s="273" t="s">
        <v>77</v>
      </c>
      <c r="E3013" s="273"/>
      <c r="F3013" s="273"/>
      <c r="G3013" s="273"/>
      <c r="H3013" s="273"/>
      <c r="I3013" s="274"/>
    </row>
    <row r="3014" spans="1:10" s="198" customFormat="1" ht="19.5" customHeight="1">
      <c r="A3014" s="199"/>
      <c r="B3014" s="216"/>
      <c r="C3014" s="275">
        <v>8</v>
      </c>
      <c r="D3014" s="273" t="s">
        <v>78</v>
      </c>
      <c r="E3014" s="273"/>
      <c r="F3014" s="273"/>
      <c r="G3014" s="273"/>
      <c r="H3014" s="273"/>
      <c r="I3014" s="274"/>
    </row>
    <row r="3015" spans="1:10" s="198" customFormat="1" ht="19.5" customHeight="1" thickBot="1">
      <c r="A3015" s="199"/>
      <c r="B3015" s="278"/>
      <c r="C3015" s="279">
        <v>9</v>
      </c>
      <c r="D3015" s="280" t="s">
        <v>79</v>
      </c>
      <c r="E3015" s="280"/>
      <c r="F3015" s="280"/>
      <c r="G3015" s="280"/>
      <c r="H3015" s="280"/>
      <c r="I3015" s="281"/>
    </row>
    <row r="3016" spans="1:10" s="198" customFormat="1" ht="15.75" thickBot="1">
      <c r="A3016" s="196">
        <f>A2983+1</f>
        <v>91</v>
      </c>
      <c r="B3016" s="197"/>
      <c r="C3016" s="197"/>
      <c r="D3016" s="197"/>
      <c r="E3016" s="197"/>
      <c r="F3016" s="197"/>
      <c r="G3016" s="197"/>
      <c r="H3016" s="197"/>
      <c r="I3016" s="197"/>
    </row>
    <row r="3017" spans="1:10" s="198" customFormat="1" ht="51.75" customHeight="1">
      <c r="A3017" s="199"/>
      <c r="B3017" s="200"/>
      <c r="C3017" s="201"/>
      <c r="D3017" s="202"/>
      <c r="E3017" s="203" t="str">
        <f>MASTER!$E$11</f>
        <v>Govt. Sr. Secondary School Raimalwada</v>
      </c>
      <c r="F3017" s="204"/>
      <c r="G3017" s="204"/>
      <c r="H3017" s="204"/>
      <c r="I3017" s="205"/>
    </row>
    <row r="3018" spans="1:10" s="198" customFormat="1" ht="36" customHeight="1" thickBot="1">
      <c r="A3018" s="199"/>
      <c r="B3018" s="206"/>
      <c r="C3018" s="207"/>
      <c r="D3018" s="208"/>
      <c r="E3018" s="209" t="str">
        <f>MASTER!$E$14</f>
        <v>P.S.-Bapini (Jodhpur)</v>
      </c>
      <c r="F3018" s="210"/>
      <c r="G3018" s="210"/>
      <c r="H3018" s="210"/>
      <c r="I3018" s="211"/>
    </row>
    <row r="3019" spans="1:10" s="198" customFormat="1" ht="33.75" customHeight="1">
      <c r="A3019" s="199"/>
      <c r="B3019" s="212" t="str">
        <f>CONCATENATE(C3020,'TIME TABLE'!$C$5,'ADMIT CARD'!$C3021,$F3021,'ADMIT CARD'!$G3021,'TIME TABLE'!$E$5)</f>
        <v>ADMIT CARD(Roll Number●→0)</v>
      </c>
      <c r="C3019" s="213" t="str">
        <f>CONCATENATE('TIME TABLE'!$B$2,'TIME TABLE'!$F$2)</f>
        <v>HALF YEARLY EXAM:2023-24</v>
      </c>
      <c r="D3019" s="214"/>
      <c r="E3019" s="214"/>
      <c r="F3019" s="214"/>
      <c r="G3019" s="214"/>
      <c r="H3019" s="214"/>
      <c r="I3019" s="215"/>
    </row>
    <row r="3020" spans="1:10" s="198" customFormat="1" ht="33.75" customHeight="1" thickBot="1">
      <c r="A3020" s="199"/>
      <c r="B3020" s="216"/>
      <c r="C3020" s="217" t="s">
        <v>64</v>
      </c>
      <c r="D3020" s="218"/>
      <c r="E3020" s="218"/>
      <c r="F3020" s="218"/>
      <c r="G3020" s="218"/>
      <c r="H3020" s="218"/>
      <c r="I3020" s="219"/>
      <c r="J3020" s="198" t="s">
        <v>54</v>
      </c>
    </row>
    <row r="3021" spans="1:10" s="198" customFormat="1" ht="24" customHeight="1">
      <c r="A3021" s="199"/>
      <c r="B3021" s="216"/>
      <c r="C3021" s="220" t="s">
        <v>20</v>
      </c>
      <c r="D3021" s="221"/>
      <c r="E3021" s="222"/>
      <c r="F3021" s="223" t="s">
        <v>52</v>
      </c>
      <c r="G3021" s="224">
        <f>VLOOKUP(A3016,'STUDENT DETAIL'!$C$8:$I$107,3)</f>
        <v>0</v>
      </c>
      <c r="H3021" s="225"/>
      <c r="I3021" s="226" t="s">
        <v>65</v>
      </c>
    </row>
    <row r="3022" spans="1:10" s="198" customFormat="1" ht="24" customHeight="1">
      <c r="A3022" s="199"/>
      <c r="B3022" s="216"/>
      <c r="C3022" s="227" t="s">
        <v>21</v>
      </c>
      <c r="D3022" s="228"/>
      <c r="E3022" s="229"/>
      <c r="F3022" s="230" t="s">
        <v>52</v>
      </c>
      <c r="G3022" s="231" t="str">
        <f>IF(OR(G3021=0,G3021=""),"",VLOOKUP(A3016,'STUDENT DETAIL'!$C$8:$I$107,4))</f>
        <v/>
      </c>
      <c r="H3022" s="232"/>
      <c r="I3022" s="233"/>
    </row>
    <row r="3023" spans="1:10" s="198" customFormat="1" ht="24" customHeight="1">
      <c r="A3023" s="199"/>
      <c r="B3023" s="216"/>
      <c r="C3023" s="227" t="s">
        <v>22</v>
      </c>
      <c r="D3023" s="228"/>
      <c r="E3023" s="229"/>
      <c r="F3023" s="230" t="s">
        <v>52</v>
      </c>
      <c r="G3023" s="231" t="str">
        <f>IF(OR(G3021=0,G3021=""),"",VLOOKUP(A3016,'STUDENT DETAIL'!$C$8:$I$107,5))</f>
        <v/>
      </c>
      <c r="H3023" s="232"/>
      <c r="I3023" s="233"/>
    </row>
    <row r="3024" spans="1:10" s="198" customFormat="1" ht="24" customHeight="1">
      <c r="A3024" s="199"/>
      <c r="B3024" s="216"/>
      <c r="C3024" s="227" t="s">
        <v>32</v>
      </c>
      <c r="D3024" s="228"/>
      <c r="E3024" s="229"/>
      <c r="F3024" s="230" t="s">
        <v>52</v>
      </c>
      <c r="G3024" s="231" t="str">
        <f>IF(OR(G3021=0,G3021=""),"",VLOOKUP(A3016,'STUDENT DETAIL'!$C$8:$I$107,6))</f>
        <v/>
      </c>
      <c r="H3024" s="232"/>
      <c r="I3024" s="233"/>
    </row>
    <row r="3025" spans="1:9" s="198" customFormat="1" ht="24" customHeight="1">
      <c r="A3025" s="199"/>
      <c r="B3025" s="216"/>
      <c r="C3025" s="227" t="s">
        <v>33</v>
      </c>
      <c r="D3025" s="228"/>
      <c r="E3025" s="229"/>
      <c r="F3025" s="230" t="s">
        <v>52</v>
      </c>
      <c r="G3025" s="231" t="str">
        <f>IF(OR(G3021=0,G3021=""),"",IF('STUDENT DETAIL'!$H$4="",'STUDENT DETAIL'!$E$4,CONCATENATE('STUDENT DETAIL'!$E$4,"   ","(",'STUDENT DETAIL'!$H$4,")")))</f>
        <v/>
      </c>
      <c r="H3025" s="232"/>
      <c r="I3025" s="233"/>
    </row>
    <row r="3026" spans="1:9" s="198" customFormat="1" ht="24" customHeight="1" thickBot="1">
      <c r="A3026" s="199"/>
      <c r="B3026" s="216"/>
      <c r="C3026" s="234" t="s">
        <v>24</v>
      </c>
      <c r="D3026" s="235"/>
      <c r="E3026" s="236"/>
      <c r="F3026" s="237" t="s">
        <v>52</v>
      </c>
      <c r="G3026" s="238" t="str">
        <f>IF(OR(G3021=0,G3021=""),"",VLOOKUP(A3016,'STUDENT DETAIL'!$C$8:$I$107,7))</f>
        <v/>
      </c>
      <c r="H3026" s="239"/>
      <c r="I3026" s="240"/>
    </row>
    <row r="3027" spans="1:9" s="198" customFormat="1" ht="24" customHeight="1">
      <c r="A3027" s="199"/>
      <c r="B3027" s="216"/>
      <c r="C3027" s="241" t="s">
        <v>67</v>
      </c>
      <c r="D3027" s="242"/>
      <c r="E3027" s="242"/>
      <c r="F3027" s="242"/>
      <c r="G3027" s="242"/>
      <c r="H3027" s="242"/>
      <c r="I3027" s="243"/>
    </row>
    <row r="3028" spans="1:9" s="198" customFormat="1" ht="24" customHeight="1" thickBot="1">
      <c r="A3028" s="199"/>
      <c r="B3028" s="216"/>
      <c r="C3028" s="244" t="s">
        <v>34</v>
      </c>
      <c r="D3028" s="245"/>
      <c r="E3028" s="246"/>
      <c r="F3028" s="247" t="s">
        <v>68</v>
      </c>
      <c r="G3028" s="246"/>
      <c r="H3028" s="247" t="s">
        <v>69</v>
      </c>
      <c r="I3028" s="248"/>
    </row>
    <row r="3029" spans="1:9" s="256" customFormat="1" ht="18" customHeight="1">
      <c r="A3029" s="199"/>
      <c r="B3029" s="216"/>
      <c r="C3029" s="249" t="str">
        <f>'TIME TABLE'!$F$5</f>
        <v>Hindi</v>
      </c>
      <c r="D3029" s="250"/>
      <c r="E3029" s="251"/>
      <c r="F3029" s="252">
        <f>IF(C3029=0,0,'TIME TABLE'!$B$5)</f>
        <v>44651</v>
      </c>
      <c r="G3029" s="253" t="str">
        <f>IF(C3029=0,0,CONCATENATE('TIME TABLE'!$C$5,'TIME TABLE'!$D$5,'TIME TABLE'!$E$5))</f>
        <v>(Thursday)</v>
      </c>
      <c r="H3029" s="254" t="str">
        <f>IF(C3029=0,0,'TIME TABLE'!$H$5)</f>
        <v>09:00 AM to 11:45 AM</v>
      </c>
      <c r="I3029" s="255"/>
    </row>
    <row r="3030" spans="1:9" s="256" customFormat="1" ht="18" customHeight="1">
      <c r="A3030" s="199"/>
      <c r="B3030" s="216"/>
      <c r="C3030" s="257" t="str">
        <f>'TIME TABLE'!$F$6</f>
        <v>English</v>
      </c>
      <c r="D3030" s="258"/>
      <c r="E3030" s="259"/>
      <c r="F3030" s="260">
        <f>IF(C3030=0,0,'TIME TABLE'!$B$6)</f>
        <v>44652</v>
      </c>
      <c r="G3030" s="253" t="str">
        <f>IF(C3030=0,0,CONCATENATE('TIME TABLE'!$C$6,'TIME TABLE'!$D$6,'TIME TABLE'!$E$6))</f>
        <v>(Friday)</v>
      </c>
      <c r="H3030" s="261" t="str">
        <f>IF(C3030=0,0,'TIME TABLE'!$H$6)</f>
        <v>09:00 AM to 11:45 AM</v>
      </c>
      <c r="I3030" s="262"/>
    </row>
    <row r="3031" spans="1:9" s="256" customFormat="1" ht="18" customHeight="1">
      <c r="A3031" s="199"/>
      <c r="B3031" s="216"/>
      <c r="C3031" s="263" t="str">
        <f>'TIME TABLE'!$F$7</f>
        <v>Science</v>
      </c>
      <c r="D3031" s="264"/>
      <c r="E3031" s="265"/>
      <c r="F3031" s="260">
        <f>IF(C3031=0,0,'TIME TABLE'!$B$7)</f>
        <v>44653</v>
      </c>
      <c r="G3031" s="253" t="str">
        <f>IF(C3031=0,0,CONCATENATE('TIME TABLE'!$C$7,'TIME TABLE'!$D$7,'TIME TABLE'!$E$7))</f>
        <v>(Saturday)</v>
      </c>
      <c r="H3031" s="261" t="str">
        <f>IF(C3031=0,0,'TIME TABLE'!$H$7)</f>
        <v>09:00 AM to 11:45 AM</v>
      </c>
      <c r="I3031" s="262"/>
    </row>
    <row r="3032" spans="1:9" s="256" customFormat="1" ht="18" customHeight="1">
      <c r="A3032" s="199"/>
      <c r="B3032" s="216"/>
      <c r="C3032" s="263" t="str">
        <f>'TIME TABLE'!$F$8</f>
        <v>Mathematics</v>
      </c>
      <c r="D3032" s="264"/>
      <c r="E3032" s="265"/>
      <c r="F3032" s="260">
        <f>IF(C3032=0,0,'TIME TABLE'!$B$8)</f>
        <v>44654</v>
      </c>
      <c r="G3032" s="253" t="str">
        <f>IF(C3032=0,0,CONCATENATE('TIME TABLE'!$C$8,'TIME TABLE'!$D$8,'TIME TABLE'!$E$8))</f>
        <v>(Sunday)</v>
      </c>
      <c r="H3032" s="261" t="str">
        <f>IF(C3032=0,0,'TIME TABLE'!$H$8)</f>
        <v>09:00 AM to 11:45 AM</v>
      </c>
      <c r="I3032" s="262"/>
    </row>
    <row r="3033" spans="1:9" s="256" customFormat="1" ht="18" customHeight="1">
      <c r="A3033" s="199"/>
      <c r="B3033" s="216"/>
      <c r="C3033" s="263" t="str">
        <f>'TIME TABLE'!$F$9</f>
        <v>Social Study</v>
      </c>
      <c r="D3033" s="264"/>
      <c r="E3033" s="265"/>
      <c r="F3033" s="260">
        <f>IF(C3033=0,0,'TIME TABLE'!$B$9)</f>
        <v>44655</v>
      </c>
      <c r="G3033" s="253" t="str">
        <f>IF(C3033=0,0,CONCATENATE('TIME TABLE'!$C$9,'TIME TABLE'!$D$9,'TIME TABLE'!$E$9))</f>
        <v>(Monday)</v>
      </c>
      <c r="H3033" s="261" t="str">
        <f>IF(C3033=0,0,'TIME TABLE'!$H$9)</f>
        <v>09:00 AM to 11:45 AM</v>
      </c>
      <c r="I3033" s="262"/>
    </row>
    <row r="3034" spans="1:9" s="256" customFormat="1" ht="18" customHeight="1">
      <c r="A3034" s="199"/>
      <c r="B3034" s="216"/>
      <c r="C3034" s="263" t="str">
        <f>'TIME TABLE'!$F$10</f>
        <v>Sanskrit</v>
      </c>
      <c r="D3034" s="264"/>
      <c r="E3034" s="265"/>
      <c r="F3034" s="260">
        <f>IF(C3034=0,0,'TIME TABLE'!$B$10)</f>
        <v>44656</v>
      </c>
      <c r="G3034" s="253" t="str">
        <f>IF(C3034=0,0,CONCATENATE('TIME TABLE'!$C$10,'TIME TABLE'!$D$10,'TIME TABLE'!$E$10))</f>
        <v>(Tuesday)</v>
      </c>
      <c r="H3034" s="261" t="str">
        <f>IF(C3034=0,0,'TIME TABLE'!$H$10)</f>
        <v>09:00 AM to 11:45 AM</v>
      </c>
      <c r="I3034" s="262"/>
    </row>
    <row r="3035" spans="1:9" s="256" customFormat="1" ht="18" customHeight="1">
      <c r="A3035" s="199"/>
      <c r="B3035" s="216"/>
      <c r="C3035" s="263">
        <f>'TIME TABLE'!$F$11</f>
        <v>0</v>
      </c>
      <c r="D3035" s="264"/>
      <c r="E3035" s="265"/>
      <c r="F3035" s="260">
        <f>IF(C3035=0,0,'TIME TABLE'!$B$11)</f>
        <v>0</v>
      </c>
      <c r="G3035" s="253">
        <f>IF(C3035=0,0,CONCATENATE('TIME TABLE'!$C$11,'TIME TABLE'!$D$11,'TIME TABLE'!$E$11))</f>
        <v>0</v>
      </c>
      <c r="H3035" s="261">
        <f>IF(C3035=0,0,'TIME TABLE'!$H$11)</f>
        <v>0</v>
      </c>
      <c r="I3035" s="262"/>
    </row>
    <row r="3036" spans="1:9" s="256" customFormat="1" ht="18" customHeight="1">
      <c r="A3036" s="199"/>
      <c r="B3036" s="216"/>
      <c r="C3036" s="263">
        <f>'TIME TABLE'!$F$12</f>
        <v>0</v>
      </c>
      <c r="D3036" s="264"/>
      <c r="E3036" s="265"/>
      <c r="F3036" s="260">
        <f>IF(C3036=0,0,'TIME TABLE'!$B$12)</f>
        <v>0</v>
      </c>
      <c r="G3036" s="253">
        <f>IF(C3036=0,0,CONCATENATE('TIME TABLE'!$C$12,'TIME TABLE'!$D$12,'TIME TABLE'!$E$12))</f>
        <v>0</v>
      </c>
      <c r="H3036" s="261">
        <f>IF(C3036=0,0,'TIME TABLE'!$H$12)</f>
        <v>0</v>
      </c>
      <c r="I3036" s="262"/>
    </row>
    <row r="3037" spans="1:9" s="256" customFormat="1" ht="18" customHeight="1">
      <c r="A3037" s="199"/>
      <c r="B3037" s="216"/>
      <c r="C3037" s="263">
        <f>'TIME TABLE'!$F$13</f>
        <v>0</v>
      </c>
      <c r="D3037" s="264"/>
      <c r="E3037" s="265"/>
      <c r="F3037" s="260">
        <f>IF(C3037=0,0,'TIME TABLE'!$B$13)</f>
        <v>0</v>
      </c>
      <c r="G3037" s="253">
        <f>IF(C3037=0,0,CONCATENATE('TIME TABLE'!$C$13,'TIME TABLE'!$D$13,'TIME TABLE'!$E$13))</f>
        <v>0</v>
      </c>
      <c r="H3037" s="261">
        <f>IF(C3037=0,0,'TIME TABLE'!$H$13)</f>
        <v>0</v>
      </c>
      <c r="I3037" s="262"/>
    </row>
    <row r="3038" spans="1:9" s="256" customFormat="1" ht="18" customHeight="1" thickBot="1">
      <c r="A3038" s="199"/>
      <c r="B3038" s="216"/>
      <c r="C3038" s="266">
        <f>'TIME TABLE'!$F$14</f>
        <v>0</v>
      </c>
      <c r="D3038" s="267"/>
      <c r="E3038" s="268"/>
      <c r="F3038" s="260">
        <f>IF(C3038=0,0,'TIME TABLE'!$B$14)</f>
        <v>0</v>
      </c>
      <c r="G3038" s="253">
        <f>IF(C3038=0,0,CONCATENATE('TIME TABLE'!$C$14,'TIME TABLE'!$D$14,'TIME TABLE'!$E$14))</f>
        <v>0</v>
      </c>
      <c r="H3038" s="261">
        <f>IF(C3038=0,0,'TIME TABLE'!$H$14)</f>
        <v>0</v>
      </c>
      <c r="I3038" s="262"/>
    </row>
    <row r="3039" spans="1:9" s="198" customFormat="1" ht="24" customHeight="1">
      <c r="A3039" s="199"/>
      <c r="B3039" s="216"/>
      <c r="C3039" s="269" t="s">
        <v>70</v>
      </c>
      <c r="D3039" s="270"/>
      <c r="E3039" s="270"/>
      <c r="F3039" s="270"/>
      <c r="G3039" s="270"/>
      <c r="H3039" s="270"/>
      <c r="I3039" s="271"/>
    </row>
    <row r="3040" spans="1:9" s="198" customFormat="1" ht="19.5" customHeight="1">
      <c r="A3040" s="199"/>
      <c r="B3040" s="216"/>
      <c r="C3040" s="272">
        <v>1</v>
      </c>
      <c r="D3040" s="273" t="s">
        <v>71</v>
      </c>
      <c r="E3040" s="273"/>
      <c r="F3040" s="273"/>
      <c r="G3040" s="273"/>
      <c r="H3040" s="273"/>
      <c r="I3040" s="274"/>
    </row>
    <row r="3041" spans="1:10" s="198" customFormat="1" ht="19.5" customHeight="1">
      <c r="A3041" s="199"/>
      <c r="B3041" s="216"/>
      <c r="C3041" s="275">
        <v>2</v>
      </c>
      <c r="D3041" s="276" t="s">
        <v>72</v>
      </c>
      <c r="E3041" s="276"/>
      <c r="F3041" s="276"/>
      <c r="G3041" s="276"/>
      <c r="H3041" s="276"/>
      <c r="I3041" s="277"/>
    </row>
    <row r="3042" spans="1:10" s="198" customFormat="1" ht="19.5" customHeight="1">
      <c r="A3042" s="199"/>
      <c r="B3042" s="216"/>
      <c r="C3042" s="275">
        <v>3</v>
      </c>
      <c r="D3042" s="276" t="s">
        <v>73</v>
      </c>
      <c r="E3042" s="276"/>
      <c r="F3042" s="276"/>
      <c r="G3042" s="276"/>
      <c r="H3042" s="276"/>
      <c r="I3042" s="277"/>
    </row>
    <row r="3043" spans="1:10" s="198" customFormat="1" ht="19.5" customHeight="1">
      <c r="A3043" s="199"/>
      <c r="B3043" s="216"/>
      <c r="C3043" s="275">
        <v>4</v>
      </c>
      <c r="D3043" s="273" t="s">
        <v>74</v>
      </c>
      <c r="E3043" s="273"/>
      <c r="F3043" s="273"/>
      <c r="G3043" s="273"/>
      <c r="H3043" s="273"/>
      <c r="I3043" s="274"/>
    </row>
    <row r="3044" spans="1:10" s="198" customFormat="1" ht="19.5" customHeight="1">
      <c r="A3044" s="199"/>
      <c r="B3044" s="216"/>
      <c r="C3044" s="275">
        <v>5</v>
      </c>
      <c r="D3044" s="273" t="s">
        <v>75</v>
      </c>
      <c r="E3044" s="273"/>
      <c r="F3044" s="273"/>
      <c r="G3044" s="273"/>
      <c r="H3044" s="273"/>
      <c r="I3044" s="274"/>
    </row>
    <row r="3045" spans="1:10" s="198" customFormat="1" ht="19.5" customHeight="1">
      <c r="A3045" s="199"/>
      <c r="B3045" s="216"/>
      <c r="C3045" s="275">
        <v>6</v>
      </c>
      <c r="D3045" s="273" t="s">
        <v>76</v>
      </c>
      <c r="E3045" s="273"/>
      <c r="F3045" s="273"/>
      <c r="G3045" s="273"/>
      <c r="H3045" s="273"/>
      <c r="I3045" s="274"/>
    </row>
    <row r="3046" spans="1:10" s="198" customFormat="1" ht="19.5" customHeight="1">
      <c r="A3046" s="199"/>
      <c r="B3046" s="216"/>
      <c r="C3046" s="275">
        <v>7</v>
      </c>
      <c r="D3046" s="273" t="s">
        <v>77</v>
      </c>
      <c r="E3046" s="273"/>
      <c r="F3046" s="273"/>
      <c r="G3046" s="273"/>
      <c r="H3046" s="273"/>
      <c r="I3046" s="274"/>
    </row>
    <row r="3047" spans="1:10" s="198" customFormat="1" ht="19.5" customHeight="1">
      <c r="A3047" s="199"/>
      <c r="B3047" s="216"/>
      <c r="C3047" s="275">
        <v>8</v>
      </c>
      <c r="D3047" s="273" t="s">
        <v>78</v>
      </c>
      <c r="E3047" s="273"/>
      <c r="F3047" s="273"/>
      <c r="G3047" s="273"/>
      <c r="H3047" s="273"/>
      <c r="I3047" s="274"/>
    </row>
    <row r="3048" spans="1:10" s="198" customFormat="1" ht="19.5" customHeight="1" thickBot="1">
      <c r="A3048" s="199"/>
      <c r="B3048" s="278"/>
      <c r="C3048" s="279">
        <v>9</v>
      </c>
      <c r="D3048" s="280" t="s">
        <v>79</v>
      </c>
      <c r="E3048" s="280"/>
      <c r="F3048" s="280"/>
      <c r="G3048" s="280"/>
      <c r="H3048" s="280"/>
      <c r="I3048" s="281"/>
    </row>
    <row r="3049" spans="1:10" ht="16.5" customHeight="1">
      <c r="A3049" s="282"/>
      <c r="B3049" s="282"/>
      <c r="C3049" s="282"/>
      <c r="D3049" s="282"/>
      <c r="E3049" s="282"/>
      <c r="F3049" s="282"/>
      <c r="G3049" s="282"/>
      <c r="H3049" s="282"/>
      <c r="I3049" s="282"/>
    </row>
    <row r="3050" spans="1:10" s="198" customFormat="1" ht="16.5" customHeight="1" thickBot="1">
      <c r="A3050" s="196">
        <f>A3016+1</f>
        <v>92</v>
      </c>
      <c r="B3050" s="284"/>
      <c r="C3050" s="284"/>
      <c r="D3050" s="284"/>
      <c r="E3050" s="284"/>
      <c r="F3050" s="284"/>
      <c r="G3050" s="284"/>
      <c r="H3050" s="284"/>
      <c r="I3050" s="284"/>
    </row>
    <row r="3051" spans="1:10" s="198" customFormat="1" ht="51.75" customHeight="1">
      <c r="A3051" s="199"/>
      <c r="B3051" s="200"/>
      <c r="C3051" s="201"/>
      <c r="D3051" s="202"/>
      <c r="E3051" s="203" t="str">
        <f>MASTER!$E$11</f>
        <v>Govt. Sr. Secondary School Raimalwada</v>
      </c>
      <c r="F3051" s="204"/>
      <c r="G3051" s="204"/>
      <c r="H3051" s="204"/>
      <c r="I3051" s="205"/>
    </row>
    <row r="3052" spans="1:10" s="198" customFormat="1" ht="36" customHeight="1" thickBot="1">
      <c r="A3052" s="199"/>
      <c r="B3052" s="206"/>
      <c r="C3052" s="207"/>
      <c r="D3052" s="208"/>
      <c r="E3052" s="209" t="str">
        <f>MASTER!$E$14</f>
        <v>P.S.-Bapini (Jodhpur)</v>
      </c>
      <c r="F3052" s="210"/>
      <c r="G3052" s="210"/>
      <c r="H3052" s="210"/>
      <c r="I3052" s="211"/>
    </row>
    <row r="3053" spans="1:10" s="198" customFormat="1" ht="33.75" customHeight="1">
      <c r="A3053" s="199"/>
      <c r="B3053" s="212" t="str">
        <f>CONCATENATE(C3054,'TIME TABLE'!$C$5,'ADMIT CARD'!$C3055,$F3055,'ADMIT CARD'!$G3055,'TIME TABLE'!$E$5)</f>
        <v>ADMIT CARD(Roll Number●→0)</v>
      </c>
      <c r="C3053" s="213" t="str">
        <f>CONCATENATE('TIME TABLE'!$B$2,'TIME TABLE'!$F$2)</f>
        <v>HALF YEARLY EXAM:2023-24</v>
      </c>
      <c r="D3053" s="214"/>
      <c r="E3053" s="214"/>
      <c r="F3053" s="214"/>
      <c r="G3053" s="214"/>
      <c r="H3053" s="214"/>
      <c r="I3053" s="215"/>
    </row>
    <row r="3054" spans="1:10" s="198" customFormat="1" ht="33.75" customHeight="1" thickBot="1">
      <c r="A3054" s="199"/>
      <c r="B3054" s="216"/>
      <c r="C3054" s="217" t="s">
        <v>64</v>
      </c>
      <c r="D3054" s="218"/>
      <c r="E3054" s="218"/>
      <c r="F3054" s="218"/>
      <c r="G3054" s="218"/>
      <c r="H3054" s="218"/>
      <c r="I3054" s="219"/>
      <c r="J3054" s="198" t="s">
        <v>54</v>
      </c>
    </row>
    <row r="3055" spans="1:10" s="198" customFormat="1" ht="24" customHeight="1">
      <c r="A3055" s="199"/>
      <c r="B3055" s="216"/>
      <c r="C3055" s="220" t="s">
        <v>20</v>
      </c>
      <c r="D3055" s="221"/>
      <c r="E3055" s="222"/>
      <c r="F3055" s="223" t="s">
        <v>52</v>
      </c>
      <c r="G3055" s="224">
        <f>VLOOKUP(A3050,'STUDENT DETAIL'!$C$8:$I$107,3)</f>
        <v>0</v>
      </c>
      <c r="H3055" s="225"/>
      <c r="I3055" s="226" t="s">
        <v>65</v>
      </c>
    </row>
    <row r="3056" spans="1:10" s="198" customFormat="1" ht="24" customHeight="1">
      <c r="A3056" s="199"/>
      <c r="B3056" s="216"/>
      <c r="C3056" s="227" t="s">
        <v>21</v>
      </c>
      <c r="D3056" s="228"/>
      <c r="E3056" s="229"/>
      <c r="F3056" s="230" t="s">
        <v>52</v>
      </c>
      <c r="G3056" s="231" t="str">
        <f>IF(OR(G3055=0,G3055=""),"",VLOOKUP(A3050,'STUDENT DETAIL'!$C$8:$I$107,4))</f>
        <v/>
      </c>
      <c r="H3056" s="232"/>
      <c r="I3056" s="233"/>
    </row>
    <row r="3057" spans="1:9" s="198" customFormat="1" ht="24" customHeight="1">
      <c r="A3057" s="199"/>
      <c r="B3057" s="216"/>
      <c r="C3057" s="227" t="s">
        <v>22</v>
      </c>
      <c r="D3057" s="228"/>
      <c r="E3057" s="229"/>
      <c r="F3057" s="230" t="s">
        <v>52</v>
      </c>
      <c r="G3057" s="231" t="str">
        <f>IF(OR(G3055=0,G3055=""),"",VLOOKUP(A3050,'STUDENT DETAIL'!$C$8:$I$107,5))</f>
        <v/>
      </c>
      <c r="H3057" s="232"/>
      <c r="I3057" s="233"/>
    </row>
    <row r="3058" spans="1:9" s="198" customFormat="1" ht="24" customHeight="1">
      <c r="A3058" s="199"/>
      <c r="B3058" s="216"/>
      <c r="C3058" s="227" t="s">
        <v>32</v>
      </c>
      <c r="D3058" s="228"/>
      <c r="E3058" s="229"/>
      <c r="F3058" s="230" t="s">
        <v>52</v>
      </c>
      <c r="G3058" s="231" t="str">
        <f>IF(OR(G3055=0,G3055=""),"",VLOOKUP(A3050,'STUDENT DETAIL'!$C$8:$I$107,6))</f>
        <v/>
      </c>
      <c r="H3058" s="232"/>
      <c r="I3058" s="233"/>
    </row>
    <row r="3059" spans="1:9" s="198" customFormat="1" ht="24" customHeight="1">
      <c r="A3059" s="199"/>
      <c r="B3059" s="216"/>
      <c r="C3059" s="227" t="s">
        <v>33</v>
      </c>
      <c r="D3059" s="228"/>
      <c r="E3059" s="229"/>
      <c r="F3059" s="230" t="s">
        <v>52</v>
      </c>
      <c r="G3059" s="231" t="str">
        <f>IF(OR(G3055=0,G3055=""),"",IF('STUDENT DETAIL'!$H$4="",'STUDENT DETAIL'!$E$4,CONCATENATE('STUDENT DETAIL'!$E$4,"   ","(",'STUDENT DETAIL'!$H$4,")")))</f>
        <v/>
      </c>
      <c r="H3059" s="232"/>
      <c r="I3059" s="233"/>
    </row>
    <row r="3060" spans="1:9" s="198" customFormat="1" ht="24" customHeight="1" thickBot="1">
      <c r="A3060" s="199"/>
      <c r="B3060" s="216"/>
      <c r="C3060" s="234" t="s">
        <v>24</v>
      </c>
      <c r="D3060" s="235"/>
      <c r="E3060" s="236"/>
      <c r="F3060" s="237" t="s">
        <v>52</v>
      </c>
      <c r="G3060" s="238" t="str">
        <f>IF(OR(G3055=0,G3055=""),"",VLOOKUP(A3050,'STUDENT DETAIL'!$C$8:$I$107,7))</f>
        <v/>
      </c>
      <c r="H3060" s="239"/>
      <c r="I3060" s="240"/>
    </row>
    <row r="3061" spans="1:9" s="198" customFormat="1" ht="24" customHeight="1">
      <c r="A3061" s="199"/>
      <c r="B3061" s="216"/>
      <c r="C3061" s="241" t="s">
        <v>67</v>
      </c>
      <c r="D3061" s="242"/>
      <c r="E3061" s="242"/>
      <c r="F3061" s="242"/>
      <c r="G3061" s="242"/>
      <c r="H3061" s="242"/>
      <c r="I3061" s="243"/>
    </row>
    <row r="3062" spans="1:9" s="198" customFormat="1" ht="24" customHeight="1" thickBot="1">
      <c r="A3062" s="199"/>
      <c r="B3062" s="216"/>
      <c r="C3062" s="244" t="s">
        <v>34</v>
      </c>
      <c r="D3062" s="245"/>
      <c r="E3062" s="246"/>
      <c r="F3062" s="247" t="s">
        <v>68</v>
      </c>
      <c r="G3062" s="246"/>
      <c r="H3062" s="247" t="s">
        <v>69</v>
      </c>
      <c r="I3062" s="248"/>
    </row>
    <row r="3063" spans="1:9" s="256" customFormat="1" ht="18" customHeight="1">
      <c r="A3063" s="199"/>
      <c r="B3063" s="216"/>
      <c r="C3063" s="249" t="str">
        <f>'TIME TABLE'!$F$5</f>
        <v>Hindi</v>
      </c>
      <c r="D3063" s="250"/>
      <c r="E3063" s="251"/>
      <c r="F3063" s="252">
        <f>IF(C3063=0,0,'TIME TABLE'!$B$5)</f>
        <v>44651</v>
      </c>
      <c r="G3063" s="253" t="str">
        <f>IF(C3063=0,0,CONCATENATE('TIME TABLE'!$C$5,'TIME TABLE'!$D$5,'TIME TABLE'!$E$5))</f>
        <v>(Thursday)</v>
      </c>
      <c r="H3063" s="254" t="str">
        <f>IF(C3063=0,0,'TIME TABLE'!$H$5)</f>
        <v>09:00 AM to 11:45 AM</v>
      </c>
      <c r="I3063" s="255"/>
    </row>
    <row r="3064" spans="1:9" s="256" customFormat="1" ht="18" customHeight="1">
      <c r="A3064" s="199"/>
      <c r="B3064" s="216"/>
      <c r="C3064" s="257" t="str">
        <f>'TIME TABLE'!$F$6</f>
        <v>English</v>
      </c>
      <c r="D3064" s="258"/>
      <c r="E3064" s="259"/>
      <c r="F3064" s="260">
        <f>IF(C3064=0,0,'TIME TABLE'!$B$6)</f>
        <v>44652</v>
      </c>
      <c r="G3064" s="253" t="str">
        <f>IF(C3064=0,0,CONCATENATE('TIME TABLE'!$C$6,'TIME TABLE'!$D$6,'TIME TABLE'!$E$6))</f>
        <v>(Friday)</v>
      </c>
      <c r="H3064" s="261" t="str">
        <f>IF(C3064=0,0,'TIME TABLE'!$H$6)</f>
        <v>09:00 AM to 11:45 AM</v>
      </c>
      <c r="I3064" s="262"/>
    </row>
    <row r="3065" spans="1:9" s="256" customFormat="1" ht="18" customHeight="1">
      <c r="A3065" s="199"/>
      <c r="B3065" s="216"/>
      <c r="C3065" s="263" t="str">
        <f>'TIME TABLE'!$F$7</f>
        <v>Science</v>
      </c>
      <c r="D3065" s="264"/>
      <c r="E3065" s="265"/>
      <c r="F3065" s="260">
        <f>IF(C3065=0,0,'TIME TABLE'!$B$7)</f>
        <v>44653</v>
      </c>
      <c r="G3065" s="253" t="str">
        <f>IF(C3065=0,0,CONCATENATE('TIME TABLE'!$C$7,'TIME TABLE'!$D$7,'TIME TABLE'!$E$7))</f>
        <v>(Saturday)</v>
      </c>
      <c r="H3065" s="261" t="str">
        <f>IF(C3065=0,0,'TIME TABLE'!$H$7)</f>
        <v>09:00 AM to 11:45 AM</v>
      </c>
      <c r="I3065" s="262"/>
    </row>
    <row r="3066" spans="1:9" s="256" customFormat="1" ht="18" customHeight="1">
      <c r="A3066" s="199"/>
      <c r="B3066" s="216"/>
      <c r="C3066" s="263" t="str">
        <f>'TIME TABLE'!$F$8</f>
        <v>Mathematics</v>
      </c>
      <c r="D3066" s="264"/>
      <c r="E3066" s="265"/>
      <c r="F3066" s="260">
        <f>IF(C3066=0,0,'TIME TABLE'!$B$8)</f>
        <v>44654</v>
      </c>
      <c r="G3066" s="253" t="str">
        <f>IF(C3066=0,0,CONCATENATE('TIME TABLE'!$C$8,'TIME TABLE'!$D$8,'TIME TABLE'!$E$8))</f>
        <v>(Sunday)</v>
      </c>
      <c r="H3066" s="261" t="str">
        <f>IF(C3066=0,0,'TIME TABLE'!$H$8)</f>
        <v>09:00 AM to 11:45 AM</v>
      </c>
      <c r="I3066" s="262"/>
    </row>
    <row r="3067" spans="1:9" s="256" customFormat="1" ht="18" customHeight="1">
      <c r="A3067" s="199"/>
      <c r="B3067" s="216"/>
      <c r="C3067" s="263" t="str">
        <f>'TIME TABLE'!$F$9</f>
        <v>Social Study</v>
      </c>
      <c r="D3067" s="264"/>
      <c r="E3067" s="265"/>
      <c r="F3067" s="260">
        <f>IF(C3067=0,0,'TIME TABLE'!$B$9)</f>
        <v>44655</v>
      </c>
      <c r="G3067" s="253" t="str">
        <f>IF(C3067=0,0,CONCATENATE('TIME TABLE'!$C$9,'TIME TABLE'!$D$9,'TIME TABLE'!$E$9))</f>
        <v>(Monday)</v>
      </c>
      <c r="H3067" s="261" t="str">
        <f>IF(C3067=0,0,'TIME TABLE'!$H$9)</f>
        <v>09:00 AM to 11:45 AM</v>
      </c>
      <c r="I3067" s="262"/>
    </row>
    <row r="3068" spans="1:9" s="256" customFormat="1" ht="18" customHeight="1">
      <c r="A3068" s="199"/>
      <c r="B3068" s="216"/>
      <c r="C3068" s="263" t="str">
        <f>'TIME TABLE'!$F$10</f>
        <v>Sanskrit</v>
      </c>
      <c r="D3068" s="264"/>
      <c r="E3068" s="265"/>
      <c r="F3068" s="260">
        <f>IF(C3068=0,0,'TIME TABLE'!$B$10)</f>
        <v>44656</v>
      </c>
      <c r="G3068" s="253" t="str">
        <f>IF(C3068=0,0,CONCATENATE('TIME TABLE'!$C$10,'TIME TABLE'!$D$10,'TIME TABLE'!$E$10))</f>
        <v>(Tuesday)</v>
      </c>
      <c r="H3068" s="261" t="str">
        <f>IF(C3068=0,0,'TIME TABLE'!$H$10)</f>
        <v>09:00 AM to 11:45 AM</v>
      </c>
      <c r="I3068" s="262"/>
    </row>
    <row r="3069" spans="1:9" s="256" customFormat="1" ht="18" customHeight="1">
      <c r="A3069" s="199"/>
      <c r="B3069" s="216"/>
      <c r="C3069" s="263">
        <f>'TIME TABLE'!$F$11</f>
        <v>0</v>
      </c>
      <c r="D3069" s="264"/>
      <c r="E3069" s="265"/>
      <c r="F3069" s="260">
        <f>IF(C3069=0,0,'TIME TABLE'!$B$11)</f>
        <v>0</v>
      </c>
      <c r="G3069" s="253">
        <f>IF(C3069=0,0,CONCATENATE('TIME TABLE'!$C$11,'TIME TABLE'!$D$11,'TIME TABLE'!$E$11))</f>
        <v>0</v>
      </c>
      <c r="H3069" s="261">
        <f>IF(C3069=0,0,'TIME TABLE'!$H$11)</f>
        <v>0</v>
      </c>
      <c r="I3069" s="262"/>
    </row>
    <row r="3070" spans="1:9" s="256" customFormat="1" ht="18" customHeight="1">
      <c r="A3070" s="199"/>
      <c r="B3070" s="216"/>
      <c r="C3070" s="263">
        <f>'TIME TABLE'!$F$12</f>
        <v>0</v>
      </c>
      <c r="D3070" s="264"/>
      <c r="E3070" s="265"/>
      <c r="F3070" s="260">
        <f>IF(C3070=0,0,'TIME TABLE'!$B$12)</f>
        <v>0</v>
      </c>
      <c r="G3070" s="253">
        <f>IF(C3070=0,0,CONCATENATE('TIME TABLE'!$C$12,'TIME TABLE'!$D$12,'TIME TABLE'!$E$12))</f>
        <v>0</v>
      </c>
      <c r="H3070" s="261">
        <f>IF(C3070=0,0,'TIME TABLE'!$H$12)</f>
        <v>0</v>
      </c>
      <c r="I3070" s="262"/>
    </row>
    <row r="3071" spans="1:9" s="256" customFormat="1" ht="18" customHeight="1">
      <c r="A3071" s="199"/>
      <c r="B3071" s="216"/>
      <c r="C3071" s="263">
        <f>'TIME TABLE'!$F$13</f>
        <v>0</v>
      </c>
      <c r="D3071" s="264"/>
      <c r="E3071" s="265"/>
      <c r="F3071" s="260">
        <f>IF(C3071=0,0,'TIME TABLE'!$B$13)</f>
        <v>0</v>
      </c>
      <c r="G3071" s="253">
        <f>IF(C3071=0,0,CONCATENATE('TIME TABLE'!$C$13,'TIME TABLE'!$D$13,'TIME TABLE'!$E$13))</f>
        <v>0</v>
      </c>
      <c r="H3071" s="261">
        <f>IF(C3071=0,0,'TIME TABLE'!$H$13)</f>
        <v>0</v>
      </c>
      <c r="I3071" s="262"/>
    </row>
    <row r="3072" spans="1:9" s="256" customFormat="1" ht="18" customHeight="1" thickBot="1">
      <c r="A3072" s="199"/>
      <c r="B3072" s="216"/>
      <c r="C3072" s="266">
        <f>'TIME TABLE'!$F$14</f>
        <v>0</v>
      </c>
      <c r="D3072" s="267"/>
      <c r="E3072" s="268"/>
      <c r="F3072" s="260">
        <f>IF(C3072=0,0,'TIME TABLE'!$B$14)</f>
        <v>0</v>
      </c>
      <c r="G3072" s="253">
        <f>IF(C3072=0,0,CONCATENATE('TIME TABLE'!$C$14,'TIME TABLE'!$D$14,'TIME TABLE'!$E$14))</f>
        <v>0</v>
      </c>
      <c r="H3072" s="261">
        <f>IF(C3072=0,0,'TIME TABLE'!$H$14)</f>
        <v>0</v>
      </c>
      <c r="I3072" s="262"/>
    </row>
    <row r="3073" spans="1:10" s="198" customFormat="1" ht="24" customHeight="1">
      <c r="A3073" s="199"/>
      <c r="B3073" s="216"/>
      <c r="C3073" s="269" t="s">
        <v>70</v>
      </c>
      <c r="D3073" s="270"/>
      <c r="E3073" s="270"/>
      <c r="F3073" s="270"/>
      <c r="G3073" s="270"/>
      <c r="H3073" s="270"/>
      <c r="I3073" s="271"/>
    </row>
    <row r="3074" spans="1:10" s="198" customFormat="1" ht="19.5" customHeight="1">
      <c r="A3074" s="199"/>
      <c r="B3074" s="216"/>
      <c r="C3074" s="272">
        <v>1</v>
      </c>
      <c r="D3074" s="273" t="s">
        <v>71</v>
      </c>
      <c r="E3074" s="273"/>
      <c r="F3074" s="273"/>
      <c r="G3074" s="273"/>
      <c r="H3074" s="273"/>
      <c r="I3074" s="274"/>
    </row>
    <row r="3075" spans="1:10" s="198" customFormat="1" ht="19.5" customHeight="1">
      <c r="A3075" s="199"/>
      <c r="B3075" s="216"/>
      <c r="C3075" s="275">
        <v>2</v>
      </c>
      <c r="D3075" s="276" t="s">
        <v>72</v>
      </c>
      <c r="E3075" s="276"/>
      <c r="F3075" s="276"/>
      <c r="G3075" s="276"/>
      <c r="H3075" s="276"/>
      <c r="I3075" s="277"/>
    </row>
    <row r="3076" spans="1:10" s="198" customFormat="1" ht="19.5" customHeight="1">
      <c r="A3076" s="199"/>
      <c r="B3076" s="216"/>
      <c r="C3076" s="275">
        <v>3</v>
      </c>
      <c r="D3076" s="276" t="s">
        <v>73</v>
      </c>
      <c r="E3076" s="276"/>
      <c r="F3076" s="276"/>
      <c r="G3076" s="276"/>
      <c r="H3076" s="276"/>
      <c r="I3076" s="277"/>
    </row>
    <row r="3077" spans="1:10" s="198" customFormat="1" ht="19.5" customHeight="1">
      <c r="A3077" s="199"/>
      <c r="B3077" s="216"/>
      <c r="C3077" s="275">
        <v>4</v>
      </c>
      <c r="D3077" s="273" t="s">
        <v>74</v>
      </c>
      <c r="E3077" s="273"/>
      <c r="F3077" s="273"/>
      <c r="G3077" s="273"/>
      <c r="H3077" s="273"/>
      <c r="I3077" s="274"/>
    </row>
    <row r="3078" spans="1:10" s="198" customFormat="1" ht="19.5" customHeight="1">
      <c r="A3078" s="199"/>
      <c r="B3078" s="216"/>
      <c r="C3078" s="275">
        <v>5</v>
      </c>
      <c r="D3078" s="273" t="s">
        <v>75</v>
      </c>
      <c r="E3078" s="273"/>
      <c r="F3078" s="273"/>
      <c r="G3078" s="273"/>
      <c r="H3078" s="273"/>
      <c r="I3078" s="274"/>
    </row>
    <row r="3079" spans="1:10" s="198" customFormat="1" ht="19.5" customHeight="1">
      <c r="A3079" s="199"/>
      <c r="B3079" s="216"/>
      <c r="C3079" s="275">
        <v>6</v>
      </c>
      <c r="D3079" s="273" t="s">
        <v>76</v>
      </c>
      <c r="E3079" s="273"/>
      <c r="F3079" s="273"/>
      <c r="G3079" s="273"/>
      <c r="H3079" s="273"/>
      <c r="I3079" s="274"/>
    </row>
    <row r="3080" spans="1:10" s="198" customFormat="1" ht="19.5" customHeight="1">
      <c r="A3080" s="199"/>
      <c r="B3080" s="216"/>
      <c r="C3080" s="275">
        <v>7</v>
      </c>
      <c r="D3080" s="273" t="s">
        <v>77</v>
      </c>
      <c r="E3080" s="273"/>
      <c r="F3080" s="273"/>
      <c r="G3080" s="273"/>
      <c r="H3080" s="273"/>
      <c r="I3080" s="274"/>
    </row>
    <row r="3081" spans="1:10" s="198" customFormat="1" ht="19.5" customHeight="1">
      <c r="A3081" s="199"/>
      <c r="B3081" s="216"/>
      <c r="C3081" s="275">
        <v>8</v>
      </c>
      <c r="D3081" s="273" t="s">
        <v>78</v>
      </c>
      <c r="E3081" s="273"/>
      <c r="F3081" s="273"/>
      <c r="G3081" s="273"/>
      <c r="H3081" s="273"/>
      <c r="I3081" s="274"/>
    </row>
    <row r="3082" spans="1:10" s="198" customFormat="1" ht="19.5" customHeight="1" thickBot="1">
      <c r="A3082" s="199"/>
      <c r="B3082" s="278"/>
      <c r="C3082" s="279">
        <v>9</v>
      </c>
      <c r="D3082" s="280" t="s">
        <v>79</v>
      </c>
      <c r="E3082" s="280"/>
      <c r="F3082" s="280"/>
      <c r="G3082" s="280"/>
      <c r="H3082" s="280"/>
      <c r="I3082" s="281"/>
    </row>
    <row r="3083" spans="1:10" s="198" customFormat="1" ht="15.75" thickBot="1">
      <c r="A3083" s="196">
        <f>A3050+1</f>
        <v>93</v>
      </c>
      <c r="B3083" s="197"/>
      <c r="C3083" s="197"/>
      <c r="D3083" s="197"/>
      <c r="E3083" s="197"/>
      <c r="F3083" s="197"/>
      <c r="G3083" s="197"/>
      <c r="H3083" s="197"/>
      <c r="I3083" s="197"/>
    </row>
    <row r="3084" spans="1:10" s="198" customFormat="1" ht="51.75" customHeight="1">
      <c r="A3084" s="199"/>
      <c r="B3084" s="200"/>
      <c r="C3084" s="201"/>
      <c r="D3084" s="202"/>
      <c r="E3084" s="203" t="str">
        <f>MASTER!$E$11</f>
        <v>Govt. Sr. Secondary School Raimalwada</v>
      </c>
      <c r="F3084" s="204"/>
      <c r="G3084" s="204"/>
      <c r="H3084" s="204"/>
      <c r="I3084" s="205"/>
    </row>
    <row r="3085" spans="1:10" s="198" customFormat="1" ht="36" customHeight="1" thickBot="1">
      <c r="A3085" s="199"/>
      <c r="B3085" s="206"/>
      <c r="C3085" s="207"/>
      <c r="D3085" s="208"/>
      <c r="E3085" s="209" t="str">
        <f>MASTER!$E$14</f>
        <v>P.S.-Bapini (Jodhpur)</v>
      </c>
      <c r="F3085" s="210"/>
      <c r="G3085" s="210"/>
      <c r="H3085" s="210"/>
      <c r="I3085" s="211"/>
    </row>
    <row r="3086" spans="1:10" s="198" customFormat="1" ht="33.75" customHeight="1">
      <c r="A3086" s="199"/>
      <c r="B3086" s="212" t="str">
        <f>CONCATENATE(C3087,'TIME TABLE'!$C$5,'ADMIT CARD'!$C3088,$F3088,'ADMIT CARD'!$G3088,'TIME TABLE'!$E$5)</f>
        <v>ADMIT CARD(Roll Number●→0)</v>
      </c>
      <c r="C3086" s="213" t="str">
        <f>CONCATENATE('TIME TABLE'!$B$2,'TIME TABLE'!$F$2)</f>
        <v>HALF YEARLY EXAM:2023-24</v>
      </c>
      <c r="D3086" s="214"/>
      <c r="E3086" s="214"/>
      <c r="F3086" s="214"/>
      <c r="G3086" s="214"/>
      <c r="H3086" s="214"/>
      <c r="I3086" s="215"/>
    </row>
    <row r="3087" spans="1:10" s="198" customFormat="1" ht="33.75" customHeight="1" thickBot="1">
      <c r="A3087" s="199"/>
      <c r="B3087" s="216"/>
      <c r="C3087" s="217" t="s">
        <v>64</v>
      </c>
      <c r="D3087" s="218"/>
      <c r="E3087" s="218"/>
      <c r="F3087" s="218"/>
      <c r="G3087" s="218"/>
      <c r="H3087" s="218"/>
      <c r="I3087" s="219"/>
      <c r="J3087" s="198" t="s">
        <v>54</v>
      </c>
    </row>
    <row r="3088" spans="1:10" s="198" customFormat="1" ht="24" customHeight="1">
      <c r="A3088" s="199"/>
      <c r="B3088" s="216"/>
      <c r="C3088" s="220" t="s">
        <v>20</v>
      </c>
      <c r="D3088" s="221"/>
      <c r="E3088" s="222"/>
      <c r="F3088" s="223" t="s">
        <v>52</v>
      </c>
      <c r="G3088" s="224">
        <f>VLOOKUP(A3083,'STUDENT DETAIL'!$C$8:$I$107,3)</f>
        <v>0</v>
      </c>
      <c r="H3088" s="225"/>
      <c r="I3088" s="226" t="s">
        <v>65</v>
      </c>
    </row>
    <row r="3089" spans="1:9" s="198" customFormat="1" ht="24" customHeight="1">
      <c r="A3089" s="199"/>
      <c r="B3089" s="216"/>
      <c r="C3089" s="227" t="s">
        <v>21</v>
      </c>
      <c r="D3089" s="228"/>
      <c r="E3089" s="229"/>
      <c r="F3089" s="230" t="s">
        <v>52</v>
      </c>
      <c r="G3089" s="231" t="str">
        <f>IF(OR(G3088=0,G3088=""),"",VLOOKUP(A3083,'STUDENT DETAIL'!$C$8:$I$107,4))</f>
        <v/>
      </c>
      <c r="H3089" s="232"/>
      <c r="I3089" s="233"/>
    </row>
    <row r="3090" spans="1:9" s="198" customFormat="1" ht="24" customHeight="1">
      <c r="A3090" s="199"/>
      <c r="B3090" s="216"/>
      <c r="C3090" s="227" t="s">
        <v>22</v>
      </c>
      <c r="D3090" s="228"/>
      <c r="E3090" s="229"/>
      <c r="F3090" s="230" t="s">
        <v>52</v>
      </c>
      <c r="G3090" s="231" t="str">
        <f>IF(OR(G3088=0,G3088=""),"",VLOOKUP(A3083,'STUDENT DETAIL'!$C$8:$I$107,5))</f>
        <v/>
      </c>
      <c r="H3090" s="232"/>
      <c r="I3090" s="233"/>
    </row>
    <row r="3091" spans="1:9" s="198" customFormat="1" ht="24" customHeight="1">
      <c r="A3091" s="199"/>
      <c r="B3091" s="216"/>
      <c r="C3091" s="227" t="s">
        <v>32</v>
      </c>
      <c r="D3091" s="228"/>
      <c r="E3091" s="229"/>
      <c r="F3091" s="230" t="s">
        <v>52</v>
      </c>
      <c r="G3091" s="231" t="str">
        <f>IF(OR(G3088=0,G3088=""),"",VLOOKUP(A3083,'STUDENT DETAIL'!$C$8:$I$107,6))</f>
        <v/>
      </c>
      <c r="H3091" s="232"/>
      <c r="I3091" s="233"/>
    </row>
    <row r="3092" spans="1:9" s="198" customFormat="1" ht="24" customHeight="1">
      <c r="A3092" s="199"/>
      <c r="B3092" s="216"/>
      <c r="C3092" s="227" t="s">
        <v>33</v>
      </c>
      <c r="D3092" s="228"/>
      <c r="E3092" s="229"/>
      <c r="F3092" s="230" t="s">
        <v>52</v>
      </c>
      <c r="G3092" s="231" t="str">
        <f>IF(OR(G3088=0,G3088=""),"",IF('STUDENT DETAIL'!$H$4="",'STUDENT DETAIL'!$E$4,CONCATENATE('STUDENT DETAIL'!$E$4,"   ","(",'STUDENT DETAIL'!$H$4,")")))</f>
        <v/>
      </c>
      <c r="H3092" s="232"/>
      <c r="I3092" s="233"/>
    </row>
    <row r="3093" spans="1:9" s="198" customFormat="1" ht="24" customHeight="1" thickBot="1">
      <c r="A3093" s="199"/>
      <c r="B3093" s="216"/>
      <c r="C3093" s="234" t="s">
        <v>24</v>
      </c>
      <c r="D3093" s="235"/>
      <c r="E3093" s="236"/>
      <c r="F3093" s="237" t="s">
        <v>52</v>
      </c>
      <c r="G3093" s="238" t="str">
        <f>IF(OR(G3088=0,G3088=""),"",VLOOKUP(A3083,'STUDENT DETAIL'!$C$8:$I$107,7))</f>
        <v/>
      </c>
      <c r="H3093" s="239"/>
      <c r="I3093" s="240"/>
    </row>
    <row r="3094" spans="1:9" s="198" customFormat="1" ht="24" customHeight="1">
      <c r="A3094" s="199"/>
      <c r="B3094" s="216"/>
      <c r="C3094" s="241" t="s">
        <v>67</v>
      </c>
      <c r="D3094" s="242"/>
      <c r="E3094" s="242"/>
      <c r="F3094" s="242"/>
      <c r="G3094" s="242"/>
      <c r="H3094" s="242"/>
      <c r="I3094" s="243"/>
    </row>
    <row r="3095" spans="1:9" s="198" customFormat="1" ht="24" customHeight="1" thickBot="1">
      <c r="A3095" s="199"/>
      <c r="B3095" s="216"/>
      <c r="C3095" s="244" t="s">
        <v>34</v>
      </c>
      <c r="D3095" s="245"/>
      <c r="E3095" s="246"/>
      <c r="F3095" s="247" t="s">
        <v>68</v>
      </c>
      <c r="G3095" s="246"/>
      <c r="H3095" s="247" t="s">
        <v>69</v>
      </c>
      <c r="I3095" s="248"/>
    </row>
    <row r="3096" spans="1:9" s="256" customFormat="1" ht="18" customHeight="1">
      <c r="A3096" s="199"/>
      <c r="B3096" s="216"/>
      <c r="C3096" s="249" t="str">
        <f>'TIME TABLE'!$F$5</f>
        <v>Hindi</v>
      </c>
      <c r="D3096" s="250"/>
      <c r="E3096" s="251"/>
      <c r="F3096" s="252">
        <f>IF(C3096=0,0,'TIME TABLE'!$B$5)</f>
        <v>44651</v>
      </c>
      <c r="G3096" s="253" t="str">
        <f>IF(C3096=0,0,CONCATENATE('TIME TABLE'!$C$5,'TIME TABLE'!$D$5,'TIME TABLE'!$E$5))</f>
        <v>(Thursday)</v>
      </c>
      <c r="H3096" s="254" t="str">
        <f>IF(C3096=0,0,'TIME TABLE'!$H$5)</f>
        <v>09:00 AM to 11:45 AM</v>
      </c>
      <c r="I3096" s="255"/>
    </row>
    <row r="3097" spans="1:9" s="256" customFormat="1" ht="18" customHeight="1">
      <c r="A3097" s="199"/>
      <c r="B3097" s="216"/>
      <c r="C3097" s="257" t="str">
        <f>'TIME TABLE'!$F$6</f>
        <v>English</v>
      </c>
      <c r="D3097" s="258"/>
      <c r="E3097" s="259"/>
      <c r="F3097" s="260">
        <f>IF(C3097=0,0,'TIME TABLE'!$B$6)</f>
        <v>44652</v>
      </c>
      <c r="G3097" s="253" t="str">
        <f>IF(C3097=0,0,CONCATENATE('TIME TABLE'!$C$6,'TIME TABLE'!$D$6,'TIME TABLE'!$E$6))</f>
        <v>(Friday)</v>
      </c>
      <c r="H3097" s="261" t="str">
        <f>IF(C3097=0,0,'TIME TABLE'!$H$6)</f>
        <v>09:00 AM to 11:45 AM</v>
      </c>
      <c r="I3097" s="262"/>
    </row>
    <row r="3098" spans="1:9" s="256" customFormat="1" ht="18" customHeight="1">
      <c r="A3098" s="199"/>
      <c r="B3098" s="216"/>
      <c r="C3098" s="263" t="str">
        <f>'TIME TABLE'!$F$7</f>
        <v>Science</v>
      </c>
      <c r="D3098" s="264"/>
      <c r="E3098" s="265"/>
      <c r="F3098" s="260">
        <f>IF(C3098=0,0,'TIME TABLE'!$B$7)</f>
        <v>44653</v>
      </c>
      <c r="G3098" s="253" t="str">
        <f>IF(C3098=0,0,CONCATENATE('TIME TABLE'!$C$7,'TIME TABLE'!$D$7,'TIME TABLE'!$E$7))</f>
        <v>(Saturday)</v>
      </c>
      <c r="H3098" s="261" t="str">
        <f>IF(C3098=0,0,'TIME TABLE'!$H$7)</f>
        <v>09:00 AM to 11:45 AM</v>
      </c>
      <c r="I3098" s="262"/>
    </row>
    <row r="3099" spans="1:9" s="256" customFormat="1" ht="18" customHeight="1">
      <c r="A3099" s="199"/>
      <c r="B3099" s="216"/>
      <c r="C3099" s="263" t="str">
        <f>'TIME TABLE'!$F$8</f>
        <v>Mathematics</v>
      </c>
      <c r="D3099" s="264"/>
      <c r="E3099" s="265"/>
      <c r="F3099" s="260">
        <f>IF(C3099=0,0,'TIME TABLE'!$B$8)</f>
        <v>44654</v>
      </c>
      <c r="G3099" s="253" t="str">
        <f>IF(C3099=0,0,CONCATENATE('TIME TABLE'!$C$8,'TIME TABLE'!$D$8,'TIME TABLE'!$E$8))</f>
        <v>(Sunday)</v>
      </c>
      <c r="H3099" s="261" t="str">
        <f>IF(C3099=0,0,'TIME TABLE'!$H$8)</f>
        <v>09:00 AM to 11:45 AM</v>
      </c>
      <c r="I3099" s="262"/>
    </row>
    <row r="3100" spans="1:9" s="256" customFormat="1" ht="18" customHeight="1">
      <c r="A3100" s="199"/>
      <c r="B3100" s="216"/>
      <c r="C3100" s="263" t="str">
        <f>'TIME TABLE'!$F$9</f>
        <v>Social Study</v>
      </c>
      <c r="D3100" s="264"/>
      <c r="E3100" s="265"/>
      <c r="F3100" s="260">
        <f>IF(C3100=0,0,'TIME TABLE'!$B$9)</f>
        <v>44655</v>
      </c>
      <c r="G3100" s="253" t="str">
        <f>IF(C3100=0,0,CONCATENATE('TIME TABLE'!$C$9,'TIME TABLE'!$D$9,'TIME TABLE'!$E$9))</f>
        <v>(Monday)</v>
      </c>
      <c r="H3100" s="261" t="str">
        <f>IF(C3100=0,0,'TIME TABLE'!$H$9)</f>
        <v>09:00 AM to 11:45 AM</v>
      </c>
      <c r="I3100" s="262"/>
    </row>
    <row r="3101" spans="1:9" s="256" customFormat="1" ht="18" customHeight="1">
      <c r="A3101" s="199"/>
      <c r="B3101" s="216"/>
      <c r="C3101" s="263" t="str">
        <f>'TIME TABLE'!$F$10</f>
        <v>Sanskrit</v>
      </c>
      <c r="D3101" s="264"/>
      <c r="E3101" s="265"/>
      <c r="F3101" s="260">
        <f>IF(C3101=0,0,'TIME TABLE'!$B$10)</f>
        <v>44656</v>
      </c>
      <c r="G3101" s="253" t="str">
        <f>IF(C3101=0,0,CONCATENATE('TIME TABLE'!$C$10,'TIME TABLE'!$D$10,'TIME TABLE'!$E$10))</f>
        <v>(Tuesday)</v>
      </c>
      <c r="H3101" s="261" t="str">
        <f>IF(C3101=0,0,'TIME TABLE'!$H$10)</f>
        <v>09:00 AM to 11:45 AM</v>
      </c>
      <c r="I3101" s="262"/>
    </row>
    <row r="3102" spans="1:9" s="256" customFormat="1" ht="18" customHeight="1">
      <c r="A3102" s="199"/>
      <c r="B3102" s="216"/>
      <c r="C3102" s="263">
        <f>'TIME TABLE'!$F$11</f>
        <v>0</v>
      </c>
      <c r="D3102" s="264"/>
      <c r="E3102" s="265"/>
      <c r="F3102" s="260">
        <f>IF(C3102=0,0,'TIME TABLE'!$B$11)</f>
        <v>0</v>
      </c>
      <c r="G3102" s="253">
        <f>IF(C3102=0,0,CONCATENATE('TIME TABLE'!$C$11,'TIME TABLE'!$D$11,'TIME TABLE'!$E$11))</f>
        <v>0</v>
      </c>
      <c r="H3102" s="261">
        <f>IF(C3102=0,0,'TIME TABLE'!$H$11)</f>
        <v>0</v>
      </c>
      <c r="I3102" s="262"/>
    </row>
    <row r="3103" spans="1:9" s="256" customFormat="1" ht="18" customHeight="1">
      <c r="A3103" s="199"/>
      <c r="B3103" s="216"/>
      <c r="C3103" s="263">
        <f>'TIME TABLE'!$F$12</f>
        <v>0</v>
      </c>
      <c r="D3103" s="264"/>
      <c r="E3103" s="265"/>
      <c r="F3103" s="260">
        <f>IF(C3103=0,0,'TIME TABLE'!$B$12)</f>
        <v>0</v>
      </c>
      <c r="G3103" s="253">
        <f>IF(C3103=0,0,CONCATENATE('TIME TABLE'!$C$12,'TIME TABLE'!$D$12,'TIME TABLE'!$E$12))</f>
        <v>0</v>
      </c>
      <c r="H3103" s="261">
        <f>IF(C3103=0,0,'TIME TABLE'!$H$12)</f>
        <v>0</v>
      </c>
      <c r="I3103" s="262"/>
    </row>
    <row r="3104" spans="1:9" s="256" customFormat="1" ht="18" customHeight="1">
      <c r="A3104" s="199"/>
      <c r="B3104" s="216"/>
      <c r="C3104" s="263">
        <f>'TIME TABLE'!$F$13</f>
        <v>0</v>
      </c>
      <c r="D3104" s="264"/>
      <c r="E3104" s="265"/>
      <c r="F3104" s="260">
        <f>IF(C3104=0,0,'TIME TABLE'!$B$13)</f>
        <v>0</v>
      </c>
      <c r="G3104" s="253">
        <f>IF(C3104=0,0,CONCATENATE('TIME TABLE'!$C$13,'TIME TABLE'!$D$13,'TIME TABLE'!$E$13))</f>
        <v>0</v>
      </c>
      <c r="H3104" s="261">
        <f>IF(C3104=0,0,'TIME TABLE'!$H$13)</f>
        <v>0</v>
      </c>
      <c r="I3104" s="262"/>
    </row>
    <row r="3105" spans="1:9" s="256" customFormat="1" ht="18" customHeight="1" thickBot="1">
      <c r="A3105" s="199"/>
      <c r="B3105" s="216"/>
      <c r="C3105" s="266">
        <f>'TIME TABLE'!$F$14</f>
        <v>0</v>
      </c>
      <c r="D3105" s="267"/>
      <c r="E3105" s="268"/>
      <c r="F3105" s="260">
        <f>IF(C3105=0,0,'TIME TABLE'!$B$14)</f>
        <v>0</v>
      </c>
      <c r="G3105" s="253">
        <f>IF(C3105=0,0,CONCATENATE('TIME TABLE'!$C$14,'TIME TABLE'!$D$14,'TIME TABLE'!$E$14))</f>
        <v>0</v>
      </c>
      <c r="H3105" s="261">
        <f>IF(C3105=0,0,'TIME TABLE'!$H$14)</f>
        <v>0</v>
      </c>
      <c r="I3105" s="262"/>
    </row>
    <row r="3106" spans="1:9" s="198" customFormat="1" ht="24" customHeight="1">
      <c r="A3106" s="199"/>
      <c r="B3106" s="216"/>
      <c r="C3106" s="269" t="s">
        <v>70</v>
      </c>
      <c r="D3106" s="270"/>
      <c r="E3106" s="270"/>
      <c r="F3106" s="270"/>
      <c r="G3106" s="270"/>
      <c r="H3106" s="270"/>
      <c r="I3106" s="271"/>
    </row>
    <row r="3107" spans="1:9" s="198" customFormat="1" ht="19.5" customHeight="1">
      <c r="A3107" s="199"/>
      <c r="B3107" s="216"/>
      <c r="C3107" s="272">
        <v>1</v>
      </c>
      <c r="D3107" s="273" t="s">
        <v>71</v>
      </c>
      <c r="E3107" s="273"/>
      <c r="F3107" s="273"/>
      <c r="G3107" s="273"/>
      <c r="H3107" s="273"/>
      <c r="I3107" s="274"/>
    </row>
    <row r="3108" spans="1:9" s="198" customFormat="1" ht="19.5" customHeight="1">
      <c r="A3108" s="199"/>
      <c r="B3108" s="216"/>
      <c r="C3108" s="275">
        <v>2</v>
      </c>
      <c r="D3108" s="276" t="s">
        <v>72</v>
      </c>
      <c r="E3108" s="276"/>
      <c r="F3108" s="276"/>
      <c r="G3108" s="276"/>
      <c r="H3108" s="276"/>
      <c r="I3108" s="277"/>
    </row>
    <row r="3109" spans="1:9" s="198" customFormat="1" ht="19.5" customHeight="1">
      <c r="A3109" s="199"/>
      <c r="B3109" s="216"/>
      <c r="C3109" s="275">
        <v>3</v>
      </c>
      <c r="D3109" s="276" t="s">
        <v>73</v>
      </c>
      <c r="E3109" s="276"/>
      <c r="F3109" s="276"/>
      <c r="G3109" s="276"/>
      <c r="H3109" s="276"/>
      <c r="I3109" s="277"/>
    </row>
    <row r="3110" spans="1:9" s="198" customFormat="1" ht="19.5" customHeight="1">
      <c r="A3110" s="199"/>
      <c r="B3110" s="216"/>
      <c r="C3110" s="275">
        <v>4</v>
      </c>
      <c r="D3110" s="273" t="s">
        <v>74</v>
      </c>
      <c r="E3110" s="273"/>
      <c r="F3110" s="273"/>
      <c r="G3110" s="273"/>
      <c r="H3110" s="273"/>
      <c r="I3110" s="274"/>
    </row>
    <row r="3111" spans="1:9" s="198" customFormat="1" ht="19.5" customHeight="1">
      <c r="A3111" s="199"/>
      <c r="B3111" s="216"/>
      <c r="C3111" s="275">
        <v>5</v>
      </c>
      <c r="D3111" s="273" t="s">
        <v>75</v>
      </c>
      <c r="E3111" s="273"/>
      <c r="F3111" s="273"/>
      <c r="G3111" s="273"/>
      <c r="H3111" s="273"/>
      <c r="I3111" s="274"/>
    </row>
    <row r="3112" spans="1:9" s="198" customFormat="1" ht="19.5" customHeight="1">
      <c r="A3112" s="199"/>
      <c r="B3112" s="216"/>
      <c r="C3112" s="275">
        <v>6</v>
      </c>
      <c r="D3112" s="273" t="s">
        <v>76</v>
      </c>
      <c r="E3112" s="273"/>
      <c r="F3112" s="273"/>
      <c r="G3112" s="273"/>
      <c r="H3112" s="273"/>
      <c r="I3112" s="274"/>
    </row>
    <row r="3113" spans="1:9" s="198" customFormat="1" ht="19.5" customHeight="1">
      <c r="A3113" s="199"/>
      <c r="B3113" s="216"/>
      <c r="C3113" s="275">
        <v>7</v>
      </c>
      <c r="D3113" s="273" t="s">
        <v>77</v>
      </c>
      <c r="E3113" s="273"/>
      <c r="F3113" s="273"/>
      <c r="G3113" s="273"/>
      <c r="H3113" s="273"/>
      <c r="I3113" s="274"/>
    </row>
    <row r="3114" spans="1:9" s="198" customFormat="1" ht="19.5" customHeight="1">
      <c r="A3114" s="199"/>
      <c r="B3114" s="216"/>
      <c r="C3114" s="275">
        <v>8</v>
      </c>
      <c r="D3114" s="273" t="s">
        <v>78</v>
      </c>
      <c r="E3114" s="273"/>
      <c r="F3114" s="273"/>
      <c r="G3114" s="273"/>
      <c r="H3114" s="273"/>
      <c r="I3114" s="274"/>
    </row>
    <row r="3115" spans="1:9" s="198" customFormat="1" ht="19.5" customHeight="1" thickBot="1">
      <c r="A3115" s="199"/>
      <c r="B3115" s="278"/>
      <c r="C3115" s="279">
        <v>9</v>
      </c>
      <c r="D3115" s="280" t="s">
        <v>79</v>
      </c>
      <c r="E3115" s="280"/>
      <c r="F3115" s="280"/>
      <c r="G3115" s="280"/>
      <c r="H3115" s="280"/>
      <c r="I3115" s="281"/>
    </row>
    <row r="3116" spans="1:9" ht="16.5" customHeight="1">
      <c r="A3116" s="282"/>
      <c r="B3116" s="282"/>
      <c r="C3116" s="282"/>
      <c r="D3116" s="282"/>
      <c r="E3116" s="282"/>
      <c r="F3116" s="282"/>
      <c r="G3116" s="282"/>
      <c r="H3116" s="282"/>
      <c r="I3116" s="282"/>
    </row>
    <row r="3117" spans="1:9" s="198" customFormat="1" ht="16.5" customHeight="1" thickBot="1">
      <c r="A3117" s="196">
        <f>A3083+1</f>
        <v>94</v>
      </c>
      <c r="B3117" s="284"/>
      <c r="C3117" s="284"/>
      <c r="D3117" s="284"/>
      <c r="E3117" s="284"/>
      <c r="F3117" s="284"/>
      <c r="G3117" s="284"/>
      <c r="H3117" s="284"/>
      <c r="I3117" s="284"/>
    </row>
    <row r="3118" spans="1:9" s="198" customFormat="1" ht="51.75" customHeight="1">
      <c r="A3118" s="199"/>
      <c r="B3118" s="200"/>
      <c r="C3118" s="201"/>
      <c r="D3118" s="202"/>
      <c r="E3118" s="203" t="str">
        <f>MASTER!$E$11</f>
        <v>Govt. Sr. Secondary School Raimalwada</v>
      </c>
      <c r="F3118" s="204"/>
      <c r="G3118" s="204"/>
      <c r="H3118" s="204"/>
      <c r="I3118" s="205"/>
    </row>
    <row r="3119" spans="1:9" s="198" customFormat="1" ht="36" customHeight="1" thickBot="1">
      <c r="A3119" s="199"/>
      <c r="B3119" s="206"/>
      <c r="C3119" s="207"/>
      <c r="D3119" s="208"/>
      <c r="E3119" s="209" t="str">
        <f>MASTER!$E$14</f>
        <v>P.S.-Bapini (Jodhpur)</v>
      </c>
      <c r="F3119" s="210"/>
      <c r="G3119" s="210"/>
      <c r="H3119" s="210"/>
      <c r="I3119" s="211"/>
    </row>
    <row r="3120" spans="1:9" s="198" customFormat="1" ht="33.75" customHeight="1">
      <c r="A3120" s="199"/>
      <c r="B3120" s="212" t="str">
        <f>CONCATENATE(C3121,'TIME TABLE'!$C$5,'ADMIT CARD'!$C3122,$F3122,'ADMIT CARD'!$G3122,'TIME TABLE'!$E$5)</f>
        <v>ADMIT CARD(Roll Number●→0)</v>
      </c>
      <c r="C3120" s="213" t="str">
        <f>CONCATENATE('TIME TABLE'!$B$2,'TIME TABLE'!$F$2)</f>
        <v>HALF YEARLY EXAM:2023-24</v>
      </c>
      <c r="D3120" s="214"/>
      <c r="E3120" s="214"/>
      <c r="F3120" s="214"/>
      <c r="G3120" s="214"/>
      <c r="H3120" s="214"/>
      <c r="I3120" s="215"/>
    </row>
    <row r="3121" spans="1:10" s="198" customFormat="1" ht="33.75" customHeight="1" thickBot="1">
      <c r="A3121" s="199"/>
      <c r="B3121" s="216"/>
      <c r="C3121" s="217" t="s">
        <v>64</v>
      </c>
      <c r="D3121" s="218"/>
      <c r="E3121" s="218"/>
      <c r="F3121" s="218"/>
      <c r="G3121" s="218"/>
      <c r="H3121" s="218"/>
      <c r="I3121" s="219"/>
      <c r="J3121" s="198" t="s">
        <v>54</v>
      </c>
    </row>
    <row r="3122" spans="1:10" s="198" customFormat="1" ht="24" customHeight="1">
      <c r="A3122" s="199"/>
      <c r="B3122" s="216"/>
      <c r="C3122" s="220" t="s">
        <v>20</v>
      </c>
      <c r="D3122" s="221"/>
      <c r="E3122" s="222"/>
      <c r="F3122" s="223" t="s">
        <v>52</v>
      </c>
      <c r="G3122" s="224">
        <f>VLOOKUP(A3117,'STUDENT DETAIL'!$C$8:$I$107,3)</f>
        <v>0</v>
      </c>
      <c r="H3122" s="225"/>
      <c r="I3122" s="226" t="s">
        <v>65</v>
      </c>
    </row>
    <row r="3123" spans="1:10" s="198" customFormat="1" ht="24" customHeight="1">
      <c r="A3123" s="199"/>
      <c r="B3123" s="216"/>
      <c r="C3123" s="227" t="s">
        <v>21</v>
      </c>
      <c r="D3123" s="228"/>
      <c r="E3123" s="229"/>
      <c r="F3123" s="230" t="s">
        <v>52</v>
      </c>
      <c r="G3123" s="231" t="str">
        <f>IF(OR(G3122=0,G3122=""),"",VLOOKUP(A3117,'STUDENT DETAIL'!$C$8:$I$107,4))</f>
        <v/>
      </c>
      <c r="H3123" s="232"/>
      <c r="I3123" s="233"/>
    </row>
    <row r="3124" spans="1:10" s="198" customFormat="1" ht="24" customHeight="1">
      <c r="A3124" s="199"/>
      <c r="B3124" s="216"/>
      <c r="C3124" s="227" t="s">
        <v>22</v>
      </c>
      <c r="D3124" s="228"/>
      <c r="E3124" s="229"/>
      <c r="F3124" s="230" t="s">
        <v>52</v>
      </c>
      <c r="G3124" s="231" t="str">
        <f>IF(OR(G3122=0,G3122=""),"",VLOOKUP(A3117,'STUDENT DETAIL'!$C$8:$I$107,5))</f>
        <v/>
      </c>
      <c r="H3124" s="232"/>
      <c r="I3124" s="233"/>
    </row>
    <row r="3125" spans="1:10" s="198" customFormat="1" ht="24" customHeight="1">
      <c r="A3125" s="199"/>
      <c r="B3125" s="216"/>
      <c r="C3125" s="227" t="s">
        <v>32</v>
      </c>
      <c r="D3125" s="228"/>
      <c r="E3125" s="229"/>
      <c r="F3125" s="230" t="s">
        <v>52</v>
      </c>
      <c r="G3125" s="231" t="str">
        <f>IF(OR(G3122=0,G3122=""),"",VLOOKUP(A3117,'STUDENT DETAIL'!$C$8:$I$107,6))</f>
        <v/>
      </c>
      <c r="H3125" s="232"/>
      <c r="I3125" s="233"/>
    </row>
    <row r="3126" spans="1:10" s="198" customFormat="1" ht="24" customHeight="1">
      <c r="A3126" s="199"/>
      <c r="B3126" s="216"/>
      <c r="C3126" s="227" t="s">
        <v>33</v>
      </c>
      <c r="D3126" s="228"/>
      <c r="E3126" s="229"/>
      <c r="F3126" s="230" t="s">
        <v>52</v>
      </c>
      <c r="G3126" s="231" t="str">
        <f>IF(OR(G3122=0,G3122=""),"",IF('STUDENT DETAIL'!$H$4="",'STUDENT DETAIL'!$E$4,CONCATENATE('STUDENT DETAIL'!$E$4,"   ","(",'STUDENT DETAIL'!$H$4,")")))</f>
        <v/>
      </c>
      <c r="H3126" s="232"/>
      <c r="I3126" s="233"/>
    </row>
    <row r="3127" spans="1:10" s="198" customFormat="1" ht="24" customHeight="1" thickBot="1">
      <c r="A3127" s="199"/>
      <c r="B3127" s="216"/>
      <c r="C3127" s="234" t="s">
        <v>24</v>
      </c>
      <c r="D3127" s="235"/>
      <c r="E3127" s="236"/>
      <c r="F3127" s="237" t="s">
        <v>52</v>
      </c>
      <c r="G3127" s="238" t="str">
        <f>IF(OR(G3122=0,G3122=""),"",VLOOKUP(A3117,'STUDENT DETAIL'!$C$8:$I$107,7))</f>
        <v/>
      </c>
      <c r="H3127" s="239"/>
      <c r="I3127" s="240"/>
    </row>
    <row r="3128" spans="1:10" s="198" customFormat="1" ht="24" customHeight="1">
      <c r="A3128" s="199"/>
      <c r="B3128" s="216"/>
      <c r="C3128" s="241" t="s">
        <v>67</v>
      </c>
      <c r="D3128" s="242"/>
      <c r="E3128" s="242"/>
      <c r="F3128" s="242"/>
      <c r="G3128" s="242"/>
      <c r="H3128" s="242"/>
      <c r="I3128" s="243"/>
    </row>
    <row r="3129" spans="1:10" s="198" customFormat="1" ht="24" customHeight="1" thickBot="1">
      <c r="A3129" s="199"/>
      <c r="B3129" s="216"/>
      <c r="C3129" s="244" t="s">
        <v>34</v>
      </c>
      <c r="D3129" s="245"/>
      <c r="E3129" s="246"/>
      <c r="F3129" s="247" t="s">
        <v>68</v>
      </c>
      <c r="G3129" s="246"/>
      <c r="H3129" s="247" t="s">
        <v>69</v>
      </c>
      <c r="I3129" s="248"/>
    </row>
    <row r="3130" spans="1:10" s="256" customFormat="1" ht="18" customHeight="1">
      <c r="A3130" s="199"/>
      <c r="B3130" s="216"/>
      <c r="C3130" s="249" t="str">
        <f>'TIME TABLE'!$F$5</f>
        <v>Hindi</v>
      </c>
      <c r="D3130" s="250"/>
      <c r="E3130" s="251"/>
      <c r="F3130" s="252">
        <f>IF(C3130=0,0,'TIME TABLE'!$B$5)</f>
        <v>44651</v>
      </c>
      <c r="G3130" s="253" t="str">
        <f>IF(C3130=0,0,CONCATENATE('TIME TABLE'!$C$5,'TIME TABLE'!$D$5,'TIME TABLE'!$E$5))</f>
        <v>(Thursday)</v>
      </c>
      <c r="H3130" s="254" t="str">
        <f>IF(C3130=0,0,'TIME TABLE'!$H$5)</f>
        <v>09:00 AM to 11:45 AM</v>
      </c>
      <c r="I3130" s="255"/>
    </row>
    <row r="3131" spans="1:10" s="256" customFormat="1" ht="18" customHeight="1">
      <c r="A3131" s="199"/>
      <c r="B3131" s="216"/>
      <c r="C3131" s="257" t="str">
        <f>'TIME TABLE'!$F$6</f>
        <v>English</v>
      </c>
      <c r="D3131" s="258"/>
      <c r="E3131" s="259"/>
      <c r="F3131" s="260">
        <f>IF(C3131=0,0,'TIME TABLE'!$B$6)</f>
        <v>44652</v>
      </c>
      <c r="G3131" s="253" t="str">
        <f>IF(C3131=0,0,CONCATENATE('TIME TABLE'!$C$6,'TIME TABLE'!$D$6,'TIME TABLE'!$E$6))</f>
        <v>(Friday)</v>
      </c>
      <c r="H3131" s="261" t="str">
        <f>IF(C3131=0,0,'TIME TABLE'!$H$6)</f>
        <v>09:00 AM to 11:45 AM</v>
      </c>
      <c r="I3131" s="262"/>
    </row>
    <row r="3132" spans="1:10" s="256" customFormat="1" ht="18" customHeight="1">
      <c r="A3132" s="199"/>
      <c r="B3132" s="216"/>
      <c r="C3132" s="263" t="str">
        <f>'TIME TABLE'!$F$7</f>
        <v>Science</v>
      </c>
      <c r="D3132" s="264"/>
      <c r="E3132" s="265"/>
      <c r="F3132" s="260">
        <f>IF(C3132=0,0,'TIME TABLE'!$B$7)</f>
        <v>44653</v>
      </c>
      <c r="G3132" s="253" t="str">
        <f>IF(C3132=0,0,CONCATENATE('TIME TABLE'!$C$7,'TIME TABLE'!$D$7,'TIME TABLE'!$E$7))</f>
        <v>(Saturday)</v>
      </c>
      <c r="H3132" s="261" t="str">
        <f>IF(C3132=0,0,'TIME TABLE'!$H$7)</f>
        <v>09:00 AM to 11:45 AM</v>
      </c>
      <c r="I3132" s="262"/>
    </row>
    <row r="3133" spans="1:10" s="256" customFormat="1" ht="18" customHeight="1">
      <c r="A3133" s="199"/>
      <c r="B3133" s="216"/>
      <c r="C3133" s="263" t="str">
        <f>'TIME TABLE'!$F$8</f>
        <v>Mathematics</v>
      </c>
      <c r="D3133" s="264"/>
      <c r="E3133" s="265"/>
      <c r="F3133" s="260">
        <f>IF(C3133=0,0,'TIME TABLE'!$B$8)</f>
        <v>44654</v>
      </c>
      <c r="G3133" s="253" t="str">
        <f>IF(C3133=0,0,CONCATENATE('TIME TABLE'!$C$8,'TIME TABLE'!$D$8,'TIME TABLE'!$E$8))</f>
        <v>(Sunday)</v>
      </c>
      <c r="H3133" s="261" t="str">
        <f>IF(C3133=0,0,'TIME TABLE'!$H$8)</f>
        <v>09:00 AM to 11:45 AM</v>
      </c>
      <c r="I3133" s="262"/>
    </row>
    <row r="3134" spans="1:10" s="256" customFormat="1" ht="18" customHeight="1">
      <c r="A3134" s="199"/>
      <c r="B3134" s="216"/>
      <c r="C3134" s="263" t="str">
        <f>'TIME TABLE'!$F$9</f>
        <v>Social Study</v>
      </c>
      <c r="D3134" s="264"/>
      <c r="E3134" s="265"/>
      <c r="F3134" s="260">
        <f>IF(C3134=0,0,'TIME TABLE'!$B$9)</f>
        <v>44655</v>
      </c>
      <c r="G3134" s="253" t="str">
        <f>IF(C3134=0,0,CONCATENATE('TIME TABLE'!$C$9,'TIME TABLE'!$D$9,'TIME TABLE'!$E$9))</f>
        <v>(Monday)</v>
      </c>
      <c r="H3134" s="261" t="str">
        <f>IF(C3134=0,0,'TIME TABLE'!$H$9)</f>
        <v>09:00 AM to 11:45 AM</v>
      </c>
      <c r="I3134" s="262"/>
    </row>
    <row r="3135" spans="1:10" s="256" customFormat="1" ht="18" customHeight="1">
      <c r="A3135" s="199"/>
      <c r="B3135" s="216"/>
      <c r="C3135" s="263" t="str">
        <f>'TIME TABLE'!$F$10</f>
        <v>Sanskrit</v>
      </c>
      <c r="D3135" s="264"/>
      <c r="E3135" s="265"/>
      <c r="F3135" s="260">
        <f>IF(C3135=0,0,'TIME TABLE'!$B$10)</f>
        <v>44656</v>
      </c>
      <c r="G3135" s="253" t="str">
        <f>IF(C3135=0,0,CONCATENATE('TIME TABLE'!$C$10,'TIME TABLE'!$D$10,'TIME TABLE'!$E$10))</f>
        <v>(Tuesday)</v>
      </c>
      <c r="H3135" s="261" t="str">
        <f>IF(C3135=0,0,'TIME TABLE'!$H$10)</f>
        <v>09:00 AM to 11:45 AM</v>
      </c>
      <c r="I3135" s="262"/>
    </row>
    <row r="3136" spans="1:10" s="256" customFormat="1" ht="18" customHeight="1">
      <c r="A3136" s="199"/>
      <c r="B3136" s="216"/>
      <c r="C3136" s="263">
        <f>'TIME TABLE'!$F$11</f>
        <v>0</v>
      </c>
      <c r="D3136" s="264"/>
      <c r="E3136" s="265"/>
      <c r="F3136" s="260">
        <f>IF(C3136=0,0,'TIME TABLE'!$B$11)</f>
        <v>0</v>
      </c>
      <c r="G3136" s="253">
        <f>IF(C3136=0,0,CONCATENATE('TIME TABLE'!$C$11,'TIME TABLE'!$D$11,'TIME TABLE'!$E$11))</f>
        <v>0</v>
      </c>
      <c r="H3136" s="261">
        <f>IF(C3136=0,0,'TIME TABLE'!$H$11)</f>
        <v>0</v>
      </c>
      <c r="I3136" s="262"/>
    </row>
    <row r="3137" spans="1:9" s="256" customFormat="1" ht="18" customHeight="1">
      <c r="A3137" s="199"/>
      <c r="B3137" s="216"/>
      <c r="C3137" s="263">
        <f>'TIME TABLE'!$F$12</f>
        <v>0</v>
      </c>
      <c r="D3137" s="264"/>
      <c r="E3137" s="265"/>
      <c r="F3137" s="260">
        <f>IF(C3137=0,0,'TIME TABLE'!$B$12)</f>
        <v>0</v>
      </c>
      <c r="G3137" s="253">
        <f>IF(C3137=0,0,CONCATENATE('TIME TABLE'!$C$12,'TIME TABLE'!$D$12,'TIME TABLE'!$E$12))</f>
        <v>0</v>
      </c>
      <c r="H3137" s="261">
        <f>IF(C3137=0,0,'TIME TABLE'!$H$12)</f>
        <v>0</v>
      </c>
      <c r="I3137" s="262"/>
    </row>
    <row r="3138" spans="1:9" s="256" customFormat="1" ht="18" customHeight="1">
      <c r="A3138" s="199"/>
      <c r="B3138" s="216"/>
      <c r="C3138" s="263">
        <f>'TIME TABLE'!$F$13</f>
        <v>0</v>
      </c>
      <c r="D3138" s="264"/>
      <c r="E3138" s="265"/>
      <c r="F3138" s="260">
        <f>IF(C3138=0,0,'TIME TABLE'!$B$13)</f>
        <v>0</v>
      </c>
      <c r="G3138" s="253">
        <f>IF(C3138=0,0,CONCATENATE('TIME TABLE'!$C$13,'TIME TABLE'!$D$13,'TIME TABLE'!$E$13))</f>
        <v>0</v>
      </c>
      <c r="H3138" s="261">
        <f>IF(C3138=0,0,'TIME TABLE'!$H$13)</f>
        <v>0</v>
      </c>
      <c r="I3138" s="262"/>
    </row>
    <row r="3139" spans="1:9" s="256" customFormat="1" ht="18" customHeight="1" thickBot="1">
      <c r="A3139" s="199"/>
      <c r="B3139" s="216"/>
      <c r="C3139" s="266">
        <f>'TIME TABLE'!$F$14</f>
        <v>0</v>
      </c>
      <c r="D3139" s="267"/>
      <c r="E3139" s="268"/>
      <c r="F3139" s="260">
        <f>IF(C3139=0,0,'TIME TABLE'!$B$14)</f>
        <v>0</v>
      </c>
      <c r="G3139" s="253">
        <f>IF(C3139=0,0,CONCATENATE('TIME TABLE'!$C$14,'TIME TABLE'!$D$14,'TIME TABLE'!$E$14))</f>
        <v>0</v>
      </c>
      <c r="H3139" s="261">
        <f>IF(C3139=0,0,'TIME TABLE'!$H$14)</f>
        <v>0</v>
      </c>
      <c r="I3139" s="262"/>
    </row>
    <row r="3140" spans="1:9" s="198" customFormat="1" ht="24" customHeight="1">
      <c r="A3140" s="199"/>
      <c r="B3140" s="216"/>
      <c r="C3140" s="269" t="s">
        <v>70</v>
      </c>
      <c r="D3140" s="270"/>
      <c r="E3140" s="270"/>
      <c r="F3140" s="270"/>
      <c r="G3140" s="270"/>
      <c r="H3140" s="270"/>
      <c r="I3140" s="271"/>
    </row>
    <row r="3141" spans="1:9" s="198" customFormat="1" ht="19.5" customHeight="1">
      <c r="A3141" s="199"/>
      <c r="B3141" s="216"/>
      <c r="C3141" s="272">
        <v>1</v>
      </c>
      <c r="D3141" s="273" t="s">
        <v>71</v>
      </c>
      <c r="E3141" s="273"/>
      <c r="F3141" s="273"/>
      <c r="G3141" s="273"/>
      <c r="H3141" s="273"/>
      <c r="I3141" s="274"/>
    </row>
    <row r="3142" spans="1:9" s="198" customFormat="1" ht="19.5" customHeight="1">
      <c r="A3142" s="199"/>
      <c r="B3142" s="216"/>
      <c r="C3142" s="275">
        <v>2</v>
      </c>
      <c r="D3142" s="276" t="s">
        <v>72</v>
      </c>
      <c r="E3142" s="276"/>
      <c r="F3142" s="276"/>
      <c r="G3142" s="276"/>
      <c r="H3142" s="276"/>
      <c r="I3142" s="277"/>
    </row>
    <row r="3143" spans="1:9" s="198" customFormat="1" ht="19.5" customHeight="1">
      <c r="A3143" s="199"/>
      <c r="B3143" s="216"/>
      <c r="C3143" s="275">
        <v>3</v>
      </c>
      <c r="D3143" s="276" t="s">
        <v>73</v>
      </c>
      <c r="E3143" s="276"/>
      <c r="F3143" s="276"/>
      <c r="G3143" s="276"/>
      <c r="H3143" s="276"/>
      <c r="I3143" s="277"/>
    </row>
    <row r="3144" spans="1:9" s="198" customFormat="1" ht="19.5" customHeight="1">
      <c r="A3144" s="199"/>
      <c r="B3144" s="216"/>
      <c r="C3144" s="275">
        <v>4</v>
      </c>
      <c r="D3144" s="273" t="s">
        <v>74</v>
      </c>
      <c r="E3144" s="273"/>
      <c r="F3144" s="273"/>
      <c r="G3144" s="273"/>
      <c r="H3144" s="273"/>
      <c r="I3144" s="274"/>
    </row>
    <row r="3145" spans="1:9" s="198" customFormat="1" ht="19.5" customHeight="1">
      <c r="A3145" s="199"/>
      <c r="B3145" s="216"/>
      <c r="C3145" s="275">
        <v>5</v>
      </c>
      <c r="D3145" s="273" t="s">
        <v>75</v>
      </c>
      <c r="E3145" s="273"/>
      <c r="F3145" s="273"/>
      <c r="G3145" s="273"/>
      <c r="H3145" s="273"/>
      <c r="I3145" s="274"/>
    </row>
    <row r="3146" spans="1:9" s="198" customFormat="1" ht="19.5" customHeight="1">
      <c r="A3146" s="199"/>
      <c r="B3146" s="216"/>
      <c r="C3146" s="275">
        <v>6</v>
      </c>
      <c r="D3146" s="273" t="s">
        <v>76</v>
      </c>
      <c r="E3146" s="273"/>
      <c r="F3146" s="273"/>
      <c r="G3146" s="273"/>
      <c r="H3146" s="273"/>
      <c r="I3146" s="274"/>
    </row>
    <row r="3147" spans="1:9" s="198" customFormat="1" ht="19.5" customHeight="1">
      <c r="A3147" s="199"/>
      <c r="B3147" s="216"/>
      <c r="C3147" s="275">
        <v>7</v>
      </c>
      <c r="D3147" s="273" t="s">
        <v>77</v>
      </c>
      <c r="E3147" s="273"/>
      <c r="F3147" s="273"/>
      <c r="G3147" s="273"/>
      <c r="H3147" s="273"/>
      <c r="I3147" s="274"/>
    </row>
    <row r="3148" spans="1:9" s="198" customFormat="1" ht="19.5" customHeight="1">
      <c r="A3148" s="199"/>
      <c r="B3148" s="216"/>
      <c r="C3148" s="275">
        <v>8</v>
      </c>
      <c r="D3148" s="273" t="s">
        <v>78</v>
      </c>
      <c r="E3148" s="273"/>
      <c r="F3148" s="273"/>
      <c r="G3148" s="273"/>
      <c r="H3148" s="273"/>
      <c r="I3148" s="274"/>
    </row>
    <row r="3149" spans="1:9" s="198" customFormat="1" ht="19.5" customHeight="1" thickBot="1">
      <c r="A3149" s="199"/>
      <c r="B3149" s="278"/>
      <c r="C3149" s="279">
        <v>9</v>
      </c>
      <c r="D3149" s="280" t="s">
        <v>79</v>
      </c>
      <c r="E3149" s="280"/>
      <c r="F3149" s="280"/>
      <c r="G3149" s="280"/>
      <c r="H3149" s="280"/>
      <c r="I3149" s="281"/>
    </row>
    <row r="3150" spans="1:9" s="198" customFormat="1" ht="15.75" thickBot="1">
      <c r="A3150" s="196">
        <f>A3117+1</f>
        <v>95</v>
      </c>
      <c r="B3150" s="197"/>
      <c r="C3150" s="197"/>
      <c r="D3150" s="197"/>
      <c r="E3150" s="197"/>
      <c r="F3150" s="197"/>
      <c r="G3150" s="197"/>
      <c r="H3150" s="197"/>
      <c r="I3150" s="197"/>
    </row>
    <row r="3151" spans="1:9" s="198" customFormat="1" ht="51.75" customHeight="1">
      <c r="A3151" s="199"/>
      <c r="B3151" s="200"/>
      <c r="C3151" s="201"/>
      <c r="D3151" s="202"/>
      <c r="E3151" s="203" t="str">
        <f>MASTER!$E$11</f>
        <v>Govt. Sr. Secondary School Raimalwada</v>
      </c>
      <c r="F3151" s="204"/>
      <c r="G3151" s="204"/>
      <c r="H3151" s="204"/>
      <c r="I3151" s="205"/>
    </row>
    <row r="3152" spans="1:9" s="198" customFormat="1" ht="36" customHeight="1" thickBot="1">
      <c r="A3152" s="199"/>
      <c r="B3152" s="206"/>
      <c r="C3152" s="207"/>
      <c r="D3152" s="208"/>
      <c r="E3152" s="209" t="str">
        <f>MASTER!$E$14</f>
        <v>P.S.-Bapini (Jodhpur)</v>
      </c>
      <c r="F3152" s="210"/>
      <c r="G3152" s="210"/>
      <c r="H3152" s="210"/>
      <c r="I3152" s="211"/>
    </row>
    <row r="3153" spans="1:10" s="198" customFormat="1" ht="33.75" customHeight="1">
      <c r="A3153" s="199"/>
      <c r="B3153" s="212" t="str">
        <f>CONCATENATE(C3154,'TIME TABLE'!$C$5,'ADMIT CARD'!$C3155,$F3155,'ADMIT CARD'!$G3155,'TIME TABLE'!$E$5)</f>
        <v>ADMIT CARD(Roll Number●→0)</v>
      </c>
      <c r="C3153" s="213" t="str">
        <f>CONCATENATE('TIME TABLE'!$B$2,'TIME TABLE'!$F$2)</f>
        <v>HALF YEARLY EXAM:2023-24</v>
      </c>
      <c r="D3153" s="214"/>
      <c r="E3153" s="214"/>
      <c r="F3153" s="214"/>
      <c r="G3153" s="214"/>
      <c r="H3153" s="214"/>
      <c r="I3153" s="215"/>
    </row>
    <row r="3154" spans="1:10" s="198" customFormat="1" ht="33.75" customHeight="1" thickBot="1">
      <c r="A3154" s="199"/>
      <c r="B3154" s="216"/>
      <c r="C3154" s="217" t="s">
        <v>64</v>
      </c>
      <c r="D3154" s="218"/>
      <c r="E3154" s="218"/>
      <c r="F3154" s="218"/>
      <c r="G3154" s="218"/>
      <c r="H3154" s="218"/>
      <c r="I3154" s="219"/>
      <c r="J3154" s="198" t="s">
        <v>54</v>
      </c>
    </row>
    <row r="3155" spans="1:10" s="198" customFormat="1" ht="24" customHeight="1">
      <c r="A3155" s="199"/>
      <c r="B3155" s="216"/>
      <c r="C3155" s="220" t="s">
        <v>20</v>
      </c>
      <c r="D3155" s="221"/>
      <c r="E3155" s="222"/>
      <c r="F3155" s="223" t="s">
        <v>52</v>
      </c>
      <c r="G3155" s="224">
        <f>VLOOKUP(A3150,'STUDENT DETAIL'!$C$8:$I$107,3)</f>
        <v>0</v>
      </c>
      <c r="H3155" s="225"/>
      <c r="I3155" s="226" t="s">
        <v>65</v>
      </c>
    </row>
    <row r="3156" spans="1:10" s="198" customFormat="1" ht="24" customHeight="1">
      <c r="A3156" s="199"/>
      <c r="B3156" s="216"/>
      <c r="C3156" s="227" t="s">
        <v>21</v>
      </c>
      <c r="D3156" s="228"/>
      <c r="E3156" s="229"/>
      <c r="F3156" s="230" t="s">
        <v>52</v>
      </c>
      <c r="G3156" s="231" t="str">
        <f>IF(OR(G3155=0,G3155=""),"",VLOOKUP(A3150,'STUDENT DETAIL'!$C$8:$I$107,4))</f>
        <v/>
      </c>
      <c r="H3156" s="232"/>
      <c r="I3156" s="233"/>
    </row>
    <row r="3157" spans="1:10" s="198" customFormat="1" ht="24" customHeight="1">
      <c r="A3157" s="199"/>
      <c r="B3157" s="216"/>
      <c r="C3157" s="227" t="s">
        <v>22</v>
      </c>
      <c r="D3157" s="228"/>
      <c r="E3157" s="229"/>
      <c r="F3157" s="230" t="s">
        <v>52</v>
      </c>
      <c r="G3157" s="231" t="str">
        <f>IF(OR(G3155=0,G3155=""),"",VLOOKUP(A3150,'STUDENT DETAIL'!$C$8:$I$107,5))</f>
        <v/>
      </c>
      <c r="H3157" s="232"/>
      <c r="I3157" s="233"/>
    </row>
    <row r="3158" spans="1:10" s="198" customFormat="1" ht="24" customHeight="1">
      <c r="A3158" s="199"/>
      <c r="B3158" s="216"/>
      <c r="C3158" s="227" t="s">
        <v>32</v>
      </c>
      <c r="D3158" s="228"/>
      <c r="E3158" s="229"/>
      <c r="F3158" s="230" t="s">
        <v>52</v>
      </c>
      <c r="G3158" s="231" t="str">
        <f>IF(OR(G3155=0,G3155=""),"",VLOOKUP(A3150,'STUDENT DETAIL'!$C$8:$I$107,6))</f>
        <v/>
      </c>
      <c r="H3158" s="232"/>
      <c r="I3158" s="233"/>
    </row>
    <row r="3159" spans="1:10" s="198" customFormat="1" ht="24" customHeight="1">
      <c r="A3159" s="199"/>
      <c r="B3159" s="216"/>
      <c r="C3159" s="227" t="s">
        <v>33</v>
      </c>
      <c r="D3159" s="228"/>
      <c r="E3159" s="229"/>
      <c r="F3159" s="230" t="s">
        <v>52</v>
      </c>
      <c r="G3159" s="231" t="str">
        <f>IF(OR(G3155=0,G3155=""),"",IF('STUDENT DETAIL'!$H$4="",'STUDENT DETAIL'!$E$4,CONCATENATE('STUDENT DETAIL'!$E$4,"   ","(",'STUDENT DETAIL'!$H$4,")")))</f>
        <v/>
      </c>
      <c r="H3159" s="232"/>
      <c r="I3159" s="233"/>
    </row>
    <row r="3160" spans="1:10" s="198" customFormat="1" ht="24" customHeight="1" thickBot="1">
      <c r="A3160" s="199"/>
      <c r="B3160" s="216"/>
      <c r="C3160" s="234" t="s">
        <v>24</v>
      </c>
      <c r="D3160" s="235"/>
      <c r="E3160" s="236"/>
      <c r="F3160" s="237" t="s">
        <v>52</v>
      </c>
      <c r="G3160" s="238" t="str">
        <f>IF(OR(G3155=0,G3155=""),"",VLOOKUP(A3150,'STUDENT DETAIL'!$C$8:$I$107,7))</f>
        <v/>
      </c>
      <c r="H3160" s="239"/>
      <c r="I3160" s="240"/>
    </row>
    <row r="3161" spans="1:10" s="198" customFormat="1" ht="24" customHeight="1">
      <c r="A3161" s="199"/>
      <c r="B3161" s="216"/>
      <c r="C3161" s="241" t="s">
        <v>67</v>
      </c>
      <c r="D3161" s="242"/>
      <c r="E3161" s="242"/>
      <c r="F3161" s="242"/>
      <c r="G3161" s="242"/>
      <c r="H3161" s="242"/>
      <c r="I3161" s="243"/>
    </row>
    <row r="3162" spans="1:10" s="198" customFormat="1" ht="24" customHeight="1" thickBot="1">
      <c r="A3162" s="199"/>
      <c r="B3162" s="216"/>
      <c r="C3162" s="244" t="s">
        <v>34</v>
      </c>
      <c r="D3162" s="245"/>
      <c r="E3162" s="246"/>
      <c r="F3162" s="247" t="s">
        <v>68</v>
      </c>
      <c r="G3162" s="246"/>
      <c r="H3162" s="247" t="s">
        <v>69</v>
      </c>
      <c r="I3162" s="248"/>
    </row>
    <row r="3163" spans="1:10" s="256" customFormat="1" ht="18" customHeight="1">
      <c r="A3163" s="199"/>
      <c r="B3163" s="216"/>
      <c r="C3163" s="249" t="str">
        <f>'TIME TABLE'!$F$5</f>
        <v>Hindi</v>
      </c>
      <c r="D3163" s="250"/>
      <c r="E3163" s="251"/>
      <c r="F3163" s="252">
        <f>IF(C3163=0,0,'TIME TABLE'!$B$5)</f>
        <v>44651</v>
      </c>
      <c r="G3163" s="253" t="str">
        <f>IF(C3163=0,0,CONCATENATE('TIME TABLE'!$C$5,'TIME TABLE'!$D$5,'TIME TABLE'!$E$5))</f>
        <v>(Thursday)</v>
      </c>
      <c r="H3163" s="254" t="str">
        <f>IF(C3163=0,0,'TIME TABLE'!$H$5)</f>
        <v>09:00 AM to 11:45 AM</v>
      </c>
      <c r="I3163" s="255"/>
    </row>
    <row r="3164" spans="1:10" s="256" customFormat="1" ht="18" customHeight="1">
      <c r="A3164" s="199"/>
      <c r="B3164" s="216"/>
      <c r="C3164" s="257" t="str">
        <f>'TIME TABLE'!$F$6</f>
        <v>English</v>
      </c>
      <c r="D3164" s="258"/>
      <c r="E3164" s="259"/>
      <c r="F3164" s="260">
        <f>IF(C3164=0,0,'TIME TABLE'!$B$6)</f>
        <v>44652</v>
      </c>
      <c r="G3164" s="253" t="str">
        <f>IF(C3164=0,0,CONCATENATE('TIME TABLE'!$C$6,'TIME TABLE'!$D$6,'TIME TABLE'!$E$6))</f>
        <v>(Friday)</v>
      </c>
      <c r="H3164" s="261" t="str">
        <f>IF(C3164=0,0,'TIME TABLE'!$H$6)</f>
        <v>09:00 AM to 11:45 AM</v>
      </c>
      <c r="I3164" s="262"/>
    </row>
    <row r="3165" spans="1:10" s="256" customFormat="1" ht="18" customHeight="1">
      <c r="A3165" s="199"/>
      <c r="B3165" s="216"/>
      <c r="C3165" s="263" t="str">
        <f>'TIME TABLE'!$F$7</f>
        <v>Science</v>
      </c>
      <c r="D3165" s="264"/>
      <c r="E3165" s="265"/>
      <c r="F3165" s="260">
        <f>IF(C3165=0,0,'TIME TABLE'!$B$7)</f>
        <v>44653</v>
      </c>
      <c r="G3165" s="253" t="str">
        <f>IF(C3165=0,0,CONCATENATE('TIME TABLE'!$C$7,'TIME TABLE'!$D$7,'TIME TABLE'!$E$7))</f>
        <v>(Saturday)</v>
      </c>
      <c r="H3165" s="261" t="str">
        <f>IF(C3165=0,0,'TIME TABLE'!$H$7)</f>
        <v>09:00 AM to 11:45 AM</v>
      </c>
      <c r="I3165" s="262"/>
    </row>
    <row r="3166" spans="1:10" s="256" customFormat="1" ht="18" customHeight="1">
      <c r="A3166" s="199"/>
      <c r="B3166" s="216"/>
      <c r="C3166" s="263" t="str">
        <f>'TIME TABLE'!$F$8</f>
        <v>Mathematics</v>
      </c>
      <c r="D3166" s="264"/>
      <c r="E3166" s="265"/>
      <c r="F3166" s="260">
        <f>IF(C3166=0,0,'TIME TABLE'!$B$8)</f>
        <v>44654</v>
      </c>
      <c r="G3166" s="253" t="str">
        <f>IF(C3166=0,0,CONCATENATE('TIME TABLE'!$C$8,'TIME TABLE'!$D$8,'TIME TABLE'!$E$8))</f>
        <v>(Sunday)</v>
      </c>
      <c r="H3166" s="261" t="str">
        <f>IF(C3166=0,0,'TIME TABLE'!$H$8)</f>
        <v>09:00 AM to 11:45 AM</v>
      </c>
      <c r="I3166" s="262"/>
    </row>
    <row r="3167" spans="1:10" s="256" customFormat="1" ht="18" customHeight="1">
      <c r="A3167" s="199"/>
      <c r="B3167" s="216"/>
      <c r="C3167" s="263" t="str">
        <f>'TIME TABLE'!$F$9</f>
        <v>Social Study</v>
      </c>
      <c r="D3167" s="264"/>
      <c r="E3167" s="265"/>
      <c r="F3167" s="260">
        <f>IF(C3167=0,0,'TIME TABLE'!$B$9)</f>
        <v>44655</v>
      </c>
      <c r="G3167" s="253" t="str">
        <f>IF(C3167=0,0,CONCATENATE('TIME TABLE'!$C$9,'TIME TABLE'!$D$9,'TIME TABLE'!$E$9))</f>
        <v>(Monday)</v>
      </c>
      <c r="H3167" s="261" t="str">
        <f>IF(C3167=0,0,'TIME TABLE'!$H$9)</f>
        <v>09:00 AM to 11:45 AM</v>
      </c>
      <c r="I3167" s="262"/>
    </row>
    <row r="3168" spans="1:10" s="256" customFormat="1" ht="18" customHeight="1">
      <c r="A3168" s="199"/>
      <c r="B3168" s="216"/>
      <c r="C3168" s="263" t="str">
        <f>'TIME TABLE'!$F$10</f>
        <v>Sanskrit</v>
      </c>
      <c r="D3168" s="264"/>
      <c r="E3168" s="265"/>
      <c r="F3168" s="260">
        <f>IF(C3168=0,0,'TIME TABLE'!$B$10)</f>
        <v>44656</v>
      </c>
      <c r="G3168" s="253" t="str">
        <f>IF(C3168=0,0,CONCATENATE('TIME TABLE'!$C$10,'TIME TABLE'!$D$10,'TIME TABLE'!$E$10))</f>
        <v>(Tuesday)</v>
      </c>
      <c r="H3168" s="261" t="str">
        <f>IF(C3168=0,0,'TIME TABLE'!$H$10)</f>
        <v>09:00 AM to 11:45 AM</v>
      </c>
      <c r="I3168" s="262"/>
    </row>
    <row r="3169" spans="1:9" s="256" customFormat="1" ht="18" customHeight="1">
      <c r="A3169" s="199"/>
      <c r="B3169" s="216"/>
      <c r="C3169" s="263">
        <f>'TIME TABLE'!$F$11</f>
        <v>0</v>
      </c>
      <c r="D3169" s="264"/>
      <c r="E3169" s="265"/>
      <c r="F3169" s="260">
        <f>IF(C3169=0,0,'TIME TABLE'!$B$11)</f>
        <v>0</v>
      </c>
      <c r="G3169" s="253">
        <f>IF(C3169=0,0,CONCATENATE('TIME TABLE'!$C$11,'TIME TABLE'!$D$11,'TIME TABLE'!$E$11))</f>
        <v>0</v>
      </c>
      <c r="H3169" s="261">
        <f>IF(C3169=0,0,'TIME TABLE'!$H$11)</f>
        <v>0</v>
      </c>
      <c r="I3169" s="262"/>
    </row>
    <row r="3170" spans="1:9" s="256" customFormat="1" ht="18" customHeight="1">
      <c r="A3170" s="199"/>
      <c r="B3170" s="216"/>
      <c r="C3170" s="263">
        <f>'TIME TABLE'!$F$12</f>
        <v>0</v>
      </c>
      <c r="D3170" s="264"/>
      <c r="E3170" s="265"/>
      <c r="F3170" s="260">
        <f>IF(C3170=0,0,'TIME TABLE'!$B$12)</f>
        <v>0</v>
      </c>
      <c r="G3170" s="253">
        <f>IF(C3170=0,0,CONCATENATE('TIME TABLE'!$C$12,'TIME TABLE'!$D$12,'TIME TABLE'!$E$12))</f>
        <v>0</v>
      </c>
      <c r="H3170" s="261">
        <f>IF(C3170=0,0,'TIME TABLE'!$H$12)</f>
        <v>0</v>
      </c>
      <c r="I3170" s="262"/>
    </row>
    <row r="3171" spans="1:9" s="256" customFormat="1" ht="18" customHeight="1">
      <c r="A3171" s="199"/>
      <c r="B3171" s="216"/>
      <c r="C3171" s="263">
        <f>'TIME TABLE'!$F$13</f>
        <v>0</v>
      </c>
      <c r="D3171" s="264"/>
      <c r="E3171" s="265"/>
      <c r="F3171" s="260">
        <f>IF(C3171=0,0,'TIME TABLE'!$B$13)</f>
        <v>0</v>
      </c>
      <c r="G3171" s="253">
        <f>IF(C3171=0,0,CONCATENATE('TIME TABLE'!$C$13,'TIME TABLE'!$D$13,'TIME TABLE'!$E$13))</f>
        <v>0</v>
      </c>
      <c r="H3171" s="261">
        <f>IF(C3171=0,0,'TIME TABLE'!$H$13)</f>
        <v>0</v>
      </c>
      <c r="I3171" s="262"/>
    </row>
    <row r="3172" spans="1:9" s="256" customFormat="1" ht="18" customHeight="1" thickBot="1">
      <c r="A3172" s="199"/>
      <c r="B3172" s="216"/>
      <c r="C3172" s="266">
        <f>'TIME TABLE'!$F$14</f>
        <v>0</v>
      </c>
      <c r="D3172" s="267"/>
      <c r="E3172" s="268"/>
      <c r="F3172" s="260">
        <f>IF(C3172=0,0,'TIME TABLE'!$B$14)</f>
        <v>0</v>
      </c>
      <c r="G3172" s="253">
        <f>IF(C3172=0,0,CONCATENATE('TIME TABLE'!$C$14,'TIME TABLE'!$D$14,'TIME TABLE'!$E$14))</f>
        <v>0</v>
      </c>
      <c r="H3172" s="261">
        <f>IF(C3172=0,0,'TIME TABLE'!$H$14)</f>
        <v>0</v>
      </c>
      <c r="I3172" s="262"/>
    </row>
    <row r="3173" spans="1:9" s="198" customFormat="1" ht="24" customHeight="1">
      <c r="A3173" s="199"/>
      <c r="B3173" s="216"/>
      <c r="C3173" s="269" t="s">
        <v>70</v>
      </c>
      <c r="D3173" s="270"/>
      <c r="E3173" s="270"/>
      <c r="F3173" s="270"/>
      <c r="G3173" s="270"/>
      <c r="H3173" s="270"/>
      <c r="I3173" s="271"/>
    </row>
    <row r="3174" spans="1:9" s="198" customFormat="1" ht="19.5" customHeight="1">
      <c r="A3174" s="199"/>
      <c r="B3174" s="216"/>
      <c r="C3174" s="272">
        <v>1</v>
      </c>
      <c r="D3174" s="273" t="s">
        <v>71</v>
      </c>
      <c r="E3174" s="273"/>
      <c r="F3174" s="273"/>
      <c r="G3174" s="273"/>
      <c r="H3174" s="273"/>
      <c r="I3174" s="274"/>
    </row>
    <row r="3175" spans="1:9" s="198" customFormat="1" ht="19.5" customHeight="1">
      <c r="A3175" s="199"/>
      <c r="B3175" s="216"/>
      <c r="C3175" s="275">
        <v>2</v>
      </c>
      <c r="D3175" s="276" t="s">
        <v>72</v>
      </c>
      <c r="E3175" s="276"/>
      <c r="F3175" s="276"/>
      <c r="G3175" s="276"/>
      <c r="H3175" s="276"/>
      <c r="I3175" s="277"/>
    </row>
    <row r="3176" spans="1:9" s="198" customFormat="1" ht="19.5" customHeight="1">
      <c r="A3176" s="199"/>
      <c r="B3176" s="216"/>
      <c r="C3176" s="275">
        <v>3</v>
      </c>
      <c r="D3176" s="276" t="s">
        <v>73</v>
      </c>
      <c r="E3176" s="276"/>
      <c r="F3176" s="276"/>
      <c r="G3176" s="276"/>
      <c r="H3176" s="276"/>
      <c r="I3176" s="277"/>
    </row>
    <row r="3177" spans="1:9" s="198" customFormat="1" ht="19.5" customHeight="1">
      <c r="A3177" s="199"/>
      <c r="B3177" s="216"/>
      <c r="C3177" s="275">
        <v>4</v>
      </c>
      <c r="D3177" s="273" t="s">
        <v>74</v>
      </c>
      <c r="E3177" s="273"/>
      <c r="F3177" s="273"/>
      <c r="G3177" s="273"/>
      <c r="H3177" s="273"/>
      <c r="I3177" s="274"/>
    </row>
    <row r="3178" spans="1:9" s="198" customFormat="1" ht="19.5" customHeight="1">
      <c r="A3178" s="199"/>
      <c r="B3178" s="216"/>
      <c r="C3178" s="275">
        <v>5</v>
      </c>
      <c r="D3178" s="273" t="s">
        <v>75</v>
      </c>
      <c r="E3178" s="273"/>
      <c r="F3178" s="273"/>
      <c r="G3178" s="273"/>
      <c r="H3178" s="273"/>
      <c r="I3178" s="274"/>
    </row>
    <row r="3179" spans="1:9" s="198" customFormat="1" ht="19.5" customHeight="1">
      <c r="A3179" s="199"/>
      <c r="B3179" s="216"/>
      <c r="C3179" s="275">
        <v>6</v>
      </c>
      <c r="D3179" s="273" t="s">
        <v>76</v>
      </c>
      <c r="E3179" s="273"/>
      <c r="F3179" s="273"/>
      <c r="G3179" s="273"/>
      <c r="H3179" s="273"/>
      <c r="I3179" s="274"/>
    </row>
    <row r="3180" spans="1:9" s="198" customFormat="1" ht="19.5" customHeight="1">
      <c r="A3180" s="199"/>
      <c r="B3180" s="216"/>
      <c r="C3180" s="275">
        <v>7</v>
      </c>
      <c r="D3180" s="273" t="s">
        <v>77</v>
      </c>
      <c r="E3180" s="273"/>
      <c r="F3180" s="273"/>
      <c r="G3180" s="273"/>
      <c r="H3180" s="273"/>
      <c r="I3180" s="274"/>
    </row>
    <row r="3181" spans="1:9" s="198" customFormat="1" ht="19.5" customHeight="1">
      <c r="A3181" s="199"/>
      <c r="B3181" s="216"/>
      <c r="C3181" s="275">
        <v>8</v>
      </c>
      <c r="D3181" s="273" t="s">
        <v>78</v>
      </c>
      <c r="E3181" s="273"/>
      <c r="F3181" s="273"/>
      <c r="G3181" s="273"/>
      <c r="H3181" s="273"/>
      <c r="I3181" s="274"/>
    </row>
    <row r="3182" spans="1:9" s="198" customFormat="1" ht="19.5" customHeight="1" thickBot="1">
      <c r="A3182" s="199"/>
      <c r="B3182" s="278"/>
      <c r="C3182" s="279">
        <v>9</v>
      </c>
      <c r="D3182" s="280" t="s">
        <v>79</v>
      </c>
      <c r="E3182" s="280"/>
      <c r="F3182" s="280"/>
      <c r="G3182" s="280"/>
      <c r="H3182" s="280"/>
      <c r="I3182" s="281"/>
    </row>
    <row r="3183" spans="1:9" ht="16.5" customHeight="1">
      <c r="A3183" s="282"/>
      <c r="B3183" s="282"/>
      <c r="C3183" s="282"/>
      <c r="D3183" s="282"/>
      <c r="E3183" s="282"/>
      <c r="F3183" s="282"/>
      <c r="G3183" s="282"/>
      <c r="H3183" s="282"/>
      <c r="I3183" s="282"/>
    </row>
    <row r="3184" spans="1:9" s="198" customFormat="1" ht="16.5" customHeight="1" thickBot="1">
      <c r="A3184" s="196">
        <f>A3150+1</f>
        <v>96</v>
      </c>
      <c r="B3184" s="284"/>
      <c r="C3184" s="284"/>
      <c r="D3184" s="284"/>
      <c r="E3184" s="284"/>
      <c r="F3184" s="284"/>
      <c r="G3184" s="284"/>
      <c r="H3184" s="284"/>
      <c r="I3184" s="284"/>
    </row>
    <row r="3185" spans="1:10" s="198" customFormat="1" ht="51.75" customHeight="1">
      <c r="A3185" s="199"/>
      <c r="B3185" s="200"/>
      <c r="C3185" s="201"/>
      <c r="D3185" s="202"/>
      <c r="E3185" s="203" t="str">
        <f>MASTER!$E$11</f>
        <v>Govt. Sr. Secondary School Raimalwada</v>
      </c>
      <c r="F3185" s="204"/>
      <c r="G3185" s="204"/>
      <c r="H3185" s="204"/>
      <c r="I3185" s="205"/>
    </row>
    <row r="3186" spans="1:10" s="198" customFormat="1" ht="36" customHeight="1" thickBot="1">
      <c r="A3186" s="199"/>
      <c r="B3186" s="206"/>
      <c r="C3186" s="207"/>
      <c r="D3186" s="208"/>
      <c r="E3186" s="209" t="str">
        <f>MASTER!$E$14</f>
        <v>P.S.-Bapini (Jodhpur)</v>
      </c>
      <c r="F3186" s="210"/>
      <c r="G3186" s="210"/>
      <c r="H3186" s="210"/>
      <c r="I3186" s="211"/>
    </row>
    <row r="3187" spans="1:10" s="198" customFormat="1" ht="33.75" customHeight="1">
      <c r="A3187" s="199"/>
      <c r="B3187" s="212" t="str">
        <f>CONCATENATE(C3188,'TIME TABLE'!$C$5,'ADMIT CARD'!$C3189,$F3189,'ADMIT CARD'!$G3189,'TIME TABLE'!$E$5)</f>
        <v>ADMIT CARD(Roll Number●→0)</v>
      </c>
      <c r="C3187" s="213" t="str">
        <f>CONCATENATE('TIME TABLE'!$B$2,'TIME TABLE'!$F$2)</f>
        <v>HALF YEARLY EXAM:2023-24</v>
      </c>
      <c r="D3187" s="214"/>
      <c r="E3187" s="214"/>
      <c r="F3187" s="214"/>
      <c r="G3187" s="214"/>
      <c r="H3187" s="214"/>
      <c r="I3187" s="215"/>
    </row>
    <row r="3188" spans="1:10" s="198" customFormat="1" ht="33.75" customHeight="1" thickBot="1">
      <c r="A3188" s="199"/>
      <c r="B3188" s="216"/>
      <c r="C3188" s="217" t="s">
        <v>64</v>
      </c>
      <c r="D3188" s="218"/>
      <c r="E3188" s="218"/>
      <c r="F3188" s="218"/>
      <c r="G3188" s="218"/>
      <c r="H3188" s="218"/>
      <c r="I3188" s="219"/>
      <c r="J3188" s="198" t="s">
        <v>54</v>
      </c>
    </row>
    <row r="3189" spans="1:10" s="198" customFormat="1" ht="24" customHeight="1">
      <c r="A3189" s="199"/>
      <c r="B3189" s="216"/>
      <c r="C3189" s="220" t="s">
        <v>20</v>
      </c>
      <c r="D3189" s="221"/>
      <c r="E3189" s="222"/>
      <c r="F3189" s="223" t="s">
        <v>52</v>
      </c>
      <c r="G3189" s="224">
        <f>VLOOKUP(A3184,'STUDENT DETAIL'!$C$8:$I$107,3)</f>
        <v>0</v>
      </c>
      <c r="H3189" s="225"/>
      <c r="I3189" s="226" t="s">
        <v>65</v>
      </c>
    </row>
    <row r="3190" spans="1:10" s="198" customFormat="1" ht="24" customHeight="1">
      <c r="A3190" s="199"/>
      <c r="B3190" s="216"/>
      <c r="C3190" s="227" t="s">
        <v>21</v>
      </c>
      <c r="D3190" s="228"/>
      <c r="E3190" s="229"/>
      <c r="F3190" s="230" t="s">
        <v>52</v>
      </c>
      <c r="G3190" s="231" t="str">
        <f>IF(OR(G3189=0,G3189=""),"",VLOOKUP(A3184,'STUDENT DETAIL'!$C$8:$I$107,4))</f>
        <v/>
      </c>
      <c r="H3190" s="232"/>
      <c r="I3190" s="233"/>
    </row>
    <row r="3191" spans="1:10" s="198" customFormat="1" ht="24" customHeight="1">
      <c r="A3191" s="199"/>
      <c r="B3191" s="216"/>
      <c r="C3191" s="227" t="s">
        <v>22</v>
      </c>
      <c r="D3191" s="228"/>
      <c r="E3191" s="229"/>
      <c r="F3191" s="230" t="s">
        <v>52</v>
      </c>
      <c r="G3191" s="231" t="str">
        <f>IF(OR(G3189=0,G3189=""),"",VLOOKUP(A3184,'STUDENT DETAIL'!$C$8:$I$107,5))</f>
        <v/>
      </c>
      <c r="H3191" s="232"/>
      <c r="I3191" s="233"/>
    </row>
    <row r="3192" spans="1:10" s="198" customFormat="1" ht="24" customHeight="1">
      <c r="A3192" s="199"/>
      <c r="B3192" s="216"/>
      <c r="C3192" s="227" t="s">
        <v>32</v>
      </c>
      <c r="D3192" s="228"/>
      <c r="E3192" s="229"/>
      <c r="F3192" s="230" t="s">
        <v>52</v>
      </c>
      <c r="G3192" s="231" t="str">
        <f>IF(OR(G3189=0,G3189=""),"",VLOOKUP(A3184,'STUDENT DETAIL'!$C$8:$I$107,6))</f>
        <v/>
      </c>
      <c r="H3192" s="232"/>
      <c r="I3192" s="233"/>
    </row>
    <row r="3193" spans="1:10" s="198" customFormat="1" ht="24" customHeight="1">
      <c r="A3193" s="199"/>
      <c r="B3193" s="216"/>
      <c r="C3193" s="227" t="s">
        <v>33</v>
      </c>
      <c r="D3193" s="228"/>
      <c r="E3193" s="229"/>
      <c r="F3193" s="230" t="s">
        <v>52</v>
      </c>
      <c r="G3193" s="231" t="str">
        <f>IF(OR(G3189=0,G3189=""),"",IF('STUDENT DETAIL'!$H$4="",'STUDENT DETAIL'!$E$4,CONCATENATE('STUDENT DETAIL'!$E$4,"   ","(",'STUDENT DETAIL'!$H$4,")")))</f>
        <v/>
      </c>
      <c r="H3193" s="232"/>
      <c r="I3193" s="233"/>
    </row>
    <row r="3194" spans="1:10" s="198" customFormat="1" ht="24" customHeight="1" thickBot="1">
      <c r="A3194" s="199"/>
      <c r="B3194" s="216"/>
      <c r="C3194" s="234" t="s">
        <v>24</v>
      </c>
      <c r="D3194" s="235"/>
      <c r="E3194" s="236"/>
      <c r="F3194" s="237" t="s">
        <v>52</v>
      </c>
      <c r="G3194" s="238" t="str">
        <f>IF(OR(G3189=0,G3189=""),"",VLOOKUP(A3184,'STUDENT DETAIL'!$C$8:$I$107,7))</f>
        <v/>
      </c>
      <c r="H3194" s="239"/>
      <c r="I3194" s="240"/>
    </row>
    <row r="3195" spans="1:10" s="198" customFormat="1" ht="24" customHeight="1">
      <c r="A3195" s="199"/>
      <c r="B3195" s="216"/>
      <c r="C3195" s="241" t="s">
        <v>67</v>
      </c>
      <c r="D3195" s="242"/>
      <c r="E3195" s="242"/>
      <c r="F3195" s="242"/>
      <c r="G3195" s="242"/>
      <c r="H3195" s="242"/>
      <c r="I3195" s="243"/>
    </row>
    <row r="3196" spans="1:10" s="198" customFormat="1" ht="24" customHeight="1" thickBot="1">
      <c r="A3196" s="199"/>
      <c r="B3196" s="216"/>
      <c r="C3196" s="244" t="s">
        <v>34</v>
      </c>
      <c r="D3196" s="245"/>
      <c r="E3196" s="246"/>
      <c r="F3196" s="247" t="s">
        <v>68</v>
      </c>
      <c r="G3196" s="246"/>
      <c r="H3196" s="247" t="s">
        <v>69</v>
      </c>
      <c r="I3196" s="248"/>
    </row>
    <row r="3197" spans="1:10" s="256" customFormat="1" ht="18" customHeight="1">
      <c r="A3197" s="199"/>
      <c r="B3197" s="216"/>
      <c r="C3197" s="249" t="str">
        <f>'TIME TABLE'!$F$5</f>
        <v>Hindi</v>
      </c>
      <c r="D3197" s="250"/>
      <c r="E3197" s="251"/>
      <c r="F3197" s="252">
        <f>IF(C3197=0,0,'TIME TABLE'!$B$5)</f>
        <v>44651</v>
      </c>
      <c r="G3197" s="253" t="str">
        <f>IF(C3197=0,0,CONCATENATE('TIME TABLE'!$C$5,'TIME TABLE'!$D$5,'TIME TABLE'!$E$5))</f>
        <v>(Thursday)</v>
      </c>
      <c r="H3197" s="254" t="str">
        <f>IF(C3197=0,0,'TIME TABLE'!$H$5)</f>
        <v>09:00 AM to 11:45 AM</v>
      </c>
      <c r="I3197" s="255"/>
    </row>
    <row r="3198" spans="1:10" s="256" customFormat="1" ht="18" customHeight="1">
      <c r="A3198" s="199"/>
      <c r="B3198" s="216"/>
      <c r="C3198" s="257" t="str">
        <f>'TIME TABLE'!$F$6</f>
        <v>English</v>
      </c>
      <c r="D3198" s="258"/>
      <c r="E3198" s="259"/>
      <c r="F3198" s="260">
        <f>IF(C3198=0,0,'TIME TABLE'!$B$6)</f>
        <v>44652</v>
      </c>
      <c r="G3198" s="253" t="str">
        <f>IF(C3198=0,0,CONCATENATE('TIME TABLE'!$C$6,'TIME TABLE'!$D$6,'TIME TABLE'!$E$6))</f>
        <v>(Friday)</v>
      </c>
      <c r="H3198" s="261" t="str">
        <f>IF(C3198=0,0,'TIME TABLE'!$H$6)</f>
        <v>09:00 AM to 11:45 AM</v>
      </c>
      <c r="I3198" s="262"/>
    </row>
    <row r="3199" spans="1:10" s="256" customFormat="1" ht="18" customHeight="1">
      <c r="A3199" s="199"/>
      <c r="B3199" s="216"/>
      <c r="C3199" s="263" t="str">
        <f>'TIME TABLE'!$F$7</f>
        <v>Science</v>
      </c>
      <c r="D3199" s="264"/>
      <c r="E3199" s="265"/>
      <c r="F3199" s="260">
        <f>IF(C3199=0,0,'TIME TABLE'!$B$7)</f>
        <v>44653</v>
      </c>
      <c r="G3199" s="253" t="str">
        <f>IF(C3199=0,0,CONCATENATE('TIME TABLE'!$C$7,'TIME TABLE'!$D$7,'TIME TABLE'!$E$7))</f>
        <v>(Saturday)</v>
      </c>
      <c r="H3199" s="261" t="str">
        <f>IF(C3199=0,0,'TIME TABLE'!$H$7)</f>
        <v>09:00 AM to 11:45 AM</v>
      </c>
      <c r="I3199" s="262"/>
    </row>
    <row r="3200" spans="1:10" s="256" customFormat="1" ht="18" customHeight="1">
      <c r="A3200" s="199"/>
      <c r="B3200" s="216"/>
      <c r="C3200" s="263" t="str">
        <f>'TIME TABLE'!$F$8</f>
        <v>Mathematics</v>
      </c>
      <c r="D3200" s="264"/>
      <c r="E3200" s="265"/>
      <c r="F3200" s="260">
        <f>IF(C3200=0,0,'TIME TABLE'!$B$8)</f>
        <v>44654</v>
      </c>
      <c r="G3200" s="253" t="str">
        <f>IF(C3200=0,0,CONCATENATE('TIME TABLE'!$C$8,'TIME TABLE'!$D$8,'TIME TABLE'!$E$8))</f>
        <v>(Sunday)</v>
      </c>
      <c r="H3200" s="261" t="str">
        <f>IF(C3200=0,0,'TIME TABLE'!$H$8)</f>
        <v>09:00 AM to 11:45 AM</v>
      </c>
      <c r="I3200" s="262"/>
    </row>
    <row r="3201" spans="1:9" s="256" customFormat="1" ht="18" customHeight="1">
      <c r="A3201" s="199"/>
      <c r="B3201" s="216"/>
      <c r="C3201" s="263" t="str">
        <f>'TIME TABLE'!$F$9</f>
        <v>Social Study</v>
      </c>
      <c r="D3201" s="264"/>
      <c r="E3201" s="265"/>
      <c r="F3201" s="260">
        <f>IF(C3201=0,0,'TIME TABLE'!$B$9)</f>
        <v>44655</v>
      </c>
      <c r="G3201" s="253" t="str">
        <f>IF(C3201=0,0,CONCATENATE('TIME TABLE'!$C$9,'TIME TABLE'!$D$9,'TIME TABLE'!$E$9))</f>
        <v>(Monday)</v>
      </c>
      <c r="H3201" s="261" t="str">
        <f>IF(C3201=0,0,'TIME TABLE'!$H$9)</f>
        <v>09:00 AM to 11:45 AM</v>
      </c>
      <c r="I3201" s="262"/>
    </row>
    <row r="3202" spans="1:9" s="256" customFormat="1" ht="18" customHeight="1">
      <c r="A3202" s="199"/>
      <c r="B3202" s="216"/>
      <c r="C3202" s="263" t="str">
        <f>'TIME TABLE'!$F$10</f>
        <v>Sanskrit</v>
      </c>
      <c r="D3202" s="264"/>
      <c r="E3202" s="265"/>
      <c r="F3202" s="260">
        <f>IF(C3202=0,0,'TIME TABLE'!$B$10)</f>
        <v>44656</v>
      </c>
      <c r="G3202" s="253" t="str">
        <f>IF(C3202=0,0,CONCATENATE('TIME TABLE'!$C$10,'TIME TABLE'!$D$10,'TIME TABLE'!$E$10))</f>
        <v>(Tuesday)</v>
      </c>
      <c r="H3202" s="261" t="str">
        <f>IF(C3202=0,0,'TIME TABLE'!$H$10)</f>
        <v>09:00 AM to 11:45 AM</v>
      </c>
      <c r="I3202" s="262"/>
    </row>
    <row r="3203" spans="1:9" s="256" customFormat="1" ht="18" customHeight="1">
      <c r="A3203" s="199"/>
      <c r="B3203" s="216"/>
      <c r="C3203" s="263">
        <f>'TIME TABLE'!$F$11</f>
        <v>0</v>
      </c>
      <c r="D3203" s="264"/>
      <c r="E3203" s="265"/>
      <c r="F3203" s="260">
        <f>IF(C3203=0,0,'TIME TABLE'!$B$11)</f>
        <v>0</v>
      </c>
      <c r="G3203" s="253">
        <f>IF(C3203=0,0,CONCATENATE('TIME TABLE'!$C$11,'TIME TABLE'!$D$11,'TIME TABLE'!$E$11))</f>
        <v>0</v>
      </c>
      <c r="H3203" s="261">
        <f>IF(C3203=0,0,'TIME TABLE'!$H$11)</f>
        <v>0</v>
      </c>
      <c r="I3203" s="262"/>
    </row>
    <row r="3204" spans="1:9" s="256" customFormat="1" ht="18" customHeight="1">
      <c r="A3204" s="199"/>
      <c r="B3204" s="216"/>
      <c r="C3204" s="263">
        <f>'TIME TABLE'!$F$12</f>
        <v>0</v>
      </c>
      <c r="D3204" s="264"/>
      <c r="E3204" s="265"/>
      <c r="F3204" s="260">
        <f>IF(C3204=0,0,'TIME TABLE'!$B$12)</f>
        <v>0</v>
      </c>
      <c r="G3204" s="253">
        <f>IF(C3204=0,0,CONCATENATE('TIME TABLE'!$C$12,'TIME TABLE'!$D$12,'TIME TABLE'!$E$12))</f>
        <v>0</v>
      </c>
      <c r="H3204" s="261">
        <f>IF(C3204=0,0,'TIME TABLE'!$H$12)</f>
        <v>0</v>
      </c>
      <c r="I3204" s="262"/>
    </row>
    <row r="3205" spans="1:9" s="256" customFormat="1" ht="18" customHeight="1">
      <c r="A3205" s="199"/>
      <c r="B3205" s="216"/>
      <c r="C3205" s="263">
        <f>'TIME TABLE'!$F$13</f>
        <v>0</v>
      </c>
      <c r="D3205" s="264"/>
      <c r="E3205" s="265"/>
      <c r="F3205" s="260">
        <f>IF(C3205=0,0,'TIME TABLE'!$B$13)</f>
        <v>0</v>
      </c>
      <c r="G3205" s="253">
        <f>IF(C3205=0,0,CONCATENATE('TIME TABLE'!$C$13,'TIME TABLE'!$D$13,'TIME TABLE'!$E$13))</f>
        <v>0</v>
      </c>
      <c r="H3205" s="261">
        <f>IF(C3205=0,0,'TIME TABLE'!$H$13)</f>
        <v>0</v>
      </c>
      <c r="I3205" s="262"/>
    </row>
    <row r="3206" spans="1:9" s="256" customFormat="1" ht="18" customHeight="1" thickBot="1">
      <c r="A3206" s="199"/>
      <c r="B3206" s="216"/>
      <c r="C3206" s="266">
        <f>'TIME TABLE'!$F$14</f>
        <v>0</v>
      </c>
      <c r="D3206" s="267"/>
      <c r="E3206" s="268"/>
      <c r="F3206" s="260">
        <f>IF(C3206=0,0,'TIME TABLE'!$B$14)</f>
        <v>0</v>
      </c>
      <c r="G3206" s="253">
        <f>IF(C3206=0,0,CONCATENATE('TIME TABLE'!$C$14,'TIME TABLE'!$D$14,'TIME TABLE'!$E$14))</f>
        <v>0</v>
      </c>
      <c r="H3206" s="261">
        <f>IF(C3206=0,0,'TIME TABLE'!$H$14)</f>
        <v>0</v>
      </c>
      <c r="I3206" s="262"/>
    </row>
    <row r="3207" spans="1:9" s="198" customFormat="1" ht="24" customHeight="1">
      <c r="A3207" s="199"/>
      <c r="B3207" s="216"/>
      <c r="C3207" s="269" t="s">
        <v>70</v>
      </c>
      <c r="D3207" s="270"/>
      <c r="E3207" s="270"/>
      <c r="F3207" s="270"/>
      <c r="G3207" s="270"/>
      <c r="H3207" s="270"/>
      <c r="I3207" s="271"/>
    </row>
    <row r="3208" spans="1:9" s="198" customFormat="1" ht="19.5" customHeight="1">
      <c r="A3208" s="199"/>
      <c r="B3208" s="216"/>
      <c r="C3208" s="272">
        <v>1</v>
      </c>
      <c r="D3208" s="273" t="s">
        <v>71</v>
      </c>
      <c r="E3208" s="273"/>
      <c r="F3208" s="273"/>
      <c r="G3208" s="273"/>
      <c r="H3208" s="273"/>
      <c r="I3208" s="274"/>
    </row>
    <row r="3209" spans="1:9" s="198" customFormat="1" ht="19.5" customHeight="1">
      <c r="A3209" s="199"/>
      <c r="B3209" s="216"/>
      <c r="C3209" s="275">
        <v>2</v>
      </c>
      <c r="D3209" s="276" t="s">
        <v>72</v>
      </c>
      <c r="E3209" s="276"/>
      <c r="F3209" s="276"/>
      <c r="G3209" s="276"/>
      <c r="H3209" s="276"/>
      <c r="I3209" s="277"/>
    </row>
    <row r="3210" spans="1:9" s="198" customFormat="1" ht="19.5" customHeight="1">
      <c r="A3210" s="199"/>
      <c r="B3210" s="216"/>
      <c r="C3210" s="275">
        <v>3</v>
      </c>
      <c r="D3210" s="276" t="s">
        <v>73</v>
      </c>
      <c r="E3210" s="276"/>
      <c r="F3210" s="276"/>
      <c r="G3210" s="276"/>
      <c r="H3210" s="276"/>
      <c r="I3210" s="277"/>
    </row>
    <row r="3211" spans="1:9" s="198" customFormat="1" ht="19.5" customHeight="1">
      <c r="A3211" s="199"/>
      <c r="B3211" s="216"/>
      <c r="C3211" s="275">
        <v>4</v>
      </c>
      <c r="D3211" s="273" t="s">
        <v>74</v>
      </c>
      <c r="E3211" s="273"/>
      <c r="F3211" s="273"/>
      <c r="G3211" s="273"/>
      <c r="H3211" s="273"/>
      <c r="I3211" s="274"/>
    </row>
    <row r="3212" spans="1:9" s="198" customFormat="1" ht="19.5" customHeight="1">
      <c r="A3212" s="199"/>
      <c r="B3212" s="216"/>
      <c r="C3212" s="275">
        <v>5</v>
      </c>
      <c r="D3212" s="273" t="s">
        <v>75</v>
      </c>
      <c r="E3212" s="273"/>
      <c r="F3212" s="273"/>
      <c r="G3212" s="273"/>
      <c r="H3212" s="273"/>
      <c r="I3212" s="274"/>
    </row>
    <row r="3213" spans="1:9" s="198" customFormat="1" ht="19.5" customHeight="1">
      <c r="A3213" s="199"/>
      <c r="B3213" s="216"/>
      <c r="C3213" s="275">
        <v>6</v>
      </c>
      <c r="D3213" s="273" t="s">
        <v>76</v>
      </c>
      <c r="E3213" s="273"/>
      <c r="F3213" s="273"/>
      <c r="G3213" s="273"/>
      <c r="H3213" s="273"/>
      <c r="I3213" s="274"/>
    </row>
    <row r="3214" spans="1:9" s="198" customFormat="1" ht="19.5" customHeight="1">
      <c r="A3214" s="199"/>
      <c r="B3214" s="216"/>
      <c r="C3214" s="275">
        <v>7</v>
      </c>
      <c r="D3214" s="273" t="s">
        <v>77</v>
      </c>
      <c r="E3214" s="273"/>
      <c r="F3214" s="273"/>
      <c r="G3214" s="273"/>
      <c r="H3214" s="273"/>
      <c r="I3214" s="274"/>
    </row>
    <row r="3215" spans="1:9" s="198" customFormat="1" ht="19.5" customHeight="1">
      <c r="A3215" s="199"/>
      <c r="B3215" s="216"/>
      <c r="C3215" s="275">
        <v>8</v>
      </c>
      <c r="D3215" s="273" t="s">
        <v>78</v>
      </c>
      <c r="E3215" s="273"/>
      <c r="F3215" s="273"/>
      <c r="G3215" s="273"/>
      <c r="H3215" s="273"/>
      <c r="I3215" s="274"/>
    </row>
    <row r="3216" spans="1:9" s="198" customFormat="1" ht="19.5" customHeight="1" thickBot="1">
      <c r="A3216" s="199"/>
      <c r="B3216" s="278"/>
      <c r="C3216" s="279">
        <v>9</v>
      </c>
      <c r="D3216" s="280" t="s">
        <v>79</v>
      </c>
      <c r="E3216" s="280"/>
      <c r="F3216" s="280"/>
      <c r="G3216" s="280"/>
      <c r="H3216" s="280"/>
      <c r="I3216" s="281"/>
    </row>
    <row r="3217" spans="1:10" s="198" customFormat="1" ht="15.75" thickBot="1">
      <c r="A3217" s="196">
        <f>A3184+1</f>
        <v>97</v>
      </c>
      <c r="B3217" s="197"/>
      <c r="C3217" s="197"/>
      <c r="D3217" s="197"/>
      <c r="E3217" s="197"/>
      <c r="F3217" s="197"/>
      <c r="G3217" s="197"/>
      <c r="H3217" s="197"/>
      <c r="I3217" s="197"/>
    </row>
    <row r="3218" spans="1:10" s="198" customFormat="1" ht="51.75" customHeight="1">
      <c r="A3218" s="199"/>
      <c r="B3218" s="200"/>
      <c r="C3218" s="201"/>
      <c r="D3218" s="202"/>
      <c r="E3218" s="203" t="str">
        <f>MASTER!$E$11</f>
        <v>Govt. Sr. Secondary School Raimalwada</v>
      </c>
      <c r="F3218" s="204"/>
      <c r="G3218" s="204"/>
      <c r="H3218" s="204"/>
      <c r="I3218" s="205"/>
    </row>
    <row r="3219" spans="1:10" s="198" customFormat="1" ht="36" customHeight="1" thickBot="1">
      <c r="A3219" s="199"/>
      <c r="B3219" s="206"/>
      <c r="C3219" s="207"/>
      <c r="D3219" s="208"/>
      <c r="E3219" s="209" t="str">
        <f>MASTER!$E$14</f>
        <v>P.S.-Bapini (Jodhpur)</v>
      </c>
      <c r="F3219" s="210"/>
      <c r="G3219" s="210"/>
      <c r="H3219" s="210"/>
      <c r="I3219" s="211"/>
    </row>
    <row r="3220" spans="1:10" s="198" customFormat="1" ht="33.75" customHeight="1">
      <c r="A3220" s="199"/>
      <c r="B3220" s="212" t="str">
        <f>CONCATENATE(C3221,'TIME TABLE'!$C$5,'ADMIT CARD'!$C3222,$F3222,'ADMIT CARD'!$G3222,'TIME TABLE'!$E$5)</f>
        <v>ADMIT CARD(Roll Number●→0)</v>
      </c>
      <c r="C3220" s="213" t="str">
        <f>CONCATENATE('TIME TABLE'!$B$2,'TIME TABLE'!$F$2)</f>
        <v>HALF YEARLY EXAM:2023-24</v>
      </c>
      <c r="D3220" s="214"/>
      <c r="E3220" s="214"/>
      <c r="F3220" s="214"/>
      <c r="G3220" s="214"/>
      <c r="H3220" s="214"/>
      <c r="I3220" s="215"/>
    </row>
    <row r="3221" spans="1:10" s="198" customFormat="1" ht="33.75" customHeight="1" thickBot="1">
      <c r="A3221" s="199"/>
      <c r="B3221" s="216"/>
      <c r="C3221" s="217" t="s">
        <v>64</v>
      </c>
      <c r="D3221" s="218"/>
      <c r="E3221" s="218"/>
      <c r="F3221" s="218"/>
      <c r="G3221" s="218"/>
      <c r="H3221" s="218"/>
      <c r="I3221" s="219"/>
      <c r="J3221" s="198" t="s">
        <v>54</v>
      </c>
    </row>
    <row r="3222" spans="1:10" s="198" customFormat="1" ht="24" customHeight="1">
      <c r="A3222" s="199"/>
      <c r="B3222" s="216"/>
      <c r="C3222" s="220" t="s">
        <v>20</v>
      </c>
      <c r="D3222" s="221"/>
      <c r="E3222" s="222"/>
      <c r="F3222" s="223" t="s">
        <v>52</v>
      </c>
      <c r="G3222" s="224">
        <f>VLOOKUP(A3217,'STUDENT DETAIL'!$C$8:$I$107,3)</f>
        <v>0</v>
      </c>
      <c r="H3222" s="225"/>
      <c r="I3222" s="226" t="s">
        <v>65</v>
      </c>
    </row>
    <row r="3223" spans="1:10" s="198" customFormat="1" ht="24" customHeight="1">
      <c r="A3223" s="199"/>
      <c r="B3223" s="216"/>
      <c r="C3223" s="227" t="s">
        <v>21</v>
      </c>
      <c r="D3223" s="228"/>
      <c r="E3223" s="229"/>
      <c r="F3223" s="230" t="s">
        <v>52</v>
      </c>
      <c r="G3223" s="231" t="str">
        <f>IF(OR(G3222=0,G3222=""),"",VLOOKUP(A3217,'STUDENT DETAIL'!$C$8:$I$107,4))</f>
        <v/>
      </c>
      <c r="H3223" s="232"/>
      <c r="I3223" s="233"/>
    </row>
    <row r="3224" spans="1:10" s="198" customFormat="1" ht="24" customHeight="1">
      <c r="A3224" s="199"/>
      <c r="B3224" s="216"/>
      <c r="C3224" s="227" t="s">
        <v>22</v>
      </c>
      <c r="D3224" s="228"/>
      <c r="E3224" s="229"/>
      <c r="F3224" s="230" t="s">
        <v>52</v>
      </c>
      <c r="G3224" s="231" t="str">
        <f>IF(OR(G3222=0,G3222=""),"",VLOOKUP(A3217,'STUDENT DETAIL'!$C$8:$I$107,5))</f>
        <v/>
      </c>
      <c r="H3224" s="232"/>
      <c r="I3224" s="233"/>
    </row>
    <row r="3225" spans="1:10" s="198" customFormat="1" ht="24" customHeight="1">
      <c r="A3225" s="199"/>
      <c r="B3225" s="216"/>
      <c r="C3225" s="227" t="s">
        <v>32</v>
      </c>
      <c r="D3225" s="228"/>
      <c r="E3225" s="229"/>
      <c r="F3225" s="230" t="s">
        <v>52</v>
      </c>
      <c r="G3225" s="231" t="str">
        <f>IF(OR(G3222=0,G3222=""),"",VLOOKUP(A3217,'STUDENT DETAIL'!$C$8:$I$107,6))</f>
        <v/>
      </c>
      <c r="H3225" s="232"/>
      <c r="I3225" s="233"/>
    </row>
    <row r="3226" spans="1:10" s="198" customFormat="1" ht="24" customHeight="1">
      <c r="A3226" s="199"/>
      <c r="B3226" s="216"/>
      <c r="C3226" s="227" t="s">
        <v>33</v>
      </c>
      <c r="D3226" s="228"/>
      <c r="E3226" s="229"/>
      <c r="F3226" s="230" t="s">
        <v>52</v>
      </c>
      <c r="G3226" s="231" t="str">
        <f>IF(OR(G3222=0,G3222=""),"",IF('STUDENT DETAIL'!$H$4="",'STUDENT DETAIL'!$E$4,CONCATENATE('STUDENT DETAIL'!$E$4,"   ","(",'STUDENT DETAIL'!$H$4,")")))</f>
        <v/>
      </c>
      <c r="H3226" s="232"/>
      <c r="I3226" s="233"/>
    </row>
    <row r="3227" spans="1:10" s="198" customFormat="1" ht="24" customHeight="1" thickBot="1">
      <c r="A3227" s="199"/>
      <c r="B3227" s="216"/>
      <c r="C3227" s="234" t="s">
        <v>24</v>
      </c>
      <c r="D3227" s="235"/>
      <c r="E3227" s="236"/>
      <c r="F3227" s="237" t="s">
        <v>52</v>
      </c>
      <c r="G3227" s="238" t="str">
        <f>IF(OR(G3222=0,G3222=""),"",VLOOKUP(A3217,'STUDENT DETAIL'!$C$8:$I$107,7))</f>
        <v/>
      </c>
      <c r="H3227" s="239"/>
      <c r="I3227" s="240"/>
    </row>
    <row r="3228" spans="1:10" s="198" customFormat="1" ht="24" customHeight="1">
      <c r="A3228" s="199"/>
      <c r="B3228" s="216"/>
      <c r="C3228" s="241" t="s">
        <v>67</v>
      </c>
      <c r="D3228" s="242"/>
      <c r="E3228" s="242"/>
      <c r="F3228" s="242"/>
      <c r="G3228" s="242"/>
      <c r="H3228" s="242"/>
      <c r="I3228" s="243"/>
    </row>
    <row r="3229" spans="1:10" s="198" customFormat="1" ht="24" customHeight="1" thickBot="1">
      <c r="A3229" s="199"/>
      <c r="B3229" s="216"/>
      <c r="C3229" s="244" t="s">
        <v>34</v>
      </c>
      <c r="D3229" s="245"/>
      <c r="E3229" s="246"/>
      <c r="F3229" s="247" t="s">
        <v>68</v>
      </c>
      <c r="G3229" s="246"/>
      <c r="H3229" s="247" t="s">
        <v>69</v>
      </c>
      <c r="I3229" s="248"/>
    </row>
    <row r="3230" spans="1:10" s="256" customFormat="1" ht="18" customHeight="1">
      <c r="A3230" s="199"/>
      <c r="B3230" s="216"/>
      <c r="C3230" s="249" t="str">
        <f>'TIME TABLE'!$F$5</f>
        <v>Hindi</v>
      </c>
      <c r="D3230" s="250"/>
      <c r="E3230" s="251"/>
      <c r="F3230" s="252">
        <f>IF(C3230=0,0,'TIME TABLE'!$B$5)</f>
        <v>44651</v>
      </c>
      <c r="G3230" s="253" t="str">
        <f>IF(C3230=0,0,CONCATENATE('TIME TABLE'!$C$5,'TIME TABLE'!$D$5,'TIME TABLE'!$E$5))</f>
        <v>(Thursday)</v>
      </c>
      <c r="H3230" s="254" t="str">
        <f>IF(C3230=0,0,'TIME TABLE'!$H$5)</f>
        <v>09:00 AM to 11:45 AM</v>
      </c>
      <c r="I3230" s="255"/>
    </row>
    <row r="3231" spans="1:10" s="256" customFormat="1" ht="18" customHeight="1">
      <c r="A3231" s="199"/>
      <c r="B3231" s="216"/>
      <c r="C3231" s="257" t="str">
        <f>'TIME TABLE'!$F$6</f>
        <v>English</v>
      </c>
      <c r="D3231" s="258"/>
      <c r="E3231" s="259"/>
      <c r="F3231" s="260">
        <f>IF(C3231=0,0,'TIME TABLE'!$B$6)</f>
        <v>44652</v>
      </c>
      <c r="G3231" s="253" t="str">
        <f>IF(C3231=0,0,CONCATENATE('TIME TABLE'!$C$6,'TIME TABLE'!$D$6,'TIME TABLE'!$E$6))</f>
        <v>(Friday)</v>
      </c>
      <c r="H3231" s="261" t="str">
        <f>IF(C3231=0,0,'TIME TABLE'!$H$6)</f>
        <v>09:00 AM to 11:45 AM</v>
      </c>
      <c r="I3231" s="262"/>
    </row>
    <row r="3232" spans="1:10" s="256" customFormat="1" ht="18" customHeight="1">
      <c r="A3232" s="199"/>
      <c r="B3232" s="216"/>
      <c r="C3232" s="263" t="str">
        <f>'TIME TABLE'!$F$7</f>
        <v>Science</v>
      </c>
      <c r="D3232" s="264"/>
      <c r="E3232" s="265"/>
      <c r="F3232" s="260">
        <f>IF(C3232=0,0,'TIME TABLE'!$B$7)</f>
        <v>44653</v>
      </c>
      <c r="G3232" s="253" t="str">
        <f>IF(C3232=0,0,CONCATENATE('TIME TABLE'!$C$7,'TIME TABLE'!$D$7,'TIME TABLE'!$E$7))</f>
        <v>(Saturday)</v>
      </c>
      <c r="H3232" s="261" t="str">
        <f>IF(C3232=0,0,'TIME TABLE'!$H$7)</f>
        <v>09:00 AM to 11:45 AM</v>
      </c>
      <c r="I3232" s="262"/>
    </row>
    <row r="3233" spans="1:9" s="256" customFormat="1" ht="18" customHeight="1">
      <c r="A3233" s="199"/>
      <c r="B3233" s="216"/>
      <c r="C3233" s="263" t="str">
        <f>'TIME TABLE'!$F$8</f>
        <v>Mathematics</v>
      </c>
      <c r="D3233" s="264"/>
      <c r="E3233" s="265"/>
      <c r="F3233" s="260">
        <f>IF(C3233=0,0,'TIME TABLE'!$B$8)</f>
        <v>44654</v>
      </c>
      <c r="G3233" s="253" t="str">
        <f>IF(C3233=0,0,CONCATENATE('TIME TABLE'!$C$8,'TIME TABLE'!$D$8,'TIME TABLE'!$E$8))</f>
        <v>(Sunday)</v>
      </c>
      <c r="H3233" s="261" t="str">
        <f>IF(C3233=0,0,'TIME TABLE'!$H$8)</f>
        <v>09:00 AM to 11:45 AM</v>
      </c>
      <c r="I3233" s="262"/>
    </row>
    <row r="3234" spans="1:9" s="256" customFormat="1" ht="18" customHeight="1">
      <c r="A3234" s="199"/>
      <c r="B3234" s="216"/>
      <c r="C3234" s="263" t="str">
        <f>'TIME TABLE'!$F$9</f>
        <v>Social Study</v>
      </c>
      <c r="D3234" s="264"/>
      <c r="E3234" s="265"/>
      <c r="F3234" s="260">
        <f>IF(C3234=0,0,'TIME TABLE'!$B$9)</f>
        <v>44655</v>
      </c>
      <c r="G3234" s="253" t="str">
        <f>IF(C3234=0,0,CONCATENATE('TIME TABLE'!$C$9,'TIME TABLE'!$D$9,'TIME TABLE'!$E$9))</f>
        <v>(Monday)</v>
      </c>
      <c r="H3234" s="261" t="str">
        <f>IF(C3234=0,0,'TIME TABLE'!$H$9)</f>
        <v>09:00 AM to 11:45 AM</v>
      </c>
      <c r="I3234" s="262"/>
    </row>
    <row r="3235" spans="1:9" s="256" customFormat="1" ht="18" customHeight="1">
      <c r="A3235" s="199"/>
      <c r="B3235" s="216"/>
      <c r="C3235" s="263" t="str">
        <f>'TIME TABLE'!$F$10</f>
        <v>Sanskrit</v>
      </c>
      <c r="D3235" s="264"/>
      <c r="E3235" s="265"/>
      <c r="F3235" s="260">
        <f>IF(C3235=0,0,'TIME TABLE'!$B$10)</f>
        <v>44656</v>
      </c>
      <c r="G3235" s="253" t="str">
        <f>IF(C3235=0,0,CONCATENATE('TIME TABLE'!$C$10,'TIME TABLE'!$D$10,'TIME TABLE'!$E$10))</f>
        <v>(Tuesday)</v>
      </c>
      <c r="H3235" s="261" t="str">
        <f>IF(C3235=0,0,'TIME TABLE'!$H$10)</f>
        <v>09:00 AM to 11:45 AM</v>
      </c>
      <c r="I3235" s="262"/>
    </row>
    <row r="3236" spans="1:9" s="256" customFormat="1" ht="18" customHeight="1">
      <c r="A3236" s="199"/>
      <c r="B3236" s="216"/>
      <c r="C3236" s="263">
        <f>'TIME TABLE'!$F$11</f>
        <v>0</v>
      </c>
      <c r="D3236" s="264"/>
      <c r="E3236" s="265"/>
      <c r="F3236" s="260">
        <f>IF(C3236=0,0,'TIME TABLE'!$B$11)</f>
        <v>0</v>
      </c>
      <c r="G3236" s="253">
        <f>IF(C3236=0,0,CONCATENATE('TIME TABLE'!$C$11,'TIME TABLE'!$D$11,'TIME TABLE'!$E$11))</f>
        <v>0</v>
      </c>
      <c r="H3236" s="261">
        <f>IF(C3236=0,0,'TIME TABLE'!$H$11)</f>
        <v>0</v>
      </c>
      <c r="I3236" s="262"/>
    </row>
    <row r="3237" spans="1:9" s="256" customFormat="1" ht="18" customHeight="1">
      <c r="A3237" s="199"/>
      <c r="B3237" s="216"/>
      <c r="C3237" s="263">
        <f>'TIME TABLE'!$F$12</f>
        <v>0</v>
      </c>
      <c r="D3237" s="264"/>
      <c r="E3237" s="265"/>
      <c r="F3237" s="260">
        <f>IF(C3237=0,0,'TIME TABLE'!$B$12)</f>
        <v>0</v>
      </c>
      <c r="G3237" s="253">
        <f>IF(C3237=0,0,CONCATENATE('TIME TABLE'!$C$12,'TIME TABLE'!$D$12,'TIME TABLE'!$E$12))</f>
        <v>0</v>
      </c>
      <c r="H3237" s="261">
        <f>IF(C3237=0,0,'TIME TABLE'!$H$12)</f>
        <v>0</v>
      </c>
      <c r="I3237" s="262"/>
    </row>
    <row r="3238" spans="1:9" s="256" customFormat="1" ht="18" customHeight="1">
      <c r="A3238" s="199"/>
      <c r="B3238" s="216"/>
      <c r="C3238" s="263">
        <f>'TIME TABLE'!$F$13</f>
        <v>0</v>
      </c>
      <c r="D3238" s="264"/>
      <c r="E3238" s="265"/>
      <c r="F3238" s="260">
        <f>IF(C3238=0,0,'TIME TABLE'!$B$13)</f>
        <v>0</v>
      </c>
      <c r="G3238" s="253">
        <f>IF(C3238=0,0,CONCATENATE('TIME TABLE'!$C$13,'TIME TABLE'!$D$13,'TIME TABLE'!$E$13))</f>
        <v>0</v>
      </c>
      <c r="H3238" s="261">
        <f>IF(C3238=0,0,'TIME TABLE'!$H$13)</f>
        <v>0</v>
      </c>
      <c r="I3238" s="262"/>
    </row>
    <row r="3239" spans="1:9" s="256" customFormat="1" ht="18" customHeight="1" thickBot="1">
      <c r="A3239" s="199"/>
      <c r="B3239" s="216"/>
      <c r="C3239" s="266">
        <f>'TIME TABLE'!$F$14</f>
        <v>0</v>
      </c>
      <c r="D3239" s="267"/>
      <c r="E3239" s="268"/>
      <c r="F3239" s="260">
        <f>IF(C3239=0,0,'TIME TABLE'!$B$14)</f>
        <v>0</v>
      </c>
      <c r="G3239" s="253">
        <f>IF(C3239=0,0,CONCATENATE('TIME TABLE'!$C$14,'TIME TABLE'!$D$14,'TIME TABLE'!$E$14))</f>
        <v>0</v>
      </c>
      <c r="H3239" s="261">
        <f>IF(C3239=0,0,'TIME TABLE'!$H$14)</f>
        <v>0</v>
      </c>
      <c r="I3239" s="262"/>
    </row>
    <row r="3240" spans="1:9" s="198" customFormat="1" ht="24" customHeight="1">
      <c r="A3240" s="199"/>
      <c r="B3240" s="216"/>
      <c r="C3240" s="269" t="s">
        <v>70</v>
      </c>
      <c r="D3240" s="270"/>
      <c r="E3240" s="270"/>
      <c r="F3240" s="270"/>
      <c r="G3240" s="270"/>
      <c r="H3240" s="270"/>
      <c r="I3240" s="271"/>
    </row>
    <row r="3241" spans="1:9" s="198" customFormat="1" ht="19.5" customHeight="1">
      <c r="A3241" s="199"/>
      <c r="B3241" s="216"/>
      <c r="C3241" s="272">
        <v>1</v>
      </c>
      <c r="D3241" s="273" t="s">
        <v>71</v>
      </c>
      <c r="E3241" s="273"/>
      <c r="F3241" s="273"/>
      <c r="G3241" s="273"/>
      <c r="H3241" s="273"/>
      <c r="I3241" s="274"/>
    </row>
    <row r="3242" spans="1:9" s="198" customFormat="1" ht="19.5" customHeight="1">
      <c r="A3242" s="199"/>
      <c r="B3242" s="216"/>
      <c r="C3242" s="275">
        <v>2</v>
      </c>
      <c r="D3242" s="276" t="s">
        <v>72</v>
      </c>
      <c r="E3242" s="276"/>
      <c r="F3242" s="276"/>
      <c r="G3242" s="276"/>
      <c r="H3242" s="276"/>
      <c r="I3242" s="277"/>
    </row>
    <row r="3243" spans="1:9" s="198" customFormat="1" ht="19.5" customHeight="1">
      <c r="A3243" s="199"/>
      <c r="B3243" s="216"/>
      <c r="C3243" s="275">
        <v>3</v>
      </c>
      <c r="D3243" s="276" t="s">
        <v>73</v>
      </c>
      <c r="E3243" s="276"/>
      <c r="F3243" s="276"/>
      <c r="G3243" s="276"/>
      <c r="H3243" s="276"/>
      <c r="I3243" s="277"/>
    </row>
    <row r="3244" spans="1:9" s="198" customFormat="1" ht="19.5" customHeight="1">
      <c r="A3244" s="199"/>
      <c r="B3244" s="216"/>
      <c r="C3244" s="275">
        <v>4</v>
      </c>
      <c r="D3244" s="273" t="s">
        <v>74</v>
      </c>
      <c r="E3244" s="273"/>
      <c r="F3244" s="273"/>
      <c r="G3244" s="273"/>
      <c r="H3244" s="273"/>
      <c r="I3244" s="274"/>
    </row>
    <row r="3245" spans="1:9" s="198" customFormat="1" ht="19.5" customHeight="1">
      <c r="A3245" s="199"/>
      <c r="B3245" s="216"/>
      <c r="C3245" s="275">
        <v>5</v>
      </c>
      <c r="D3245" s="273" t="s">
        <v>75</v>
      </c>
      <c r="E3245" s="273"/>
      <c r="F3245" s="273"/>
      <c r="G3245" s="273"/>
      <c r="H3245" s="273"/>
      <c r="I3245" s="274"/>
    </row>
    <row r="3246" spans="1:9" s="198" customFormat="1" ht="19.5" customHeight="1">
      <c r="A3246" s="199"/>
      <c r="B3246" s="216"/>
      <c r="C3246" s="275">
        <v>6</v>
      </c>
      <c r="D3246" s="273" t="s">
        <v>76</v>
      </c>
      <c r="E3246" s="273"/>
      <c r="F3246" s="273"/>
      <c r="G3246" s="273"/>
      <c r="H3246" s="273"/>
      <c r="I3246" s="274"/>
    </row>
    <row r="3247" spans="1:9" s="198" customFormat="1" ht="19.5" customHeight="1">
      <c r="A3247" s="199"/>
      <c r="B3247" s="216"/>
      <c r="C3247" s="275">
        <v>7</v>
      </c>
      <c r="D3247" s="273" t="s">
        <v>77</v>
      </c>
      <c r="E3247" s="273"/>
      <c r="F3247" s="273"/>
      <c r="G3247" s="273"/>
      <c r="H3247" s="273"/>
      <c r="I3247" s="274"/>
    </row>
    <row r="3248" spans="1:9" s="198" customFormat="1" ht="19.5" customHeight="1">
      <c r="A3248" s="199"/>
      <c r="B3248" s="216"/>
      <c r="C3248" s="275">
        <v>8</v>
      </c>
      <c r="D3248" s="273" t="s">
        <v>78</v>
      </c>
      <c r="E3248" s="273"/>
      <c r="F3248" s="273"/>
      <c r="G3248" s="273"/>
      <c r="H3248" s="273"/>
      <c r="I3248" s="274"/>
    </row>
    <row r="3249" spans="1:10" s="198" customFormat="1" ht="19.5" customHeight="1" thickBot="1">
      <c r="A3249" s="199"/>
      <c r="B3249" s="278"/>
      <c r="C3249" s="279">
        <v>9</v>
      </c>
      <c r="D3249" s="280" t="s">
        <v>79</v>
      </c>
      <c r="E3249" s="280"/>
      <c r="F3249" s="280"/>
      <c r="G3249" s="280"/>
      <c r="H3249" s="280"/>
      <c r="I3249" s="281"/>
    </row>
    <row r="3250" spans="1:10" ht="16.5" customHeight="1">
      <c r="A3250" s="282"/>
      <c r="B3250" s="282"/>
      <c r="C3250" s="282"/>
      <c r="D3250" s="282"/>
      <c r="E3250" s="282"/>
      <c r="F3250" s="282"/>
      <c r="G3250" s="282"/>
      <c r="H3250" s="282"/>
      <c r="I3250" s="282"/>
    </row>
    <row r="3251" spans="1:10" s="198" customFormat="1" ht="16.5" customHeight="1" thickBot="1">
      <c r="A3251" s="196">
        <f>A3217+1</f>
        <v>98</v>
      </c>
      <c r="B3251" s="284"/>
      <c r="C3251" s="284"/>
      <c r="D3251" s="284"/>
      <c r="E3251" s="284"/>
      <c r="F3251" s="284"/>
      <c r="G3251" s="284"/>
      <c r="H3251" s="284"/>
      <c r="I3251" s="284"/>
    </row>
    <row r="3252" spans="1:10" s="198" customFormat="1" ht="51.75" customHeight="1">
      <c r="A3252" s="199"/>
      <c r="B3252" s="200"/>
      <c r="C3252" s="201"/>
      <c r="D3252" s="202"/>
      <c r="E3252" s="203" t="str">
        <f>MASTER!$E$11</f>
        <v>Govt. Sr. Secondary School Raimalwada</v>
      </c>
      <c r="F3252" s="204"/>
      <c r="G3252" s="204"/>
      <c r="H3252" s="204"/>
      <c r="I3252" s="205"/>
    </row>
    <row r="3253" spans="1:10" s="198" customFormat="1" ht="36" customHeight="1" thickBot="1">
      <c r="A3253" s="199"/>
      <c r="B3253" s="206"/>
      <c r="C3253" s="207"/>
      <c r="D3253" s="208"/>
      <c r="E3253" s="209" t="str">
        <f>MASTER!$E$14</f>
        <v>P.S.-Bapini (Jodhpur)</v>
      </c>
      <c r="F3253" s="210"/>
      <c r="G3253" s="210"/>
      <c r="H3253" s="210"/>
      <c r="I3253" s="211"/>
    </row>
    <row r="3254" spans="1:10" s="198" customFormat="1" ht="33.75" customHeight="1">
      <c r="A3254" s="199"/>
      <c r="B3254" s="212" t="str">
        <f>CONCATENATE(C3255,'TIME TABLE'!$C$5,'ADMIT CARD'!$C3256,$F3256,'ADMIT CARD'!$G3256,'TIME TABLE'!$E$5)</f>
        <v>ADMIT CARD(Roll Number●→0)</v>
      </c>
      <c r="C3254" s="213" t="str">
        <f>CONCATENATE('TIME TABLE'!$B$2,'TIME TABLE'!$F$2)</f>
        <v>HALF YEARLY EXAM:2023-24</v>
      </c>
      <c r="D3254" s="214"/>
      <c r="E3254" s="214"/>
      <c r="F3254" s="214"/>
      <c r="G3254" s="214"/>
      <c r="H3254" s="214"/>
      <c r="I3254" s="215"/>
    </row>
    <row r="3255" spans="1:10" s="198" customFormat="1" ht="33.75" customHeight="1" thickBot="1">
      <c r="A3255" s="199"/>
      <c r="B3255" s="216"/>
      <c r="C3255" s="217" t="s">
        <v>64</v>
      </c>
      <c r="D3255" s="218"/>
      <c r="E3255" s="218"/>
      <c r="F3255" s="218"/>
      <c r="G3255" s="218"/>
      <c r="H3255" s="218"/>
      <c r="I3255" s="219"/>
      <c r="J3255" s="198" t="s">
        <v>54</v>
      </c>
    </row>
    <row r="3256" spans="1:10" s="198" customFormat="1" ht="24" customHeight="1">
      <c r="A3256" s="199"/>
      <c r="B3256" s="216"/>
      <c r="C3256" s="220" t="s">
        <v>20</v>
      </c>
      <c r="D3256" s="221"/>
      <c r="E3256" s="222"/>
      <c r="F3256" s="223" t="s">
        <v>52</v>
      </c>
      <c r="G3256" s="224">
        <f>VLOOKUP(A3251,'STUDENT DETAIL'!$C$8:$I$107,3)</f>
        <v>0</v>
      </c>
      <c r="H3256" s="225"/>
      <c r="I3256" s="226" t="s">
        <v>65</v>
      </c>
    </row>
    <row r="3257" spans="1:10" s="198" customFormat="1" ht="24" customHeight="1">
      <c r="A3257" s="199"/>
      <c r="B3257" s="216"/>
      <c r="C3257" s="227" t="s">
        <v>21</v>
      </c>
      <c r="D3257" s="228"/>
      <c r="E3257" s="229"/>
      <c r="F3257" s="230" t="s">
        <v>52</v>
      </c>
      <c r="G3257" s="231" t="str">
        <f>IF(OR(G3256=0,G3256=""),"",VLOOKUP(A3251,'STUDENT DETAIL'!$C$8:$I$107,4))</f>
        <v/>
      </c>
      <c r="H3257" s="232"/>
      <c r="I3257" s="233"/>
    </row>
    <row r="3258" spans="1:10" s="198" customFormat="1" ht="24" customHeight="1">
      <c r="A3258" s="199"/>
      <c r="B3258" s="216"/>
      <c r="C3258" s="227" t="s">
        <v>22</v>
      </c>
      <c r="D3258" s="228"/>
      <c r="E3258" s="229"/>
      <c r="F3258" s="230" t="s">
        <v>52</v>
      </c>
      <c r="G3258" s="231" t="str">
        <f>IF(OR(G3256=0,G3256=""),"",VLOOKUP(A3251,'STUDENT DETAIL'!$C$8:$I$107,5))</f>
        <v/>
      </c>
      <c r="H3258" s="232"/>
      <c r="I3258" s="233"/>
    </row>
    <row r="3259" spans="1:10" s="198" customFormat="1" ht="24" customHeight="1">
      <c r="A3259" s="199"/>
      <c r="B3259" s="216"/>
      <c r="C3259" s="227" t="s">
        <v>32</v>
      </c>
      <c r="D3259" s="228"/>
      <c r="E3259" s="229"/>
      <c r="F3259" s="230" t="s">
        <v>52</v>
      </c>
      <c r="G3259" s="231" t="str">
        <f>IF(OR(G3256=0,G3256=""),"",VLOOKUP(A3251,'STUDENT DETAIL'!$C$8:$I$107,6))</f>
        <v/>
      </c>
      <c r="H3259" s="232"/>
      <c r="I3259" s="233"/>
    </row>
    <row r="3260" spans="1:10" s="198" customFormat="1" ht="24" customHeight="1">
      <c r="A3260" s="199"/>
      <c r="B3260" s="216"/>
      <c r="C3260" s="227" t="s">
        <v>33</v>
      </c>
      <c r="D3260" s="228"/>
      <c r="E3260" s="229"/>
      <c r="F3260" s="230" t="s">
        <v>52</v>
      </c>
      <c r="G3260" s="231" t="str">
        <f>IF(OR(G3256=0,G3256=""),"",IF('STUDENT DETAIL'!$H$4="",'STUDENT DETAIL'!$E$4,CONCATENATE('STUDENT DETAIL'!$E$4,"   ","(",'STUDENT DETAIL'!$H$4,")")))</f>
        <v/>
      </c>
      <c r="H3260" s="232"/>
      <c r="I3260" s="233"/>
    </row>
    <row r="3261" spans="1:10" s="198" customFormat="1" ht="24" customHeight="1" thickBot="1">
      <c r="A3261" s="199"/>
      <c r="B3261" s="216"/>
      <c r="C3261" s="234" t="s">
        <v>24</v>
      </c>
      <c r="D3261" s="235"/>
      <c r="E3261" s="236"/>
      <c r="F3261" s="237" t="s">
        <v>52</v>
      </c>
      <c r="G3261" s="238" t="str">
        <f>IF(OR(G3256=0,G3256=""),"",VLOOKUP(A3251,'STUDENT DETAIL'!$C$8:$I$107,7))</f>
        <v/>
      </c>
      <c r="H3261" s="239"/>
      <c r="I3261" s="240"/>
    </row>
    <row r="3262" spans="1:10" s="198" customFormat="1" ht="24" customHeight="1">
      <c r="A3262" s="199"/>
      <c r="B3262" s="216"/>
      <c r="C3262" s="241" t="s">
        <v>67</v>
      </c>
      <c r="D3262" s="242"/>
      <c r="E3262" s="242"/>
      <c r="F3262" s="242"/>
      <c r="G3262" s="242"/>
      <c r="H3262" s="242"/>
      <c r="I3262" s="243"/>
    </row>
    <row r="3263" spans="1:10" s="198" customFormat="1" ht="24" customHeight="1" thickBot="1">
      <c r="A3263" s="199"/>
      <c r="B3263" s="216"/>
      <c r="C3263" s="244" t="s">
        <v>34</v>
      </c>
      <c r="D3263" s="245"/>
      <c r="E3263" s="246"/>
      <c r="F3263" s="247" t="s">
        <v>68</v>
      </c>
      <c r="G3263" s="246"/>
      <c r="H3263" s="247" t="s">
        <v>69</v>
      </c>
      <c r="I3263" s="248"/>
    </row>
    <row r="3264" spans="1:10" s="256" customFormat="1" ht="18" customHeight="1">
      <c r="A3264" s="199"/>
      <c r="B3264" s="216"/>
      <c r="C3264" s="249" t="str">
        <f>'TIME TABLE'!$F$5</f>
        <v>Hindi</v>
      </c>
      <c r="D3264" s="250"/>
      <c r="E3264" s="251"/>
      <c r="F3264" s="252">
        <f>IF(C3264=0,0,'TIME TABLE'!$B$5)</f>
        <v>44651</v>
      </c>
      <c r="G3264" s="253" t="str">
        <f>IF(C3264=0,0,CONCATENATE('TIME TABLE'!$C$5,'TIME TABLE'!$D$5,'TIME TABLE'!$E$5))</f>
        <v>(Thursday)</v>
      </c>
      <c r="H3264" s="254" t="str">
        <f>IF(C3264=0,0,'TIME TABLE'!$H$5)</f>
        <v>09:00 AM to 11:45 AM</v>
      </c>
      <c r="I3264" s="255"/>
    </row>
    <row r="3265" spans="1:9" s="256" customFormat="1" ht="18" customHeight="1">
      <c r="A3265" s="199"/>
      <c r="B3265" s="216"/>
      <c r="C3265" s="257" t="str">
        <f>'TIME TABLE'!$F$6</f>
        <v>English</v>
      </c>
      <c r="D3265" s="258"/>
      <c r="E3265" s="259"/>
      <c r="F3265" s="260">
        <f>IF(C3265=0,0,'TIME TABLE'!$B$6)</f>
        <v>44652</v>
      </c>
      <c r="G3265" s="253" t="str">
        <f>IF(C3265=0,0,CONCATENATE('TIME TABLE'!$C$6,'TIME TABLE'!$D$6,'TIME TABLE'!$E$6))</f>
        <v>(Friday)</v>
      </c>
      <c r="H3265" s="261" t="str">
        <f>IF(C3265=0,0,'TIME TABLE'!$H$6)</f>
        <v>09:00 AM to 11:45 AM</v>
      </c>
      <c r="I3265" s="262"/>
    </row>
    <row r="3266" spans="1:9" s="256" customFormat="1" ht="18" customHeight="1">
      <c r="A3266" s="199"/>
      <c r="B3266" s="216"/>
      <c r="C3266" s="263" t="str">
        <f>'TIME TABLE'!$F$7</f>
        <v>Science</v>
      </c>
      <c r="D3266" s="264"/>
      <c r="E3266" s="265"/>
      <c r="F3266" s="260">
        <f>IF(C3266=0,0,'TIME TABLE'!$B$7)</f>
        <v>44653</v>
      </c>
      <c r="G3266" s="253" t="str">
        <f>IF(C3266=0,0,CONCATENATE('TIME TABLE'!$C$7,'TIME TABLE'!$D$7,'TIME TABLE'!$E$7))</f>
        <v>(Saturday)</v>
      </c>
      <c r="H3266" s="261" t="str">
        <f>IF(C3266=0,0,'TIME TABLE'!$H$7)</f>
        <v>09:00 AM to 11:45 AM</v>
      </c>
      <c r="I3266" s="262"/>
    </row>
    <row r="3267" spans="1:9" s="256" customFormat="1" ht="18" customHeight="1">
      <c r="A3267" s="199"/>
      <c r="B3267" s="216"/>
      <c r="C3267" s="263" t="str">
        <f>'TIME TABLE'!$F$8</f>
        <v>Mathematics</v>
      </c>
      <c r="D3267" s="264"/>
      <c r="E3267" s="265"/>
      <c r="F3267" s="260">
        <f>IF(C3267=0,0,'TIME TABLE'!$B$8)</f>
        <v>44654</v>
      </c>
      <c r="G3267" s="253" t="str">
        <f>IF(C3267=0,0,CONCATENATE('TIME TABLE'!$C$8,'TIME TABLE'!$D$8,'TIME TABLE'!$E$8))</f>
        <v>(Sunday)</v>
      </c>
      <c r="H3267" s="261" t="str">
        <f>IF(C3267=0,0,'TIME TABLE'!$H$8)</f>
        <v>09:00 AM to 11:45 AM</v>
      </c>
      <c r="I3267" s="262"/>
    </row>
    <row r="3268" spans="1:9" s="256" customFormat="1" ht="18" customHeight="1">
      <c r="A3268" s="199"/>
      <c r="B3268" s="216"/>
      <c r="C3268" s="263" t="str">
        <f>'TIME TABLE'!$F$9</f>
        <v>Social Study</v>
      </c>
      <c r="D3268" s="264"/>
      <c r="E3268" s="265"/>
      <c r="F3268" s="260">
        <f>IF(C3268=0,0,'TIME TABLE'!$B$9)</f>
        <v>44655</v>
      </c>
      <c r="G3268" s="253" t="str">
        <f>IF(C3268=0,0,CONCATENATE('TIME TABLE'!$C$9,'TIME TABLE'!$D$9,'TIME TABLE'!$E$9))</f>
        <v>(Monday)</v>
      </c>
      <c r="H3268" s="261" t="str">
        <f>IF(C3268=0,0,'TIME TABLE'!$H$9)</f>
        <v>09:00 AM to 11:45 AM</v>
      </c>
      <c r="I3268" s="262"/>
    </row>
    <row r="3269" spans="1:9" s="256" customFormat="1" ht="18" customHeight="1">
      <c r="A3269" s="199"/>
      <c r="B3269" s="216"/>
      <c r="C3269" s="263" t="str">
        <f>'TIME TABLE'!$F$10</f>
        <v>Sanskrit</v>
      </c>
      <c r="D3269" s="264"/>
      <c r="E3269" s="265"/>
      <c r="F3269" s="260">
        <f>IF(C3269=0,0,'TIME TABLE'!$B$10)</f>
        <v>44656</v>
      </c>
      <c r="G3269" s="253" t="str">
        <f>IF(C3269=0,0,CONCATENATE('TIME TABLE'!$C$10,'TIME TABLE'!$D$10,'TIME TABLE'!$E$10))</f>
        <v>(Tuesday)</v>
      </c>
      <c r="H3269" s="261" t="str">
        <f>IF(C3269=0,0,'TIME TABLE'!$H$10)</f>
        <v>09:00 AM to 11:45 AM</v>
      </c>
      <c r="I3269" s="262"/>
    </row>
    <row r="3270" spans="1:9" s="256" customFormat="1" ht="18" customHeight="1">
      <c r="A3270" s="199"/>
      <c r="B3270" s="216"/>
      <c r="C3270" s="263">
        <f>'TIME TABLE'!$F$11</f>
        <v>0</v>
      </c>
      <c r="D3270" s="264"/>
      <c r="E3270" s="265"/>
      <c r="F3270" s="260">
        <f>IF(C3270=0,0,'TIME TABLE'!$B$11)</f>
        <v>0</v>
      </c>
      <c r="G3270" s="253">
        <f>IF(C3270=0,0,CONCATENATE('TIME TABLE'!$C$11,'TIME TABLE'!$D$11,'TIME TABLE'!$E$11))</f>
        <v>0</v>
      </c>
      <c r="H3270" s="261">
        <f>IF(C3270=0,0,'TIME TABLE'!$H$11)</f>
        <v>0</v>
      </c>
      <c r="I3270" s="262"/>
    </row>
    <row r="3271" spans="1:9" s="256" customFormat="1" ht="18" customHeight="1">
      <c r="A3271" s="199"/>
      <c r="B3271" s="216"/>
      <c r="C3271" s="263">
        <f>'TIME TABLE'!$F$12</f>
        <v>0</v>
      </c>
      <c r="D3271" s="264"/>
      <c r="E3271" s="265"/>
      <c r="F3271" s="260">
        <f>IF(C3271=0,0,'TIME TABLE'!$B$12)</f>
        <v>0</v>
      </c>
      <c r="G3271" s="253">
        <f>IF(C3271=0,0,CONCATENATE('TIME TABLE'!$C$12,'TIME TABLE'!$D$12,'TIME TABLE'!$E$12))</f>
        <v>0</v>
      </c>
      <c r="H3271" s="261">
        <f>IF(C3271=0,0,'TIME TABLE'!$H$12)</f>
        <v>0</v>
      </c>
      <c r="I3271" s="262"/>
    </row>
    <row r="3272" spans="1:9" s="256" customFormat="1" ht="18" customHeight="1">
      <c r="A3272" s="199"/>
      <c r="B3272" s="216"/>
      <c r="C3272" s="263">
        <f>'TIME TABLE'!$F$13</f>
        <v>0</v>
      </c>
      <c r="D3272" s="264"/>
      <c r="E3272" s="265"/>
      <c r="F3272" s="260">
        <f>IF(C3272=0,0,'TIME TABLE'!$B$13)</f>
        <v>0</v>
      </c>
      <c r="G3272" s="253">
        <f>IF(C3272=0,0,CONCATENATE('TIME TABLE'!$C$13,'TIME TABLE'!$D$13,'TIME TABLE'!$E$13))</f>
        <v>0</v>
      </c>
      <c r="H3272" s="261">
        <f>IF(C3272=0,0,'TIME TABLE'!$H$13)</f>
        <v>0</v>
      </c>
      <c r="I3272" s="262"/>
    </row>
    <row r="3273" spans="1:9" s="256" customFormat="1" ht="18" customHeight="1" thickBot="1">
      <c r="A3273" s="199"/>
      <c r="B3273" s="216"/>
      <c r="C3273" s="266">
        <f>'TIME TABLE'!$F$14</f>
        <v>0</v>
      </c>
      <c r="D3273" s="267"/>
      <c r="E3273" s="268"/>
      <c r="F3273" s="260">
        <f>IF(C3273=0,0,'TIME TABLE'!$B$14)</f>
        <v>0</v>
      </c>
      <c r="G3273" s="253">
        <f>IF(C3273=0,0,CONCATENATE('TIME TABLE'!$C$14,'TIME TABLE'!$D$14,'TIME TABLE'!$E$14))</f>
        <v>0</v>
      </c>
      <c r="H3273" s="261">
        <f>IF(C3273=0,0,'TIME TABLE'!$H$14)</f>
        <v>0</v>
      </c>
      <c r="I3273" s="262"/>
    </row>
    <row r="3274" spans="1:9" s="198" customFormat="1" ht="24" customHeight="1">
      <c r="A3274" s="199"/>
      <c r="B3274" s="216"/>
      <c r="C3274" s="269" t="s">
        <v>70</v>
      </c>
      <c r="D3274" s="270"/>
      <c r="E3274" s="270"/>
      <c r="F3274" s="270"/>
      <c r="G3274" s="270"/>
      <c r="H3274" s="270"/>
      <c r="I3274" s="271"/>
    </row>
    <row r="3275" spans="1:9" s="198" customFormat="1" ht="19.5" customHeight="1">
      <c r="A3275" s="199"/>
      <c r="B3275" s="216"/>
      <c r="C3275" s="272">
        <v>1</v>
      </c>
      <c r="D3275" s="273" t="s">
        <v>71</v>
      </c>
      <c r="E3275" s="273"/>
      <c r="F3275" s="273"/>
      <c r="G3275" s="273"/>
      <c r="H3275" s="273"/>
      <c r="I3275" s="274"/>
    </row>
    <row r="3276" spans="1:9" s="198" customFormat="1" ht="19.5" customHeight="1">
      <c r="A3276" s="199"/>
      <c r="B3276" s="216"/>
      <c r="C3276" s="275">
        <v>2</v>
      </c>
      <c r="D3276" s="276" t="s">
        <v>72</v>
      </c>
      <c r="E3276" s="276"/>
      <c r="F3276" s="276"/>
      <c r="G3276" s="276"/>
      <c r="H3276" s="276"/>
      <c r="I3276" s="277"/>
    </row>
    <row r="3277" spans="1:9" s="198" customFormat="1" ht="19.5" customHeight="1">
      <c r="A3277" s="199"/>
      <c r="B3277" s="216"/>
      <c r="C3277" s="275">
        <v>3</v>
      </c>
      <c r="D3277" s="276" t="s">
        <v>73</v>
      </c>
      <c r="E3277" s="276"/>
      <c r="F3277" s="276"/>
      <c r="G3277" s="276"/>
      <c r="H3277" s="276"/>
      <c r="I3277" s="277"/>
    </row>
    <row r="3278" spans="1:9" s="198" customFormat="1" ht="19.5" customHeight="1">
      <c r="A3278" s="199"/>
      <c r="B3278" s="216"/>
      <c r="C3278" s="275">
        <v>4</v>
      </c>
      <c r="D3278" s="273" t="s">
        <v>74</v>
      </c>
      <c r="E3278" s="273"/>
      <c r="F3278" s="273"/>
      <c r="G3278" s="273"/>
      <c r="H3278" s="273"/>
      <c r="I3278" s="274"/>
    </row>
    <row r="3279" spans="1:9" s="198" customFormat="1" ht="19.5" customHeight="1">
      <c r="A3279" s="199"/>
      <c r="B3279" s="216"/>
      <c r="C3279" s="275">
        <v>5</v>
      </c>
      <c r="D3279" s="273" t="s">
        <v>75</v>
      </c>
      <c r="E3279" s="273"/>
      <c r="F3279" s="273"/>
      <c r="G3279" s="273"/>
      <c r="H3279" s="273"/>
      <c r="I3279" s="274"/>
    </row>
    <row r="3280" spans="1:9" s="198" customFormat="1" ht="19.5" customHeight="1">
      <c r="A3280" s="199"/>
      <c r="B3280" s="216"/>
      <c r="C3280" s="275">
        <v>6</v>
      </c>
      <c r="D3280" s="273" t="s">
        <v>76</v>
      </c>
      <c r="E3280" s="273"/>
      <c r="F3280" s="273"/>
      <c r="G3280" s="273"/>
      <c r="H3280" s="273"/>
      <c r="I3280" s="274"/>
    </row>
    <row r="3281" spans="1:10" s="198" customFormat="1" ht="19.5" customHeight="1">
      <c r="A3281" s="199"/>
      <c r="B3281" s="216"/>
      <c r="C3281" s="275">
        <v>7</v>
      </c>
      <c r="D3281" s="273" t="s">
        <v>77</v>
      </c>
      <c r="E3281" s="273"/>
      <c r="F3281" s="273"/>
      <c r="G3281" s="273"/>
      <c r="H3281" s="273"/>
      <c r="I3281" s="274"/>
    </row>
    <row r="3282" spans="1:10" s="198" customFormat="1" ht="19.5" customHeight="1">
      <c r="A3282" s="199"/>
      <c r="B3282" s="216"/>
      <c r="C3282" s="275">
        <v>8</v>
      </c>
      <c r="D3282" s="273" t="s">
        <v>78</v>
      </c>
      <c r="E3282" s="273"/>
      <c r="F3282" s="273"/>
      <c r="G3282" s="273"/>
      <c r="H3282" s="273"/>
      <c r="I3282" s="274"/>
    </row>
    <row r="3283" spans="1:10" s="198" customFormat="1" ht="19.5" customHeight="1" thickBot="1">
      <c r="A3283" s="199"/>
      <c r="B3283" s="278"/>
      <c r="C3283" s="279">
        <v>9</v>
      </c>
      <c r="D3283" s="280" t="s">
        <v>79</v>
      </c>
      <c r="E3283" s="280"/>
      <c r="F3283" s="280"/>
      <c r="G3283" s="280"/>
      <c r="H3283" s="280"/>
      <c r="I3283" s="281"/>
    </row>
    <row r="3284" spans="1:10" s="198" customFormat="1" ht="15.75" thickBot="1">
      <c r="A3284" s="196">
        <f>A3251+1</f>
        <v>99</v>
      </c>
      <c r="B3284" s="197"/>
      <c r="C3284" s="197"/>
      <c r="D3284" s="197"/>
      <c r="E3284" s="197"/>
      <c r="F3284" s="197"/>
      <c r="G3284" s="197"/>
      <c r="H3284" s="197"/>
      <c r="I3284" s="197"/>
    </row>
    <row r="3285" spans="1:10" s="198" customFormat="1" ht="51.75" customHeight="1">
      <c r="A3285" s="199"/>
      <c r="B3285" s="200"/>
      <c r="C3285" s="201"/>
      <c r="D3285" s="202"/>
      <c r="E3285" s="203" t="str">
        <f>MASTER!$E$11</f>
        <v>Govt. Sr. Secondary School Raimalwada</v>
      </c>
      <c r="F3285" s="204"/>
      <c r="G3285" s="204"/>
      <c r="H3285" s="204"/>
      <c r="I3285" s="205"/>
    </row>
    <row r="3286" spans="1:10" s="198" customFormat="1" ht="36" customHeight="1" thickBot="1">
      <c r="A3286" s="199"/>
      <c r="B3286" s="206"/>
      <c r="C3286" s="207"/>
      <c r="D3286" s="208"/>
      <c r="E3286" s="209" t="str">
        <f>MASTER!$E$14</f>
        <v>P.S.-Bapini (Jodhpur)</v>
      </c>
      <c r="F3286" s="210"/>
      <c r="G3286" s="210"/>
      <c r="H3286" s="210"/>
      <c r="I3286" s="211"/>
    </row>
    <row r="3287" spans="1:10" s="198" customFormat="1" ht="33.75" customHeight="1">
      <c r="A3287" s="199"/>
      <c r="B3287" s="212" t="str">
        <f>CONCATENATE(C3288,'TIME TABLE'!$C$5,'ADMIT CARD'!$C3289,$F3289,'ADMIT CARD'!$G3289,'TIME TABLE'!$E$5)</f>
        <v>ADMIT CARD(Roll Number●→0)</v>
      </c>
      <c r="C3287" s="213" t="str">
        <f>CONCATENATE('TIME TABLE'!$B$2,'TIME TABLE'!$F$2)</f>
        <v>HALF YEARLY EXAM:2023-24</v>
      </c>
      <c r="D3287" s="214"/>
      <c r="E3287" s="214"/>
      <c r="F3287" s="214"/>
      <c r="G3287" s="214"/>
      <c r="H3287" s="214"/>
      <c r="I3287" s="215"/>
    </row>
    <row r="3288" spans="1:10" s="198" customFormat="1" ht="33.75" customHeight="1" thickBot="1">
      <c r="A3288" s="199"/>
      <c r="B3288" s="216"/>
      <c r="C3288" s="217" t="s">
        <v>64</v>
      </c>
      <c r="D3288" s="218"/>
      <c r="E3288" s="218"/>
      <c r="F3288" s="218"/>
      <c r="G3288" s="218"/>
      <c r="H3288" s="218"/>
      <c r="I3288" s="219"/>
      <c r="J3288" s="198" t="s">
        <v>54</v>
      </c>
    </row>
    <row r="3289" spans="1:10" s="198" customFormat="1" ht="24" customHeight="1">
      <c r="A3289" s="199"/>
      <c r="B3289" s="216"/>
      <c r="C3289" s="220" t="s">
        <v>20</v>
      </c>
      <c r="D3289" s="221"/>
      <c r="E3289" s="222"/>
      <c r="F3289" s="223" t="s">
        <v>52</v>
      </c>
      <c r="G3289" s="224">
        <f>VLOOKUP(A3284,'STUDENT DETAIL'!$C$8:$I$107,3)</f>
        <v>0</v>
      </c>
      <c r="H3289" s="225"/>
      <c r="I3289" s="226" t="s">
        <v>65</v>
      </c>
    </row>
    <row r="3290" spans="1:10" s="198" customFormat="1" ht="24" customHeight="1">
      <c r="A3290" s="199"/>
      <c r="B3290" s="216"/>
      <c r="C3290" s="227" t="s">
        <v>21</v>
      </c>
      <c r="D3290" s="228"/>
      <c r="E3290" s="229"/>
      <c r="F3290" s="230" t="s">
        <v>52</v>
      </c>
      <c r="G3290" s="231" t="str">
        <f>IF(OR(G3289=0,G3289=""),"",VLOOKUP(A3284,'STUDENT DETAIL'!$C$8:$I$107,4))</f>
        <v/>
      </c>
      <c r="H3290" s="232"/>
      <c r="I3290" s="233"/>
    </row>
    <row r="3291" spans="1:10" s="198" customFormat="1" ht="24" customHeight="1">
      <c r="A3291" s="199"/>
      <c r="B3291" s="216"/>
      <c r="C3291" s="227" t="s">
        <v>22</v>
      </c>
      <c r="D3291" s="228"/>
      <c r="E3291" s="229"/>
      <c r="F3291" s="230" t="s">
        <v>52</v>
      </c>
      <c r="G3291" s="231" t="str">
        <f>IF(OR(G3289=0,G3289=""),"",VLOOKUP(A3284,'STUDENT DETAIL'!$C$8:$I$107,5))</f>
        <v/>
      </c>
      <c r="H3291" s="232"/>
      <c r="I3291" s="233"/>
    </row>
    <row r="3292" spans="1:10" s="198" customFormat="1" ht="24" customHeight="1">
      <c r="A3292" s="199"/>
      <c r="B3292" s="216"/>
      <c r="C3292" s="227" t="s">
        <v>32</v>
      </c>
      <c r="D3292" s="228"/>
      <c r="E3292" s="229"/>
      <c r="F3292" s="230" t="s">
        <v>52</v>
      </c>
      <c r="G3292" s="231" t="str">
        <f>IF(OR(G3289=0,G3289=""),"",VLOOKUP(A3284,'STUDENT DETAIL'!$C$8:$I$107,6))</f>
        <v/>
      </c>
      <c r="H3292" s="232"/>
      <c r="I3292" s="233"/>
    </row>
    <row r="3293" spans="1:10" s="198" customFormat="1" ht="24" customHeight="1">
      <c r="A3293" s="199"/>
      <c r="B3293" s="216"/>
      <c r="C3293" s="227" t="s">
        <v>33</v>
      </c>
      <c r="D3293" s="228"/>
      <c r="E3293" s="229"/>
      <c r="F3293" s="230" t="s">
        <v>52</v>
      </c>
      <c r="G3293" s="231" t="str">
        <f>IF(OR(G3289=0,G3289=""),"",IF('STUDENT DETAIL'!$H$4="",'STUDENT DETAIL'!$E$4,CONCATENATE('STUDENT DETAIL'!$E$4,"   ","(",'STUDENT DETAIL'!$H$4,")")))</f>
        <v/>
      </c>
      <c r="H3293" s="232"/>
      <c r="I3293" s="233"/>
    </row>
    <row r="3294" spans="1:10" s="198" customFormat="1" ht="24" customHeight="1" thickBot="1">
      <c r="A3294" s="199"/>
      <c r="B3294" s="216"/>
      <c r="C3294" s="234" t="s">
        <v>24</v>
      </c>
      <c r="D3294" s="235"/>
      <c r="E3294" s="236"/>
      <c r="F3294" s="237" t="s">
        <v>52</v>
      </c>
      <c r="G3294" s="238" t="str">
        <f>IF(OR(G3289=0,G3289=""),"",VLOOKUP(A3284,'STUDENT DETAIL'!$C$8:$I$107,7))</f>
        <v/>
      </c>
      <c r="H3294" s="239"/>
      <c r="I3294" s="240"/>
    </row>
    <row r="3295" spans="1:10" s="198" customFormat="1" ht="24" customHeight="1">
      <c r="A3295" s="199"/>
      <c r="B3295" s="216"/>
      <c r="C3295" s="241" t="s">
        <v>67</v>
      </c>
      <c r="D3295" s="242"/>
      <c r="E3295" s="242"/>
      <c r="F3295" s="242"/>
      <c r="G3295" s="242"/>
      <c r="H3295" s="242"/>
      <c r="I3295" s="243"/>
    </row>
    <row r="3296" spans="1:10" s="198" customFormat="1" ht="24" customHeight="1" thickBot="1">
      <c r="A3296" s="199"/>
      <c r="B3296" s="216"/>
      <c r="C3296" s="244" t="s">
        <v>34</v>
      </c>
      <c r="D3296" s="245"/>
      <c r="E3296" s="246"/>
      <c r="F3296" s="247" t="s">
        <v>68</v>
      </c>
      <c r="G3296" s="246"/>
      <c r="H3296" s="247" t="s">
        <v>69</v>
      </c>
      <c r="I3296" s="248"/>
    </row>
    <row r="3297" spans="1:9" s="256" customFormat="1" ht="18" customHeight="1">
      <c r="A3297" s="199"/>
      <c r="B3297" s="216"/>
      <c r="C3297" s="249" t="str">
        <f>'TIME TABLE'!$F$5</f>
        <v>Hindi</v>
      </c>
      <c r="D3297" s="250"/>
      <c r="E3297" s="251"/>
      <c r="F3297" s="252">
        <f>IF(C3297=0,0,'TIME TABLE'!$B$5)</f>
        <v>44651</v>
      </c>
      <c r="G3297" s="253" t="str">
        <f>IF(C3297=0,0,CONCATENATE('TIME TABLE'!$C$5,'TIME TABLE'!$D$5,'TIME TABLE'!$E$5))</f>
        <v>(Thursday)</v>
      </c>
      <c r="H3297" s="254" t="str">
        <f>IF(C3297=0,0,'TIME TABLE'!$H$5)</f>
        <v>09:00 AM to 11:45 AM</v>
      </c>
      <c r="I3297" s="255"/>
    </row>
    <row r="3298" spans="1:9" s="256" customFormat="1" ht="18" customHeight="1">
      <c r="A3298" s="199"/>
      <c r="B3298" s="216"/>
      <c r="C3298" s="257" t="str">
        <f>'TIME TABLE'!$F$6</f>
        <v>English</v>
      </c>
      <c r="D3298" s="258"/>
      <c r="E3298" s="259"/>
      <c r="F3298" s="260">
        <f>IF(C3298=0,0,'TIME TABLE'!$B$6)</f>
        <v>44652</v>
      </c>
      <c r="G3298" s="253" t="str">
        <f>IF(C3298=0,0,CONCATENATE('TIME TABLE'!$C$6,'TIME TABLE'!$D$6,'TIME TABLE'!$E$6))</f>
        <v>(Friday)</v>
      </c>
      <c r="H3298" s="261" t="str">
        <f>IF(C3298=0,0,'TIME TABLE'!$H$6)</f>
        <v>09:00 AM to 11:45 AM</v>
      </c>
      <c r="I3298" s="262"/>
    </row>
    <row r="3299" spans="1:9" s="256" customFormat="1" ht="18" customHeight="1">
      <c r="A3299" s="199"/>
      <c r="B3299" s="216"/>
      <c r="C3299" s="263" t="str">
        <f>'TIME TABLE'!$F$7</f>
        <v>Science</v>
      </c>
      <c r="D3299" s="264"/>
      <c r="E3299" s="265"/>
      <c r="F3299" s="260">
        <f>IF(C3299=0,0,'TIME TABLE'!$B$7)</f>
        <v>44653</v>
      </c>
      <c r="G3299" s="253" t="str">
        <f>IF(C3299=0,0,CONCATENATE('TIME TABLE'!$C$7,'TIME TABLE'!$D$7,'TIME TABLE'!$E$7))</f>
        <v>(Saturday)</v>
      </c>
      <c r="H3299" s="261" t="str">
        <f>IF(C3299=0,0,'TIME TABLE'!$H$7)</f>
        <v>09:00 AM to 11:45 AM</v>
      </c>
      <c r="I3299" s="262"/>
    </row>
    <row r="3300" spans="1:9" s="256" customFormat="1" ht="18" customHeight="1">
      <c r="A3300" s="199"/>
      <c r="B3300" s="216"/>
      <c r="C3300" s="263" t="str">
        <f>'TIME TABLE'!$F$8</f>
        <v>Mathematics</v>
      </c>
      <c r="D3300" s="264"/>
      <c r="E3300" s="265"/>
      <c r="F3300" s="260">
        <f>IF(C3300=0,0,'TIME TABLE'!$B$8)</f>
        <v>44654</v>
      </c>
      <c r="G3300" s="253" t="str">
        <f>IF(C3300=0,0,CONCATENATE('TIME TABLE'!$C$8,'TIME TABLE'!$D$8,'TIME TABLE'!$E$8))</f>
        <v>(Sunday)</v>
      </c>
      <c r="H3300" s="261" t="str">
        <f>IF(C3300=0,0,'TIME TABLE'!$H$8)</f>
        <v>09:00 AM to 11:45 AM</v>
      </c>
      <c r="I3300" s="262"/>
    </row>
    <row r="3301" spans="1:9" s="256" customFormat="1" ht="18" customHeight="1">
      <c r="A3301" s="199"/>
      <c r="B3301" s="216"/>
      <c r="C3301" s="263" t="str">
        <f>'TIME TABLE'!$F$9</f>
        <v>Social Study</v>
      </c>
      <c r="D3301" s="264"/>
      <c r="E3301" s="265"/>
      <c r="F3301" s="260">
        <f>IF(C3301=0,0,'TIME TABLE'!$B$9)</f>
        <v>44655</v>
      </c>
      <c r="G3301" s="253" t="str">
        <f>IF(C3301=0,0,CONCATENATE('TIME TABLE'!$C$9,'TIME TABLE'!$D$9,'TIME TABLE'!$E$9))</f>
        <v>(Monday)</v>
      </c>
      <c r="H3301" s="261" t="str">
        <f>IF(C3301=0,0,'TIME TABLE'!$H$9)</f>
        <v>09:00 AM to 11:45 AM</v>
      </c>
      <c r="I3301" s="262"/>
    </row>
    <row r="3302" spans="1:9" s="256" customFormat="1" ht="18" customHeight="1">
      <c r="A3302" s="199"/>
      <c r="B3302" s="216"/>
      <c r="C3302" s="263" t="str">
        <f>'TIME TABLE'!$F$10</f>
        <v>Sanskrit</v>
      </c>
      <c r="D3302" s="264"/>
      <c r="E3302" s="265"/>
      <c r="F3302" s="260">
        <f>IF(C3302=0,0,'TIME TABLE'!$B$10)</f>
        <v>44656</v>
      </c>
      <c r="G3302" s="253" t="str">
        <f>IF(C3302=0,0,CONCATENATE('TIME TABLE'!$C$10,'TIME TABLE'!$D$10,'TIME TABLE'!$E$10))</f>
        <v>(Tuesday)</v>
      </c>
      <c r="H3302" s="261" t="str">
        <f>IF(C3302=0,0,'TIME TABLE'!$H$10)</f>
        <v>09:00 AM to 11:45 AM</v>
      </c>
      <c r="I3302" s="262"/>
    </row>
    <row r="3303" spans="1:9" s="256" customFormat="1" ht="18" customHeight="1">
      <c r="A3303" s="199"/>
      <c r="B3303" s="216"/>
      <c r="C3303" s="263">
        <f>'TIME TABLE'!$F$11</f>
        <v>0</v>
      </c>
      <c r="D3303" s="264"/>
      <c r="E3303" s="265"/>
      <c r="F3303" s="260">
        <f>IF(C3303=0,0,'TIME TABLE'!$B$11)</f>
        <v>0</v>
      </c>
      <c r="G3303" s="253">
        <f>IF(C3303=0,0,CONCATENATE('TIME TABLE'!$C$11,'TIME TABLE'!$D$11,'TIME TABLE'!$E$11))</f>
        <v>0</v>
      </c>
      <c r="H3303" s="261">
        <f>IF(C3303=0,0,'TIME TABLE'!$H$11)</f>
        <v>0</v>
      </c>
      <c r="I3303" s="262"/>
    </row>
    <row r="3304" spans="1:9" s="256" customFormat="1" ht="18" customHeight="1">
      <c r="A3304" s="199"/>
      <c r="B3304" s="216"/>
      <c r="C3304" s="263">
        <f>'TIME TABLE'!$F$12</f>
        <v>0</v>
      </c>
      <c r="D3304" s="264"/>
      <c r="E3304" s="265"/>
      <c r="F3304" s="260">
        <f>IF(C3304=0,0,'TIME TABLE'!$B$12)</f>
        <v>0</v>
      </c>
      <c r="G3304" s="253">
        <f>IF(C3304=0,0,CONCATENATE('TIME TABLE'!$C$12,'TIME TABLE'!$D$12,'TIME TABLE'!$E$12))</f>
        <v>0</v>
      </c>
      <c r="H3304" s="261">
        <f>IF(C3304=0,0,'TIME TABLE'!$H$12)</f>
        <v>0</v>
      </c>
      <c r="I3304" s="262"/>
    </row>
    <row r="3305" spans="1:9" s="256" customFormat="1" ht="18" customHeight="1">
      <c r="A3305" s="199"/>
      <c r="B3305" s="216"/>
      <c r="C3305" s="263">
        <f>'TIME TABLE'!$F$13</f>
        <v>0</v>
      </c>
      <c r="D3305" s="264"/>
      <c r="E3305" s="265"/>
      <c r="F3305" s="260">
        <f>IF(C3305=0,0,'TIME TABLE'!$B$13)</f>
        <v>0</v>
      </c>
      <c r="G3305" s="253">
        <f>IF(C3305=0,0,CONCATENATE('TIME TABLE'!$C$13,'TIME TABLE'!$D$13,'TIME TABLE'!$E$13))</f>
        <v>0</v>
      </c>
      <c r="H3305" s="261">
        <f>IF(C3305=0,0,'TIME TABLE'!$H$13)</f>
        <v>0</v>
      </c>
      <c r="I3305" s="262"/>
    </row>
    <row r="3306" spans="1:9" s="256" customFormat="1" ht="18" customHeight="1" thickBot="1">
      <c r="A3306" s="199"/>
      <c r="B3306" s="216"/>
      <c r="C3306" s="266">
        <f>'TIME TABLE'!$F$14</f>
        <v>0</v>
      </c>
      <c r="D3306" s="267"/>
      <c r="E3306" s="268"/>
      <c r="F3306" s="260">
        <f>IF(C3306=0,0,'TIME TABLE'!$B$14)</f>
        <v>0</v>
      </c>
      <c r="G3306" s="253">
        <f>IF(C3306=0,0,CONCATENATE('TIME TABLE'!$C$14,'TIME TABLE'!$D$14,'TIME TABLE'!$E$14))</f>
        <v>0</v>
      </c>
      <c r="H3306" s="261">
        <f>IF(C3306=0,0,'TIME TABLE'!$H$14)</f>
        <v>0</v>
      </c>
      <c r="I3306" s="262"/>
    </row>
    <row r="3307" spans="1:9" s="198" customFormat="1" ht="24" customHeight="1">
      <c r="A3307" s="199"/>
      <c r="B3307" s="216"/>
      <c r="C3307" s="269" t="s">
        <v>70</v>
      </c>
      <c r="D3307" s="270"/>
      <c r="E3307" s="270"/>
      <c r="F3307" s="270"/>
      <c r="G3307" s="270"/>
      <c r="H3307" s="270"/>
      <c r="I3307" s="271"/>
    </row>
    <row r="3308" spans="1:9" s="198" customFormat="1" ht="19.5" customHeight="1">
      <c r="A3308" s="199"/>
      <c r="B3308" s="216"/>
      <c r="C3308" s="272">
        <v>1</v>
      </c>
      <c r="D3308" s="273" t="s">
        <v>71</v>
      </c>
      <c r="E3308" s="273"/>
      <c r="F3308" s="273"/>
      <c r="G3308" s="273"/>
      <c r="H3308" s="273"/>
      <c r="I3308" s="274"/>
    </row>
    <row r="3309" spans="1:9" s="198" customFormat="1" ht="19.5" customHeight="1">
      <c r="A3309" s="199"/>
      <c r="B3309" s="216"/>
      <c r="C3309" s="275">
        <v>2</v>
      </c>
      <c r="D3309" s="276" t="s">
        <v>72</v>
      </c>
      <c r="E3309" s="276"/>
      <c r="F3309" s="276"/>
      <c r="G3309" s="276"/>
      <c r="H3309" s="276"/>
      <c r="I3309" s="277"/>
    </row>
    <row r="3310" spans="1:9" s="198" customFormat="1" ht="19.5" customHeight="1">
      <c r="A3310" s="199"/>
      <c r="B3310" s="216"/>
      <c r="C3310" s="275">
        <v>3</v>
      </c>
      <c r="D3310" s="276" t="s">
        <v>73</v>
      </c>
      <c r="E3310" s="276"/>
      <c r="F3310" s="276"/>
      <c r="G3310" s="276"/>
      <c r="H3310" s="276"/>
      <c r="I3310" s="277"/>
    </row>
    <row r="3311" spans="1:9" s="198" customFormat="1" ht="19.5" customHeight="1">
      <c r="A3311" s="199"/>
      <c r="B3311" s="216"/>
      <c r="C3311" s="275">
        <v>4</v>
      </c>
      <c r="D3311" s="273" t="s">
        <v>74</v>
      </c>
      <c r="E3311" s="273"/>
      <c r="F3311" s="273"/>
      <c r="G3311" s="273"/>
      <c r="H3311" s="273"/>
      <c r="I3311" s="274"/>
    </row>
    <row r="3312" spans="1:9" s="198" customFormat="1" ht="19.5" customHeight="1">
      <c r="A3312" s="199"/>
      <c r="B3312" s="216"/>
      <c r="C3312" s="275">
        <v>5</v>
      </c>
      <c r="D3312" s="273" t="s">
        <v>75</v>
      </c>
      <c r="E3312" s="273"/>
      <c r="F3312" s="273"/>
      <c r="G3312" s="273"/>
      <c r="H3312" s="273"/>
      <c r="I3312" s="274"/>
    </row>
    <row r="3313" spans="1:10" s="198" customFormat="1" ht="19.5" customHeight="1">
      <c r="A3313" s="199"/>
      <c r="B3313" s="216"/>
      <c r="C3313" s="275">
        <v>6</v>
      </c>
      <c r="D3313" s="273" t="s">
        <v>76</v>
      </c>
      <c r="E3313" s="273"/>
      <c r="F3313" s="273"/>
      <c r="G3313" s="273"/>
      <c r="H3313" s="273"/>
      <c r="I3313" s="274"/>
    </row>
    <row r="3314" spans="1:10" s="198" customFormat="1" ht="19.5" customHeight="1">
      <c r="A3314" s="199"/>
      <c r="B3314" s="216"/>
      <c r="C3314" s="275">
        <v>7</v>
      </c>
      <c r="D3314" s="273" t="s">
        <v>77</v>
      </c>
      <c r="E3314" s="273"/>
      <c r="F3314" s="273"/>
      <c r="G3314" s="273"/>
      <c r="H3314" s="273"/>
      <c r="I3314" s="274"/>
    </row>
    <row r="3315" spans="1:10" s="198" customFormat="1" ht="19.5" customHeight="1">
      <c r="A3315" s="199"/>
      <c r="B3315" s="216"/>
      <c r="C3315" s="275">
        <v>8</v>
      </c>
      <c r="D3315" s="273" t="s">
        <v>78</v>
      </c>
      <c r="E3315" s="273"/>
      <c r="F3315" s="273"/>
      <c r="G3315" s="273"/>
      <c r="H3315" s="273"/>
      <c r="I3315" s="274"/>
    </row>
    <row r="3316" spans="1:10" s="198" customFormat="1" ht="19.5" customHeight="1" thickBot="1">
      <c r="A3316" s="199"/>
      <c r="B3316" s="278"/>
      <c r="C3316" s="279">
        <v>9</v>
      </c>
      <c r="D3316" s="280" t="s">
        <v>79</v>
      </c>
      <c r="E3316" s="280"/>
      <c r="F3316" s="280"/>
      <c r="G3316" s="280"/>
      <c r="H3316" s="280"/>
      <c r="I3316" s="281"/>
    </row>
    <row r="3317" spans="1:10" ht="16.5" customHeight="1">
      <c r="A3317" s="282"/>
      <c r="B3317" s="282"/>
      <c r="C3317" s="282"/>
      <c r="D3317" s="282"/>
      <c r="E3317" s="282"/>
      <c r="F3317" s="282"/>
      <c r="G3317" s="282"/>
      <c r="H3317" s="282"/>
      <c r="I3317" s="282"/>
    </row>
    <row r="3318" spans="1:10" s="198" customFormat="1" ht="16.5" customHeight="1" thickBot="1">
      <c r="A3318" s="196">
        <f>A3284+1</f>
        <v>100</v>
      </c>
      <c r="B3318" s="284"/>
      <c r="C3318" s="284"/>
      <c r="D3318" s="284"/>
      <c r="E3318" s="284"/>
      <c r="F3318" s="284"/>
      <c r="G3318" s="284"/>
      <c r="H3318" s="284"/>
      <c r="I3318" s="284"/>
    </row>
    <row r="3319" spans="1:10" s="198" customFormat="1" ht="51.75" customHeight="1">
      <c r="A3319" s="199"/>
      <c r="B3319" s="200"/>
      <c r="C3319" s="201"/>
      <c r="D3319" s="202"/>
      <c r="E3319" s="203" t="str">
        <f>MASTER!$E$11</f>
        <v>Govt. Sr. Secondary School Raimalwada</v>
      </c>
      <c r="F3319" s="204"/>
      <c r="G3319" s="204"/>
      <c r="H3319" s="204"/>
      <c r="I3319" s="205"/>
    </row>
    <row r="3320" spans="1:10" s="198" customFormat="1" ht="36" customHeight="1" thickBot="1">
      <c r="A3320" s="199"/>
      <c r="B3320" s="206"/>
      <c r="C3320" s="207"/>
      <c r="D3320" s="208"/>
      <c r="E3320" s="209" t="str">
        <f>MASTER!$E$14</f>
        <v>P.S.-Bapini (Jodhpur)</v>
      </c>
      <c r="F3320" s="210"/>
      <c r="G3320" s="210"/>
      <c r="H3320" s="210"/>
      <c r="I3320" s="211"/>
    </row>
    <row r="3321" spans="1:10" s="198" customFormat="1" ht="33.75" customHeight="1">
      <c r="A3321" s="199"/>
      <c r="B3321" s="212" t="str">
        <f>CONCATENATE(C3322,'TIME TABLE'!$C$5,'ADMIT CARD'!$C3323,$F3323,'ADMIT CARD'!$G3323,'TIME TABLE'!$E$5)</f>
        <v>ADMIT CARD(Roll Number●→0)</v>
      </c>
      <c r="C3321" s="213" t="str">
        <f>CONCATENATE('TIME TABLE'!$B$2,'TIME TABLE'!$F$2)</f>
        <v>HALF YEARLY EXAM:2023-24</v>
      </c>
      <c r="D3321" s="214"/>
      <c r="E3321" s="214"/>
      <c r="F3321" s="214"/>
      <c r="G3321" s="214"/>
      <c r="H3321" s="214"/>
      <c r="I3321" s="215"/>
    </row>
    <row r="3322" spans="1:10" s="198" customFormat="1" ht="33.75" customHeight="1" thickBot="1">
      <c r="A3322" s="199"/>
      <c r="B3322" s="216"/>
      <c r="C3322" s="217" t="s">
        <v>64</v>
      </c>
      <c r="D3322" s="218"/>
      <c r="E3322" s="218"/>
      <c r="F3322" s="218"/>
      <c r="G3322" s="218"/>
      <c r="H3322" s="218"/>
      <c r="I3322" s="219"/>
      <c r="J3322" s="198" t="s">
        <v>54</v>
      </c>
    </row>
    <row r="3323" spans="1:10" s="198" customFormat="1" ht="24" customHeight="1">
      <c r="A3323" s="199"/>
      <c r="B3323" s="216"/>
      <c r="C3323" s="220" t="s">
        <v>20</v>
      </c>
      <c r="D3323" s="221"/>
      <c r="E3323" s="222"/>
      <c r="F3323" s="223" t="s">
        <v>52</v>
      </c>
      <c r="G3323" s="224">
        <f>VLOOKUP(A3318,'STUDENT DETAIL'!$C$8:$I$107,3)</f>
        <v>0</v>
      </c>
      <c r="H3323" s="225"/>
      <c r="I3323" s="226" t="s">
        <v>65</v>
      </c>
    </row>
    <row r="3324" spans="1:10" s="198" customFormat="1" ht="24" customHeight="1">
      <c r="A3324" s="199"/>
      <c r="B3324" s="216"/>
      <c r="C3324" s="227" t="s">
        <v>21</v>
      </c>
      <c r="D3324" s="228"/>
      <c r="E3324" s="229"/>
      <c r="F3324" s="230" t="s">
        <v>52</v>
      </c>
      <c r="G3324" s="231" t="str">
        <f>IF(OR(G3323=0,G3323=""),"",VLOOKUP(A3318,'STUDENT DETAIL'!$C$8:$I$107,4))</f>
        <v/>
      </c>
      <c r="H3324" s="232"/>
      <c r="I3324" s="233"/>
    </row>
    <row r="3325" spans="1:10" s="198" customFormat="1" ht="24" customHeight="1">
      <c r="A3325" s="199"/>
      <c r="B3325" s="216"/>
      <c r="C3325" s="227" t="s">
        <v>22</v>
      </c>
      <c r="D3325" s="228"/>
      <c r="E3325" s="229"/>
      <c r="F3325" s="230" t="s">
        <v>52</v>
      </c>
      <c r="G3325" s="231" t="str">
        <f>IF(OR(G3323=0,G3323=""),"",VLOOKUP(A3318,'STUDENT DETAIL'!$C$8:$I$107,5))</f>
        <v/>
      </c>
      <c r="H3325" s="232"/>
      <c r="I3325" s="233"/>
    </row>
    <row r="3326" spans="1:10" s="198" customFormat="1" ht="24" customHeight="1">
      <c r="A3326" s="199"/>
      <c r="B3326" s="216"/>
      <c r="C3326" s="227" t="s">
        <v>32</v>
      </c>
      <c r="D3326" s="228"/>
      <c r="E3326" s="229"/>
      <c r="F3326" s="230" t="s">
        <v>52</v>
      </c>
      <c r="G3326" s="231" t="str">
        <f>IF(OR(G3323=0,G3323=""),"",VLOOKUP(A3318,'STUDENT DETAIL'!$C$8:$I$107,6))</f>
        <v/>
      </c>
      <c r="H3326" s="232"/>
      <c r="I3326" s="233"/>
    </row>
    <row r="3327" spans="1:10" s="198" customFormat="1" ht="24" customHeight="1">
      <c r="A3327" s="199"/>
      <c r="B3327" s="216"/>
      <c r="C3327" s="227" t="s">
        <v>33</v>
      </c>
      <c r="D3327" s="228"/>
      <c r="E3327" s="229"/>
      <c r="F3327" s="230" t="s">
        <v>52</v>
      </c>
      <c r="G3327" s="231" t="str">
        <f>IF(OR(G3323=0,G3323=""),"",IF('STUDENT DETAIL'!$H$4="",'STUDENT DETAIL'!$E$4,CONCATENATE('STUDENT DETAIL'!$E$4,"   ","(",'STUDENT DETAIL'!$H$4,")")))</f>
        <v/>
      </c>
      <c r="H3327" s="232"/>
      <c r="I3327" s="233"/>
    </row>
    <row r="3328" spans="1:10" s="198" customFormat="1" ht="24" customHeight="1" thickBot="1">
      <c r="A3328" s="199"/>
      <c r="B3328" s="216"/>
      <c r="C3328" s="234" t="s">
        <v>24</v>
      </c>
      <c r="D3328" s="235"/>
      <c r="E3328" s="236"/>
      <c r="F3328" s="237" t="s">
        <v>52</v>
      </c>
      <c r="G3328" s="238" t="str">
        <f>IF(OR(G3323=0,G3323=""),"",VLOOKUP(A3318,'STUDENT DETAIL'!$C$8:$I$107,7))</f>
        <v/>
      </c>
      <c r="H3328" s="239"/>
      <c r="I3328" s="240"/>
    </row>
    <row r="3329" spans="1:9" s="198" customFormat="1" ht="24" customHeight="1">
      <c r="A3329" s="199"/>
      <c r="B3329" s="216"/>
      <c r="C3329" s="241" t="s">
        <v>67</v>
      </c>
      <c r="D3329" s="242"/>
      <c r="E3329" s="242"/>
      <c r="F3329" s="242"/>
      <c r="G3329" s="242"/>
      <c r="H3329" s="242"/>
      <c r="I3329" s="243"/>
    </row>
    <row r="3330" spans="1:9" s="198" customFormat="1" ht="24" customHeight="1" thickBot="1">
      <c r="A3330" s="199"/>
      <c r="B3330" s="216"/>
      <c r="C3330" s="244" t="s">
        <v>34</v>
      </c>
      <c r="D3330" s="245"/>
      <c r="E3330" s="246"/>
      <c r="F3330" s="247" t="s">
        <v>68</v>
      </c>
      <c r="G3330" s="246"/>
      <c r="H3330" s="247" t="s">
        <v>69</v>
      </c>
      <c r="I3330" s="248"/>
    </row>
    <row r="3331" spans="1:9" s="256" customFormat="1" ht="18" customHeight="1">
      <c r="A3331" s="199"/>
      <c r="B3331" s="216"/>
      <c r="C3331" s="249" t="str">
        <f>'TIME TABLE'!$F$5</f>
        <v>Hindi</v>
      </c>
      <c r="D3331" s="250"/>
      <c r="E3331" s="251"/>
      <c r="F3331" s="252">
        <f>IF(C3331=0,0,'TIME TABLE'!$B$5)</f>
        <v>44651</v>
      </c>
      <c r="G3331" s="253" t="str">
        <f>IF(C3331=0,0,CONCATENATE('TIME TABLE'!$C$5,'TIME TABLE'!$D$5,'TIME TABLE'!$E$5))</f>
        <v>(Thursday)</v>
      </c>
      <c r="H3331" s="254" t="str">
        <f>IF(C3331=0,0,'TIME TABLE'!$H$5)</f>
        <v>09:00 AM to 11:45 AM</v>
      </c>
      <c r="I3331" s="255"/>
    </row>
    <row r="3332" spans="1:9" s="256" customFormat="1" ht="18" customHeight="1">
      <c r="A3332" s="199"/>
      <c r="B3332" s="216"/>
      <c r="C3332" s="257" t="str">
        <f>'TIME TABLE'!$F$6</f>
        <v>English</v>
      </c>
      <c r="D3332" s="258"/>
      <c r="E3332" s="259"/>
      <c r="F3332" s="260">
        <f>IF(C3332=0,0,'TIME TABLE'!$B$6)</f>
        <v>44652</v>
      </c>
      <c r="G3332" s="253" t="str">
        <f>IF(C3332=0,0,CONCATENATE('TIME TABLE'!$C$6,'TIME TABLE'!$D$6,'TIME TABLE'!$E$6))</f>
        <v>(Friday)</v>
      </c>
      <c r="H3332" s="261" t="str">
        <f>IF(C3332=0,0,'TIME TABLE'!$H$6)</f>
        <v>09:00 AM to 11:45 AM</v>
      </c>
      <c r="I3332" s="262"/>
    </row>
    <row r="3333" spans="1:9" s="256" customFormat="1" ht="18" customHeight="1">
      <c r="A3333" s="199"/>
      <c r="B3333" s="216"/>
      <c r="C3333" s="263" t="str">
        <f>'TIME TABLE'!$F$7</f>
        <v>Science</v>
      </c>
      <c r="D3333" s="264"/>
      <c r="E3333" s="265"/>
      <c r="F3333" s="260">
        <f>IF(C3333=0,0,'TIME TABLE'!$B$7)</f>
        <v>44653</v>
      </c>
      <c r="G3333" s="253" t="str">
        <f>IF(C3333=0,0,CONCATENATE('TIME TABLE'!$C$7,'TIME TABLE'!$D$7,'TIME TABLE'!$E$7))</f>
        <v>(Saturday)</v>
      </c>
      <c r="H3333" s="261" t="str">
        <f>IF(C3333=0,0,'TIME TABLE'!$H$7)</f>
        <v>09:00 AM to 11:45 AM</v>
      </c>
      <c r="I3333" s="262"/>
    </row>
    <row r="3334" spans="1:9" s="256" customFormat="1" ht="18" customHeight="1">
      <c r="A3334" s="199"/>
      <c r="B3334" s="216"/>
      <c r="C3334" s="263" t="str">
        <f>'TIME TABLE'!$F$8</f>
        <v>Mathematics</v>
      </c>
      <c r="D3334" s="264"/>
      <c r="E3334" s="265"/>
      <c r="F3334" s="260">
        <f>IF(C3334=0,0,'TIME TABLE'!$B$8)</f>
        <v>44654</v>
      </c>
      <c r="G3334" s="253" t="str">
        <f>IF(C3334=0,0,CONCATENATE('TIME TABLE'!$C$8,'TIME TABLE'!$D$8,'TIME TABLE'!$E$8))</f>
        <v>(Sunday)</v>
      </c>
      <c r="H3334" s="261" t="str">
        <f>IF(C3334=0,0,'TIME TABLE'!$H$8)</f>
        <v>09:00 AM to 11:45 AM</v>
      </c>
      <c r="I3334" s="262"/>
    </row>
    <row r="3335" spans="1:9" s="256" customFormat="1" ht="18" customHeight="1">
      <c r="A3335" s="199"/>
      <c r="B3335" s="216"/>
      <c r="C3335" s="263" t="str">
        <f>'TIME TABLE'!$F$9</f>
        <v>Social Study</v>
      </c>
      <c r="D3335" s="264"/>
      <c r="E3335" s="265"/>
      <c r="F3335" s="260">
        <f>IF(C3335=0,0,'TIME TABLE'!$B$9)</f>
        <v>44655</v>
      </c>
      <c r="G3335" s="253" t="str">
        <f>IF(C3335=0,0,CONCATENATE('TIME TABLE'!$C$9,'TIME TABLE'!$D$9,'TIME TABLE'!$E$9))</f>
        <v>(Monday)</v>
      </c>
      <c r="H3335" s="261" t="str">
        <f>IF(C3335=0,0,'TIME TABLE'!$H$9)</f>
        <v>09:00 AM to 11:45 AM</v>
      </c>
      <c r="I3335" s="262"/>
    </row>
    <row r="3336" spans="1:9" s="256" customFormat="1" ht="18" customHeight="1">
      <c r="A3336" s="199"/>
      <c r="B3336" s="216"/>
      <c r="C3336" s="263" t="str">
        <f>'TIME TABLE'!$F$10</f>
        <v>Sanskrit</v>
      </c>
      <c r="D3336" s="264"/>
      <c r="E3336" s="265"/>
      <c r="F3336" s="260">
        <f>IF(C3336=0,0,'TIME TABLE'!$B$10)</f>
        <v>44656</v>
      </c>
      <c r="G3336" s="253" t="str">
        <f>IF(C3336=0,0,CONCATENATE('TIME TABLE'!$C$10,'TIME TABLE'!$D$10,'TIME TABLE'!$E$10))</f>
        <v>(Tuesday)</v>
      </c>
      <c r="H3336" s="261" t="str">
        <f>IF(C3336=0,0,'TIME TABLE'!$H$10)</f>
        <v>09:00 AM to 11:45 AM</v>
      </c>
      <c r="I3336" s="262"/>
    </row>
    <row r="3337" spans="1:9" s="256" customFormat="1" ht="18" customHeight="1">
      <c r="A3337" s="199"/>
      <c r="B3337" s="216"/>
      <c r="C3337" s="263">
        <f>'TIME TABLE'!$F$11</f>
        <v>0</v>
      </c>
      <c r="D3337" s="264"/>
      <c r="E3337" s="265"/>
      <c r="F3337" s="260">
        <f>IF(C3337=0,0,'TIME TABLE'!$B$11)</f>
        <v>0</v>
      </c>
      <c r="G3337" s="253">
        <f>IF(C3337=0,0,CONCATENATE('TIME TABLE'!$C$11,'TIME TABLE'!$D$11,'TIME TABLE'!$E$11))</f>
        <v>0</v>
      </c>
      <c r="H3337" s="261">
        <f>IF(C3337=0,0,'TIME TABLE'!$H$11)</f>
        <v>0</v>
      </c>
      <c r="I3337" s="262"/>
    </row>
    <row r="3338" spans="1:9" s="256" customFormat="1" ht="18" customHeight="1">
      <c r="A3338" s="199"/>
      <c r="B3338" s="216"/>
      <c r="C3338" s="263">
        <f>'TIME TABLE'!$F$12</f>
        <v>0</v>
      </c>
      <c r="D3338" s="264"/>
      <c r="E3338" s="265"/>
      <c r="F3338" s="260">
        <f>IF(C3338=0,0,'TIME TABLE'!$B$12)</f>
        <v>0</v>
      </c>
      <c r="G3338" s="253">
        <f>IF(C3338=0,0,CONCATENATE('TIME TABLE'!$C$12,'TIME TABLE'!$D$12,'TIME TABLE'!$E$12))</f>
        <v>0</v>
      </c>
      <c r="H3338" s="261">
        <f>IF(C3338=0,0,'TIME TABLE'!$H$12)</f>
        <v>0</v>
      </c>
      <c r="I3338" s="262"/>
    </row>
    <row r="3339" spans="1:9" s="256" customFormat="1" ht="18" customHeight="1">
      <c r="A3339" s="199"/>
      <c r="B3339" s="216"/>
      <c r="C3339" s="263">
        <f>'TIME TABLE'!$F$13</f>
        <v>0</v>
      </c>
      <c r="D3339" s="264"/>
      <c r="E3339" s="265"/>
      <c r="F3339" s="260">
        <f>IF(C3339=0,0,'TIME TABLE'!$B$13)</f>
        <v>0</v>
      </c>
      <c r="G3339" s="253">
        <f>IF(C3339=0,0,CONCATENATE('TIME TABLE'!$C$13,'TIME TABLE'!$D$13,'TIME TABLE'!$E$13))</f>
        <v>0</v>
      </c>
      <c r="H3339" s="261">
        <f>IF(C3339=0,0,'TIME TABLE'!$H$13)</f>
        <v>0</v>
      </c>
      <c r="I3339" s="262"/>
    </row>
    <row r="3340" spans="1:9" s="256" customFormat="1" ht="18" customHeight="1" thickBot="1">
      <c r="A3340" s="199"/>
      <c r="B3340" s="216"/>
      <c r="C3340" s="266">
        <f>'TIME TABLE'!$F$14</f>
        <v>0</v>
      </c>
      <c r="D3340" s="267"/>
      <c r="E3340" s="268"/>
      <c r="F3340" s="260">
        <f>IF(C3340=0,0,'TIME TABLE'!$B$14)</f>
        <v>0</v>
      </c>
      <c r="G3340" s="253">
        <f>IF(C3340=0,0,CONCATENATE('TIME TABLE'!$C$14,'TIME TABLE'!$D$14,'TIME TABLE'!$E$14))</f>
        <v>0</v>
      </c>
      <c r="H3340" s="261">
        <f>IF(C3340=0,0,'TIME TABLE'!$H$14)</f>
        <v>0</v>
      </c>
      <c r="I3340" s="262"/>
    </row>
    <row r="3341" spans="1:9" s="198" customFormat="1" ht="24" customHeight="1">
      <c r="A3341" s="199"/>
      <c r="B3341" s="216"/>
      <c r="C3341" s="269" t="s">
        <v>70</v>
      </c>
      <c r="D3341" s="270"/>
      <c r="E3341" s="270"/>
      <c r="F3341" s="270"/>
      <c r="G3341" s="270"/>
      <c r="H3341" s="270"/>
      <c r="I3341" s="271"/>
    </row>
    <row r="3342" spans="1:9" s="198" customFormat="1" ht="19.5" customHeight="1">
      <c r="A3342" s="199"/>
      <c r="B3342" s="216"/>
      <c r="C3342" s="272">
        <v>1</v>
      </c>
      <c r="D3342" s="273" t="s">
        <v>71</v>
      </c>
      <c r="E3342" s="273"/>
      <c r="F3342" s="273"/>
      <c r="G3342" s="273"/>
      <c r="H3342" s="273"/>
      <c r="I3342" s="274"/>
    </row>
    <row r="3343" spans="1:9" s="198" customFormat="1" ht="19.5" customHeight="1">
      <c r="A3343" s="199"/>
      <c r="B3343" s="216"/>
      <c r="C3343" s="275">
        <v>2</v>
      </c>
      <c r="D3343" s="276" t="s">
        <v>72</v>
      </c>
      <c r="E3343" s="276"/>
      <c r="F3343" s="276"/>
      <c r="G3343" s="276"/>
      <c r="H3343" s="276"/>
      <c r="I3343" s="277"/>
    </row>
    <row r="3344" spans="1:9" s="198" customFormat="1" ht="19.5" customHeight="1">
      <c r="A3344" s="199"/>
      <c r="B3344" s="216"/>
      <c r="C3344" s="275">
        <v>3</v>
      </c>
      <c r="D3344" s="276" t="s">
        <v>73</v>
      </c>
      <c r="E3344" s="276"/>
      <c r="F3344" s="276"/>
      <c r="G3344" s="276"/>
      <c r="H3344" s="276"/>
      <c r="I3344" s="277"/>
    </row>
    <row r="3345" spans="1:9" s="198" customFormat="1" ht="19.5" customHeight="1">
      <c r="A3345" s="199"/>
      <c r="B3345" s="216"/>
      <c r="C3345" s="275">
        <v>4</v>
      </c>
      <c r="D3345" s="273" t="s">
        <v>74</v>
      </c>
      <c r="E3345" s="273"/>
      <c r="F3345" s="273"/>
      <c r="G3345" s="273"/>
      <c r="H3345" s="273"/>
      <c r="I3345" s="274"/>
    </row>
    <row r="3346" spans="1:9" s="198" customFormat="1" ht="19.5" customHeight="1">
      <c r="A3346" s="199"/>
      <c r="B3346" s="216"/>
      <c r="C3346" s="275">
        <v>5</v>
      </c>
      <c r="D3346" s="273" t="s">
        <v>75</v>
      </c>
      <c r="E3346" s="273"/>
      <c r="F3346" s="273"/>
      <c r="G3346" s="273"/>
      <c r="H3346" s="273"/>
      <c r="I3346" s="274"/>
    </row>
    <row r="3347" spans="1:9" s="198" customFormat="1" ht="19.5" customHeight="1">
      <c r="A3347" s="199"/>
      <c r="B3347" s="216"/>
      <c r="C3347" s="275">
        <v>6</v>
      </c>
      <c r="D3347" s="273" t="s">
        <v>76</v>
      </c>
      <c r="E3347" s="273"/>
      <c r="F3347" s="273"/>
      <c r="G3347" s="273"/>
      <c r="H3347" s="273"/>
      <c r="I3347" s="274"/>
    </row>
    <row r="3348" spans="1:9" s="198" customFormat="1" ht="19.5" customHeight="1">
      <c r="A3348" s="199"/>
      <c r="B3348" s="216"/>
      <c r="C3348" s="275">
        <v>7</v>
      </c>
      <c r="D3348" s="273" t="s">
        <v>77</v>
      </c>
      <c r="E3348" s="273"/>
      <c r="F3348" s="273"/>
      <c r="G3348" s="273"/>
      <c r="H3348" s="273"/>
      <c r="I3348" s="274"/>
    </row>
    <row r="3349" spans="1:9" s="198" customFormat="1" ht="19.5" customHeight="1">
      <c r="A3349" s="199"/>
      <c r="B3349" s="216"/>
      <c r="C3349" s="275">
        <v>8</v>
      </c>
      <c r="D3349" s="273" t="s">
        <v>78</v>
      </c>
      <c r="E3349" s="273"/>
      <c r="F3349" s="273"/>
      <c r="G3349" s="273"/>
      <c r="H3349" s="273"/>
      <c r="I3349" s="274"/>
    </row>
    <row r="3350" spans="1:9" s="198" customFormat="1" ht="19.5" customHeight="1" thickBot="1">
      <c r="A3350" s="199"/>
      <c r="B3350" s="278"/>
      <c r="C3350" s="279">
        <v>9</v>
      </c>
      <c r="D3350" s="280" t="s">
        <v>79</v>
      </c>
      <c r="E3350" s="280"/>
      <c r="F3350" s="280"/>
      <c r="G3350" s="280"/>
      <c r="H3350" s="280"/>
      <c r="I3350" s="281"/>
    </row>
    <row r="3351" spans="1:9" hidden="1">
      <c r="A3351" s="285"/>
      <c r="B3351" s="285"/>
      <c r="C3351" s="286"/>
      <c r="D3351" s="285"/>
      <c r="E3351" s="285"/>
      <c r="F3351" s="285"/>
      <c r="G3351" s="285"/>
      <c r="H3351" s="285"/>
      <c r="I3351" s="285"/>
    </row>
    <row r="3352" spans="1:9" hidden="1">
      <c r="A3352" s="285"/>
      <c r="B3352" s="285"/>
      <c r="C3352" s="286"/>
      <c r="D3352" s="285"/>
      <c r="E3352" s="285"/>
      <c r="F3352" s="285"/>
      <c r="G3352" s="285"/>
      <c r="H3352" s="285"/>
      <c r="I3352" s="285"/>
    </row>
    <row r="3353" spans="1:9" hidden="1">
      <c r="A3353" s="285"/>
      <c r="B3353" s="285"/>
      <c r="C3353" s="286"/>
      <c r="D3353" s="285"/>
      <c r="E3353" s="285"/>
      <c r="F3353" s="285"/>
      <c r="G3353" s="285"/>
      <c r="H3353" s="285"/>
      <c r="I3353" s="285"/>
    </row>
    <row r="3354" spans="1:9" hidden="1">
      <c r="A3354" s="285"/>
      <c r="B3354" s="285"/>
      <c r="C3354" s="286"/>
      <c r="D3354" s="285"/>
      <c r="E3354" s="285"/>
      <c r="F3354" s="285"/>
      <c r="G3354" s="285"/>
      <c r="H3354" s="285"/>
      <c r="I3354" s="285"/>
    </row>
    <row r="3355" spans="1:9" hidden="1">
      <c r="A3355" s="285"/>
      <c r="B3355" s="285"/>
      <c r="C3355" s="286"/>
      <c r="D3355" s="285"/>
      <c r="E3355" s="285"/>
      <c r="F3355" s="285"/>
      <c r="G3355" s="285"/>
      <c r="H3355" s="285"/>
      <c r="I3355" s="285"/>
    </row>
    <row r="3356" spans="1:9" hidden="1">
      <c r="A3356" s="285"/>
      <c r="B3356" s="285"/>
      <c r="C3356" s="286"/>
      <c r="D3356" s="285"/>
      <c r="E3356" s="285"/>
      <c r="F3356" s="285"/>
      <c r="G3356" s="285"/>
      <c r="H3356" s="285"/>
      <c r="I3356" s="285"/>
    </row>
    <row r="3357" spans="1:9" hidden="1">
      <c r="A3357" s="285"/>
      <c r="B3357" s="285"/>
      <c r="C3357" s="286"/>
      <c r="D3357" s="285"/>
      <c r="E3357" s="285"/>
      <c r="F3357" s="285"/>
      <c r="G3357" s="285"/>
      <c r="H3357" s="285"/>
      <c r="I3357" s="285"/>
    </row>
    <row r="3358" spans="1:9" hidden="1">
      <c r="A3358" s="285"/>
      <c r="B3358" s="285"/>
      <c r="C3358" s="286"/>
      <c r="D3358" s="285"/>
      <c r="E3358" s="285"/>
      <c r="F3358" s="285"/>
      <c r="G3358" s="285"/>
      <c r="H3358" s="285"/>
      <c r="I3358" s="285"/>
    </row>
    <row r="3359" spans="1:9" hidden="1">
      <c r="A3359" s="285"/>
      <c r="B3359" s="285"/>
      <c r="C3359" s="286"/>
      <c r="D3359" s="285"/>
      <c r="E3359" s="285"/>
      <c r="F3359" s="285"/>
      <c r="G3359" s="285"/>
      <c r="H3359" s="285"/>
      <c r="I3359" s="285"/>
    </row>
    <row r="3360" spans="1:9" hidden="1">
      <c r="A3360" s="285"/>
      <c r="B3360" s="285"/>
      <c r="C3360" s="286"/>
      <c r="D3360" s="285"/>
      <c r="E3360" s="285"/>
      <c r="F3360" s="285"/>
      <c r="G3360" s="285"/>
      <c r="H3360" s="285"/>
      <c r="I3360" s="285"/>
    </row>
    <row r="3361" spans="1:9" hidden="1">
      <c r="A3361" s="285"/>
      <c r="B3361" s="285"/>
      <c r="C3361" s="286"/>
      <c r="D3361" s="285"/>
      <c r="E3361" s="285"/>
      <c r="F3361" s="285"/>
      <c r="G3361" s="285"/>
      <c r="H3361" s="285"/>
      <c r="I3361" s="285"/>
    </row>
    <row r="3362" spans="1:9" hidden="1">
      <c r="A3362" s="285"/>
      <c r="B3362" s="285"/>
      <c r="C3362" s="286"/>
      <c r="D3362" s="285"/>
      <c r="E3362" s="285"/>
      <c r="F3362" s="285"/>
      <c r="G3362" s="285"/>
      <c r="H3362" s="285"/>
      <c r="I3362" s="285"/>
    </row>
    <row r="3363" spans="1:9" hidden="1">
      <c r="A3363" s="285"/>
      <c r="B3363" s="285"/>
      <c r="C3363" s="286"/>
      <c r="D3363" s="285"/>
      <c r="E3363" s="285"/>
      <c r="F3363" s="285"/>
      <c r="G3363" s="285"/>
      <c r="H3363" s="285"/>
      <c r="I3363" s="285"/>
    </row>
    <row r="3364" spans="1:9" hidden="1">
      <c r="A3364" s="285"/>
      <c r="B3364" s="285"/>
      <c r="C3364" s="286"/>
      <c r="D3364" s="285"/>
      <c r="E3364" s="285"/>
      <c r="F3364" s="285"/>
      <c r="G3364" s="285"/>
      <c r="H3364" s="285"/>
      <c r="I3364" s="285"/>
    </row>
    <row r="3365" spans="1:9" hidden="1">
      <c r="A3365" s="285"/>
      <c r="B3365" s="285"/>
      <c r="C3365" s="286"/>
      <c r="D3365" s="285"/>
      <c r="E3365" s="285"/>
      <c r="F3365" s="285"/>
      <c r="G3365" s="285"/>
      <c r="H3365" s="285"/>
      <c r="I3365" s="285"/>
    </row>
    <row r="3366" spans="1:9" hidden="1">
      <c r="A3366" s="285"/>
      <c r="B3366" s="285"/>
      <c r="C3366" s="286"/>
      <c r="D3366" s="285"/>
      <c r="E3366" s="285"/>
      <c r="F3366" s="285"/>
      <c r="G3366" s="285"/>
      <c r="H3366" s="285"/>
      <c r="I3366" s="285"/>
    </row>
    <row r="3367" spans="1:9" hidden="1">
      <c r="A3367" s="285"/>
      <c r="B3367" s="285"/>
      <c r="C3367" s="286"/>
      <c r="D3367" s="285"/>
      <c r="E3367" s="285"/>
      <c r="F3367" s="285"/>
      <c r="G3367" s="285"/>
      <c r="H3367" s="285"/>
      <c r="I3367" s="285"/>
    </row>
    <row r="3368" spans="1:9" hidden="1">
      <c r="A3368" s="285"/>
      <c r="B3368" s="285"/>
      <c r="C3368" s="286"/>
      <c r="D3368" s="285"/>
      <c r="E3368" s="285"/>
      <c r="F3368" s="285"/>
      <c r="G3368" s="285"/>
      <c r="H3368" s="285"/>
      <c r="I3368" s="285"/>
    </row>
    <row r="3369" spans="1:9" hidden="1">
      <c r="A3369" s="285"/>
      <c r="B3369" s="285"/>
      <c r="C3369" s="286"/>
      <c r="D3369" s="285"/>
      <c r="E3369" s="285"/>
      <c r="F3369" s="285"/>
      <c r="G3369" s="285"/>
      <c r="H3369" s="285"/>
      <c r="I3369" s="285"/>
    </row>
    <row r="3370" spans="1:9" hidden="1">
      <c r="A3370" s="285"/>
      <c r="B3370" s="285"/>
      <c r="C3370" s="286"/>
      <c r="D3370" s="285"/>
      <c r="E3370" s="285"/>
      <c r="F3370" s="285"/>
      <c r="G3370" s="285"/>
      <c r="H3370" s="285"/>
      <c r="I3370" s="285"/>
    </row>
    <row r="3371" spans="1:9" hidden="1">
      <c r="A3371" s="285"/>
      <c r="B3371" s="285"/>
      <c r="C3371" s="286"/>
      <c r="D3371" s="285"/>
      <c r="E3371" s="285"/>
      <c r="F3371" s="285"/>
      <c r="G3371" s="285"/>
      <c r="H3371" s="285"/>
      <c r="I3371" s="285"/>
    </row>
    <row r="3372" spans="1:9" hidden="1">
      <c r="A3372" s="285"/>
      <c r="B3372" s="285"/>
      <c r="C3372" s="286"/>
      <c r="D3372" s="285"/>
      <c r="E3372" s="285"/>
      <c r="F3372" s="285"/>
      <c r="G3372" s="285"/>
      <c r="H3372" s="285"/>
      <c r="I3372" s="285"/>
    </row>
    <row r="3373" spans="1:9" hidden="1">
      <c r="A3373" s="285"/>
      <c r="B3373" s="285"/>
      <c r="C3373" s="286"/>
      <c r="D3373" s="285"/>
      <c r="E3373" s="285"/>
      <c r="F3373" s="285"/>
      <c r="G3373" s="285"/>
      <c r="H3373" s="285"/>
      <c r="I3373" s="285"/>
    </row>
    <row r="3374" spans="1:9" hidden="1">
      <c r="A3374" s="285"/>
      <c r="B3374" s="285"/>
      <c r="C3374" s="286"/>
      <c r="D3374" s="285"/>
      <c r="E3374" s="285"/>
      <c r="F3374" s="285"/>
      <c r="G3374" s="285"/>
      <c r="H3374" s="285"/>
      <c r="I3374" s="285"/>
    </row>
    <row r="3375" spans="1:9" hidden="1">
      <c r="A3375" s="285"/>
      <c r="B3375" s="285"/>
      <c r="C3375" s="286"/>
      <c r="D3375" s="285"/>
      <c r="E3375" s="285"/>
      <c r="F3375" s="285"/>
      <c r="G3375" s="285"/>
      <c r="H3375" s="285"/>
      <c r="I3375" s="285"/>
    </row>
    <row r="3376" spans="1:9" hidden="1">
      <c r="A3376" s="285"/>
      <c r="B3376" s="285"/>
      <c r="C3376" s="286"/>
      <c r="D3376" s="285"/>
      <c r="E3376" s="285"/>
      <c r="F3376" s="285"/>
      <c r="G3376" s="285"/>
      <c r="H3376" s="285"/>
      <c r="I3376" s="285"/>
    </row>
    <row r="3377" spans="1:9" hidden="1">
      <c r="A3377" s="285"/>
      <c r="B3377" s="285"/>
      <c r="C3377" s="286"/>
      <c r="D3377" s="285"/>
      <c r="E3377" s="285"/>
      <c r="F3377" s="285"/>
      <c r="G3377" s="285"/>
      <c r="H3377" s="285"/>
      <c r="I3377" s="285"/>
    </row>
    <row r="3378" spans="1:9" hidden="1">
      <c r="A3378" s="285"/>
      <c r="B3378" s="285"/>
      <c r="C3378" s="286"/>
      <c r="D3378" s="285"/>
      <c r="E3378" s="285"/>
      <c r="F3378" s="285"/>
      <c r="G3378" s="285"/>
      <c r="H3378" s="285"/>
      <c r="I3378" s="285"/>
    </row>
    <row r="3379" spans="1:9" hidden="1">
      <c r="A3379" s="285"/>
      <c r="B3379" s="285"/>
      <c r="C3379" s="286"/>
      <c r="D3379" s="285"/>
      <c r="E3379" s="285"/>
      <c r="F3379" s="285"/>
      <c r="G3379" s="285"/>
      <c r="H3379" s="285"/>
      <c r="I3379" s="285"/>
    </row>
    <row r="3380" spans="1:9" hidden="1">
      <c r="A3380" s="285"/>
      <c r="B3380" s="285"/>
      <c r="C3380" s="286"/>
      <c r="D3380" s="285"/>
      <c r="E3380" s="285"/>
      <c r="F3380" s="285"/>
      <c r="G3380" s="285"/>
      <c r="H3380" s="285"/>
      <c r="I3380" s="285"/>
    </row>
    <row r="3381" spans="1:9" hidden="1">
      <c r="A3381" s="285"/>
      <c r="B3381" s="285"/>
      <c r="C3381" s="286"/>
      <c r="D3381" s="285"/>
      <c r="E3381" s="285"/>
      <c r="F3381" s="285"/>
      <c r="G3381" s="285"/>
      <c r="H3381" s="285"/>
      <c r="I3381" s="285"/>
    </row>
    <row r="3382" spans="1:9" hidden="1">
      <c r="A3382" s="285"/>
      <c r="B3382" s="285"/>
      <c r="C3382" s="286"/>
      <c r="D3382" s="285"/>
      <c r="E3382" s="285"/>
      <c r="F3382" s="285"/>
      <c r="G3382" s="285"/>
      <c r="H3382" s="285"/>
      <c r="I3382" s="285"/>
    </row>
    <row r="3383" spans="1:9" hidden="1">
      <c r="A3383" s="285"/>
      <c r="B3383" s="285"/>
      <c r="C3383" s="286"/>
      <c r="D3383" s="285"/>
      <c r="E3383" s="285"/>
      <c r="F3383" s="285"/>
      <c r="G3383" s="285"/>
      <c r="H3383" s="285"/>
      <c r="I3383" s="285"/>
    </row>
    <row r="3384" spans="1:9" hidden="1">
      <c r="A3384" s="285"/>
      <c r="B3384" s="285"/>
      <c r="C3384" s="286"/>
      <c r="D3384" s="285"/>
      <c r="E3384" s="285"/>
      <c r="F3384" s="285"/>
      <c r="G3384" s="285"/>
      <c r="H3384" s="285"/>
      <c r="I3384" s="285"/>
    </row>
    <row r="3385" spans="1:9" hidden="1">
      <c r="A3385" s="285"/>
      <c r="B3385" s="285"/>
      <c r="C3385" s="286"/>
      <c r="D3385" s="285"/>
      <c r="E3385" s="285"/>
      <c r="F3385" s="285"/>
      <c r="G3385" s="285"/>
      <c r="H3385" s="285"/>
      <c r="I3385" s="285"/>
    </row>
    <row r="3386" spans="1:9" hidden="1">
      <c r="A3386" s="285"/>
      <c r="B3386" s="285"/>
      <c r="C3386" s="286"/>
      <c r="D3386" s="285"/>
      <c r="E3386" s="285"/>
      <c r="F3386" s="285"/>
      <c r="G3386" s="285"/>
      <c r="H3386" s="285"/>
      <c r="I3386" s="285"/>
    </row>
    <row r="3387" spans="1:9" hidden="1">
      <c r="A3387" s="285"/>
      <c r="B3387" s="285"/>
      <c r="C3387" s="286"/>
      <c r="D3387" s="285"/>
      <c r="E3387" s="285"/>
      <c r="F3387" s="285"/>
      <c r="G3387" s="285"/>
      <c r="H3387" s="285"/>
      <c r="I3387" s="285"/>
    </row>
    <row r="3388" spans="1:9" hidden="1">
      <c r="A3388" s="285"/>
      <c r="B3388" s="285"/>
      <c r="C3388" s="286"/>
      <c r="D3388" s="285"/>
      <c r="E3388" s="285"/>
      <c r="F3388" s="285"/>
      <c r="G3388" s="285"/>
      <c r="H3388" s="285"/>
      <c r="I3388" s="285"/>
    </row>
    <row r="3389" spans="1:9" hidden="1">
      <c r="A3389" s="285"/>
      <c r="B3389" s="285"/>
      <c r="C3389" s="286"/>
      <c r="D3389" s="285"/>
      <c r="E3389" s="285"/>
      <c r="F3389" s="285"/>
      <c r="G3389" s="285"/>
      <c r="H3389" s="285"/>
      <c r="I3389" s="285"/>
    </row>
    <row r="3390" spans="1:9" hidden="1">
      <c r="A3390" s="285"/>
      <c r="B3390" s="285"/>
      <c r="C3390" s="286"/>
      <c r="D3390" s="285"/>
      <c r="E3390" s="285"/>
      <c r="F3390" s="285"/>
      <c r="G3390" s="285"/>
      <c r="H3390" s="285"/>
      <c r="I3390" s="285"/>
    </row>
    <row r="3391" spans="1:9" hidden="1">
      <c r="A3391" s="285"/>
      <c r="B3391" s="285"/>
      <c r="C3391" s="286"/>
      <c r="D3391" s="285"/>
      <c r="E3391" s="285"/>
      <c r="F3391" s="285"/>
      <c r="G3391" s="285"/>
      <c r="H3391" s="285"/>
      <c r="I3391" s="285"/>
    </row>
    <row r="3392" spans="1:9" hidden="1">
      <c r="A3392" s="285"/>
      <c r="B3392" s="285"/>
      <c r="C3392" s="286"/>
      <c r="D3392" s="285"/>
      <c r="E3392" s="285"/>
      <c r="F3392" s="285"/>
      <c r="G3392" s="285"/>
      <c r="H3392" s="285"/>
      <c r="I3392" s="285"/>
    </row>
    <row r="3393" spans="1:9" hidden="1">
      <c r="A3393" s="285"/>
      <c r="B3393" s="285"/>
      <c r="C3393" s="286"/>
      <c r="D3393" s="285"/>
      <c r="E3393" s="285"/>
      <c r="F3393" s="285"/>
      <c r="G3393" s="285"/>
      <c r="H3393" s="285"/>
      <c r="I3393" s="285"/>
    </row>
    <row r="3394" spans="1:9" hidden="1">
      <c r="A3394" s="285"/>
      <c r="B3394" s="285"/>
      <c r="C3394" s="286"/>
      <c r="D3394" s="285"/>
      <c r="E3394" s="285"/>
      <c r="F3394" s="285"/>
      <c r="G3394" s="285"/>
      <c r="H3394" s="285"/>
      <c r="I3394" s="285"/>
    </row>
    <row r="3395" spans="1:9" hidden="1">
      <c r="A3395" s="285"/>
      <c r="B3395" s="285"/>
      <c r="C3395" s="286"/>
      <c r="D3395" s="285"/>
      <c r="E3395" s="285"/>
      <c r="F3395" s="285"/>
      <c r="G3395" s="285"/>
      <c r="H3395" s="285"/>
      <c r="I3395" s="285"/>
    </row>
    <row r="3396" spans="1:9" hidden="1">
      <c r="A3396" s="285"/>
      <c r="B3396" s="285"/>
      <c r="C3396" s="286"/>
      <c r="D3396" s="285"/>
      <c r="E3396" s="285"/>
      <c r="F3396" s="285"/>
      <c r="G3396" s="285"/>
      <c r="H3396" s="285"/>
      <c r="I3396" s="285"/>
    </row>
    <row r="3397" spans="1:9" hidden="1">
      <c r="A3397" s="285"/>
      <c r="B3397" s="285"/>
      <c r="C3397" s="286"/>
      <c r="D3397" s="285"/>
      <c r="E3397" s="285"/>
      <c r="F3397" s="285"/>
      <c r="G3397" s="285"/>
      <c r="H3397" s="285"/>
      <c r="I3397" s="285"/>
    </row>
    <row r="3398" spans="1:9" hidden="1">
      <c r="A3398" s="285"/>
      <c r="B3398" s="285"/>
      <c r="C3398" s="286"/>
      <c r="D3398" s="285"/>
      <c r="E3398" s="285"/>
      <c r="F3398" s="285"/>
      <c r="G3398" s="285"/>
      <c r="H3398" s="285"/>
      <c r="I3398" s="285"/>
    </row>
    <row r="3399" spans="1:9" hidden="1">
      <c r="A3399" s="285"/>
      <c r="B3399" s="285"/>
      <c r="C3399" s="286"/>
      <c r="D3399" s="285"/>
      <c r="E3399" s="285"/>
      <c r="F3399" s="285"/>
      <c r="G3399" s="285"/>
      <c r="H3399" s="285"/>
      <c r="I3399" s="285"/>
    </row>
    <row r="3400" spans="1:9" hidden="1">
      <c r="A3400" s="285"/>
      <c r="B3400" s="285"/>
      <c r="C3400" s="286"/>
      <c r="D3400" s="285"/>
      <c r="E3400" s="285"/>
      <c r="F3400" s="285"/>
      <c r="G3400" s="285"/>
      <c r="H3400" s="285"/>
      <c r="I3400" s="285"/>
    </row>
    <row r="3401" spans="1:9" hidden="1">
      <c r="A3401" s="285"/>
      <c r="B3401" s="285"/>
      <c r="C3401" s="286"/>
      <c r="D3401" s="285"/>
      <c r="E3401" s="285"/>
      <c r="F3401" s="285"/>
      <c r="G3401" s="285"/>
      <c r="H3401" s="285"/>
      <c r="I3401" s="285"/>
    </row>
    <row r="3402" spans="1:9" hidden="1">
      <c r="A3402" s="285"/>
      <c r="B3402" s="285"/>
      <c r="C3402" s="286"/>
      <c r="D3402" s="285"/>
      <c r="E3402" s="285"/>
      <c r="F3402" s="285"/>
      <c r="G3402" s="285"/>
      <c r="H3402" s="285"/>
      <c r="I3402" s="285"/>
    </row>
    <row r="3403" spans="1:9" hidden="1">
      <c r="A3403" s="285"/>
      <c r="B3403" s="285"/>
      <c r="C3403" s="286"/>
      <c r="D3403" s="285"/>
      <c r="E3403" s="285"/>
      <c r="F3403" s="285"/>
      <c r="G3403" s="285"/>
      <c r="H3403" s="285"/>
      <c r="I3403" s="285"/>
    </row>
    <row r="3404" spans="1:9" hidden="1">
      <c r="A3404" s="285"/>
      <c r="B3404" s="285"/>
      <c r="C3404" s="286"/>
      <c r="D3404" s="285"/>
      <c r="E3404" s="285"/>
      <c r="F3404" s="285"/>
      <c r="G3404" s="285"/>
      <c r="H3404" s="285"/>
      <c r="I3404" s="285"/>
    </row>
    <row r="3405" spans="1:9" hidden="1">
      <c r="A3405" s="285"/>
      <c r="B3405" s="285"/>
      <c r="C3405" s="286"/>
      <c r="D3405" s="285"/>
      <c r="E3405" s="285"/>
      <c r="F3405" s="285"/>
      <c r="G3405" s="285"/>
      <c r="H3405" s="285"/>
      <c r="I3405" s="285"/>
    </row>
    <row r="3406" spans="1:9" hidden="1">
      <c r="A3406" s="285"/>
      <c r="B3406" s="285"/>
      <c r="C3406" s="286"/>
      <c r="D3406" s="285"/>
      <c r="E3406" s="285"/>
      <c r="F3406" s="285"/>
      <c r="G3406" s="285"/>
      <c r="H3406" s="285"/>
      <c r="I3406" s="285"/>
    </row>
    <row r="3407" spans="1:9" hidden="1">
      <c r="A3407" s="285"/>
      <c r="B3407" s="285"/>
      <c r="C3407" s="286"/>
      <c r="D3407" s="285"/>
      <c r="E3407" s="285"/>
      <c r="F3407" s="285"/>
      <c r="G3407" s="285"/>
      <c r="H3407" s="285"/>
      <c r="I3407" s="285"/>
    </row>
    <row r="3408" spans="1:9" hidden="1">
      <c r="A3408" s="285"/>
      <c r="B3408" s="285"/>
      <c r="C3408" s="286"/>
      <c r="D3408" s="285"/>
      <c r="E3408" s="285"/>
      <c r="F3408" s="285"/>
      <c r="G3408" s="285"/>
      <c r="H3408" s="285"/>
      <c r="I3408" s="285"/>
    </row>
    <row r="3409" spans="1:9" hidden="1">
      <c r="A3409" s="285"/>
      <c r="B3409" s="285"/>
      <c r="C3409" s="286"/>
      <c r="D3409" s="285"/>
      <c r="E3409" s="285"/>
      <c r="F3409" s="285"/>
      <c r="G3409" s="285"/>
      <c r="H3409" s="285"/>
      <c r="I3409" s="285"/>
    </row>
    <row r="3410" spans="1:9" hidden="1">
      <c r="A3410" s="285"/>
      <c r="B3410" s="285"/>
      <c r="C3410" s="286"/>
      <c r="D3410" s="285"/>
      <c r="E3410" s="285"/>
      <c r="F3410" s="285"/>
      <c r="G3410" s="285"/>
      <c r="H3410" s="285"/>
      <c r="I3410" s="285"/>
    </row>
    <row r="3411" spans="1:9" hidden="1">
      <c r="A3411" s="285"/>
      <c r="B3411" s="285"/>
      <c r="C3411" s="286"/>
      <c r="D3411" s="285"/>
      <c r="E3411" s="285"/>
      <c r="F3411" s="285"/>
      <c r="G3411" s="285"/>
      <c r="H3411" s="285"/>
      <c r="I3411" s="285"/>
    </row>
    <row r="3412" spans="1:9" hidden="1">
      <c r="A3412" s="285"/>
      <c r="B3412" s="285"/>
      <c r="C3412" s="286"/>
      <c r="D3412" s="285"/>
      <c r="E3412" s="285"/>
      <c r="F3412" s="285"/>
      <c r="G3412" s="285"/>
      <c r="H3412" s="285"/>
      <c r="I3412" s="285"/>
    </row>
    <row r="3413" spans="1:9" hidden="1">
      <c r="A3413" s="285"/>
      <c r="B3413" s="285"/>
      <c r="C3413" s="286"/>
      <c r="D3413" s="285"/>
      <c r="E3413" s="285"/>
      <c r="F3413" s="285"/>
      <c r="G3413" s="285"/>
      <c r="H3413" s="285"/>
      <c r="I3413" s="285"/>
    </row>
    <row r="3414" spans="1:9" hidden="1">
      <c r="A3414" s="285"/>
      <c r="B3414" s="285"/>
      <c r="C3414" s="286"/>
      <c r="D3414" s="285"/>
      <c r="E3414" s="285"/>
      <c r="F3414" s="285"/>
      <c r="G3414" s="285"/>
      <c r="H3414" s="285"/>
      <c r="I3414" s="285"/>
    </row>
    <row r="3415" spans="1:9" hidden="1">
      <c r="A3415" s="285"/>
      <c r="B3415" s="285"/>
      <c r="C3415" s="286"/>
      <c r="D3415" s="285"/>
      <c r="E3415" s="285"/>
      <c r="F3415" s="285"/>
      <c r="G3415" s="285"/>
      <c r="H3415" s="285"/>
      <c r="I3415" s="285"/>
    </row>
    <row r="3416" spans="1:9" hidden="1">
      <c r="A3416" s="285"/>
      <c r="B3416" s="285"/>
      <c r="C3416" s="286"/>
      <c r="D3416" s="285"/>
      <c r="E3416" s="285"/>
      <c r="F3416" s="285"/>
      <c r="G3416" s="285"/>
      <c r="H3416" s="285"/>
      <c r="I3416" s="285"/>
    </row>
    <row r="3417" spans="1:9" hidden="1">
      <c r="A3417" s="285"/>
      <c r="B3417" s="285"/>
      <c r="C3417" s="286"/>
      <c r="D3417" s="285"/>
      <c r="E3417" s="285"/>
      <c r="F3417" s="285"/>
      <c r="G3417" s="285"/>
      <c r="H3417" s="285"/>
      <c r="I3417" s="285"/>
    </row>
    <row r="3418" spans="1:9" hidden="1">
      <c r="A3418" s="285"/>
      <c r="B3418" s="285"/>
      <c r="C3418" s="286"/>
      <c r="D3418" s="285"/>
      <c r="E3418" s="285"/>
      <c r="F3418" s="285"/>
      <c r="G3418" s="285"/>
      <c r="H3418" s="285"/>
      <c r="I3418" s="285"/>
    </row>
    <row r="3419" spans="1:9" hidden="1">
      <c r="A3419" s="285"/>
      <c r="B3419" s="285"/>
      <c r="C3419" s="286"/>
      <c r="D3419" s="285"/>
      <c r="E3419" s="285"/>
      <c r="F3419" s="285"/>
      <c r="G3419" s="285"/>
      <c r="H3419" s="285"/>
      <c r="I3419" s="285"/>
    </row>
    <row r="3420" spans="1:9" hidden="1">
      <c r="A3420" s="285"/>
      <c r="B3420" s="285"/>
      <c r="C3420" s="286"/>
      <c r="D3420" s="285"/>
      <c r="E3420" s="285"/>
      <c r="F3420" s="285"/>
      <c r="G3420" s="285"/>
      <c r="H3420" s="285"/>
      <c r="I3420" s="285"/>
    </row>
  </sheetData>
  <sheetProtection password="E8FA" sheet="1" objects="1" scenarios="1" formatCells="0" formatColumns="0" formatRows="0"/>
  <mergeCells count="5550">
    <mergeCell ref="C3338:E3338"/>
    <mergeCell ref="H3338:I3338"/>
    <mergeCell ref="C3339:E3339"/>
    <mergeCell ref="H3339:I3339"/>
    <mergeCell ref="C3340:E3340"/>
    <mergeCell ref="H3340:I3340"/>
    <mergeCell ref="C3341:I3341"/>
    <mergeCell ref="D3342:I3342"/>
    <mergeCell ref="D3343:I3343"/>
    <mergeCell ref="D3344:I3344"/>
    <mergeCell ref="D3345:I3345"/>
    <mergeCell ref="D3346:I3346"/>
    <mergeCell ref="D3347:I3347"/>
    <mergeCell ref="D3348:I3348"/>
    <mergeCell ref="D3349:I3349"/>
    <mergeCell ref="D3350:I3350"/>
    <mergeCell ref="C3330:E3330"/>
    <mergeCell ref="F3330:G3330"/>
    <mergeCell ref="H3330:I3330"/>
    <mergeCell ref="C3331:E3331"/>
    <mergeCell ref="H3331:I3331"/>
    <mergeCell ref="C3332:E3332"/>
    <mergeCell ref="H3332:I3332"/>
    <mergeCell ref="C3333:E3333"/>
    <mergeCell ref="H3333:I3333"/>
    <mergeCell ref="C3334:E3334"/>
    <mergeCell ref="H3334:I3334"/>
    <mergeCell ref="C3335:E3335"/>
    <mergeCell ref="H3335:I3335"/>
    <mergeCell ref="C3336:E3336"/>
    <mergeCell ref="H3336:I3336"/>
    <mergeCell ref="C3337:E3337"/>
    <mergeCell ref="H3337:I3337"/>
    <mergeCell ref="D3308:I3308"/>
    <mergeCell ref="D3309:I3309"/>
    <mergeCell ref="D3310:I3310"/>
    <mergeCell ref="D3311:I3311"/>
    <mergeCell ref="D3312:I3312"/>
    <mergeCell ref="D3313:I3313"/>
    <mergeCell ref="D3314:I3314"/>
    <mergeCell ref="D3315:I3315"/>
    <mergeCell ref="D3316:I3316"/>
    <mergeCell ref="A3317:I3317"/>
    <mergeCell ref="B3318:I3318"/>
    <mergeCell ref="A3319:A3350"/>
    <mergeCell ref="B3319:D3320"/>
    <mergeCell ref="E3319:I3319"/>
    <mergeCell ref="E3320:I3320"/>
    <mergeCell ref="B3321:B3350"/>
    <mergeCell ref="C3321:I3321"/>
    <mergeCell ref="C3322:I3322"/>
    <mergeCell ref="C3323:E3323"/>
    <mergeCell ref="G3323:H3323"/>
    <mergeCell ref="I3323:I3328"/>
    <mergeCell ref="C3324:E3324"/>
    <mergeCell ref="G3324:H3324"/>
    <mergeCell ref="C3325:E3325"/>
    <mergeCell ref="G3325:H3325"/>
    <mergeCell ref="C3326:E3326"/>
    <mergeCell ref="G3326:H3326"/>
    <mergeCell ref="C3327:E3327"/>
    <mergeCell ref="G3327:H3327"/>
    <mergeCell ref="C3328:E3328"/>
    <mergeCell ref="G3328:H3328"/>
    <mergeCell ref="G3294:H3294"/>
    <mergeCell ref="C3295:I3295"/>
    <mergeCell ref="C3296:E3296"/>
    <mergeCell ref="F3296:G3296"/>
    <mergeCell ref="H3296:I3296"/>
    <mergeCell ref="C3297:E3297"/>
    <mergeCell ref="H3297:I3297"/>
    <mergeCell ref="C3298:E3298"/>
    <mergeCell ref="H3298:I3298"/>
    <mergeCell ref="C3329:I3329"/>
    <mergeCell ref="C3299:E3299"/>
    <mergeCell ref="H3299:I3299"/>
    <mergeCell ref="C3300:E3300"/>
    <mergeCell ref="H3300:I3300"/>
    <mergeCell ref="C3301:E3301"/>
    <mergeCell ref="H3301:I3301"/>
    <mergeCell ref="C3302:E3302"/>
    <mergeCell ref="H3302:I3302"/>
    <mergeCell ref="C3303:E3303"/>
    <mergeCell ref="H3303:I3303"/>
    <mergeCell ref="C3304:E3304"/>
    <mergeCell ref="H3304:I3304"/>
    <mergeCell ref="C3305:E3305"/>
    <mergeCell ref="H3305:I3305"/>
    <mergeCell ref="C3306:E3306"/>
    <mergeCell ref="H3306:I3306"/>
    <mergeCell ref="C3307:I3307"/>
    <mergeCell ref="C3273:E3273"/>
    <mergeCell ref="H3273:I3273"/>
    <mergeCell ref="C3274:I3274"/>
    <mergeCell ref="D3275:I3275"/>
    <mergeCell ref="D3276:I3276"/>
    <mergeCell ref="D3277:I3277"/>
    <mergeCell ref="D3278:I3278"/>
    <mergeCell ref="D3279:I3279"/>
    <mergeCell ref="D3280:I3280"/>
    <mergeCell ref="D3281:I3281"/>
    <mergeCell ref="D3282:I3282"/>
    <mergeCell ref="D3283:I3283"/>
    <mergeCell ref="B3284:I3284"/>
    <mergeCell ref="A3285:A3316"/>
    <mergeCell ref="B3285:D3286"/>
    <mergeCell ref="E3285:I3285"/>
    <mergeCell ref="E3286:I3286"/>
    <mergeCell ref="B3287:B3316"/>
    <mergeCell ref="C3287:I3287"/>
    <mergeCell ref="C3288:I3288"/>
    <mergeCell ref="C3289:E3289"/>
    <mergeCell ref="G3289:H3289"/>
    <mergeCell ref="I3289:I3294"/>
    <mergeCell ref="C3290:E3290"/>
    <mergeCell ref="G3290:H3290"/>
    <mergeCell ref="C3291:E3291"/>
    <mergeCell ref="G3291:H3291"/>
    <mergeCell ref="C3292:E3292"/>
    <mergeCell ref="G3292:H3292"/>
    <mergeCell ref="C3293:E3293"/>
    <mergeCell ref="G3293:H3293"/>
    <mergeCell ref="C3294:E3294"/>
    <mergeCell ref="H3264:I3264"/>
    <mergeCell ref="C3265:E3265"/>
    <mergeCell ref="H3265:I3265"/>
    <mergeCell ref="C3266:E3266"/>
    <mergeCell ref="H3266:I3266"/>
    <mergeCell ref="C3267:E3267"/>
    <mergeCell ref="H3267:I3267"/>
    <mergeCell ref="C3268:E3268"/>
    <mergeCell ref="H3268:I3268"/>
    <mergeCell ref="C3269:E3269"/>
    <mergeCell ref="H3269:I3269"/>
    <mergeCell ref="C3270:E3270"/>
    <mergeCell ref="H3270:I3270"/>
    <mergeCell ref="C3271:E3271"/>
    <mergeCell ref="H3271:I3271"/>
    <mergeCell ref="C3272:E3272"/>
    <mergeCell ref="H3272:I3272"/>
    <mergeCell ref="D3245:I3245"/>
    <mergeCell ref="D3246:I3246"/>
    <mergeCell ref="D3247:I3247"/>
    <mergeCell ref="D3248:I3248"/>
    <mergeCell ref="D3249:I3249"/>
    <mergeCell ref="A3250:I3250"/>
    <mergeCell ref="B3251:I3251"/>
    <mergeCell ref="A3252:A3283"/>
    <mergeCell ref="B3252:D3253"/>
    <mergeCell ref="E3252:I3252"/>
    <mergeCell ref="E3253:I3253"/>
    <mergeCell ref="B3254:B3283"/>
    <mergeCell ref="C3254:I3254"/>
    <mergeCell ref="C3255:I3255"/>
    <mergeCell ref="C3256:E3256"/>
    <mergeCell ref="G3256:H3256"/>
    <mergeCell ref="I3256:I3261"/>
    <mergeCell ref="C3257:E3257"/>
    <mergeCell ref="G3257:H3257"/>
    <mergeCell ref="C3258:E3258"/>
    <mergeCell ref="G3258:H3258"/>
    <mergeCell ref="C3259:E3259"/>
    <mergeCell ref="G3259:H3259"/>
    <mergeCell ref="C3260:E3260"/>
    <mergeCell ref="G3260:H3260"/>
    <mergeCell ref="C3261:E3261"/>
    <mergeCell ref="G3261:H3261"/>
    <mergeCell ref="C3262:I3262"/>
    <mergeCell ref="C3263:E3263"/>
    <mergeCell ref="F3263:G3263"/>
    <mergeCell ref="H3263:I3263"/>
    <mergeCell ref="C3264:E3264"/>
    <mergeCell ref="C3234:E3234"/>
    <mergeCell ref="H3234:I3234"/>
    <mergeCell ref="C3235:E3235"/>
    <mergeCell ref="H3235:I3235"/>
    <mergeCell ref="C3236:E3236"/>
    <mergeCell ref="H3236:I3236"/>
    <mergeCell ref="C3237:E3237"/>
    <mergeCell ref="H3237:I3237"/>
    <mergeCell ref="C3238:E3238"/>
    <mergeCell ref="H3238:I3238"/>
    <mergeCell ref="C3239:E3239"/>
    <mergeCell ref="H3239:I3239"/>
    <mergeCell ref="C3240:I3240"/>
    <mergeCell ref="D3241:I3241"/>
    <mergeCell ref="D3242:I3242"/>
    <mergeCell ref="D3243:I3243"/>
    <mergeCell ref="D3244:I3244"/>
    <mergeCell ref="A3218:A3249"/>
    <mergeCell ref="B3218:D3219"/>
    <mergeCell ref="E3218:I3218"/>
    <mergeCell ref="E3219:I3219"/>
    <mergeCell ref="B3220:B3249"/>
    <mergeCell ref="C3220:I3220"/>
    <mergeCell ref="C3221:I3221"/>
    <mergeCell ref="C3222:E3222"/>
    <mergeCell ref="G3222:H3222"/>
    <mergeCell ref="I3222:I3227"/>
    <mergeCell ref="C3223:E3223"/>
    <mergeCell ref="G3223:H3223"/>
    <mergeCell ref="C3224:E3224"/>
    <mergeCell ref="G3224:H3224"/>
    <mergeCell ref="C3225:E3225"/>
    <mergeCell ref="G3225:H3225"/>
    <mergeCell ref="C3226:E3226"/>
    <mergeCell ref="G3226:H3226"/>
    <mergeCell ref="C3227:E3227"/>
    <mergeCell ref="G3227:H3227"/>
    <mergeCell ref="C3228:I3228"/>
    <mergeCell ref="C3229:E3229"/>
    <mergeCell ref="F3229:G3229"/>
    <mergeCell ref="H3229:I3229"/>
    <mergeCell ref="C3230:E3230"/>
    <mergeCell ref="H3230:I3230"/>
    <mergeCell ref="C3231:E3231"/>
    <mergeCell ref="H3231:I3231"/>
    <mergeCell ref="C3232:E3232"/>
    <mergeCell ref="H3232:I3232"/>
    <mergeCell ref="C3233:E3233"/>
    <mergeCell ref="H3233:I3233"/>
    <mergeCell ref="C3204:E3204"/>
    <mergeCell ref="H3204:I3204"/>
    <mergeCell ref="C3205:E3205"/>
    <mergeCell ref="H3205:I3205"/>
    <mergeCell ref="C3206:E3206"/>
    <mergeCell ref="H3206:I3206"/>
    <mergeCell ref="C3207:I3207"/>
    <mergeCell ref="D3208:I3208"/>
    <mergeCell ref="D3209:I3209"/>
    <mergeCell ref="D3210:I3210"/>
    <mergeCell ref="D3211:I3211"/>
    <mergeCell ref="D3212:I3212"/>
    <mergeCell ref="D3213:I3213"/>
    <mergeCell ref="D3214:I3214"/>
    <mergeCell ref="D3215:I3215"/>
    <mergeCell ref="D3216:I3216"/>
    <mergeCell ref="B3217:I3217"/>
    <mergeCell ref="C3196:E3196"/>
    <mergeCell ref="F3196:G3196"/>
    <mergeCell ref="H3196:I3196"/>
    <mergeCell ref="C3197:E3197"/>
    <mergeCell ref="H3197:I3197"/>
    <mergeCell ref="C3198:E3198"/>
    <mergeCell ref="H3198:I3198"/>
    <mergeCell ref="C3199:E3199"/>
    <mergeCell ref="H3199:I3199"/>
    <mergeCell ref="C3200:E3200"/>
    <mergeCell ref="H3200:I3200"/>
    <mergeCell ref="C3201:E3201"/>
    <mergeCell ref="H3201:I3201"/>
    <mergeCell ref="C3202:E3202"/>
    <mergeCell ref="H3202:I3202"/>
    <mergeCell ref="C3203:E3203"/>
    <mergeCell ref="H3203:I3203"/>
    <mergeCell ref="D3174:I3174"/>
    <mergeCell ref="D3175:I3175"/>
    <mergeCell ref="D3176:I3176"/>
    <mergeCell ref="D3177:I3177"/>
    <mergeCell ref="D3178:I3178"/>
    <mergeCell ref="D3179:I3179"/>
    <mergeCell ref="D3180:I3180"/>
    <mergeCell ref="D3181:I3181"/>
    <mergeCell ref="D3182:I3182"/>
    <mergeCell ref="A3183:I3183"/>
    <mergeCell ref="B3184:I3184"/>
    <mergeCell ref="A3185:A3216"/>
    <mergeCell ref="B3185:D3186"/>
    <mergeCell ref="E3185:I3185"/>
    <mergeCell ref="E3186:I3186"/>
    <mergeCell ref="B3187:B3216"/>
    <mergeCell ref="C3187:I3187"/>
    <mergeCell ref="C3188:I3188"/>
    <mergeCell ref="C3189:E3189"/>
    <mergeCell ref="G3189:H3189"/>
    <mergeCell ref="I3189:I3194"/>
    <mergeCell ref="C3190:E3190"/>
    <mergeCell ref="G3190:H3190"/>
    <mergeCell ref="C3191:E3191"/>
    <mergeCell ref="G3191:H3191"/>
    <mergeCell ref="C3192:E3192"/>
    <mergeCell ref="G3192:H3192"/>
    <mergeCell ref="C3193:E3193"/>
    <mergeCell ref="G3193:H3193"/>
    <mergeCell ref="C3194:E3194"/>
    <mergeCell ref="G3194:H3194"/>
    <mergeCell ref="C3195:I3195"/>
    <mergeCell ref="C3165:E3165"/>
    <mergeCell ref="H3165:I3165"/>
    <mergeCell ref="C3166:E3166"/>
    <mergeCell ref="H3166:I3166"/>
    <mergeCell ref="C3167:E3167"/>
    <mergeCell ref="H3167:I3167"/>
    <mergeCell ref="C3168:E3168"/>
    <mergeCell ref="H3168:I3168"/>
    <mergeCell ref="C3169:E3169"/>
    <mergeCell ref="H3169:I3169"/>
    <mergeCell ref="C3170:E3170"/>
    <mergeCell ref="H3170:I3170"/>
    <mergeCell ref="C3171:E3171"/>
    <mergeCell ref="H3171:I3171"/>
    <mergeCell ref="C3172:E3172"/>
    <mergeCell ref="H3172:I3172"/>
    <mergeCell ref="C3173:I3173"/>
    <mergeCell ref="D3147:I3147"/>
    <mergeCell ref="D3148:I3148"/>
    <mergeCell ref="D3149:I3149"/>
    <mergeCell ref="B3150:I3150"/>
    <mergeCell ref="A3151:A3182"/>
    <mergeCell ref="B3151:D3152"/>
    <mergeCell ref="E3151:I3151"/>
    <mergeCell ref="E3152:I3152"/>
    <mergeCell ref="B3153:B3182"/>
    <mergeCell ref="C3153:I3153"/>
    <mergeCell ref="C3154:I3154"/>
    <mergeCell ref="C3155:E3155"/>
    <mergeCell ref="G3155:H3155"/>
    <mergeCell ref="I3155:I3160"/>
    <mergeCell ref="C3156:E3156"/>
    <mergeCell ref="G3156:H3156"/>
    <mergeCell ref="C3157:E3157"/>
    <mergeCell ref="G3157:H3157"/>
    <mergeCell ref="C3158:E3158"/>
    <mergeCell ref="G3158:H3158"/>
    <mergeCell ref="C3159:E3159"/>
    <mergeCell ref="G3159:H3159"/>
    <mergeCell ref="C3160:E3160"/>
    <mergeCell ref="G3160:H3160"/>
    <mergeCell ref="C3161:I3161"/>
    <mergeCell ref="C3162:E3162"/>
    <mergeCell ref="F3162:G3162"/>
    <mergeCell ref="H3162:I3162"/>
    <mergeCell ref="C3163:E3163"/>
    <mergeCell ref="H3163:I3163"/>
    <mergeCell ref="C3164:E3164"/>
    <mergeCell ref="H3164:I3164"/>
    <mergeCell ref="C3135:E3135"/>
    <mergeCell ref="H3135:I3135"/>
    <mergeCell ref="C3136:E3136"/>
    <mergeCell ref="H3136:I3136"/>
    <mergeCell ref="C3137:E3137"/>
    <mergeCell ref="H3137:I3137"/>
    <mergeCell ref="C3138:E3138"/>
    <mergeCell ref="H3138:I3138"/>
    <mergeCell ref="C3139:E3139"/>
    <mergeCell ref="H3139:I3139"/>
    <mergeCell ref="C3140:I3140"/>
    <mergeCell ref="D3141:I3141"/>
    <mergeCell ref="D3142:I3142"/>
    <mergeCell ref="D3143:I3143"/>
    <mergeCell ref="D3144:I3144"/>
    <mergeCell ref="D3145:I3145"/>
    <mergeCell ref="D3146:I3146"/>
    <mergeCell ref="C3126:E3126"/>
    <mergeCell ref="G3126:H3126"/>
    <mergeCell ref="C3127:E3127"/>
    <mergeCell ref="G3127:H3127"/>
    <mergeCell ref="C3128:I3128"/>
    <mergeCell ref="C3129:E3129"/>
    <mergeCell ref="F3129:G3129"/>
    <mergeCell ref="H3129:I3129"/>
    <mergeCell ref="C3130:E3130"/>
    <mergeCell ref="H3130:I3130"/>
    <mergeCell ref="C3131:E3131"/>
    <mergeCell ref="H3131:I3131"/>
    <mergeCell ref="C3132:E3132"/>
    <mergeCell ref="H3132:I3132"/>
    <mergeCell ref="C3133:E3133"/>
    <mergeCell ref="H3133:I3133"/>
    <mergeCell ref="C3134:E3134"/>
    <mergeCell ref="H3134:I3134"/>
    <mergeCell ref="C3104:E3104"/>
    <mergeCell ref="H3104:I3104"/>
    <mergeCell ref="C3105:E3105"/>
    <mergeCell ref="H3105:I3105"/>
    <mergeCell ref="C3106:I3106"/>
    <mergeCell ref="D3107:I3107"/>
    <mergeCell ref="D3108:I3108"/>
    <mergeCell ref="D3109:I3109"/>
    <mergeCell ref="D3110:I3110"/>
    <mergeCell ref="D3111:I3111"/>
    <mergeCell ref="D3112:I3112"/>
    <mergeCell ref="D3113:I3113"/>
    <mergeCell ref="D3114:I3114"/>
    <mergeCell ref="D3115:I3115"/>
    <mergeCell ref="A3116:I3116"/>
    <mergeCell ref="B3117:I3117"/>
    <mergeCell ref="A3118:A3149"/>
    <mergeCell ref="B3118:D3119"/>
    <mergeCell ref="E3118:I3118"/>
    <mergeCell ref="E3119:I3119"/>
    <mergeCell ref="B3120:B3149"/>
    <mergeCell ref="C3120:I3120"/>
    <mergeCell ref="C3121:I3121"/>
    <mergeCell ref="C3122:E3122"/>
    <mergeCell ref="G3122:H3122"/>
    <mergeCell ref="I3122:I3127"/>
    <mergeCell ref="C3123:E3123"/>
    <mergeCell ref="G3123:H3123"/>
    <mergeCell ref="C3124:E3124"/>
    <mergeCell ref="G3124:H3124"/>
    <mergeCell ref="C3125:E3125"/>
    <mergeCell ref="G3125:H3125"/>
    <mergeCell ref="H3095:I3095"/>
    <mergeCell ref="C3096:E3096"/>
    <mergeCell ref="H3096:I3096"/>
    <mergeCell ref="C3097:E3097"/>
    <mergeCell ref="H3097:I3097"/>
    <mergeCell ref="C3098:E3098"/>
    <mergeCell ref="H3098:I3098"/>
    <mergeCell ref="C3099:E3099"/>
    <mergeCell ref="H3099:I3099"/>
    <mergeCell ref="C3100:E3100"/>
    <mergeCell ref="H3100:I3100"/>
    <mergeCell ref="C3101:E3101"/>
    <mergeCell ref="H3101:I3101"/>
    <mergeCell ref="C3102:E3102"/>
    <mergeCell ref="H3102:I3102"/>
    <mergeCell ref="C3103:E3103"/>
    <mergeCell ref="H3103:I3103"/>
    <mergeCell ref="D3075:I3075"/>
    <mergeCell ref="D3076:I3076"/>
    <mergeCell ref="D3077:I3077"/>
    <mergeCell ref="D3078:I3078"/>
    <mergeCell ref="D3079:I3079"/>
    <mergeCell ref="D3080:I3080"/>
    <mergeCell ref="D3081:I3081"/>
    <mergeCell ref="D3082:I3082"/>
    <mergeCell ref="B3083:I3083"/>
    <mergeCell ref="A3084:A3115"/>
    <mergeCell ref="B3084:D3085"/>
    <mergeCell ref="E3084:I3084"/>
    <mergeCell ref="E3085:I3085"/>
    <mergeCell ref="B3086:B3115"/>
    <mergeCell ref="C3086:I3086"/>
    <mergeCell ref="C3087:I3087"/>
    <mergeCell ref="C3088:E3088"/>
    <mergeCell ref="G3088:H3088"/>
    <mergeCell ref="I3088:I3093"/>
    <mergeCell ref="C3089:E3089"/>
    <mergeCell ref="G3089:H3089"/>
    <mergeCell ref="C3090:E3090"/>
    <mergeCell ref="G3090:H3090"/>
    <mergeCell ref="C3091:E3091"/>
    <mergeCell ref="G3091:H3091"/>
    <mergeCell ref="C3092:E3092"/>
    <mergeCell ref="G3092:H3092"/>
    <mergeCell ref="C3093:E3093"/>
    <mergeCell ref="G3093:H3093"/>
    <mergeCell ref="C3094:I3094"/>
    <mergeCell ref="C3095:E3095"/>
    <mergeCell ref="F3095:G3095"/>
    <mergeCell ref="H3065:I3065"/>
    <mergeCell ref="C3066:E3066"/>
    <mergeCell ref="H3066:I3066"/>
    <mergeCell ref="C3067:E3067"/>
    <mergeCell ref="H3067:I3067"/>
    <mergeCell ref="C3068:E3068"/>
    <mergeCell ref="H3068:I3068"/>
    <mergeCell ref="C3069:E3069"/>
    <mergeCell ref="H3069:I3069"/>
    <mergeCell ref="C3070:E3070"/>
    <mergeCell ref="H3070:I3070"/>
    <mergeCell ref="C3071:E3071"/>
    <mergeCell ref="H3071:I3071"/>
    <mergeCell ref="C3072:E3072"/>
    <mergeCell ref="H3072:I3072"/>
    <mergeCell ref="C3073:I3073"/>
    <mergeCell ref="D3074:I3074"/>
    <mergeCell ref="D3048:I3048"/>
    <mergeCell ref="A3049:I3049"/>
    <mergeCell ref="B3050:I3050"/>
    <mergeCell ref="A3051:A3082"/>
    <mergeCell ref="B3051:D3052"/>
    <mergeCell ref="E3051:I3051"/>
    <mergeCell ref="E3052:I3052"/>
    <mergeCell ref="B3053:B3082"/>
    <mergeCell ref="C3053:I3053"/>
    <mergeCell ref="C3054:I3054"/>
    <mergeCell ref="C3055:E3055"/>
    <mergeCell ref="G3055:H3055"/>
    <mergeCell ref="I3055:I3060"/>
    <mergeCell ref="C3056:E3056"/>
    <mergeCell ref="G3056:H3056"/>
    <mergeCell ref="C3057:E3057"/>
    <mergeCell ref="G3057:H3057"/>
    <mergeCell ref="C3058:E3058"/>
    <mergeCell ref="G3058:H3058"/>
    <mergeCell ref="C3059:E3059"/>
    <mergeCell ref="G3059:H3059"/>
    <mergeCell ref="C3060:E3060"/>
    <mergeCell ref="G3060:H3060"/>
    <mergeCell ref="C3061:I3061"/>
    <mergeCell ref="C3062:E3062"/>
    <mergeCell ref="F3062:G3062"/>
    <mergeCell ref="H3062:I3062"/>
    <mergeCell ref="C3063:E3063"/>
    <mergeCell ref="H3063:I3063"/>
    <mergeCell ref="C3064:E3064"/>
    <mergeCell ref="H3064:I3064"/>
    <mergeCell ref="C3065:E3065"/>
    <mergeCell ref="C3035:E3035"/>
    <mergeCell ref="H3035:I3035"/>
    <mergeCell ref="C3036:E3036"/>
    <mergeCell ref="H3036:I3036"/>
    <mergeCell ref="C3037:E3037"/>
    <mergeCell ref="H3037:I3037"/>
    <mergeCell ref="C3038:E3038"/>
    <mergeCell ref="H3038:I3038"/>
    <mergeCell ref="C3039:I3039"/>
    <mergeCell ref="D3040:I3040"/>
    <mergeCell ref="D3041:I3041"/>
    <mergeCell ref="D3042:I3042"/>
    <mergeCell ref="D3043:I3043"/>
    <mergeCell ref="D3044:I3044"/>
    <mergeCell ref="D3045:I3045"/>
    <mergeCell ref="D3046:I3046"/>
    <mergeCell ref="D3047:I3047"/>
    <mergeCell ref="G3026:H3026"/>
    <mergeCell ref="C3027:I3027"/>
    <mergeCell ref="C3028:E3028"/>
    <mergeCell ref="F3028:G3028"/>
    <mergeCell ref="H3028:I3028"/>
    <mergeCell ref="C3029:E3029"/>
    <mergeCell ref="H3029:I3029"/>
    <mergeCell ref="C3030:E3030"/>
    <mergeCell ref="H3030:I3030"/>
    <mergeCell ref="C3031:E3031"/>
    <mergeCell ref="H3031:I3031"/>
    <mergeCell ref="C3032:E3032"/>
    <mergeCell ref="H3032:I3032"/>
    <mergeCell ref="C3033:E3033"/>
    <mergeCell ref="H3033:I3033"/>
    <mergeCell ref="C3034:E3034"/>
    <mergeCell ref="H3034:I3034"/>
    <mergeCell ref="C3005:E3005"/>
    <mergeCell ref="H3005:I3005"/>
    <mergeCell ref="C3006:I3006"/>
    <mergeCell ref="D3007:I3007"/>
    <mergeCell ref="D3008:I3008"/>
    <mergeCell ref="D3009:I3009"/>
    <mergeCell ref="D3010:I3010"/>
    <mergeCell ref="D3011:I3011"/>
    <mergeCell ref="D3012:I3012"/>
    <mergeCell ref="D3013:I3013"/>
    <mergeCell ref="D3014:I3014"/>
    <mergeCell ref="D3015:I3015"/>
    <mergeCell ref="B3016:I3016"/>
    <mergeCell ref="A3017:A3048"/>
    <mergeCell ref="B3017:D3018"/>
    <mergeCell ref="E3017:I3017"/>
    <mergeCell ref="E3018:I3018"/>
    <mergeCell ref="B3019:B3048"/>
    <mergeCell ref="C3019:I3019"/>
    <mergeCell ref="C3020:I3020"/>
    <mergeCell ref="C3021:E3021"/>
    <mergeCell ref="G3021:H3021"/>
    <mergeCell ref="I3021:I3026"/>
    <mergeCell ref="C3022:E3022"/>
    <mergeCell ref="G3022:H3022"/>
    <mergeCell ref="C3023:E3023"/>
    <mergeCell ref="G3023:H3023"/>
    <mergeCell ref="C3024:E3024"/>
    <mergeCell ref="G3024:H3024"/>
    <mergeCell ref="C3025:E3025"/>
    <mergeCell ref="G3025:H3025"/>
    <mergeCell ref="C3026:E3026"/>
    <mergeCell ref="C2996:E2996"/>
    <mergeCell ref="H2996:I2996"/>
    <mergeCell ref="C2997:E2997"/>
    <mergeCell ref="H2997:I2997"/>
    <mergeCell ref="C2998:E2998"/>
    <mergeCell ref="H2998:I2998"/>
    <mergeCell ref="C2999:E2999"/>
    <mergeCell ref="H2999:I2999"/>
    <mergeCell ref="C3000:E3000"/>
    <mergeCell ref="H3000:I3000"/>
    <mergeCell ref="C3001:E3001"/>
    <mergeCell ref="H3001:I3001"/>
    <mergeCell ref="C3002:E3002"/>
    <mergeCell ref="H3002:I3002"/>
    <mergeCell ref="C3003:E3003"/>
    <mergeCell ref="H3003:I3003"/>
    <mergeCell ref="C3004:E3004"/>
    <mergeCell ref="H3004:I3004"/>
    <mergeCell ref="D2976:I2976"/>
    <mergeCell ref="D2977:I2977"/>
    <mergeCell ref="D2978:I2978"/>
    <mergeCell ref="D2979:I2979"/>
    <mergeCell ref="D2980:I2980"/>
    <mergeCell ref="D2981:I2981"/>
    <mergeCell ref="A2982:I2982"/>
    <mergeCell ref="B2983:I2983"/>
    <mergeCell ref="A2984:A3015"/>
    <mergeCell ref="B2984:D2985"/>
    <mergeCell ref="E2984:I2984"/>
    <mergeCell ref="E2985:I2985"/>
    <mergeCell ref="B2986:B3015"/>
    <mergeCell ref="C2986:I2986"/>
    <mergeCell ref="C2987:I2987"/>
    <mergeCell ref="C2988:E2988"/>
    <mergeCell ref="G2988:H2988"/>
    <mergeCell ref="I2988:I2993"/>
    <mergeCell ref="C2989:E2989"/>
    <mergeCell ref="G2989:H2989"/>
    <mergeCell ref="C2990:E2990"/>
    <mergeCell ref="G2990:H2990"/>
    <mergeCell ref="C2991:E2991"/>
    <mergeCell ref="G2991:H2991"/>
    <mergeCell ref="C2992:E2992"/>
    <mergeCell ref="G2992:H2992"/>
    <mergeCell ref="C2993:E2993"/>
    <mergeCell ref="G2993:H2993"/>
    <mergeCell ref="C2994:I2994"/>
    <mergeCell ref="C2995:E2995"/>
    <mergeCell ref="F2995:G2995"/>
    <mergeCell ref="H2995:I2995"/>
    <mergeCell ref="H2965:I2965"/>
    <mergeCell ref="C2966:E2966"/>
    <mergeCell ref="H2966:I2966"/>
    <mergeCell ref="C2967:E2967"/>
    <mergeCell ref="H2967:I2967"/>
    <mergeCell ref="C2968:E2968"/>
    <mergeCell ref="H2968:I2968"/>
    <mergeCell ref="C2969:E2969"/>
    <mergeCell ref="H2969:I2969"/>
    <mergeCell ref="C2970:E2970"/>
    <mergeCell ref="H2970:I2970"/>
    <mergeCell ref="C2971:E2971"/>
    <mergeCell ref="H2971:I2971"/>
    <mergeCell ref="C2972:I2972"/>
    <mergeCell ref="D2973:I2973"/>
    <mergeCell ref="D2974:I2974"/>
    <mergeCell ref="D2975:I2975"/>
    <mergeCell ref="B2949:I2949"/>
    <mergeCell ref="A2950:A2981"/>
    <mergeCell ref="B2950:D2951"/>
    <mergeCell ref="E2950:I2950"/>
    <mergeCell ref="E2951:I2951"/>
    <mergeCell ref="B2952:B2981"/>
    <mergeCell ref="C2952:I2952"/>
    <mergeCell ref="C2953:I2953"/>
    <mergeCell ref="C2954:E2954"/>
    <mergeCell ref="G2954:H2954"/>
    <mergeCell ref="I2954:I2959"/>
    <mergeCell ref="C2955:E2955"/>
    <mergeCell ref="G2955:H2955"/>
    <mergeCell ref="C2956:E2956"/>
    <mergeCell ref="G2956:H2956"/>
    <mergeCell ref="C2957:E2957"/>
    <mergeCell ref="G2957:H2957"/>
    <mergeCell ref="C2958:E2958"/>
    <mergeCell ref="G2958:H2958"/>
    <mergeCell ref="C2959:E2959"/>
    <mergeCell ref="G2959:H2959"/>
    <mergeCell ref="C2960:I2960"/>
    <mergeCell ref="C2961:E2961"/>
    <mergeCell ref="F2961:G2961"/>
    <mergeCell ref="H2961:I2961"/>
    <mergeCell ref="C2962:E2962"/>
    <mergeCell ref="H2962:I2962"/>
    <mergeCell ref="C2963:E2963"/>
    <mergeCell ref="H2963:I2963"/>
    <mergeCell ref="C2964:E2964"/>
    <mergeCell ref="H2964:I2964"/>
    <mergeCell ref="C2965:E2965"/>
    <mergeCell ref="D2909:I2909"/>
    <mergeCell ref="D2910:I2910"/>
    <mergeCell ref="D2911:I2911"/>
    <mergeCell ref="A2915:I2915"/>
    <mergeCell ref="B2916:I2916"/>
    <mergeCell ref="A2917:A2948"/>
    <mergeCell ref="B2917:D2918"/>
    <mergeCell ref="E2917:I2917"/>
    <mergeCell ref="E2918:I2918"/>
    <mergeCell ref="B2919:B2948"/>
    <mergeCell ref="C2919:I2919"/>
    <mergeCell ref="C2920:I2920"/>
    <mergeCell ref="C2921:E2921"/>
    <mergeCell ref="G2921:H2921"/>
    <mergeCell ref="I2921:I2926"/>
    <mergeCell ref="C2922:E2922"/>
    <mergeCell ref="G2922:H2922"/>
    <mergeCell ref="C2923:E2923"/>
    <mergeCell ref="G2923:H2923"/>
    <mergeCell ref="C2924:E2924"/>
    <mergeCell ref="G2924:H2924"/>
    <mergeCell ref="C2925:E2925"/>
    <mergeCell ref="G2925:H2925"/>
    <mergeCell ref="H2929:I2929"/>
    <mergeCell ref="H2930:I2930"/>
    <mergeCell ref="H2931:I2931"/>
    <mergeCell ref="H2932:I2932"/>
    <mergeCell ref="C2933:E2933"/>
    <mergeCell ref="H2933:I2933"/>
    <mergeCell ref="C2939:I2939"/>
    <mergeCell ref="D2940:I2940"/>
    <mergeCell ref="D2941:I2941"/>
    <mergeCell ref="C2890:E2890"/>
    <mergeCell ref="G2890:H2890"/>
    <mergeCell ref="C2891:E2891"/>
    <mergeCell ref="G2891:H2891"/>
    <mergeCell ref="C2892:E2892"/>
    <mergeCell ref="G2892:H2892"/>
    <mergeCell ref="C2893:I2893"/>
    <mergeCell ref="C2894:E2894"/>
    <mergeCell ref="F2894:G2894"/>
    <mergeCell ref="H2894:I2894"/>
    <mergeCell ref="H2902:I2902"/>
    <mergeCell ref="C2903:E2903"/>
    <mergeCell ref="H2903:I2903"/>
    <mergeCell ref="C2905:I2905"/>
    <mergeCell ref="D2906:I2906"/>
    <mergeCell ref="D2907:I2907"/>
    <mergeCell ref="D2908:I2908"/>
    <mergeCell ref="A2848:I2848"/>
    <mergeCell ref="B2849:I2849"/>
    <mergeCell ref="A2850:A2881"/>
    <mergeCell ref="B2850:D2851"/>
    <mergeCell ref="E2850:I2850"/>
    <mergeCell ref="E2851:I2851"/>
    <mergeCell ref="B2852:B2881"/>
    <mergeCell ref="C2853:I2853"/>
    <mergeCell ref="C2854:E2854"/>
    <mergeCell ref="G2854:H2854"/>
    <mergeCell ref="I2854:I2859"/>
    <mergeCell ref="C2855:E2855"/>
    <mergeCell ref="G2855:H2855"/>
    <mergeCell ref="C2856:E2856"/>
    <mergeCell ref="G2856:H2856"/>
    <mergeCell ref="C2857:E2857"/>
    <mergeCell ref="G2857:H2857"/>
    <mergeCell ref="C2858:E2858"/>
    <mergeCell ref="G2858:H2858"/>
    <mergeCell ref="C2859:E2859"/>
    <mergeCell ref="C2872:I2872"/>
    <mergeCell ref="D2873:I2873"/>
    <mergeCell ref="D2874:I2874"/>
    <mergeCell ref="D2875:I2875"/>
    <mergeCell ref="D2876:I2876"/>
    <mergeCell ref="D2877:I2877"/>
    <mergeCell ref="D2878:I2878"/>
    <mergeCell ref="D2879:I2879"/>
    <mergeCell ref="B2815:I2815"/>
    <mergeCell ref="A2816:A2847"/>
    <mergeCell ref="B2816:D2817"/>
    <mergeCell ref="E2816:I2816"/>
    <mergeCell ref="E2817:I2817"/>
    <mergeCell ref="B2818:B2847"/>
    <mergeCell ref="C2818:I2818"/>
    <mergeCell ref="C2819:I2819"/>
    <mergeCell ref="G2820:H2820"/>
    <mergeCell ref="I2820:I2825"/>
    <mergeCell ref="G2821:H2821"/>
    <mergeCell ref="G2822:H2822"/>
    <mergeCell ref="C2823:E2823"/>
    <mergeCell ref="G2823:H2823"/>
    <mergeCell ref="C2824:E2824"/>
    <mergeCell ref="G2824:H2824"/>
    <mergeCell ref="C2825:E2825"/>
    <mergeCell ref="G2825:H2825"/>
    <mergeCell ref="C2837:E2837"/>
    <mergeCell ref="H2837:I2837"/>
    <mergeCell ref="C2838:I2838"/>
    <mergeCell ref="D2839:I2839"/>
    <mergeCell ref="D2840:I2840"/>
    <mergeCell ref="D2841:I2841"/>
    <mergeCell ref="D2842:I2842"/>
    <mergeCell ref="D2843:I2843"/>
    <mergeCell ref="D2844:I2844"/>
    <mergeCell ref="D2845:I2845"/>
    <mergeCell ref="D2846:I2846"/>
    <mergeCell ref="D2847:I2847"/>
    <mergeCell ref="D2774:I2774"/>
    <mergeCell ref="D2775:I2775"/>
    <mergeCell ref="D2776:I2776"/>
    <mergeCell ref="D2777:I2777"/>
    <mergeCell ref="C2794:E2794"/>
    <mergeCell ref="F2794:G2794"/>
    <mergeCell ref="H2794:I2794"/>
    <mergeCell ref="C2795:E2795"/>
    <mergeCell ref="H2795:I2795"/>
    <mergeCell ref="C2796:E2796"/>
    <mergeCell ref="H2796:I2796"/>
    <mergeCell ref="C2797:E2797"/>
    <mergeCell ref="H2797:I2797"/>
    <mergeCell ref="C2798:E2798"/>
    <mergeCell ref="H2798:I2798"/>
    <mergeCell ref="C2799:E2799"/>
    <mergeCell ref="H2799:I2799"/>
    <mergeCell ref="C2787:E2787"/>
    <mergeCell ref="C2785:I2785"/>
    <mergeCell ref="D2778:I2778"/>
    <mergeCell ref="D2779:I2779"/>
    <mergeCell ref="D2780:I2780"/>
    <mergeCell ref="A2781:I2781"/>
    <mergeCell ref="B2782:I2782"/>
    <mergeCell ref="A2783:A2814"/>
    <mergeCell ref="C2791:E2791"/>
    <mergeCell ref="C2792:E2792"/>
    <mergeCell ref="C2793:I2793"/>
    <mergeCell ref="C2788:E2788"/>
    <mergeCell ref="C2789:E2789"/>
    <mergeCell ref="C2790:E2790"/>
    <mergeCell ref="H2803:I2803"/>
    <mergeCell ref="C2759:I2759"/>
    <mergeCell ref="F2760:G2760"/>
    <mergeCell ref="C2764:E2764"/>
    <mergeCell ref="H2764:I2764"/>
    <mergeCell ref="C2765:E2765"/>
    <mergeCell ref="H2765:I2765"/>
    <mergeCell ref="C2766:E2766"/>
    <mergeCell ref="H2766:I2766"/>
    <mergeCell ref="C2767:E2767"/>
    <mergeCell ref="H2767:I2767"/>
    <mergeCell ref="C2768:E2768"/>
    <mergeCell ref="H2768:I2768"/>
    <mergeCell ref="C2769:E2769"/>
    <mergeCell ref="H2769:I2769"/>
    <mergeCell ref="C2770:E2770"/>
    <mergeCell ref="H2770:I2770"/>
    <mergeCell ref="C2771:I2771"/>
    <mergeCell ref="D2642:I2642"/>
    <mergeCell ref="D2643:I2643"/>
    <mergeCell ref="C2652:I2652"/>
    <mergeCell ref="C2653:E2653"/>
    <mergeCell ref="G2653:H2653"/>
    <mergeCell ref="I2653:I2658"/>
    <mergeCell ref="C2654:E2654"/>
    <mergeCell ref="G2654:H2654"/>
    <mergeCell ref="C2655:E2655"/>
    <mergeCell ref="G2655:H2655"/>
    <mergeCell ref="C2656:E2656"/>
    <mergeCell ref="G2656:H2656"/>
    <mergeCell ref="C2657:E2657"/>
    <mergeCell ref="G2657:H2657"/>
    <mergeCell ref="C2658:E2658"/>
    <mergeCell ref="G2658:H2658"/>
    <mergeCell ref="C2660:E2660"/>
    <mergeCell ref="F2660:G2660"/>
    <mergeCell ref="H2660:I2660"/>
    <mergeCell ref="D2644:I2644"/>
    <mergeCell ref="D2645:I2645"/>
    <mergeCell ref="D2646:I2646"/>
    <mergeCell ref="A2647:I2647"/>
    <mergeCell ref="B2648:I2648"/>
    <mergeCell ref="A2649:A2680"/>
    <mergeCell ref="B2649:D2650"/>
    <mergeCell ref="E2649:I2649"/>
    <mergeCell ref="E2650:I2650"/>
    <mergeCell ref="B2651:B2680"/>
    <mergeCell ref="C2651:I2651"/>
    <mergeCell ref="C2668:E2668"/>
    <mergeCell ref="H2668:I2668"/>
    <mergeCell ref="A2615:A2646"/>
    <mergeCell ref="B2615:D2616"/>
    <mergeCell ref="E2615:I2615"/>
    <mergeCell ref="E2616:I2616"/>
    <mergeCell ref="B2617:B2646"/>
    <mergeCell ref="C2617:I2617"/>
    <mergeCell ref="C2618:I2618"/>
    <mergeCell ref="C2619:E2619"/>
    <mergeCell ref="G2619:H2619"/>
    <mergeCell ref="I2619:I2624"/>
    <mergeCell ref="C2620:E2620"/>
    <mergeCell ref="G2620:H2620"/>
    <mergeCell ref="C2621:E2621"/>
    <mergeCell ref="G2621:H2621"/>
    <mergeCell ref="C2622:E2622"/>
    <mergeCell ref="G2622:H2622"/>
    <mergeCell ref="C2623:E2623"/>
    <mergeCell ref="H2629:I2629"/>
    <mergeCell ref="C2630:E2630"/>
    <mergeCell ref="H2630:I2630"/>
    <mergeCell ref="C2631:E2631"/>
    <mergeCell ref="H2631:I2631"/>
    <mergeCell ref="H2632:I2632"/>
    <mergeCell ref="H2633:I2633"/>
    <mergeCell ref="H2634:I2634"/>
    <mergeCell ref="H2635:I2635"/>
    <mergeCell ref="H2636:I2636"/>
    <mergeCell ref="C2637:I2637"/>
    <mergeCell ref="D2638:I2638"/>
    <mergeCell ref="D2639:I2639"/>
    <mergeCell ref="D2640:I2640"/>
    <mergeCell ref="D2641:I2641"/>
    <mergeCell ref="E2583:I2583"/>
    <mergeCell ref="B2584:B2613"/>
    <mergeCell ref="C2584:I2584"/>
    <mergeCell ref="C2585:I2585"/>
    <mergeCell ref="G2586:H2586"/>
    <mergeCell ref="I2586:I2591"/>
    <mergeCell ref="C2587:E2587"/>
    <mergeCell ref="G2587:H2587"/>
    <mergeCell ref="C2588:E2588"/>
    <mergeCell ref="G2588:H2588"/>
    <mergeCell ref="C2589:E2589"/>
    <mergeCell ref="G2589:H2589"/>
    <mergeCell ref="C2590:E2590"/>
    <mergeCell ref="G2590:H2590"/>
    <mergeCell ref="C2591:E2591"/>
    <mergeCell ref="G2591:H2591"/>
    <mergeCell ref="C2592:I2592"/>
    <mergeCell ref="C2593:E2593"/>
    <mergeCell ref="C2601:E2601"/>
    <mergeCell ref="H2601:I2601"/>
    <mergeCell ref="H2602:I2602"/>
    <mergeCell ref="H2603:I2603"/>
    <mergeCell ref="C2604:I2604"/>
    <mergeCell ref="D2605:I2605"/>
    <mergeCell ref="D2606:I2606"/>
    <mergeCell ref="D2607:I2607"/>
    <mergeCell ref="D2608:I2608"/>
    <mergeCell ref="D2609:I2609"/>
    <mergeCell ref="D2610:I2610"/>
    <mergeCell ref="D2611:I2611"/>
    <mergeCell ref="D2612:I2612"/>
    <mergeCell ref="D2613:I2613"/>
    <mergeCell ref="C2535:E2535"/>
    <mergeCell ref="D2545:I2545"/>
    <mergeCell ref="D2546:I2546"/>
    <mergeCell ref="B2547:I2547"/>
    <mergeCell ref="A2548:A2579"/>
    <mergeCell ref="B2548:D2549"/>
    <mergeCell ref="E2548:I2548"/>
    <mergeCell ref="E2549:I2549"/>
    <mergeCell ref="B2550:B2579"/>
    <mergeCell ref="C2550:I2550"/>
    <mergeCell ref="C2551:I2551"/>
    <mergeCell ref="G2552:H2552"/>
    <mergeCell ref="I2552:I2557"/>
    <mergeCell ref="G2553:H2553"/>
    <mergeCell ref="G2554:H2554"/>
    <mergeCell ref="G2555:H2555"/>
    <mergeCell ref="G2556:H2556"/>
    <mergeCell ref="C2557:E2557"/>
    <mergeCell ref="G2557:H2557"/>
    <mergeCell ref="C2558:I2558"/>
    <mergeCell ref="C2559:E2559"/>
    <mergeCell ref="F2559:G2559"/>
    <mergeCell ref="H2559:I2559"/>
    <mergeCell ref="C2560:E2560"/>
    <mergeCell ref="H2560:I2560"/>
    <mergeCell ref="C2561:E2561"/>
    <mergeCell ref="H2561:I2561"/>
    <mergeCell ref="C2562:E2562"/>
    <mergeCell ref="H2562:I2562"/>
    <mergeCell ref="C2563:E2563"/>
    <mergeCell ref="H2563:I2563"/>
    <mergeCell ref="C2564:E2564"/>
    <mergeCell ref="G2524:H2524"/>
    <mergeCell ref="C2525:I2525"/>
    <mergeCell ref="F2526:G2526"/>
    <mergeCell ref="C2528:E2528"/>
    <mergeCell ref="H2528:I2528"/>
    <mergeCell ref="C2529:E2529"/>
    <mergeCell ref="H2529:I2529"/>
    <mergeCell ref="C2530:E2530"/>
    <mergeCell ref="H2530:I2530"/>
    <mergeCell ref="C2531:E2531"/>
    <mergeCell ref="H2531:I2531"/>
    <mergeCell ref="C2532:E2532"/>
    <mergeCell ref="H2532:I2532"/>
    <mergeCell ref="C2533:E2533"/>
    <mergeCell ref="H2533:I2533"/>
    <mergeCell ref="C2534:E2534"/>
    <mergeCell ref="H2534:I2534"/>
    <mergeCell ref="E2449:I2449"/>
    <mergeCell ref="B2450:B2479"/>
    <mergeCell ref="C2450:I2450"/>
    <mergeCell ref="C2451:I2451"/>
    <mergeCell ref="C2452:E2452"/>
    <mergeCell ref="G2452:H2452"/>
    <mergeCell ref="I2452:I2457"/>
    <mergeCell ref="C2453:E2453"/>
    <mergeCell ref="G2453:H2453"/>
    <mergeCell ref="C2454:E2454"/>
    <mergeCell ref="G2454:H2454"/>
    <mergeCell ref="C2458:I2458"/>
    <mergeCell ref="F2459:G2459"/>
    <mergeCell ref="H2459:I2459"/>
    <mergeCell ref="H2460:I2460"/>
    <mergeCell ref="C2461:E2461"/>
    <mergeCell ref="I2485:I2490"/>
    <mergeCell ref="C2490:E2490"/>
    <mergeCell ref="G2490:H2490"/>
    <mergeCell ref="C2469:E2469"/>
    <mergeCell ref="H2469:I2469"/>
    <mergeCell ref="C2470:I2470"/>
    <mergeCell ref="D2475:I2475"/>
    <mergeCell ref="D2476:I2476"/>
    <mergeCell ref="D2477:I2477"/>
    <mergeCell ref="D2478:I2478"/>
    <mergeCell ref="D2471:I2471"/>
    <mergeCell ref="D2472:I2472"/>
    <mergeCell ref="D2473:I2473"/>
    <mergeCell ref="D2474:I2474"/>
    <mergeCell ref="C2467:E2467"/>
    <mergeCell ref="H2467:I2467"/>
    <mergeCell ref="H2397:I2397"/>
    <mergeCell ref="H2398:I2398"/>
    <mergeCell ref="H2399:I2399"/>
    <mergeCell ref="H2400:I2400"/>
    <mergeCell ref="H2401:I2401"/>
    <mergeCell ref="C2402:E2402"/>
    <mergeCell ref="H2402:I2402"/>
    <mergeCell ref="C2403:I2403"/>
    <mergeCell ref="D2404:I2404"/>
    <mergeCell ref="D2405:I2405"/>
    <mergeCell ref="D2406:I2406"/>
    <mergeCell ref="D2407:I2407"/>
    <mergeCell ref="D2408:I2408"/>
    <mergeCell ref="D2409:I2409"/>
    <mergeCell ref="D2410:I2410"/>
    <mergeCell ref="B2413:I2413"/>
    <mergeCell ref="A2414:A2445"/>
    <mergeCell ref="B2414:D2415"/>
    <mergeCell ref="E2414:I2414"/>
    <mergeCell ref="E2415:I2415"/>
    <mergeCell ref="B2416:B2445"/>
    <mergeCell ref="C2416:I2416"/>
    <mergeCell ref="C2417:I2417"/>
    <mergeCell ref="C2418:E2418"/>
    <mergeCell ref="G2418:H2418"/>
    <mergeCell ref="I2418:I2423"/>
    <mergeCell ref="C2419:E2419"/>
    <mergeCell ref="G2419:H2419"/>
    <mergeCell ref="C2420:E2420"/>
    <mergeCell ref="G2420:H2420"/>
    <mergeCell ref="C2421:E2421"/>
    <mergeCell ref="G2421:H2421"/>
    <mergeCell ref="I2385:I2390"/>
    <mergeCell ref="C2386:E2386"/>
    <mergeCell ref="G2386:H2386"/>
    <mergeCell ref="C2387:E2387"/>
    <mergeCell ref="G2387:H2387"/>
    <mergeCell ref="C2388:E2388"/>
    <mergeCell ref="G2388:H2388"/>
    <mergeCell ref="C2389:E2389"/>
    <mergeCell ref="G2389:H2389"/>
    <mergeCell ref="C2390:E2390"/>
    <mergeCell ref="G2390:H2390"/>
    <mergeCell ref="C2391:I2391"/>
    <mergeCell ref="C2392:E2392"/>
    <mergeCell ref="F2392:G2392"/>
    <mergeCell ref="H2392:I2392"/>
    <mergeCell ref="C2393:E2393"/>
    <mergeCell ref="H2393:I2393"/>
    <mergeCell ref="C2364:E2364"/>
    <mergeCell ref="H2364:I2364"/>
    <mergeCell ref="C2365:E2365"/>
    <mergeCell ref="H2365:I2365"/>
    <mergeCell ref="H2366:I2366"/>
    <mergeCell ref="H2367:I2367"/>
    <mergeCell ref="H2368:I2368"/>
    <mergeCell ref="C2369:I2369"/>
    <mergeCell ref="D2370:I2370"/>
    <mergeCell ref="D2371:I2371"/>
    <mergeCell ref="D2372:I2372"/>
    <mergeCell ref="D2373:I2373"/>
    <mergeCell ref="D2374:I2374"/>
    <mergeCell ref="D2375:I2375"/>
    <mergeCell ref="D2376:I2376"/>
    <mergeCell ref="D2377:I2377"/>
    <mergeCell ref="D2378:I2378"/>
    <mergeCell ref="A2314:A2345"/>
    <mergeCell ref="B2314:D2315"/>
    <mergeCell ref="E2314:I2314"/>
    <mergeCell ref="E2315:I2315"/>
    <mergeCell ref="B2316:B2345"/>
    <mergeCell ref="C2316:I2316"/>
    <mergeCell ref="C2317:I2317"/>
    <mergeCell ref="G2318:H2318"/>
    <mergeCell ref="I2318:I2323"/>
    <mergeCell ref="G2319:H2319"/>
    <mergeCell ref="G2320:H2320"/>
    <mergeCell ref="C2321:E2321"/>
    <mergeCell ref="G2321:H2321"/>
    <mergeCell ref="C2322:E2322"/>
    <mergeCell ref="G2322:H2322"/>
    <mergeCell ref="C2323:E2323"/>
    <mergeCell ref="G2323:H2323"/>
    <mergeCell ref="C2324:I2324"/>
    <mergeCell ref="C2330:E2330"/>
    <mergeCell ref="H2330:I2330"/>
    <mergeCell ref="C2331:E2331"/>
    <mergeCell ref="H2331:I2331"/>
    <mergeCell ref="C2332:E2332"/>
    <mergeCell ref="H2332:I2332"/>
    <mergeCell ref="D2240:I2240"/>
    <mergeCell ref="D2241:I2241"/>
    <mergeCell ref="D2242:I2242"/>
    <mergeCell ref="D2236:I2236"/>
    <mergeCell ref="D2237:I2237"/>
    <mergeCell ref="D2238:I2238"/>
    <mergeCell ref="C2232:E2232"/>
    <mergeCell ref="H2267:I2267"/>
    <mergeCell ref="C2268:E2268"/>
    <mergeCell ref="H2268:I2268"/>
    <mergeCell ref="C2297:E2297"/>
    <mergeCell ref="H2297:I2297"/>
    <mergeCell ref="C2298:E2298"/>
    <mergeCell ref="H2298:I2298"/>
    <mergeCell ref="C2299:E2299"/>
    <mergeCell ref="H2299:I2299"/>
    <mergeCell ref="C2300:E2300"/>
    <mergeCell ref="H2300:I2300"/>
    <mergeCell ref="C2291:E2291"/>
    <mergeCell ref="H2291:I2291"/>
    <mergeCell ref="C2287:E2287"/>
    <mergeCell ref="C2288:E2288"/>
    <mergeCell ref="C2289:E2289"/>
    <mergeCell ref="C2282:I2282"/>
    <mergeCell ref="C2283:I2283"/>
    <mergeCell ref="C2284:E2284"/>
    <mergeCell ref="G2284:H2284"/>
    <mergeCell ref="I2284:I2289"/>
    <mergeCell ref="G2285:H2285"/>
    <mergeCell ref="G2286:H2286"/>
    <mergeCell ref="G2287:H2287"/>
    <mergeCell ref="G2288:H2288"/>
    <mergeCell ref="F2191:G2191"/>
    <mergeCell ref="H2191:I2191"/>
    <mergeCell ref="H2192:I2192"/>
    <mergeCell ref="H2193:I2193"/>
    <mergeCell ref="A2146:A2177"/>
    <mergeCell ref="B2146:D2147"/>
    <mergeCell ref="E2146:I2146"/>
    <mergeCell ref="A2213:A2244"/>
    <mergeCell ref="B2213:D2214"/>
    <mergeCell ref="E2213:I2213"/>
    <mergeCell ref="E2214:I2214"/>
    <mergeCell ref="B2215:B2244"/>
    <mergeCell ref="C2215:I2215"/>
    <mergeCell ref="C2216:I2216"/>
    <mergeCell ref="C2217:E2217"/>
    <mergeCell ref="G2217:H2217"/>
    <mergeCell ref="I2217:I2222"/>
    <mergeCell ref="C2218:E2218"/>
    <mergeCell ref="G2218:H2218"/>
    <mergeCell ref="C2223:I2223"/>
    <mergeCell ref="F2224:G2224"/>
    <mergeCell ref="H2224:I2224"/>
    <mergeCell ref="C2225:E2225"/>
    <mergeCell ref="H2225:I2225"/>
    <mergeCell ref="C2233:E2233"/>
    <mergeCell ref="H2233:I2233"/>
    <mergeCell ref="C2234:E2234"/>
    <mergeCell ref="H2234:I2234"/>
    <mergeCell ref="C2235:I2235"/>
    <mergeCell ref="D2243:I2243"/>
    <mergeCell ref="D2244:I2244"/>
    <mergeCell ref="D2239:I2239"/>
    <mergeCell ref="C2166:E2166"/>
    <mergeCell ref="H2166:I2166"/>
    <mergeCell ref="C2168:I2168"/>
    <mergeCell ref="D2169:I2169"/>
    <mergeCell ref="G2154:H2154"/>
    <mergeCell ref="C2167:E2167"/>
    <mergeCell ref="H2167:I2167"/>
    <mergeCell ref="D2170:I2170"/>
    <mergeCell ref="D2171:I2171"/>
    <mergeCell ref="C2183:I2183"/>
    <mergeCell ref="C2184:E2184"/>
    <mergeCell ref="G2184:H2184"/>
    <mergeCell ref="I2184:I2189"/>
    <mergeCell ref="C2185:E2185"/>
    <mergeCell ref="G2185:H2185"/>
    <mergeCell ref="C2186:E2186"/>
    <mergeCell ref="G2186:H2186"/>
    <mergeCell ref="C2187:E2187"/>
    <mergeCell ref="G2187:H2187"/>
    <mergeCell ref="C2188:E2188"/>
    <mergeCell ref="G2188:H2188"/>
    <mergeCell ref="D2175:I2175"/>
    <mergeCell ref="D2176:I2176"/>
    <mergeCell ref="D2177:I2177"/>
    <mergeCell ref="D2172:I2172"/>
    <mergeCell ref="D2173:I2173"/>
    <mergeCell ref="D2174:I2174"/>
    <mergeCell ref="A2178:I2178"/>
    <mergeCell ref="B2179:I2179"/>
    <mergeCell ref="A2180:A2211"/>
    <mergeCell ref="B2180:D2181"/>
    <mergeCell ref="C2190:I2190"/>
    <mergeCell ref="G2151:H2151"/>
    <mergeCell ref="C2152:E2152"/>
    <mergeCell ref="G2152:H2152"/>
    <mergeCell ref="C2153:E2153"/>
    <mergeCell ref="G2153:H2153"/>
    <mergeCell ref="C2154:E2154"/>
    <mergeCell ref="H2157:I2157"/>
    <mergeCell ref="C2158:E2158"/>
    <mergeCell ref="H2158:I2158"/>
    <mergeCell ref="C2159:E2159"/>
    <mergeCell ref="H2159:I2159"/>
    <mergeCell ref="H2160:I2160"/>
    <mergeCell ref="H2161:I2161"/>
    <mergeCell ref="H2162:I2162"/>
    <mergeCell ref="H2163:I2163"/>
    <mergeCell ref="H2164:I2164"/>
    <mergeCell ref="H2165:I2165"/>
    <mergeCell ref="D2108:I2108"/>
    <mergeCell ref="D2109:I2109"/>
    <mergeCell ref="D2110:I2110"/>
    <mergeCell ref="A2111:I2111"/>
    <mergeCell ref="B2112:I2112"/>
    <mergeCell ref="C2122:E2122"/>
    <mergeCell ref="G2122:H2122"/>
    <mergeCell ref="C2123:I2123"/>
    <mergeCell ref="C2124:E2124"/>
    <mergeCell ref="F2124:G2124"/>
    <mergeCell ref="H2124:I2124"/>
    <mergeCell ref="C2125:E2125"/>
    <mergeCell ref="H2125:I2125"/>
    <mergeCell ref="C2126:E2126"/>
    <mergeCell ref="H2126:I2126"/>
    <mergeCell ref="C2127:E2127"/>
    <mergeCell ref="H2127:I2127"/>
    <mergeCell ref="A2113:A2144"/>
    <mergeCell ref="G2119:H2119"/>
    <mergeCell ref="C2120:E2120"/>
    <mergeCell ref="G2120:H2120"/>
    <mergeCell ref="C2121:E2121"/>
    <mergeCell ref="G2121:H2121"/>
    <mergeCell ref="D2138:I2138"/>
    <mergeCell ref="D2139:I2139"/>
    <mergeCell ref="D2140:I2140"/>
    <mergeCell ref="D2141:I2141"/>
    <mergeCell ref="D2142:I2142"/>
    <mergeCell ref="D2143:I2143"/>
    <mergeCell ref="D2144:I2144"/>
    <mergeCell ref="C2064:E2064"/>
    <mergeCell ref="D2072:I2072"/>
    <mergeCell ref="D2073:I2073"/>
    <mergeCell ref="D2074:I2074"/>
    <mergeCell ref="D2075:I2075"/>
    <mergeCell ref="D2076:I2076"/>
    <mergeCell ref="D2077:I2077"/>
    <mergeCell ref="B2078:I2078"/>
    <mergeCell ref="A2079:A2110"/>
    <mergeCell ref="B2079:D2080"/>
    <mergeCell ref="E2079:I2079"/>
    <mergeCell ref="E2080:I2080"/>
    <mergeCell ref="B2081:B2110"/>
    <mergeCell ref="C2081:I2081"/>
    <mergeCell ref="C2082:I2082"/>
    <mergeCell ref="G2083:H2083"/>
    <mergeCell ref="I2083:I2088"/>
    <mergeCell ref="G2084:H2084"/>
    <mergeCell ref="C2085:E2085"/>
    <mergeCell ref="G2085:H2085"/>
    <mergeCell ref="C2086:E2086"/>
    <mergeCell ref="G2086:H2086"/>
    <mergeCell ref="C2087:E2087"/>
    <mergeCell ref="G2087:H2087"/>
    <mergeCell ref="C2088:E2088"/>
    <mergeCell ref="G2088:H2088"/>
    <mergeCell ref="C2089:I2089"/>
    <mergeCell ref="C2090:E2090"/>
    <mergeCell ref="F2090:G2090"/>
    <mergeCell ref="H2090:I2090"/>
    <mergeCell ref="C2091:E2091"/>
    <mergeCell ref="H2091:I2091"/>
    <mergeCell ref="G2054:H2054"/>
    <mergeCell ref="G2055:H2055"/>
    <mergeCell ref="C2057:E2057"/>
    <mergeCell ref="F2057:G2057"/>
    <mergeCell ref="H2057:I2057"/>
    <mergeCell ref="C2058:E2058"/>
    <mergeCell ref="H2058:I2058"/>
    <mergeCell ref="C2059:E2059"/>
    <mergeCell ref="H2059:I2059"/>
    <mergeCell ref="C2060:E2060"/>
    <mergeCell ref="H2060:I2060"/>
    <mergeCell ref="C2061:E2061"/>
    <mergeCell ref="H2061:I2061"/>
    <mergeCell ref="C2062:E2062"/>
    <mergeCell ref="H2062:I2062"/>
    <mergeCell ref="C2063:E2063"/>
    <mergeCell ref="H2063:I2063"/>
    <mergeCell ref="E2012:I2012"/>
    <mergeCell ref="E2013:I2013"/>
    <mergeCell ref="B2014:B2043"/>
    <mergeCell ref="C2014:I2014"/>
    <mergeCell ref="C2015:I2015"/>
    <mergeCell ref="I2016:I2021"/>
    <mergeCell ref="C2018:E2018"/>
    <mergeCell ref="G2018:H2018"/>
    <mergeCell ref="G2019:H2019"/>
    <mergeCell ref="G2020:H2020"/>
    <mergeCell ref="G2021:H2021"/>
    <mergeCell ref="C2022:I2022"/>
    <mergeCell ref="F2023:G2023"/>
    <mergeCell ref="C2026:E2026"/>
    <mergeCell ref="H2026:I2026"/>
    <mergeCell ref="C2027:E2027"/>
    <mergeCell ref="H2027:I2027"/>
    <mergeCell ref="C2028:E2028"/>
    <mergeCell ref="H2028:I2028"/>
    <mergeCell ref="C2029:E2029"/>
    <mergeCell ref="H2029:I2029"/>
    <mergeCell ref="C2030:E2030"/>
    <mergeCell ref="H2030:I2030"/>
    <mergeCell ref="C2031:E2031"/>
    <mergeCell ref="H2031:I2031"/>
    <mergeCell ref="C2032:E2032"/>
    <mergeCell ref="H2032:I2032"/>
    <mergeCell ref="C2033:E2033"/>
    <mergeCell ref="H2033:I2033"/>
    <mergeCell ref="C2034:I2034"/>
    <mergeCell ref="D2036:I2036"/>
    <mergeCell ref="D2037:I2037"/>
    <mergeCell ref="D1906:I1906"/>
    <mergeCell ref="D1907:I1907"/>
    <mergeCell ref="D1908:I1908"/>
    <mergeCell ref="A1910:I1910"/>
    <mergeCell ref="B1911:I1911"/>
    <mergeCell ref="A1912:A1943"/>
    <mergeCell ref="B1912:D1913"/>
    <mergeCell ref="E1912:I1912"/>
    <mergeCell ref="E1913:I1913"/>
    <mergeCell ref="B1914:B1943"/>
    <mergeCell ref="C1914:I1914"/>
    <mergeCell ref="C1915:I1915"/>
    <mergeCell ref="C1916:E1916"/>
    <mergeCell ref="G1916:H1916"/>
    <mergeCell ref="I1916:I1921"/>
    <mergeCell ref="C1917:E1917"/>
    <mergeCell ref="G1917:H1917"/>
    <mergeCell ref="C1918:E1918"/>
    <mergeCell ref="G1918:H1918"/>
    <mergeCell ref="C1919:E1919"/>
    <mergeCell ref="G1919:H1919"/>
    <mergeCell ref="C1920:E1920"/>
    <mergeCell ref="H1923:I1923"/>
    <mergeCell ref="H1924:I1924"/>
    <mergeCell ref="H1925:I1925"/>
    <mergeCell ref="H1926:I1926"/>
    <mergeCell ref="H1927:I1927"/>
    <mergeCell ref="H1928:I1928"/>
    <mergeCell ref="H1929:I1929"/>
    <mergeCell ref="C1930:E1930"/>
    <mergeCell ref="H1930:I1930"/>
    <mergeCell ref="C1934:I1934"/>
    <mergeCell ref="D1875:I1875"/>
    <mergeCell ref="D1876:I1876"/>
    <mergeCell ref="C1886:E1886"/>
    <mergeCell ref="G1886:H1886"/>
    <mergeCell ref="C1887:E1887"/>
    <mergeCell ref="G1887:H1887"/>
    <mergeCell ref="C1888:I1888"/>
    <mergeCell ref="C1889:E1889"/>
    <mergeCell ref="F1889:G1889"/>
    <mergeCell ref="H1889:I1889"/>
    <mergeCell ref="C1890:E1890"/>
    <mergeCell ref="H1890:I1890"/>
    <mergeCell ref="C1891:E1891"/>
    <mergeCell ref="H1891:I1891"/>
    <mergeCell ref="C1892:E1892"/>
    <mergeCell ref="H1892:I1892"/>
    <mergeCell ref="C1893:E1893"/>
    <mergeCell ref="H1893:I1893"/>
    <mergeCell ref="D1836:I1836"/>
    <mergeCell ref="D1837:I1837"/>
    <mergeCell ref="D1838:I1838"/>
    <mergeCell ref="D1839:I1839"/>
    <mergeCell ref="D1840:I1840"/>
    <mergeCell ref="D1841:I1841"/>
    <mergeCell ref="D1842:I1842"/>
    <mergeCell ref="A1843:I1843"/>
    <mergeCell ref="B1844:I1844"/>
    <mergeCell ref="A1845:A1876"/>
    <mergeCell ref="B1845:D1846"/>
    <mergeCell ref="E1845:I1845"/>
    <mergeCell ref="E1846:I1846"/>
    <mergeCell ref="B1847:B1876"/>
    <mergeCell ref="C1847:I1847"/>
    <mergeCell ref="C1848:I1848"/>
    <mergeCell ref="C1849:E1849"/>
    <mergeCell ref="G1849:H1849"/>
    <mergeCell ref="I1849:I1854"/>
    <mergeCell ref="C1850:E1850"/>
    <mergeCell ref="G1850:H1850"/>
    <mergeCell ref="C1851:E1851"/>
    <mergeCell ref="G1851:H1851"/>
    <mergeCell ref="C1852:E1852"/>
    <mergeCell ref="G1852:H1852"/>
    <mergeCell ref="C1853:E1853"/>
    <mergeCell ref="G1853:H1853"/>
    <mergeCell ref="C1854:E1854"/>
    <mergeCell ref="G1854:H1854"/>
    <mergeCell ref="C1855:I1855"/>
    <mergeCell ref="C1856:E1856"/>
    <mergeCell ref="F1856:G1856"/>
    <mergeCell ref="H1822:I1822"/>
    <mergeCell ref="C1823:E1823"/>
    <mergeCell ref="H1823:I1823"/>
    <mergeCell ref="C1824:E1824"/>
    <mergeCell ref="H1824:I1824"/>
    <mergeCell ref="C1825:E1825"/>
    <mergeCell ref="H1825:I1825"/>
    <mergeCell ref="C1826:E1826"/>
    <mergeCell ref="H1826:I1826"/>
    <mergeCell ref="C1827:E1827"/>
    <mergeCell ref="H1827:I1827"/>
    <mergeCell ref="C1828:E1828"/>
    <mergeCell ref="H1828:I1828"/>
    <mergeCell ref="C1829:E1829"/>
    <mergeCell ref="H1829:I1829"/>
    <mergeCell ref="C1830:E1830"/>
    <mergeCell ref="H1830:I1830"/>
    <mergeCell ref="C1796:E1796"/>
    <mergeCell ref="H1796:I1796"/>
    <mergeCell ref="C1797:E1797"/>
    <mergeCell ref="H1797:I1797"/>
    <mergeCell ref="C1798:E1798"/>
    <mergeCell ref="H1798:I1798"/>
    <mergeCell ref="C1799:E1799"/>
    <mergeCell ref="H1799:I1799"/>
    <mergeCell ref="C1800:I1800"/>
    <mergeCell ref="D1801:I1801"/>
    <mergeCell ref="D1802:I1802"/>
    <mergeCell ref="D1803:I1803"/>
    <mergeCell ref="D1804:I1804"/>
    <mergeCell ref="D1805:I1805"/>
    <mergeCell ref="D1806:I1806"/>
    <mergeCell ref="D1807:I1807"/>
    <mergeCell ref="D1808:I1808"/>
    <mergeCell ref="G1784:H1784"/>
    <mergeCell ref="G1785:H1785"/>
    <mergeCell ref="G1786:H1786"/>
    <mergeCell ref="G1787:H1787"/>
    <mergeCell ref="C1788:I1788"/>
    <mergeCell ref="F1789:G1789"/>
    <mergeCell ref="C1790:E1790"/>
    <mergeCell ref="H1790:I1790"/>
    <mergeCell ref="C1791:E1791"/>
    <mergeCell ref="H1791:I1791"/>
    <mergeCell ref="C1792:E1792"/>
    <mergeCell ref="H1792:I1792"/>
    <mergeCell ref="C1793:E1793"/>
    <mergeCell ref="H1793:I1793"/>
    <mergeCell ref="C1794:E1794"/>
    <mergeCell ref="H1794:I1794"/>
    <mergeCell ref="C1795:E1795"/>
    <mergeCell ref="H1795:I1795"/>
    <mergeCell ref="C1789:E1789"/>
    <mergeCell ref="H1789:I1789"/>
    <mergeCell ref="C1785:E1785"/>
    <mergeCell ref="C1786:E1786"/>
    <mergeCell ref="C1787:E1787"/>
    <mergeCell ref="H1689:I1689"/>
    <mergeCell ref="H1690:I1690"/>
    <mergeCell ref="H1691:I1691"/>
    <mergeCell ref="H1692:I1692"/>
    <mergeCell ref="H1693:I1693"/>
    <mergeCell ref="H1722:I1722"/>
    <mergeCell ref="C1723:E1723"/>
    <mergeCell ref="H1723:I1723"/>
    <mergeCell ref="C1731:E1731"/>
    <mergeCell ref="H1731:I1731"/>
    <mergeCell ref="C1732:E1732"/>
    <mergeCell ref="H1732:I1732"/>
    <mergeCell ref="C1733:I1733"/>
    <mergeCell ref="D1741:I1741"/>
    <mergeCell ref="D1742:I1742"/>
    <mergeCell ref="B1743:I1743"/>
    <mergeCell ref="A1744:A1775"/>
    <mergeCell ref="B1744:D1745"/>
    <mergeCell ref="E1745:I1745"/>
    <mergeCell ref="B1746:B1775"/>
    <mergeCell ref="C1747:I1747"/>
    <mergeCell ref="I1748:I1753"/>
    <mergeCell ref="C1753:E1753"/>
    <mergeCell ref="G1753:H1753"/>
    <mergeCell ref="C1754:I1754"/>
    <mergeCell ref="F1755:G1755"/>
    <mergeCell ref="C1761:E1761"/>
    <mergeCell ref="H1761:I1761"/>
    <mergeCell ref="C1762:E1762"/>
    <mergeCell ref="H1762:I1762"/>
    <mergeCell ref="C1763:E1763"/>
    <mergeCell ref="H1763:I1763"/>
    <mergeCell ref="D1671:I1671"/>
    <mergeCell ref="D1672:I1672"/>
    <mergeCell ref="C1682:E1682"/>
    <mergeCell ref="G1682:H1682"/>
    <mergeCell ref="C1683:E1683"/>
    <mergeCell ref="G1683:H1683"/>
    <mergeCell ref="C1684:E1684"/>
    <mergeCell ref="G1684:H1684"/>
    <mergeCell ref="C1685:E1685"/>
    <mergeCell ref="G1685:H1685"/>
    <mergeCell ref="C1686:E1686"/>
    <mergeCell ref="G1686:H1686"/>
    <mergeCell ref="F1688:G1688"/>
    <mergeCell ref="H1688:I1688"/>
    <mergeCell ref="D1673:I1673"/>
    <mergeCell ref="D1674:I1674"/>
    <mergeCell ref="D1675:I1675"/>
    <mergeCell ref="B1676:I1676"/>
    <mergeCell ref="B1643:I1643"/>
    <mergeCell ref="A1644:A1675"/>
    <mergeCell ref="B1644:D1645"/>
    <mergeCell ref="E1644:I1644"/>
    <mergeCell ref="E1645:I1645"/>
    <mergeCell ref="B1646:B1675"/>
    <mergeCell ref="C1646:I1646"/>
    <mergeCell ref="C1647:I1647"/>
    <mergeCell ref="C1648:E1648"/>
    <mergeCell ref="G1648:H1648"/>
    <mergeCell ref="I1648:I1653"/>
    <mergeCell ref="C1649:E1649"/>
    <mergeCell ref="G1649:H1649"/>
    <mergeCell ref="C1650:E1650"/>
    <mergeCell ref="G1650:H1650"/>
    <mergeCell ref="C1651:E1651"/>
    <mergeCell ref="G1651:H1651"/>
    <mergeCell ref="C1657:E1657"/>
    <mergeCell ref="H1657:I1657"/>
    <mergeCell ref="H1658:I1658"/>
    <mergeCell ref="H1659:I1659"/>
    <mergeCell ref="H1660:I1660"/>
    <mergeCell ref="H1661:I1661"/>
    <mergeCell ref="H1662:I1662"/>
    <mergeCell ref="H1663:I1663"/>
    <mergeCell ref="C1664:E1664"/>
    <mergeCell ref="H1664:I1664"/>
    <mergeCell ref="C1666:I1666"/>
    <mergeCell ref="D1667:I1667"/>
    <mergeCell ref="D1668:I1668"/>
    <mergeCell ref="D1669:I1669"/>
    <mergeCell ref="D1670:I1670"/>
    <mergeCell ref="D1635:I1635"/>
    <mergeCell ref="D1636:I1636"/>
    <mergeCell ref="D1637:I1637"/>
    <mergeCell ref="D1638:I1638"/>
    <mergeCell ref="D1639:I1639"/>
    <mergeCell ref="D1640:I1640"/>
    <mergeCell ref="D1641:I1641"/>
    <mergeCell ref="A1642:I1642"/>
    <mergeCell ref="A1610:A1641"/>
    <mergeCell ref="G1616:H1616"/>
    <mergeCell ref="C1617:E1617"/>
    <mergeCell ref="C1629:E1629"/>
    <mergeCell ref="C1630:E1630"/>
    <mergeCell ref="C1631:E1631"/>
    <mergeCell ref="C1626:E1626"/>
    <mergeCell ref="H1626:I1626"/>
    <mergeCell ref="C1627:E1627"/>
    <mergeCell ref="H1627:I1627"/>
    <mergeCell ref="C1628:E1628"/>
    <mergeCell ref="C1621:E1621"/>
    <mergeCell ref="F1621:G1621"/>
    <mergeCell ref="H1621:I1621"/>
    <mergeCell ref="C1622:E1622"/>
    <mergeCell ref="C1598:E1598"/>
    <mergeCell ref="H1598:I1598"/>
    <mergeCell ref="C1599:I1599"/>
    <mergeCell ref="D1600:I1600"/>
    <mergeCell ref="D1601:I1601"/>
    <mergeCell ref="D1602:I1602"/>
    <mergeCell ref="D1603:I1603"/>
    <mergeCell ref="D1604:I1604"/>
    <mergeCell ref="D1605:I1605"/>
    <mergeCell ref="D1606:I1606"/>
    <mergeCell ref="C1594:E1594"/>
    <mergeCell ref="G1617:H1617"/>
    <mergeCell ref="C1618:E1618"/>
    <mergeCell ref="G1618:H1618"/>
    <mergeCell ref="C1619:E1619"/>
    <mergeCell ref="G1619:H1619"/>
    <mergeCell ref="C1620:I1620"/>
    <mergeCell ref="D1607:I1607"/>
    <mergeCell ref="D1608:I1608"/>
    <mergeCell ref="B1609:I1609"/>
    <mergeCell ref="B1610:D1611"/>
    <mergeCell ref="E1610:I1610"/>
    <mergeCell ref="C1613:I1613"/>
    <mergeCell ref="E1611:I1611"/>
    <mergeCell ref="B1612:B1641"/>
    <mergeCell ref="C1612:I1612"/>
    <mergeCell ref="C1614:E1614"/>
    <mergeCell ref="G1614:H1614"/>
    <mergeCell ref="I1614:I1619"/>
    <mergeCell ref="C1615:E1615"/>
    <mergeCell ref="G1615:H1615"/>
    <mergeCell ref="C1616:E1616"/>
    <mergeCell ref="D1568:I1568"/>
    <mergeCell ref="D1569:I1569"/>
    <mergeCell ref="D1570:I1570"/>
    <mergeCell ref="D1571:I1571"/>
    <mergeCell ref="D1572:I1572"/>
    <mergeCell ref="D1573:I1573"/>
    <mergeCell ref="D1574:I1574"/>
    <mergeCell ref="A1575:I1575"/>
    <mergeCell ref="B1576:I1576"/>
    <mergeCell ref="A1577:A1608"/>
    <mergeCell ref="B1577:D1578"/>
    <mergeCell ref="E1577:I1577"/>
    <mergeCell ref="E1578:I1578"/>
    <mergeCell ref="B1579:B1608"/>
    <mergeCell ref="C1579:I1579"/>
    <mergeCell ref="C1580:I1580"/>
    <mergeCell ref="G1581:H1581"/>
    <mergeCell ref="I1581:I1586"/>
    <mergeCell ref="G1582:H1582"/>
    <mergeCell ref="G1583:H1583"/>
    <mergeCell ref="C1584:E1584"/>
    <mergeCell ref="G1584:H1584"/>
    <mergeCell ref="C1585:E1585"/>
    <mergeCell ref="G1585:H1585"/>
    <mergeCell ref="C1586:E1586"/>
    <mergeCell ref="H1594:I1594"/>
    <mergeCell ref="C1595:E1595"/>
    <mergeCell ref="H1595:I1595"/>
    <mergeCell ref="C1596:E1596"/>
    <mergeCell ref="H1596:I1596"/>
    <mergeCell ref="C1597:E1597"/>
    <mergeCell ref="H1597:I1597"/>
    <mergeCell ref="C1558:E1558"/>
    <mergeCell ref="H1558:I1558"/>
    <mergeCell ref="C1559:E1559"/>
    <mergeCell ref="H1559:I1559"/>
    <mergeCell ref="C1560:E1560"/>
    <mergeCell ref="H1560:I1560"/>
    <mergeCell ref="C1561:E1561"/>
    <mergeCell ref="H1561:I1561"/>
    <mergeCell ref="C1562:E1562"/>
    <mergeCell ref="H1562:I1562"/>
    <mergeCell ref="C1563:E1563"/>
    <mergeCell ref="H1563:I1563"/>
    <mergeCell ref="C1564:E1564"/>
    <mergeCell ref="H1564:I1564"/>
    <mergeCell ref="C1565:I1565"/>
    <mergeCell ref="D1566:I1566"/>
    <mergeCell ref="D1567:I1567"/>
    <mergeCell ref="E1511:I1511"/>
    <mergeCell ref="B1512:B1541"/>
    <mergeCell ref="C1512:I1512"/>
    <mergeCell ref="C1513:I1513"/>
    <mergeCell ref="I1514:I1519"/>
    <mergeCell ref="C1517:E1517"/>
    <mergeCell ref="G1517:H1517"/>
    <mergeCell ref="G1518:H1518"/>
    <mergeCell ref="G1519:H1519"/>
    <mergeCell ref="C1520:I1520"/>
    <mergeCell ref="F1521:G1521"/>
    <mergeCell ref="C1525:E1525"/>
    <mergeCell ref="H1525:I1525"/>
    <mergeCell ref="C1526:E1526"/>
    <mergeCell ref="H1526:I1526"/>
    <mergeCell ref="C1527:E1527"/>
    <mergeCell ref="H1527:I1527"/>
    <mergeCell ref="C1528:E1528"/>
    <mergeCell ref="H1528:I1528"/>
    <mergeCell ref="C1529:E1529"/>
    <mergeCell ref="H1529:I1529"/>
    <mergeCell ref="C1530:E1530"/>
    <mergeCell ref="H1530:I1530"/>
    <mergeCell ref="C1531:E1531"/>
    <mergeCell ref="H1531:I1531"/>
    <mergeCell ref="C1532:I1532"/>
    <mergeCell ref="D1535:I1535"/>
    <mergeCell ref="D1536:I1536"/>
    <mergeCell ref="D1537:I1537"/>
    <mergeCell ref="A1476:A1507"/>
    <mergeCell ref="B1476:D1477"/>
    <mergeCell ref="E1476:I1476"/>
    <mergeCell ref="B1478:B1507"/>
    <mergeCell ref="C1478:I1478"/>
    <mergeCell ref="C1480:E1480"/>
    <mergeCell ref="G1480:H1480"/>
    <mergeCell ref="I1480:I1485"/>
    <mergeCell ref="C1486:I1486"/>
    <mergeCell ref="C1487:E1487"/>
    <mergeCell ref="F1487:G1487"/>
    <mergeCell ref="H1487:I1487"/>
    <mergeCell ref="C1495:E1495"/>
    <mergeCell ref="H1495:I1495"/>
    <mergeCell ref="C1496:E1496"/>
    <mergeCell ref="H1496:I1496"/>
    <mergeCell ref="C1497:E1497"/>
    <mergeCell ref="H1497:I1497"/>
    <mergeCell ref="C1498:I1498"/>
    <mergeCell ref="D1505:I1505"/>
    <mergeCell ref="D1506:I1506"/>
    <mergeCell ref="D1507:I1507"/>
    <mergeCell ref="D1501:I1501"/>
    <mergeCell ref="D1502:I1502"/>
    <mergeCell ref="D1503:I1503"/>
    <mergeCell ref="D1504:I1504"/>
    <mergeCell ref="D1499:I1499"/>
    <mergeCell ref="D1500:I1500"/>
    <mergeCell ref="C1493:E1493"/>
    <mergeCell ref="H1493:I1493"/>
    <mergeCell ref="C1494:E1494"/>
    <mergeCell ref="H1494:I1494"/>
    <mergeCell ref="A1443:A1474"/>
    <mergeCell ref="B1443:D1444"/>
    <mergeCell ref="E1443:I1443"/>
    <mergeCell ref="E1444:I1444"/>
    <mergeCell ref="B1445:B1474"/>
    <mergeCell ref="C1445:I1445"/>
    <mergeCell ref="C1446:I1446"/>
    <mergeCell ref="C1447:E1447"/>
    <mergeCell ref="G1447:H1447"/>
    <mergeCell ref="I1447:I1452"/>
    <mergeCell ref="C1448:E1448"/>
    <mergeCell ref="G1448:H1448"/>
    <mergeCell ref="C1449:E1449"/>
    <mergeCell ref="G1449:H1449"/>
    <mergeCell ref="C1450:E1450"/>
    <mergeCell ref="G1450:H1450"/>
    <mergeCell ref="C1451:E1451"/>
    <mergeCell ref="G1451:H1451"/>
    <mergeCell ref="C1453:I1453"/>
    <mergeCell ref="F1454:G1454"/>
    <mergeCell ref="H1458:I1458"/>
    <mergeCell ref="D1467:I1467"/>
    <mergeCell ref="D1468:I1468"/>
    <mergeCell ref="D1469:I1469"/>
    <mergeCell ref="C1459:E1459"/>
    <mergeCell ref="H1459:I1459"/>
    <mergeCell ref="C1460:E1460"/>
    <mergeCell ref="H1460:I1460"/>
    <mergeCell ref="C1456:E1456"/>
    <mergeCell ref="C1457:E1457"/>
    <mergeCell ref="C1452:E1452"/>
    <mergeCell ref="G1452:H1452"/>
    <mergeCell ref="C1419:I1419"/>
    <mergeCell ref="C1420:E1420"/>
    <mergeCell ref="F1420:G1420"/>
    <mergeCell ref="H1420:I1420"/>
    <mergeCell ref="D1405:I1405"/>
    <mergeCell ref="D1406:I1406"/>
    <mergeCell ref="D1407:I1407"/>
    <mergeCell ref="B1408:I1408"/>
    <mergeCell ref="B1409:D1410"/>
    <mergeCell ref="E1409:I1409"/>
    <mergeCell ref="E1410:I1410"/>
    <mergeCell ref="B1411:B1440"/>
    <mergeCell ref="C1411:I1411"/>
    <mergeCell ref="C1412:I1412"/>
    <mergeCell ref="C1413:E1413"/>
    <mergeCell ref="C1429:E1429"/>
    <mergeCell ref="H1429:I1429"/>
    <mergeCell ref="C1430:E1430"/>
    <mergeCell ref="H1427:I1427"/>
    <mergeCell ref="C1428:E1428"/>
    <mergeCell ref="H1428:I1428"/>
    <mergeCell ref="C1431:I1431"/>
    <mergeCell ref="D1432:I1432"/>
    <mergeCell ref="D1433:I1433"/>
    <mergeCell ref="D1434:I1434"/>
    <mergeCell ref="D1435:I1435"/>
    <mergeCell ref="C1393:E1393"/>
    <mergeCell ref="C1394:E1394"/>
    <mergeCell ref="C1395:E1395"/>
    <mergeCell ref="C1396:E1396"/>
    <mergeCell ref="G1415:H1415"/>
    <mergeCell ref="H1397:I1397"/>
    <mergeCell ref="C1398:I1398"/>
    <mergeCell ref="D1399:I1399"/>
    <mergeCell ref="D1400:I1400"/>
    <mergeCell ref="D1401:I1401"/>
    <mergeCell ref="D1402:I1402"/>
    <mergeCell ref="C1416:E1416"/>
    <mergeCell ref="G1416:H1416"/>
    <mergeCell ref="C1417:E1417"/>
    <mergeCell ref="G1417:H1417"/>
    <mergeCell ref="C1418:E1418"/>
    <mergeCell ref="G1418:H1418"/>
    <mergeCell ref="C1384:E1384"/>
    <mergeCell ref="H1390:I1390"/>
    <mergeCell ref="C1391:E1391"/>
    <mergeCell ref="H1391:I1391"/>
    <mergeCell ref="C1392:E1392"/>
    <mergeCell ref="H1392:I1392"/>
    <mergeCell ref="F1387:G1387"/>
    <mergeCell ref="H1387:I1387"/>
    <mergeCell ref="D1371:I1371"/>
    <mergeCell ref="D1372:I1372"/>
    <mergeCell ref="D1373:I1373"/>
    <mergeCell ref="A1374:I1374"/>
    <mergeCell ref="B1375:I1375"/>
    <mergeCell ref="A1376:A1407"/>
    <mergeCell ref="B1376:D1377"/>
    <mergeCell ref="E1376:I1376"/>
    <mergeCell ref="E1377:I1377"/>
    <mergeCell ref="B1378:B1407"/>
    <mergeCell ref="C1378:I1378"/>
    <mergeCell ref="C1379:I1379"/>
    <mergeCell ref="H1393:I1393"/>
    <mergeCell ref="H1394:I1394"/>
    <mergeCell ref="H1395:I1395"/>
    <mergeCell ref="H1396:I1396"/>
    <mergeCell ref="C1388:E1388"/>
    <mergeCell ref="H1388:I1388"/>
    <mergeCell ref="C1389:E1389"/>
    <mergeCell ref="H1389:I1389"/>
    <mergeCell ref="C1390:E1390"/>
    <mergeCell ref="D1403:I1403"/>
    <mergeCell ref="D1404:I1404"/>
    <mergeCell ref="C1397:E1397"/>
    <mergeCell ref="C1321:E1321"/>
    <mergeCell ref="H1321:I1321"/>
    <mergeCell ref="C1322:E1322"/>
    <mergeCell ref="H1322:I1322"/>
    <mergeCell ref="C1323:E1323"/>
    <mergeCell ref="A1342:A1373"/>
    <mergeCell ref="B1342:D1343"/>
    <mergeCell ref="E1342:I1342"/>
    <mergeCell ref="E1343:I1343"/>
    <mergeCell ref="B1344:B1373"/>
    <mergeCell ref="C1344:I1344"/>
    <mergeCell ref="C1345:I1345"/>
    <mergeCell ref="G1346:H1346"/>
    <mergeCell ref="I1346:I1351"/>
    <mergeCell ref="G1347:H1347"/>
    <mergeCell ref="C1348:E1348"/>
    <mergeCell ref="G1348:H1348"/>
    <mergeCell ref="C1349:E1349"/>
    <mergeCell ref="G1349:H1349"/>
    <mergeCell ref="C1350:E1350"/>
    <mergeCell ref="G1350:H1350"/>
    <mergeCell ref="C1351:E1351"/>
    <mergeCell ref="G1351:H1351"/>
    <mergeCell ref="C1352:I1352"/>
    <mergeCell ref="C1353:E1353"/>
    <mergeCell ref="F1353:G1353"/>
    <mergeCell ref="H1353:I1353"/>
    <mergeCell ref="C1362:E1362"/>
    <mergeCell ref="H1362:I1362"/>
    <mergeCell ref="H1363:I1363"/>
    <mergeCell ref="C1364:I1364"/>
    <mergeCell ref="D1365:I1365"/>
    <mergeCell ref="H1296:I1296"/>
    <mergeCell ref="C1297:I1297"/>
    <mergeCell ref="D1299:I1299"/>
    <mergeCell ref="D1300:I1300"/>
    <mergeCell ref="D1298:I1298"/>
    <mergeCell ref="D1301:I1301"/>
    <mergeCell ref="D1302:I1302"/>
    <mergeCell ref="D1303:I1303"/>
    <mergeCell ref="D1304:I1304"/>
    <mergeCell ref="D1305:I1305"/>
    <mergeCell ref="D1306:I1306"/>
    <mergeCell ref="A1307:I1307"/>
    <mergeCell ref="B1308:I1308"/>
    <mergeCell ref="A1309:A1340"/>
    <mergeCell ref="B1309:D1310"/>
    <mergeCell ref="E1309:I1309"/>
    <mergeCell ref="E1310:I1310"/>
    <mergeCell ref="B1311:B1340"/>
    <mergeCell ref="C1311:I1311"/>
    <mergeCell ref="C1312:I1312"/>
    <mergeCell ref="G1313:H1313"/>
    <mergeCell ref="I1313:I1318"/>
    <mergeCell ref="G1314:H1314"/>
    <mergeCell ref="G1315:H1315"/>
    <mergeCell ref="G1316:H1316"/>
    <mergeCell ref="G1317:H1317"/>
    <mergeCell ref="C1318:E1318"/>
    <mergeCell ref="G1318:H1318"/>
    <mergeCell ref="C1319:I1319"/>
    <mergeCell ref="C1320:E1320"/>
    <mergeCell ref="F1320:G1320"/>
    <mergeCell ref="H1320:I1320"/>
    <mergeCell ref="A1242:A1273"/>
    <mergeCell ref="B1242:D1243"/>
    <mergeCell ref="E1243:I1243"/>
    <mergeCell ref="B1244:B1273"/>
    <mergeCell ref="C1245:I1245"/>
    <mergeCell ref="I1246:I1251"/>
    <mergeCell ref="C1251:E1251"/>
    <mergeCell ref="G1251:H1251"/>
    <mergeCell ref="C1252:I1252"/>
    <mergeCell ref="F1253:G1253"/>
    <mergeCell ref="C1259:E1259"/>
    <mergeCell ref="H1259:I1259"/>
    <mergeCell ref="C1260:E1260"/>
    <mergeCell ref="H1260:I1260"/>
    <mergeCell ref="C1261:E1261"/>
    <mergeCell ref="H1261:I1261"/>
    <mergeCell ref="C1262:E1262"/>
    <mergeCell ref="H1262:I1262"/>
    <mergeCell ref="C1263:E1263"/>
    <mergeCell ref="H1263:I1263"/>
    <mergeCell ref="C1264:I1264"/>
    <mergeCell ref="C1257:E1257"/>
    <mergeCell ref="H1257:I1257"/>
    <mergeCell ref="C1258:E1258"/>
    <mergeCell ref="H1258:I1258"/>
    <mergeCell ref="C1254:E1254"/>
    <mergeCell ref="H1254:I1254"/>
    <mergeCell ref="C1255:E1255"/>
    <mergeCell ref="H1255:I1255"/>
    <mergeCell ref="C1256:E1256"/>
    <mergeCell ref="H1256:I1256"/>
    <mergeCell ref="D1269:I1269"/>
    <mergeCell ref="H1186:I1186"/>
    <mergeCell ref="H1187:I1187"/>
    <mergeCell ref="G1213:H1213"/>
    <mergeCell ref="C1214:E1214"/>
    <mergeCell ref="G1214:H1214"/>
    <mergeCell ref="C1215:E1215"/>
    <mergeCell ref="G1215:H1215"/>
    <mergeCell ref="C1218:I1218"/>
    <mergeCell ref="F1219:G1219"/>
    <mergeCell ref="H1219:I1219"/>
    <mergeCell ref="H1220:I1220"/>
    <mergeCell ref="H1221:I1221"/>
    <mergeCell ref="C1222:E1222"/>
    <mergeCell ref="H1222:I1222"/>
    <mergeCell ref="A1240:I1240"/>
    <mergeCell ref="B1241:I1241"/>
    <mergeCell ref="B1177:B1206"/>
    <mergeCell ref="C1177:I1177"/>
    <mergeCell ref="C1193:E1193"/>
    <mergeCell ref="H1193:I1193"/>
    <mergeCell ref="C1194:E1194"/>
    <mergeCell ref="H1194:I1194"/>
    <mergeCell ref="C1190:E1190"/>
    <mergeCell ref="C1191:E1191"/>
    <mergeCell ref="C1185:I1185"/>
    <mergeCell ref="C1186:E1186"/>
    <mergeCell ref="C1187:E1187"/>
    <mergeCell ref="C1188:E1188"/>
    <mergeCell ref="C1189:E1189"/>
    <mergeCell ref="H1188:I1188"/>
    <mergeCell ref="H1189:I1189"/>
    <mergeCell ref="H1190:I1190"/>
    <mergeCell ref="H1161:I1161"/>
    <mergeCell ref="H1162:I1162"/>
    <mergeCell ref="D1164:I1164"/>
    <mergeCell ref="D1165:I1165"/>
    <mergeCell ref="D1166:I1166"/>
    <mergeCell ref="D1167:I1167"/>
    <mergeCell ref="D1168:I1168"/>
    <mergeCell ref="C1178:I1178"/>
    <mergeCell ref="C1179:E1179"/>
    <mergeCell ref="G1179:H1179"/>
    <mergeCell ref="I1179:I1184"/>
    <mergeCell ref="C1180:E1180"/>
    <mergeCell ref="G1180:H1180"/>
    <mergeCell ref="C1181:E1181"/>
    <mergeCell ref="G1181:H1181"/>
    <mergeCell ref="C1182:E1182"/>
    <mergeCell ref="G1182:H1182"/>
    <mergeCell ref="C1183:E1183"/>
    <mergeCell ref="G1183:H1183"/>
    <mergeCell ref="C1184:E1184"/>
    <mergeCell ref="G1184:H1184"/>
    <mergeCell ref="D1172:I1172"/>
    <mergeCell ref="D1169:I1169"/>
    <mergeCell ref="D1170:I1170"/>
    <mergeCell ref="D1171:I1171"/>
    <mergeCell ref="A1173:I1173"/>
    <mergeCell ref="B1174:I1174"/>
    <mergeCell ref="A1175:A1206"/>
    <mergeCell ref="B1175:D1176"/>
    <mergeCell ref="E1175:I1175"/>
    <mergeCell ref="E1176:I1176"/>
    <mergeCell ref="F1186:G1186"/>
    <mergeCell ref="D1135:I1135"/>
    <mergeCell ref="D1136:I1136"/>
    <mergeCell ref="D1137:I1137"/>
    <mergeCell ref="D1138:I1138"/>
    <mergeCell ref="D1139:I1139"/>
    <mergeCell ref="B1140:I1140"/>
    <mergeCell ref="A1141:A1172"/>
    <mergeCell ref="B1141:D1142"/>
    <mergeCell ref="E1141:I1141"/>
    <mergeCell ref="E1142:I1142"/>
    <mergeCell ref="B1143:B1172"/>
    <mergeCell ref="C1143:I1143"/>
    <mergeCell ref="C1144:I1144"/>
    <mergeCell ref="C1145:E1145"/>
    <mergeCell ref="G1145:H1145"/>
    <mergeCell ref="I1145:I1150"/>
    <mergeCell ref="C1146:E1146"/>
    <mergeCell ref="G1146:H1146"/>
    <mergeCell ref="C1147:E1147"/>
    <mergeCell ref="G1147:H1147"/>
    <mergeCell ref="C1148:E1148"/>
    <mergeCell ref="G1148:H1148"/>
    <mergeCell ref="C1154:E1154"/>
    <mergeCell ref="H1154:I1154"/>
    <mergeCell ref="C1155:E1155"/>
    <mergeCell ref="H1155:I1155"/>
    <mergeCell ref="C1156:E1156"/>
    <mergeCell ref="H1156:I1156"/>
    <mergeCell ref="H1157:I1157"/>
    <mergeCell ref="H1158:I1158"/>
    <mergeCell ref="H1159:I1159"/>
    <mergeCell ref="H1160:I1160"/>
    <mergeCell ref="C1111:I1111"/>
    <mergeCell ref="C1112:E1112"/>
    <mergeCell ref="G1112:H1112"/>
    <mergeCell ref="I1112:I1117"/>
    <mergeCell ref="C1113:E1113"/>
    <mergeCell ref="G1113:H1113"/>
    <mergeCell ref="C1114:E1114"/>
    <mergeCell ref="G1114:H1114"/>
    <mergeCell ref="C1115:E1115"/>
    <mergeCell ref="G1115:H1115"/>
    <mergeCell ref="C1116:E1116"/>
    <mergeCell ref="G1116:H1116"/>
    <mergeCell ref="C1117:E1117"/>
    <mergeCell ref="G1117:H1117"/>
    <mergeCell ref="C1126:E1126"/>
    <mergeCell ref="H1126:I1126"/>
    <mergeCell ref="H1127:I1127"/>
    <mergeCell ref="C1127:E1127"/>
    <mergeCell ref="A1074:A1105"/>
    <mergeCell ref="B1074:D1075"/>
    <mergeCell ref="E1074:I1074"/>
    <mergeCell ref="E1075:I1075"/>
    <mergeCell ref="B1076:B1105"/>
    <mergeCell ref="C1076:I1076"/>
    <mergeCell ref="C1077:I1077"/>
    <mergeCell ref="G1078:H1078"/>
    <mergeCell ref="I1078:I1083"/>
    <mergeCell ref="G1079:H1079"/>
    <mergeCell ref="G1080:H1080"/>
    <mergeCell ref="G1081:H1081"/>
    <mergeCell ref="C1082:E1082"/>
    <mergeCell ref="G1082:H1082"/>
    <mergeCell ref="C1083:E1083"/>
    <mergeCell ref="G1083:H1083"/>
    <mergeCell ref="C1084:I1084"/>
    <mergeCell ref="C1085:E1085"/>
    <mergeCell ref="F1085:G1085"/>
    <mergeCell ref="H1085:I1085"/>
    <mergeCell ref="C1086:E1086"/>
    <mergeCell ref="H1086:I1086"/>
    <mergeCell ref="C1087:E1087"/>
    <mergeCell ref="H1087:I1087"/>
    <mergeCell ref="C1088:E1088"/>
    <mergeCell ref="H1088:I1088"/>
    <mergeCell ref="C1089:E1089"/>
    <mergeCell ref="H1089:I1089"/>
    <mergeCell ref="H1095:I1095"/>
    <mergeCell ref="D1097:I1097"/>
    <mergeCell ref="D1098:I1098"/>
    <mergeCell ref="D1099:I1099"/>
    <mergeCell ref="G1049:H1049"/>
    <mergeCell ref="G1050:H1050"/>
    <mergeCell ref="C1051:I1051"/>
    <mergeCell ref="F1052:G1052"/>
    <mergeCell ref="C1053:E1053"/>
    <mergeCell ref="H1053:I1053"/>
    <mergeCell ref="C1054:E1054"/>
    <mergeCell ref="H1054:I1054"/>
    <mergeCell ref="C1055:E1055"/>
    <mergeCell ref="H1055:I1055"/>
    <mergeCell ref="C1056:E1056"/>
    <mergeCell ref="H1056:I1056"/>
    <mergeCell ref="C1057:E1057"/>
    <mergeCell ref="H1057:I1057"/>
    <mergeCell ref="C1058:E1058"/>
    <mergeCell ref="H1058:I1058"/>
    <mergeCell ref="C1059:E1059"/>
    <mergeCell ref="G1016:H1016"/>
    <mergeCell ref="C1017:I1017"/>
    <mergeCell ref="F1018:G1018"/>
    <mergeCell ref="C1023:E1023"/>
    <mergeCell ref="H1023:I1023"/>
    <mergeCell ref="C1024:E1024"/>
    <mergeCell ref="H1024:I1024"/>
    <mergeCell ref="C1025:E1025"/>
    <mergeCell ref="H1025:I1025"/>
    <mergeCell ref="C1016:E1016"/>
    <mergeCell ref="C1013:E1013"/>
    <mergeCell ref="G1013:H1013"/>
    <mergeCell ref="C1014:E1014"/>
    <mergeCell ref="G1014:H1014"/>
    <mergeCell ref="C1011:E1011"/>
    <mergeCell ref="G1011:H1011"/>
    <mergeCell ref="C1012:E1012"/>
    <mergeCell ref="G1012:H1012"/>
    <mergeCell ref="A972:I972"/>
    <mergeCell ref="B973:I973"/>
    <mergeCell ref="A974:A1005"/>
    <mergeCell ref="B974:D975"/>
    <mergeCell ref="E974:I974"/>
    <mergeCell ref="E975:I975"/>
    <mergeCell ref="B976:B1005"/>
    <mergeCell ref="C976:I976"/>
    <mergeCell ref="C977:I977"/>
    <mergeCell ref="C978:E978"/>
    <mergeCell ref="G978:H978"/>
    <mergeCell ref="I978:I983"/>
    <mergeCell ref="C979:E979"/>
    <mergeCell ref="G979:H979"/>
    <mergeCell ref="C984:I984"/>
    <mergeCell ref="F985:G985"/>
    <mergeCell ref="H985:I985"/>
    <mergeCell ref="C986:E986"/>
    <mergeCell ref="H986:I986"/>
    <mergeCell ref="C994:E994"/>
    <mergeCell ref="H994:I994"/>
    <mergeCell ref="C995:E995"/>
    <mergeCell ref="H995:I995"/>
    <mergeCell ref="C996:I996"/>
    <mergeCell ref="D1004:I1004"/>
    <mergeCell ref="D1005:I1005"/>
    <mergeCell ref="C987:E987"/>
    <mergeCell ref="H987:I987"/>
    <mergeCell ref="C988:E988"/>
    <mergeCell ref="H988:I988"/>
    <mergeCell ref="G983:H983"/>
    <mergeCell ref="C985:E985"/>
    <mergeCell ref="B939:I939"/>
    <mergeCell ref="A940:A971"/>
    <mergeCell ref="B940:D941"/>
    <mergeCell ref="E940:I940"/>
    <mergeCell ref="E941:I941"/>
    <mergeCell ref="B942:B971"/>
    <mergeCell ref="C942:I942"/>
    <mergeCell ref="C943:I943"/>
    <mergeCell ref="C944:E944"/>
    <mergeCell ref="G944:H944"/>
    <mergeCell ref="I944:I949"/>
    <mergeCell ref="C945:E945"/>
    <mergeCell ref="G945:H945"/>
    <mergeCell ref="C946:E946"/>
    <mergeCell ref="G946:H946"/>
    <mergeCell ref="C947:E947"/>
    <mergeCell ref="G947:H947"/>
    <mergeCell ref="C948:E948"/>
    <mergeCell ref="G948:H948"/>
    <mergeCell ref="C949:E949"/>
    <mergeCell ref="G949:H949"/>
    <mergeCell ref="C950:I950"/>
    <mergeCell ref="C956:E956"/>
    <mergeCell ref="H956:I956"/>
    <mergeCell ref="C962:I962"/>
    <mergeCell ref="D963:I963"/>
    <mergeCell ref="D964:I964"/>
    <mergeCell ref="C957:E957"/>
    <mergeCell ref="H957:I957"/>
    <mergeCell ref="C958:E958"/>
    <mergeCell ref="H958:I958"/>
    <mergeCell ref="C954:E954"/>
    <mergeCell ref="D898:I898"/>
    <mergeCell ref="D899:I899"/>
    <mergeCell ref="D900:I900"/>
    <mergeCell ref="D901:I901"/>
    <mergeCell ref="D902:I902"/>
    <mergeCell ref="D903:I903"/>
    <mergeCell ref="D904:I904"/>
    <mergeCell ref="A905:I905"/>
    <mergeCell ref="C912:E912"/>
    <mergeCell ref="G912:H912"/>
    <mergeCell ref="C913:E913"/>
    <mergeCell ref="G913:H913"/>
    <mergeCell ref="C914:E914"/>
    <mergeCell ref="G914:H914"/>
    <mergeCell ref="C915:E915"/>
    <mergeCell ref="G915:H915"/>
    <mergeCell ref="C916:E916"/>
    <mergeCell ref="G916:H916"/>
    <mergeCell ref="B906:I906"/>
    <mergeCell ref="A907:A938"/>
    <mergeCell ref="B907:D908"/>
    <mergeCell ref="E907:I907"/>
    <mergeCell ref="E908:I908"/>
    <mergeCell ref="B909:B938"/>
    <mergeCell ref="C909:I909"/>
    <mergeCell ref="C910:I910"/>
    <mergeCell ref="C911:E911"/>
    <mergeCell ref="G911:H911"/>
    <mergeCell ref="I911:I916"/>
    <mergeCell ref="C928:E928"/>
    <mergeCell ref="H928:I928"/>
    <mergeCell ref="C925:E925"/>
    <mergeCell ref="D866:I866"/>
    <mergeCell ref="D867:I867"/>
    <mergeCell ref="D868:I868"/>
    <mergeCell ref="D869:I869"/>
    <mergeCell ref="D870:I870"/>
    <mergeCell ref="D871:I871"/>
    <mergeCell ref="B872:I872"/>
    <mergeCell ref="A873:A904"/>
    <mergeCell ref="B873:D874"/>
    <mergeCell ref="E873:I873"/>
    <mergeCell ref="E874:I874"/>
    <mergeCell ref="B875:B904"/>
    <mergeCell ref="C875:I875"/>
    <mergeCell ref="C877:E877"/>
    <mergeCell ref="G877:H877"/>
    <mergeCell ref="I877:I882"/>
    <mergeCell ref="C878:E878"/>
    <mergeCell ref="G878:H878"/>
    <mergeCell ref="C879:E879"/>
    <mergeCell ref="G879:H879"/>
    <mergeCell ref="C880:E880"/>
    <mergeCell ref="G880:H880"/>
    <mergeCell ref="C881:E881"/>
    <mergeCell ref="C890:E890"/>
    <mergeCell ref="H890:I890"/>
    <mergeCell ref="H891:I891"/>
    <mergeCell ref="H892:I892"/>
    <mergeCell ref="H893:I893"/>
    <mergeCell ref="H894:I894"/>
    <mergeCell ref="C895:I895"/>
    <mergeCell ref="D896:I896"/>
    <mergeCell ref="D897:I897"/>
    <mergeCell ref="I844:I849"/>
    <mergeCell ref="G845:H845"/>
    <mergeCell ref="C846:E846"/>
    <mergeCell ref="G846:H846"/>
    <mergeCell ref="C847:E847"/>
    <mergeCell ref="G847:H847"/>
    <mergeCell ref="C848:E848"/>
    <mergeCell ref="G848:H848"/>
    <mergeCell ref="C849:E849"/>
    <mergeCell ref="G849:H849"/>
    <mergeCell ref="C850:I850"/>
    <mergeCell ref="C851:E851"/>
    <mergeCell ref="F851:G851"/>
    <mergeCell ref="H851:I851"/>
    <mergeCell ref="C852:E852"/>
    <mergeCell ref="H852:I852"/>
    <mergeCell ref="C853:E853"/>
    <mergeCell ref="H853:I853"/>
    <mergeCell ref="D802:I802"/>
    <mergeCell ref="D803:I803"/>
    <mergeCell ref="D804:I804"/>
    <mergeCell ref="B805:I805"/>
    <mergeCell ref="A806:A837"/>
    <mergeCell ref="B806:D807"/>
    <mergeCell ref="E806:I806"/>
    <mergeCell ref="E807:I807"/>
    <mergeCell ref="B808:B837"/>
    <mergeCell ref="C808:I808"/>
    <mergeCell ref="G810:H810"/>
    <mergeCell ref="I810:I815"/>
    <mergeCell ref="G811:H811"/>
    <mergeCell ref="G812:H812"/>
    <mergeCell ref="G813:H813"/>
    <mergeCell ref="G814:H814"/>
    <mergeCell ref="G815:H815"/>
    <mergeCell ref="C816:I816"/>
    <mergeCell ref="C817:E817"/>
    <mergeCell ref="F817:G817"/>
    <mergeCell ref="H817:I817"/>
    <mergeCell ref="C818:E818"/>
    <mergeCell ref="H818:I818"/>
    <mergeCell ref="C819:E819"/>
    <mergeCell ref="H819:I819"/>
    <mergeCell ref="C821:E821"/>
    <mergeCell ref="H821:I821"/>
    <mergeCell ref="A739:A770"/>
    <mergeCell ref="B739:D740"/>
    <mergeCell ref="E739:I739"/>
    <mergeCell ref="B741:B770"/>
    <mergeCell ref="C741:I741"/>
    <mergeCell ref="C743:E743"/>
    <mergeCell ref="G743:H743"/>
    <mergeCell ref="I743:I748"/>
    <mergeCell ref="C749:I749"/>
    <mergeCell ref="C750:E750"/>
    <mergeCell ref="F750:G750"/>
    <mergeCell ref="H750:I750"/>
    <mergeCell ref="C758:E758"/>
    <mergeCell ref="H758:I758"/>
    <mergeCell ref="C759:E759"/>
    <mergeCell ref="H759:I759"/>
    <mergeCell ref="C760:E760"/>
    <mergeCell ref="H760:I760"/>
    <mergeCell ref="C761:I761"/>
    <mergeCell ref="D768:I768"/>
    <mergeCell ref="D769:I769"/>
    <mergeCell ref="D770:I770"/>
    <mergeCell ref="C752:E752"/>
    <mergeCell ref="H752:I752"/>
    <mergeCell ref="D764:I764"/>
    <mergeCell ref="D765:I765"/>
    <mergeCell ref="D766:I766"/>
    <mergeCell ref="D767:I767"/>
    <mergeCell ref="D762:I762"/>
    <mergeCell ref="D763:I763"/>
    <mergeCell ref="C756:E756"/>
    <mergeCell ref="H756:I756"/>
    <mergeCell ref="D696:I696"/>
    <mergeCell ref="D697:I697"/>
    <mergeCell ref="D698:I698"/>
    <mergeCell ref="D699:I699"/>
    <mergeCell ref="G713:H713"/>
    <mergeCell ref="C716:I716"/>
    <mergeCell ref="F717:G717"/>
    <mergeCell ref="H717:I717"/>
    <mergeCell ref="D700:I700"/>
    <mergeCell ref="D701:I701"/>
    <mergeCell ref="D702:I702"/>
    <mergeCell ref="D703:I703"/>
    <mergeCell ref="A704:I704"/>
    <mergeCell ref="B705:I705"/>
    <mergeCell ref="A706:A737"/>
    <mergeCell ref="B706:D707"/>
    <mergeCell ref="E706:I706"/>
    <mergeCell ref="E707:I707"/>
    <mergeCell ref="B708:B737"/>
    <mergeCell ref="C708:I708"/>
    <mergeCell ref="C709:I709"/>
    <mergeCell ref="C710:E710"/>
    <mergeCell ref="H718:I718"/>
    <mergeCell ref="H719:I719"/>
    <mergeCell ref="C720:E720"/>
    <mergeCell ref="H720:I720"/>
    <mergeCell ref="D734:I734"/>
    <mergeCell ref="D735:I735"/>
    <mergeCell ref="D736:I736"/>
    <mergeCell ref="D737:I737"/>
    <mergeCell ref="D729:I729"/>
    <mergeCell ref="G710:H710"/>
    <mergeCell ref="B671:I671"/>
    <mergeCell ref="A672:A703"/>
    <mergeCell ref="B672:D673"/>
    <mergeCell ref="E672:I672"/>
    <mergeCell ref="E673:I673"/>
    <mergeCell ref="B674:B703"/>
    <mergeCell ref="C674:I674"/>
    <mergeCell ref="C675:I675"/>
    <mergeCell ref="C676:E676"/>
    <mergeCell ref="G676:H676"/>
    <mergeCell ref="I676:I681"/>
    <mergeCell ref="C677:E677"/>
    <mergeCell ref="G677:H677"/>
    <mergeCell ref="C678:E678"/>
    <mergeCell ref="G678:H678"/>
    <mergeCell ref="C679:E679"/>
    <mergeCell ref="G679:H679"/>
    <mergeCell ref="C680:E680"/>
    <mergeCell ref="G680:H680"/>
    <mergeCell ref="H683:I683"/>
    <mergeCell ref="C684:E684"/>
    <mergeCell ref="H684:I684"/>
    <mergeCell ref="H685:I685"/>
    <mergeCell ref="H686:I686"/>
    <mergeCell ref="H687:I687"/>
    <mergeCell ref="H688:I688"/>
    <mergeCell ref="H689:I689"/>
    <mergeCell ref="H690:I690"/>
    <mergeCell ref="C691:E691"/>
    <mergeCell ref="H691:I691"/>
    <mergeCell ref="C694:I694"/>
    <mergeCell ref="D695:I695"/>
    <mergeCell ref="D631:I631"/>
    <mergeCell ref="D632:I632"/>
    <mergeCell ref="D633:I633"/>
    <mergeCell ref="D634:I634"/>
    <mergeCell ref="D635:I635"/>
    <mergeCell ref="D636:I636"/>
    <mergeCell ref="A637:I637"/>
    <mergeCell ref="C647:E647"/>
    <mergeCell ref="G647:H647"/>
    <mergeCell ref="C648:E648"/>
    <mergeCell ref="G648:H648"/>
    <mergeCell ref="C649:I649"/>
    <mergeCell ref="C650:E650"/>
    <mergeCell ref="F650:G650"/>
    <mergeCell ref="H650:I650"/>
    <mergeCell ref="C651:E651"/>
    <mergeCell ref="H651:I651"/>
    <mergeCell ref="A605:A636"/>
    <mergeCell ref="B605:D606"/>
    <mergeCell ref="E605:I605"/>
    <mergeCell ref="E606:I606"/>
    <mergeCell ref="B607:B636"/>
    <mergeCell ref="C607:I607"/>
    <mergeCell ref="C608:I608"/>
    <mergeCell ref="G609:H609"/>
    <mergeCell ref="I609:I614"/>
    <mergeCell ref="C610:E610"/>
    <mergeCell ref="G610:H610"/>
    <mergeCell ref="C611:E611"/>
    <mergeCell ref="G611:H611"/>
    <mergeCell ref="C612:E612"/>
    <mergeCell ref="G612:H612"/>
    <mergeCell ref="H623:I623"/>
    <mergeCell ref="C624:E624"/>
    <mergeCell ref="H624:I624"/>
    <mergeCell ref="C625:E625"/>
    <mergeCell ref="H625:I625"/>
    <mergeCell ref="H626:I626"/>
    <mergeCell ref="C627:I627"/>
    <mergeCell ref="D628:I628"/>
    <mergeCell ref="C618:E618"/>
    <mergeCell ref="H618:I618"/>
    <mergeCell ref="C619:E619"/>
    <mergeCell ref="H619:I619"/>
    <mergeCell ref="C620:E620"/>
    <mergeCell ref="H620:I620"/>
    <mergeCell ref="C626:E626"/>
    <mergeCell ref="C621:E621"/>
    <mergeCell ref="H621:I621"/>
    <mergeCell ref="C622:E622"/>
    <mergeCell ref="H622:I622"/>
    <mergeCell ref="C623:E623"/>
    <mergeCell ref="A570:I570"/>
    <mergeCell ref="B571:I571"/>
    <mergeCell ref="A538:A569"/>
    <mergeCell ref="A572:A603"/>
    <mergeCell ref="B572:D573"/>
    <mergeCell ref="E572:I572"/>
    <mergeCell ref="E573:I573"/>
    <mergeCell ref="B574:B603"/>
    <mergeCell ref="C574:I574"/>
    <mergeCell ref="C575:I575"/>
    <mergeCell ref="G576:H576"/>
    <mergeCell ref="I576:I581"/>
    <mergeCell ref="G577:H577"/>
    <mergeCell ref="G578:H578"/>
    <mergeCell ref="G579:H579"/>
    <mergeCell ref="G580:H580"/>
    <mergeCell ref="C581:E581"/>
    <mergeCell ref="G581:H581"/>
    <mergeCell ref="C582:I582"/>
    <mergeCell ref="C583:E583"/>
    <mergeCell ref="F583:G583"/>
    <mergeCell ref="H583:I583"/>
    <mergeCell ref="C584:E584"/>
    <mergeCell ref="H584:I584"/>
    <mergeCell ref="C585:E585"/>
    <mergeCell ref="H585:I585"/>
    <mergeCell ref="C586:E586"/>
    <mergeCell ref="H586:I586"/>
    <mergeCell ref="C587:E587"/>
    <mergeCell ref="H587:I587"/>
    <mergeCell ref="D597:I597"/>
    <mergeCell ref="D598:I598"/>
    <mergeCell ref="A503:I503"/>
    <mergeCell ref="B504:I504"/>
    <mergeCell ref="A505:A536"/>
    <mergeCell ref="B505:D506"/>
    <mergeCell ref="E506:I506"/>
    <mergeCell ref="B507:B536"/>
    <mergeCell ref="C508:I508"/>
    <mergeCell ref="I509:I514"/>
    <mergeCell ref="C514:E514"/>
    <mergeCell ref="G514:H514"/>
    <mergeCell ref="C515:I515"/>
    <mergeCell ref="F516:G516"/>
    <mergeCell ref="C522:E522"/>
    <mergeCell ref="H522:I522"/>
    <mergeCell ref="C523:E523"/>
    <mergeCell ref="H523:I523"/>
    <mergeCell ref="C524:E524"/>
    <mergeCell ref="H524:I524"/>
    <mergeCell ref="C525:E525"/>
    <mergeCell ref="H525:I525"/>
    <mergeCell ref="C516:E516"/>
    <mergeCell ref="H516:I516"/>
    <mergeCell ref="G511:H511"/>
    <mergeCell ref="C512:E512"/>
    <mergeCell ref="G512:H512"/>
    <mergeCell ref="C513:E513"/>
    <mergeCell ref="G513:H513"/>
    <mergeCell ref="E505:I505"/>
    <mergeCell ref="C507:I507"/>
    <mergeCell ref="C509:E509"/>
    <mergeCell ref="G509:H509"/>
    <mergeCell ref="C510:E510"/>
    <mergeCell ref="C442:E442"/>
    <mergeCell ref="G442:H442"/>
    <mergeCell ref="I442:I447"/>
    <mergeCell ref="C443:E443"/>
    <mergeCell ref="G443:H443"/>
    <mergeCell ref="C444:E444"/>
    <mergeCell ref="G444:H444"/>
    <mergeCell ref="C445:E445"/>
    <mergeCell ref="G445:H445"/>
    <mergeCell ref="C446:E446"/>
    <mergeCell ref="G446:H446"/>
    <mergeCell ref="C447:E447"/>
    <mergeCell ref="G447:H447"/>
    <mergeCell ref="F449:G449"/>
    <mergeCell ref="H449:I449"/>
    <mergeCell ref="H450:I450"/>
    <mergeCell ref="H451:I451"/>
    <mergeCell ref="A404:A435"/>
    <mergeCell ref="B404:D405"/>
    <mergeCell ref="E404:I404"/>
    <mergeCell ref="E405:I405"/>
    <mergeCell ref="B406:B435"/>
    <mergeCell ref="C406:I406"/>
    <mergeCell ref="C407:I407"/>
    <mergeCell ref="C408:E408"/>
    <mergeCell ref="G408:H408"/>
    <mergeCell ref="I408:I413"/>
    <mergeCell ref="C409:E409"/>
    <mergeCell ref="G409:H409"/>
    <mergeCell ref="C410:E410"/>
    <mergeCell ref="G410:H410"/>
    <mergeCell ref="C411:E411"/>
    <mergeCell ref="G411:H411"/>
    <mergeCell ref="C412:E412"/>
    <mergeCell ref="G412:H412"/>
    <mergeCell ref="C413:E413"/>
    <mergeCell ref="H417:I417"/>
    <mergeCell ref="C418:E418"/>
    <mergeCell ref="H418:I418"/>
    <mergeCell ref="H419:I419"/>
    <mergeCell ref="H420:I420"/>
    <mergeCell ref="H421:I421"/>
    <mergeCell ref="H422:I422"/>
    <mergeCell ref="H423:I423"/>
    <mergeCell ref="H424:I424"/>
    <mergeCell ref="C425:E425"/>
    <mergeCell ref="H425:I425"/>
    <mergeCell ref="C426:I426"/>
    <mergeCell ref="D427:I427"/>
    <mergeCell ref="H386:I386"/>
    <mergeCell ref="C387:E387"/>
    <mergeCell ref="H387:I387"/>
    <mergeCell ref="H391:I391"/>
    <mergeCell ref="H392:I392"/>
    <mergeCell ref="C393:I393"/>
    <mergeCell ref="D394:I394"/>
    <mergeCell ref="D395:I395"/>
    <mergeCell ref="D396:I396"/>
    <mergeCell ref="D397:I397"/>
    <mergeCell ref="D398:I398"/>
    <mergeCell ref="D399:I399"/>
    <mergeCell ref="D400:I400"/>
    <mergeCell ref="D401:I401"/>
    <mergeCell ref="D402:I402"/>
    <mergeCell ref="B403:I403"/>
    <mergeCell ref="C392:E392"/>
    <mergeCell ref="C388:E388"/>
    <mergeCell ref="H388:I388"/>
    <mergeCell ref="C389:E389"/>
    <mergeCell ref="H389:I389"/>
    <mergeCell ref="H390:I390"/>
    <mergeCell ref="A337:A368"/>
    <mergeCell ref="B337:D338"/>
    <mergeCell ref="E337:I337"/>
    <mergeCell ref="E338:I338"/>
    <mergeCell ref="B339:B368"/>
    <mergeCell ref="C339:I339"/>
    <mergeCell ref="C340:I340"/>
    <mergeCell ref="G341:H341"/>
    <mergeCell ref="I341:I346"/>
    <mergeCell ref="G342:H342"/>
    <mergeCell ref="G343:H343"/>
    <mergeCell ref="G344:H344"/>
    <mergeCell ref="C345:E345"/>
    <mergeCell ref="G345:H345"/>
    <mergeCell ref="C346:E346"/>
    <mergeCell ref="G346:H346"/>
    <mergeCell ref="C347:I347"/>
    <mergeCell ref="H355:I355"/>
    <mergeCell ref="C356:E356"/>
    <mergeCell ref="H356:I356"/>
    <mergeCell ref="C357:E357"/>
    <mergeCell ref="H357:I357"/>
    <mergeCell ref="C358:E358"/>
    <mergeCell ref="H358:I358"/>
    <mergeCell ref="D360:I360"/>
    <mergeCell ref="D361:I361"/>
    <mergeCell ref="D362:I362"/>
    <mergeCell ref="D363:I363"/>
    <mergeCell ref="D366:I366"/>
    <mergeCell ref="D367:I367"/>
    <mergeCell ref="D368:I368"/>
    <mergeCell ref="C309:E309"/>
    <mergeCell ref="C307:I307"/>
    <mergeCell ref="A302:I302"/>
    <mergeCell ref="B303:I303"/>
    <mergeCell ref="A304:A335"/>
    <mergeCell ref="B304:D305"/>
    <mergeCell ref="E304:I304"/>
    <mergeCell ref="E305:I305"/>
    <mergeCell ref="C313:E313"/>
    <mergeCell ref="C310:E310"/>
    <mergeCell ref="C311:E311"/>
    <mergeCell ref="C312:E312"/>
    <mergeCell ref="B306:B335"/>
    <mergeCell ref="C306:I306"/>
    <mergeCell ref="C321:E321"/>
    <mergeCell ref="H321:I321"/>
    <mergeCell ref="C322:E322"/>
    <mergeCell ref="H322:I322"/>
    <mergeCell ref="C323:E323"/>
    <mergeCell ref="H323:I323"/>
    <mergeCell ref="C324:E324"/>
    <mergeCell ref="H324:I324"/>
    <mergeCell ref="C325:E325"/>
    <mergeCell ref="H325:I325"/>
    <mergeCell ref="C326:I326"/>
    <mergeCell ref="D327:I327"/>
    <mergeCell ref="D328:I328"/>
    <mergeCell ref="D329:I329"/>
    <mergeCell ref="D330:I330"/>
    <mergeCell ref="D331:I331"/>
    <mergeCell ref="D332:I332"/>
    <mergeCell ref="D333:I333"/>
    <mergeCell ref="A235:I235"/>
    <mergeCell ref="B236:I236"/>
    <mergeCell ref="A237:A268"/>
    <mergeCell ref="B237:D238"/>
    <mergeCell ref="E237:I237"/>
    <mergeCell ref="B239:B268"/>
    <mergeCell ref="C239:I239"/>
    <mergeCell ref="C241:E241"/>
    <mergeCell ref="G241:H241"/>
    <mergeCell ref="I241:I246"/>
    <mergeCell ref="C247:I247"/>
    <mergeCell ref="C248:E248"/>
    <mergeCell ref="F248:G248"/>
    <mergeCell ref="H248:I248"/>
    <mergeCell ref="C256:E256"/>
    <mergeCell ref="H256:I256"/>
    <mergeCell ref="C257:E257"/>
    <mergeCell ref="H257:I257"/>
    <mergeCell ref="C258:E258"/>
    <mergeCell ref="H258:I258"/>
    <mergeCell ref="C259:I259"/>
    <mergeCell ref="D266:I266"/>
    <mergeCell ref="D267:I267"/>
    <mergeCell ref="C249:E249"/>
    <mergeCell ref="H249:I249"/>
    <mergeCell ref="C250:E250"/>
    <mergeCell ref="H250:I250"/>
    <mergeCell ref="C246:E246"/>
    <mergeCell ref="G246:H246"/>
    <mergeCell ref="E238:I238"/>
    <mergeCell ref="C240:I240"/>
    <mergeCell ref="C242:E242"/>
    <mergeCell ref="C192:I192"/>
    <mergeCell ref="D193:I193"/>
    <mergeCell ref="D194:I194"/>
    <mergeCell ref="D195:I195"/>
    <mergeCell ref="D196:I196"/>
    <mergeCell ref="D197:I197"/>
    <mergeCell ref="B202:I202"/>
    <mergeCell ref="A203:A234"/>
    <mergeCell ref="B203:D204"/>
    <mergeCell ref="E203:I203"/>
    <mergeCell ref="E204:I204"/>
    <mergeCell ref="B205:B234"/>
    <mergeCell ref="C205:I205"/>
    <mergeCell ref="C206:I206"/>
    <mergeCell ref="C207:E207"/>
    <mergeCell ref="G207:H207"/>
    <mergeCell ref="I207:I212"/>
    <mergeCell ref="C208:E208"/>
    <mergeCell ref="G208:H208"/>
    <mergeCell ref="C209:E209"/>
    <mergeCell ref="G209:H209"/>
    <mergeCell ref="C210:E210"/>
    <mergeCell ref="G210:H210"/>
    <mergeCell ref="C211:E211"/>
    <mergeCell ref="G211:H211"/>
    <mergeCell ref="C212:E212"/>
    <mergeCell ref="G212:H212"/>
    <mergeCell ref="C213:I213"/>
    <mergeCell ref="H218:I218"/>
    <mergeCell ref="C219:E219"/>
    <mergeCell ref="H219:I219"/>
    <mergeCell ref="C225:I225"/>
    <mergeCell ref="H156:I156"/>
    <mergeCell ref="H157:I157"/>
    <mergeCell ref="C158:I158"/>
    <mergeCell ref="D159:I159"/>
    <mergeCell ref="D160:I160"/>
    <mergeCell ref="D161:I161"/>
    <mergeCell ref="D162:I162"/>
    <mergeCell ref="D163:I163"/>
    <mergeCell ref="D164:I164"/>
    <mergeCell ref="D165:I165"/>
    <mergeCell ref="C156:E156"/>
    <mergeCell ref="C157:E157"/>
    <mergeCell ref="C174:E174"/>
    <mergeCell ref="G174:H174"/>
    <mergeCell ref="I174:I179"/>
    <mergeCell ref="C175:E175"/>
    <mergeCell ref="G175:H175"/>
    <mergeCell ref="C176:E176"/>
    <mergeCell ref="G176:H176"/>
    <mergeCell ref="C177:E177"/>
    <mergeCell ref="G177:H177"/>
    <mergeCell ref="C178:E178"/>
    <mergeCell ref="G178:H178"/>
    <mergeCell ref="C179:E179"/>
    <mergeCell ref="G179:H179"/>
    <mergeCell ref="D166:I166"/>
    <mergeCell ref="D167:I167"/>
    <mergeCell ref="A168:I168"/>
    <mergeCell ref="B169:I169"/>
    <mergeCell ref="A170:A201"/>
    <mergeCell ref="B170:D171"/>
    <mergeCell ref="E170:I170"/>
    <mergeCell ref="C115:E115"/>
    <mergeCell ref="C123:E123"/>
    <mergeCell ref="H123:I123"/>
    <mergeCell ref="H124:I124"/>
    <mergeCell ref="C125:I125"/>
    <mergeCell ref="D126:I126"/>
    <mergeCell ref="D127:I127"/>
    <mergeCell ref="D128:I128"/>
    <mergeCell ref="D129:I129"/>
    <mergeCell ref="D130:I130"/>
    <mergeCell ref="D131:I131"/>
    <mergeCell ref="D132:I132"/>
    <mergeCell ref="D133:I133"/>
    <mergeCell ref="D134:I134"/>
    <mergeCell ref="B135:I135"/>
    <mergeCell ref="A136:A167"/>
    <mergeCell ref="B136:D137"/>
    <mergeCell ref="E136:I136"/>
    <mergeCell ref="E137:I137"/>
    <mergeCell ref="B138:B167"/>
    <mergeCell ref="C139:I139"/>
    <mergeCell ref="C140:E140"/>
    <mergeCell ref="G140:H140"/>
    <mergeCell ref="I140:I145"/>
    <mergeCell ref="C141:E141"/>
    <mergeCell ref="G141:H141"/>
    <mergeCell ref="C142:E142"/>
    <mergeCell ref="G142:H142"/>
    <mergeCell ref="C143:E143"/>
    <mergeCell ref="G143:H143"/>
    <mergeCell ref="C144:E144"/>
    <mergeCell ref="G144:H144"/>
    <mergeCell ref="C105:I105"/>
    <mergeCell ref="C106:I106"/>
    <mergeCell ref="G107:H107"/>
    <mergeCell ref="I107:I112"/>
    <mergeCell ref="G108:H108"/>
    <mergeCell ref="C109:E109"/>
    <mergeCell ref="G109:H109"/>
    <mergeCell ref="C110:E110"/>
    <mergeCell ref="G110:H110"/>
    <mergeCell ref="C111:E111"/>
    <mergeCell ref="G111:H111"/>
    <mergeCell ref="C112:E112"/>
    <mergeCell ref="G112:H112"/>
    <mergeCell ref="C113:I113"/>
    <mergeCell ref="C114:E114"/>
    <mergeCell ref="F114:G114"/>
    <mergeCell ref="H114:I114"/>
    <mergeCell ref="H54:I54"/>
    <mergeCell ref="C55:E55"/>
    <mergeCell ref="H55:I55"/>
    <mergeCell ref="C56:E56"/>
    <mergeCell ref="H56:I56"/>
    <mergeCell ref="C57:E57"/>
    <mergeCell ref="H57:I57"/>
    <mergeCell ref="D65:I65"/>
    <mergeCell ref="D66:I66"/>
    <mergeCell ref="D67:I67"/>
    <mergeCell ref="B68:I68"/>
    <mergeCell ref="A69:A100"/>
    <mergeCell ref="B69:D70"/>
    <mergeCell ref="E69:I69"/>
    <mergeCell ref="E70:I70"/>
    <mergeCell ref="B71:B100"/>
    <mergeCell ref="C72:I72"/>
    <mergeCell ref="G73:H73"/>
    <mergeCell ref="I73:I78"/>
    <mergeCell ref="G74:H74"/>
    <mergeCell ref="G75:H75"/>
    <mergeCell ref="G76:H76"/>
    <mergeCell ref="G77:H77"/>
    <mergeCell ref="G78:H78"/>
    <mergeCell ref="C80:E80"/>
    <mergeCell ref="F80:G80"/>
    <mergeCell ref="H80:I80"/>
    <mergeCell ref="C81:E81"/>
    <mergeCell ref="H81:I81"/>
    <mergeCell ref="C82:E82"/>
    <mergeCell ref="H82:I82"/>
    <mergeCell ref="C83:E83"/>
    <mergeCell ref="H19:I19"/>
    <mergeCell ref="C20:E20"/>
    <mergeCell ref="H20:I20"/>
    <mergeCell ref="C21:E21"/>
    <mergeCell ref="H21:I21"/>
    <mergeCell ref="C22:E22"/>
    <mergeCell ref="H22:I22"/>
    <mergeCell ref="B35:I35"/>
    <mergeCell ref="A36:A67"/>
    <mergeCell ref="B36:D37"/>
    <mergeCell ref="E36:I36"/>
    <mergeCell ref="E37:I37"/>
    <mergeCell ref="B38:B67"/>
    <mergeCell ref="C38:I38"/>
    <mergeCell ref="C39:I39"/>
    <mergeCell ref="I40:I45"/>
    <mergeCell ref="C42:E42"/>
    <mergeCell ref="G42:H42"/>
    <mergeCell ref="G43:H43"/>
    <mergeCell ref="G44:H44"/>
    <mergeCell ref="G45:H45"/>
    <mergeCell ref="C46:I46"/>
    <mergeCell ref="F47:G47"/>
    <mergeCell ref="C50:E50"/>
    <mergeCell ref="H50:I50"/>
    <mergeCell ref="C51:E51"/>
    <mergeCell ref="H51:I51"/>
    <mergeCell ref="C52:E52"/>
    <mergeCell ref="H52:I52"/>
    <mergeCell ref="C53:E53"/>
    <mergeCell ref="H53:I53"/>
    <mergeCell ref="C54:E54"/>
    <mergeCell ref="C6:E6"/>
    <mergeCell ref="C7:E7"/>
    <mergeCell ref="E2:I2"/>
    <mergeCell ref="E3:I3"/>
    <mergeCell ref="C15:E15"/>
    <mergeCell ref="H16:I16"/>
    <mergeCell ref="H17:I17"/>
    <mergeCell ref="H18:I18"/>
    <mergeCell ref="H23:I23"/>
    <mergeCell ref="G11:H11"/>
    <mergeCell ref="D29:I29"/>
    <mergeCell ref="D30:I30"/>
    <mergeCell ref="D31:I31"/>
    <mergeCell ref="D32:I32"/>
    <mergeCell ref="D33:I33"/>
    <mergeCell ref="B2:D3"/>
    <mergeCell ref="D25:I25"/>
    <mergeCell ref="D26:I26"/>
    <mergeCell ref="D27:I27"/>
    <mergeCell ref="D28:I28"/>
    <mergeCell ref="B4:B33"/>
    <mergeCell ref="G10:H10"/>
    <mergeCell ref="G9:H9"/>
    <mergeCell ref="G8:H8"/>
    <mergeCell ref="G7:H7"/>
    <mergeCell ref="G6:H6"/>
    <mergeCell ref="F13:G13"/>
    <mergeCell ref="H13:I13"/>
    <mergeCell ref="C24:I24"/>
    <mergeCell ref="H14:I14"/>
    <mergeCell ref="H15:I15"/>
    <mergeCell ref="C19:E19"/>
    <mergeCell ref="C41:E41"/>
    <mergeCell ref="G41:H41"/>
    <mergeCell ref="C43:E43"/>
    <mergeCell ref="C40:E40"/>
    <mergeCell ref="G40:H40"/>
    <mergeCell ref="A2:A33"/>
    <mergeCell ref="B1:I1"/>
    <mergeCell ref="A34:I34"/>
    <mergeCell ref="C17:E17"/>
    <mergeCell ref="C18:E18"/>
    <mergeCell ref="C23:E23"/>
    <mergeCell ref="C11:E11"/>
    <mergeCell ref="D59:I59"/>
    <mergeCell ref="C47:E47"/>
    <mergeCell ref="H47:I47"/>
    <mergeCell ref="C48:E48"/>
    <mergeCell ref="H48:I48"/>
    <mergeCell ref="C49:E49"/>
    <mergeCell ref="H49:I49"/>
    <mergeCell ref="C44:E44"/>
    <mergeCell ref="C45:E45"/>
    <mergeCell ref="C58:I58"/>
    <mergeCell ref="C13:E13"/>
    <mergeCell ref="C14:E14"/>
    <mergeCell ref="C16:E16"/>
    <mergeCell ref="C4:I4"/>
    <mergeCell ref="C5:I5"/>
    <mergeCell ref="I6:I11"/>
    <mergeCell ref="C12:I12"/>
    <mergeCell ref="C8:E8"/>
    <mergeCell ref="C9:E9"/>
    <mergeCell ref="C10:E10"/>
    <mergeCell ref="C71:I71"/>
    <mergeCell ref="C73:E73"/>
    <mergeCell ref="D60:I60"/>
    <mergeCell ref="D61:I61"/>
    <mergeCell ref="D62:I62"/>
    <mergeCell ref="D63:I63"/>
    <mergeCell ref="D64:I64"/>
    <mergeCell ref="C77:E77"/>
    <mergeCell ref="C78:E78"/>
    <mergeCell ref="C79:I79"/>
    <mergeCell ref="C74:E74"/>
    <mergeCell ref="C75:E75"/>
    <mergeCell ref="C76:E76"/>
    <mergeCell ref="C87:E87"/>
    <mergeCell ref="H87:I87"/>
    <mergeCell ref="C88:E88"/>
    <mergeCell ref="H88:I88"/>
    <mergeCell ref="H83:I83"/>
    <mergeCell ref="C84:E84"/>
    <mergeCell ref="H84:I84"/>
    <mergeCell ref="C85:E85"/>
    <mergeCell ref="H85:I85"/>
    <mergeCell ref="C86:E86"/>
    <mergeCell ref="H86:I86"/>
    <mergeCell ref="C89:E89"/>
    <mergeCell ref="H89:I89"/>
    <mergeCell ref="C90:E90"/>
    <mergeCell ref="H90:I90"/>
    <mergeCell ref="C91:I91"/>
    <mergeCell ref="D92:I92"/>
    <mergeCell ref="D93:I93"/>
    <mergeCell ref="C107:E107"/>
    <mergeCell ref="C108:E108"/>
    <mergeCell ref="H115:I115"/>
    <mergeCell ref="C116:E116"/>
    <mergeCell ref="H116:I116"/>
    <mergeCell ref="C117:E117"/>
    <mergeCell ref="H117:I117"/>
    <mergeCell ref="C118:E118"/>
    <mergeCell ref="H118:I118"/>
    <mergeCell ref="C119:E119"/>
    <mergeCell ref="H119:I119"/>
    <mergeCell ref="D94:I94"/>
    <mergeCell ref="D95:I95"/>
    <mergeCell ref="D96:I96"/>
    <mergeCell ref="D97:I97"/>
    <mergeCell ref="D98:I98"/>
    <mergeCell ref="D99:I99"/>
    <mergeCell ref="D100:I100"/>
    <mergeCell ref="A101:I101"/>
    <mergeCell ref="B102:I102"/>
    <mergeCell ref="A103:A134"/>
    <mergeCell ref="B103:D104"/>
    <mergeCell ref="E103:I103"/>
    <mergeCell ref="E104:I104"/>
    <mergeCell ref="B105:B134"/>
    <mergeCell ref="C124:E124"/>
    <mergeCell ref="C120:E120"/>
    <mergeCell ref="H120:I120"/>
    <mergeCell ref="C121:E121"/>
    <mergeCell ref="H121:I121"/>
    <mergeCell ref="C122:E122"/>
    <mergeCell ref="H122:I122"/>
    <mergeCell ref="C138:I138"/>
    <mergeCell ref="G145:H145"/>
    <mergeCell ref="C146:I146"/>
    <mergeCell ref="C147:E147"/>
    <mergeCell ref="F147:G147"/>
    <mergeCell ref="H147:I147"/>
    <mergeCell ref="C148:E148"/>
    <mergeCell ref="H148:I148"/>
    <mergeCell ref="C154:E154"/>
    <mergeCell ref="C155:E155"/>
    <mergeCell ref="C149:E149"/>
    <mergeCell ref="H149:I149"/>
    <mergeCell ref="C150:E150"/>
    <mergeCell ref="H150:I150"/>
    <mergeCell ref="C151:E151"/>
    <mergeCell ref="C145:E145"/>
    <mergeCell ref="H151:I151"/>
    <mergeCell ref="C152:E152"/>
    <mergeCell ref="H152:I152"/>
    <mergeCell ref="C153:E153"/>
    <mergeCell ref="H153:I153"/>
    <mergeCell ref="H154:I154"/>
    <mergeCell ref="H155:I155"/>
    <mergeCell ref="E171:I171"/>
    <mergeCell ref="B172:B201"/>
    <mergeCell ref="C172:I172"/>
    <mergeCell ref="C173:I173"/>
    <mergeCell ref="C190:E190"/>
    <mergeCell ref="H190:I190"/>
    <mergeCell ref="C191:E191"/>
    <mergeCell ref="H191:I191"/>
    <mergeCell ref="C187:E187"/>
    <mergeCell ref="C188:E188"/>
    <mergeCell ref="C183:E183"/>
    <mergeCell ref="C184:E184"/>
    <mergeCell ref="C185:E185"/>
    <mergeCell ref="C186:E186"/>
    <mergeCell ref="C182:E182"/>
    <mergeCell ref="H182:I182"/>
    <mergeCell ref="H183:I183"/>
    <mergeCell ref="H184:I184"/>
    <mergeCell ref="H185:I185"/>
    <mergeCell ref="H186:I186"/>
    <mergeCell ref="D198:I198"/>
    <mergeCell ref="D199:I199"/>
    <mergeCell ref="D200:I200"/>
    <mergeCell ref="D201:I201"/>
    <mergeCell ref="C180:I180"/>
    <mergeCell ref="C181:E181"/>
    <mergeCell ref="F181:G181"/>
    <mergeCell ref="H181:I181"/>
    <mergeCell ref="H187:I187"/>
    <mergeCell ref="H188:I188"/>
    <mergeCell ref="C189:E189"/>
    <mergeCell ref="H189:I189"/>
    <mergeCell ref="C221:E221"/>
    <mergeCell ref="H221:I221"/>
    <mergeCell ref="C217:E217"/>
    <mergeCell ref="C218:E218"/>
    <mergeCell ref="C214:E214"/>
    <mergeCell ref="C215:E215"/>
    <mergeCell ref="C216:E216"/>
    <mergeCell ref="F214:G214"/>
    <mergeCell ref="H214:I214"/>
    <mergeCell ref="H215:I215"/>
    <mergeCell ref="H216:I216"/>
    <mergeCell ref="H217:I217"/>
    <mergeCell ref="D233:I233"/>
    <mergeCell ref="D234:I234"/>
    <mergeCell ref="D229:I229"/>
    <mergeCell ref="D230:I230"/>
    <mergeCell ref="D231:I231"/>
    <mergeCell ref="D232:I232"/>
    <mergeCell ref="C222:E222"/>
    <mergeCell ref="H222:I222"/>
    <mergeCell ref="C223:E223"/>
    <mergeCell ref="H223:I223"/>
    <mergeCell ref="C224:E224"/>
    <mergeCell ref="H224:I224"/>
    <mergeCell ref="C220:E220"/>
    <mergeCell ref="H220:I220"/>
    <mergeCell ref="D227:F228"/>
    <mergeCell ref="G227:I228"/>
    <mergeCell ref="D226:I226"/>
    <mergeCell ref="G242:H242"/>
    <mergeCell ref="C243:E243"/>
    <mergeCell ref="G243:H243"/>
    <mergeCell ref="C244:E244"/>
    <mergeCell ref="G244:H244"/>
    <mergeCell ref="C245:E245"/>
    <mergeCell ref="G245:H245"/>
    <mergeCell ref="D262:I262"/>
    <mergeCell ref="D263:I263"/>
    <mergeCell ref="D264:I264"/>
    <mergeCell ref="D265:I265"/>
    <mergeCell ref="D260:I260"/>
    <mergeCell ref="D261:I261"/>
    <mergeCell ref="C254:E254"/>
    <mergeCell ref="H254:I254"/>
    <mergeCell ref="C255:E255"/>
    <mergeCell ref="H255:I255"/>
    <mergeCell ref="C251:E251"/>
    <mergeCell ref="H251:I251"/>
    <mergeCell ref="C252:E252"/>
    <mergeCell ref="H252:I252"/>
    <mergeCell ref="C253:E253"/>
    <mergeCell ref="H253:I253"/>
    <mergeCell ref="G275:H275"/>
    <mergeCell ref="C276:E276"/>
    <mergeCell ref="G276:H276"/>
    <mergeCell ref="C277:E277"/>
    <mergeCell ref="G277:H277"/>
    <mergeCell ref="C274:E274"/>
    <mergeCell ref="G274:H274"/>
    <mergeCell ref="C275:E275"/>
    <mergeCell ref="B269:I269"/>
    <mergeCell ref="D268:I268"/>
    <mergeCell ref="A270:A301"/>
    <mergeCell ref="B270:D271"/>
    <mergeCell ref="E270:I270"/>
    <mergeCell ref="E271:I271"/>
    <mergeCell ref="D293:I293"/>
    <mergeCell ref="D294:I294"/>
    <mergeCell ref="D295:I295"/>
    <mergeCell ref="C284:E284"/>
    <mergeCell ref="H284:I284"/>
    <mergeCell ref="C285:E285"/>
    <mergeCell ref="H285:I285"/>
    <mergeCell ref="C281:E281"/>
    <mergeCell ref="H281:I281"/>
    <mergeCell ref="C282:E282"/>
    <mergeCell ref="H282:I282"/>
    <mergeCell ref="C283:E283"/>
    <mergeCell ref="H283:I283"/>
    <mergeCell ref="B272:B301"/>
    <mergeCell ref="C272:I272"/>
    <mergeCell ref="C273:I273"/>
    <mergeCell ref="I274:I279"/>
    <mergeCell ref="C289:E289"/>
    <mergeCell ref="C278:E278"/>
    <mergeCell ref="G278:H278"/>
    <mergeCell ref="G279:H279"/>
    <mergeCell ref="C280:I280"/>
    <mergeCell ref="F281:G281"/>
    <mergeCell ref="C286:E286"/>
    <mergeCell ref="H286:I286"/>
    <mergeCell ref="C287:E287"/>
    <mergeCell ref="H287:I287"/>
    <mergeCell ref="C288:E288"/>
    <mergeCell ref="H288:I288"/>
    <mergeCell ref="G308:H308"/>
    <mergeCell ref="I308:I313"/>
    <mergeCell ref="G309:H309"/>
    <mergeCell ref="G310:H310"/>
    <mergeCell ref="G311:H311"/>
    <mergeCell ref="G312:H312"/>
    <mergeCell ref="G313:H313"/>
    <mergeCell ref="C279:E279"/>
    <mergeCell ref="H289:I289"/>
    <mergeCell ref="C290:E290"/>
    <mergeCell ref="H290:I290"/>
    <mergeCell ref="C291:E291"/>
    <mergeCell ref="H291:I291"/>
    <mergeCell ref="C292:I292"/>
    <mergeCell ref="D296:I296"/>
    <mergeCell ref="D297:I297"/>
    <mergeCell ref="D298:I298"/>
    <mergeCell ref="D299:I299"/>
    <mergeCell ref="D300:I300"/>
    <mergeCell ref="D301:I301"/>
    <mergeCell ref="C308:E308"/>
    <mergeCell ref="C314:I314"/>
    <mergeCell ref="C315:E315"/>
    <mergeCell ref="C317:E317"/>
    <mergeCell ref="H317:I317"/>
    <mergeCell ref="C318:E318"/>
    <mergeCell ref="H318:I318"/>
    <mergeCell ref="C319:E319"/>
    <mergeCell ref="H319:I319"/>
    <mergeCell ref="C320:E320"/>
    <mergeCell ref="H320:I320"/>
    <mergeCell ref="C348:E348"/>
    <mergeCell ref="F348:G348"/>
    <mergeCell ref="H348:I348"/>
    <mergeCell ref="C349:E349"/>
    <mergeCell ref="H349:I349"/>
    <mergeCell ref="C343:E343"/>
    <mergeCell ref="C344:E344"/>
    <mergeCell ref="C341:E341"/>
    <mergeCell ref="C342:E342"/>
    <mergeCell ref="F315:G315"/>
    <mergeCell ref="H315:I315"/>
    <mergeCell ref="C316:E316"/>
    <mergeCell ref="H316:I316"/>
    <mergeCell ref="D334:I334"/>
    <mergeCell ref="D335:I335"/>
    <mergeCell ref="B336:I336"/>
    <mergeCell ref="C350:E350"/>
    <mergeCell ref="H350:I350"/>
    <mergeCell ref="C351:E351"/>
    <mergeCell ref="H351:I351"/>
    <mergeCell ref="C352:E352"/>
    <mergeCell ref="H352:I352"/>
    <mergeCell ref="C353:E353"/>
    <mergeCell ref="H353:I353"/>
    <mergeCell ref="C354:E354"/>
    <mergeCell ref="H354:I354"/>
    <mergeCell ref="C355:E355"/>
    <mergeCell ref="C359:I359"/>
    <mergeCell ref="B370:I370"/>
    <mergeCell ref="A371:A402"/>
    <mergeCell ref="B371:D372"/>
    <mergeCell ref="E371:I371"/>
    <mergeCell ref="E372:I372"/>
    <mergeCell ref="B373:B402"/>
    <mergeCell ref="C374:I374"/>
    <mergeCell ref="C373:I373"/>
    <mergeCell ref="C375:E375"/>
    <mergeCell ref="G375:H375"/>
    <mergeCell ref="I375:I380"/>
    <mergeCell ref="C376:E376"/>
    <mergeCell ref="G376:H376"/>
    <mergeCell ref="C377:E377"/>
    <mergeCell ref="G377:H377"/>
    <mergeCell ref="C378:E378"/>
    <mergeCell ref="G378:H378"/>
    <mergeCell ref="C379:E379"/>
    <mergeCell ref="C390:E390"/>
    <mergeCell ref="C391:E391"/>
    <mergeCell ref="D364:I364"/>
    <mergeCell ref="D365:I365"/>
    <mergeCell ref="G413:H413"/>
    <mergeCell ref="C414:I414"/>
    <mergeCell ref="C423:E423"/>
    <mergeCell ref="C424:E424"/>
    <mergeCell ref="C419:E419"/>
    <mergeCell ref="C420:E420"/>
    <mergeCell ref="C421:E421"/>
    <mergeCell ref="C422:E422"/>
    <mergeCell ref="C415:E415"/>
    <mergeCell ref="F415:G415"/>
    <mergeCell ref="H415:I415"/>
    <mergeCell ref="C416:E416"/>
    <mergeCell ref="H416:I416"/>
    <mergeCell ref="C417:E417"/>
    <mergeCell ref="D434:I434"/>
    <mergeCell ref="A369:I369"/>
    <mergeCell ref="G379:H379"/>
    <mergeCell ref="C380:E380"/>
    <mergeCell ref="G380:H380"/>
    <mergeCell ref="C381:I381"/>
    <mergeCell ref="C382:E382"/>
    <mergeCell ref="F382:G382"/>
    <mergeCell ref="H382:I382"/>
    <mergeCell ref="C383:E383"/>
    <mergeCell ref="H383:I383"/>
    <mergeCell ref="C384:E384"/>
    <mergeCell ref="H384:I384"/>
    <mergeCell ref="C385:E385"/>
    <mergeCell ref="H385:I385"/>
    <mergeCell ref="C386:E386"/>
    <mergeCell ref="D435:I435"/>
    <mergeCell ref="D432:I432"/>
    <mergeCell ref="D433:I433"/>
    <mergeCell ref="D428:I428"/>
    <mergeCell ref="D429:I429"/>
    <mergeCell ref="D430:I430"/>
    <mergeCell ref="D431:I431"/>
    <mergeCell ref="A436:I436"/>
    <mergeCell ref="B437:I437"/>
    <mergeCell ref="A438:A469"/>
    <mergeCell ref="B438:D439"/>
    <mergeCell ref="E438:I438"/>
    <mergeCell ref="E439:I439"/>
    <mergeCell ref="B440:B469"/>
    <mergeCell ref="C440:I440"/>
    <mergeCell ref="C441:I441"/>
    <mergeCell ref="C456:E456"/>
    <mergeCell ref="H456:I456"/>
    <mergeCell ref="C457:E457"/>
    <mergeCell ref="H457:I457"/>
    <mergeCell ref="C453:E453"/>
    <mergeCell ref="C454:E454"/>
    <mergeCell ref="C448:I448"/>
    <mergeCell ref="C449:E449"/>
    <mergeCell ref="C450:E450"/>
    <mergeCell ref="C451:E451"/>
    <mergeCell ref="C452:E452"/>
    <mergeCell ref="H452:I452"/>
    <mergeCell ref="H453:I453"/>
    <mergeCell ref="H454:I454"/>
    <mergeCell ref="C455:E455"/>
    <mergeCell ref="H455:I455"/>
    <mergeCell ref="D469:I469"/>
    <mergeCell ref="D464:I464"/>
    <mergeCell ref="D465:I465"/>
    <mergeCell ref="D466:I466"/>
    <mergeCell ref="D467:I467"/>
    <mergeCell ref="D468:I468"/>
    <mergeCell ref="C458:E458"/>
    <mergeCell ref="H458:I458"/>
    <mergeCell ref="C459:E459"/>
    <mergeCell ref="H459:I459"/>
    <mergeCell ref="C460:I460"/>
    <mergeCell ref="D461:I461"/>
    <mergeCell ref="D462:I462"/>
    <mergeCell ref="D463:I463"/>
    <mergeCell ref="B470:I470"/>
    <mergeCell ref="B471:D472"/>
    <mergeCell ref="E471:I471"/>
    <mergeCell ref="E472:I472"/>
    <mergeCell ref="C474:I474"/>
    <mergeCell ref="C485:E485"/>
    <mergeCell ref="H485:I485"/>
    <mergeCell ref="C486:E486"/>
    <mergeCell ref="H486:I486"/>
    <mergeCell ref="C482:E482"/>
    <mergeCell ref="C483:E483"/>
    <mergeCell ref="C478:E478"/>
    <mergeCell ref="G478:H478"/>
    <mergeCell ref="C479:E479"/>
    <mergeCell ref="G479:H479"/>
    <mergeCell ref="C480:E480"/>
    <mergeCell ref="G480:H480"/>
    <mergeCell ref="C477:E477"/>
    <mergeCell ref="G477:H477"/>
    <mergeCell ref="C481:I481"/>
    <mergeCell ref="F482:G482"/>
    <mergeCell ref="H482:I482"/>
    <mergeCell ref="H483:I483"/>
    <mergeCell ref="A471:A502"/>
    <mergeCell ref="C475:E475"/>
    <mergeCell ref="G475:H475"/>
    <mergeCell ref="I475:I480"/>
    <mergeCell ref="C476:E476"/>
    <mergeCell ref="G476:H476"/>
    <mergeCell ref="D498:I498"/>
    <mergeCell ref="D499:I499"/>
    <mergeCell ref="D500:I500"/>
    <mergeCell ref="D501:I501"/>
    <mergeCell ref="D494:I494"/>
    <mergeCell ref="D495:I495"/>
    <mergeCell ref="D496:I496"/>
    <mergeCell ref="D497:I497"/>
    <mergeCell ref="C490:E490"/>
    <mergeCell ref="H490:I490"/>
    <mergeCell ref="C491:E491"/>
    <mergeCell ref="H491:I491"/>
    <mergeCell ref="C487:E487"/>
    <mergeCell ref="H487:I487"/>
    <mergeCell ref="C488:E488"/>
    <mergeCell ref="H488:I488"/>
    <mergeCell ref="C489:E489"/>
    <mergeCell ref="H489:I489"/>
    <mergeCell ref="C484:E484"/>
    <mergeCell ref="H484:I484"/>
    <mergeCell ref="C492:E492"/>
    <mergeCell ref="H492:I492"/>
    <mergeCell ref="C493:I493"/>
    <mergeCell ref="D502:I502"/>
    <mergeCell ref="B473:B502"/>
    <mergeCell ref="C473:I473"/>
    <mergeCell ref="G510:H510"/>
    <mergeCell ref="C511:E511"/>
    <mergeCell ref="C526:E526"/>
    <mergeCell ref="H526:I526"/>
    <mergeCell ref="C527:I527"/>
    <mergeCell ref="D528:I528"/>
    <mergeCell ref="D529:I529"/>
    <mergeCell ref="D530:I530"/>
    <mergeCell ref="D531:I531"/>
    <mergeCell ref="C520:E520"/>
    <mergeCell ref="H520:I520"/>
    <mergeCell ref="C521:E521"/>
    <mergeCell ref="H521:I521"/>
    <mergeCell ref="C517:E517"/>
    <mergeCell ref="H517:I517"/>
    <mergeCell ref="C518:E518"/>
    <mergeCell ref="H518:I518"/>
    <mergeCell ref="C519:E519"/>
    <mergeCell ref="H519:I519"/>
    <mergeCell ref="D532:I532"/>
    <mergeCell ref="C544:E544"/>
    <mergeCell ref="C545:E545"/>
    <mergeCell ref="C542:E542"/>
    <mergeCell ref="G542:H542"/>
    <mergeCell ref="D533:I533"/>
    <mergeCell ref="D534:I534"/>
    <mergeCell ref="D535:I535"/>
    <mergeCell ref="D536:I536"/>
    <mergeCell ref="B537:I537"/>
    <mergeCell ref="B538:D539"/>
    <mergeCell ref="E538:I538"/>
    <mergeCell ref="E539:I539"/>
    <mergeCell ref="B540:B569"/>
    <mergeCell ref="C540:I540"/>
    <mergeCell ref="C541:I541"/>
    <mergeCell ref="I542:I547"/>
    <mergeCell ref="C543:E543"/>
    <mergeCell ref="C549:E549"/>
    <mergeCell ref="H549:I549"/>
    <mergeCell ref="C550:E550"/>
    <mergeCell ref="H550:I550"/>
    <mergeCell ref="C546:E546"/>
    <mergeCell ref="C547:E547"/>
    <mergeCell ref="H559:I559"/>
    <mergeCell ref="C560:I560"/>
    <mergeCell ref="D561:I561"/>
    <mergeCell ref="D562:I562"/>
    <mergeCell ref="D563:I563"/>
    <mergeCell ref="D564:I564"/>
    <mergeCell ref="D565:I565"/>
    <mergeCell ref="D566:I566"/>
    <mergeCell ref="C579:E579"/>
    <mergeCell ref="C580:E580"/>
    <mergeCell ref="C576:E576"/>
    <mergeCell ref="C577:E577"/>
    <mergeCell ref="C578:E578"/>
    <mergeCell ref="G543:H543"/>
    <mergeCell ref="G544:H544"/>
    <mergeCell ref="G545:H545"/>
    <mergeCell ref="G546:H546"/>
    <mergeCell ref="G547:H547"/>
    <mergeCell ref="C548:I548"/>
    <mergeCell ref="F549:G549"/>
    <mergeCell ref="C551:E551"/>
    <mergeCell ref="H551:I551"/>
    <mergeCell ref="C552:E552"/>
    <mergeCell ref="H552:I552"/>
    <mergeCell ref="C553:E553"/>
    <mergeCell ref="H553:I553"/>
    <mergeCell ref="C554:E554"/>
    <mergeCell ref="H554:I554"/>
    <mergeCell ref="C555:E555"/>
    <mergeCell ref="H555:I555"/>
    <mergeCell ref="C556:E556"/>
    <mergeCell ref="H556:I556"/>
    <mergeCell ref="C557:E557"/>
    <mergeCell ref="H557:I557"/>
    <mergeCell ref="C558:E558"/>
    <mergeCell ref="H558:I558"/>
    <mergeCell ref="C559:E559"/>
    <mergeCell ref="D567:I567"/>
    <mergeCell ref="D568:I568"/>
    <mergeCell ref="D569:I569"/>
    <mergeCell ref="C588:E588"/>
    <mergeCell ref="H588:I588"/>
    <mergeCell ref="C589:E589"/>
    <mergeCell ref="H589:I589"/>
    <mergeCell ref="C590:E590"/>
    <mergeCell ref="H590:I590"/>
    <mergeCell ref="C591:E591"/>
    <mergeCell ref="H591:I591"/>
    <mergeCell ref="C594:I594"/>
    <mergeCell ref="C592:E592"/>
    <mergeCell ref="H592:I592"/>
    <mergeCell ref="C593:E593"/>
    <mergeCell ref="H593:I593"/>
    <mergeCell ref="D595:I595"/>
    <mergeCell ref="D596:I596"/>
    <mergeCell ref="C609:E609"/>
    <mergeCell ref="H617:I617"/>
    <mergeCell ref="D602:I602"/>
    <mergeCell ref="D603:I603"/>
    <mergeCell ref="B604:I604"/>
    <mergeCell ref="D599:I599"/>
    <mergeCell ref="D600:I600"/>
    <mergeCell ref="D601:I601"/>
    <mergeCell ref="C613:E613"/>
    <mergeCell ref="G613:H613"/>
    <mergeCell ref="C614:E614"/>
    <mergeCell ref="G614:H614"/>
    <mergeCell ref="C615:I615"/>
    <mergeCell ref="C616:E616"/>
    <mergeCell ref="F616:G616"/>
    <mergeCell ref="H616:I616"/>
    <mergeCell ref="C617:E617"/>
    <mergeCell ref="B638:I638"/>
    <mergeCell ref="B639:D640"/>
    <mergeCell ref="E639:I639"/>
    <mergeCell ref="E640:I640"/>
    <mergeCell ref="B641:B670"/>
    <mergeCell ref="C641:I641"/>
    <mergeCell ref="C642:I642"/>
    <mergeCell ref="C643:E643"/>
    <mergeCell ref="G643:H643"/>
    <mergeCell ref="I643:I648"/>
    <mergeCell ref="C644:E644"/>
    <mergeCell ref="C659:E659"/>
    <mergeCell ref="C660:E660"/>
    <mergeCell ref="C661:I661"/>
    <mergeCell ref="C655:E655"/>
    <mergeCell ref="C656:E656"/>
    <mergeCell ref="C657:E657"/>
    <mergeCell ref="C658:E658"/>
    <mergeCell ref="H657:I657"/>
    <mergeCell ref="H658:I658"/>
    <mergeCell ref="H659:I659"/>
    <mergeCell ref="H660:I660"/>
    <mergeCell ref="D662:I662"/>
    <mergeCell ref="D663:I663"/>
    <mergeCell ref="D664:I664"/>
    <mergeCell ref="D665:I665"/>
    <mergeCell ref="D666:I666"/>
    <mergeCell ref="D667:I667"/>
    <mergeCell ref="D668:I668"/>
    <mergeCell ref="D669:I669"/>
    <mergeCell ref="D629:I629"/>
    <mergeCell ref="D630:I630"/>
    <mergeCell ref="A639:A670"/>
    <mergeCell ref="G644:H644"/>
    <mergeCell ref="C645:E645"/>
    <mergeCell ref="G645:H645"/>
    <mergeCell ref="C646:E646"/>
    <mergeCell ref="G646:H646"/>
    <mergeCell ref="D670:I670"/>
    <mergeCell ref="C692:E692"/>
    <mergeCell ref="H692:I692"/>
    <mergeCell ref="C693:E693"/>
    <mergeCell ref="H693:I693"/>
    <mergeCell ref="C689:E689"/>
    <mergeCell ref="C690:E690"/>
    <mergeCell ref="C685:E685"/>
    <mergeCell ref="C686:E686"/>
    <mergeCell ref="C687:E687"/>
    <mergeCell ref="C688:E688"/>
    <mergeCell ref="C681:E681"/>
    <mergeCell ref="G681:H681"/>
    <mergeCell ref="C682:I682"/>
    <mergeCell ref="C683:E683"/>
    <mergeCell ref="F683:G683"/>
    <mergeCell ref="C652:E652"/>
    <mergeCell ref="H652:I652"/>
    <mergeCell ref="C653:E653"/>
    <mergeCell ref="H653:I653"/>
    <mergeCell ref="C654:E654"/>
    <mergeCell ref="H654:I654"/>
    <mergeCell ref="H655:I655"/>
    <mergeCell ref="H656:I656"/>
    <mergeCell ref="C721:E721"/>
    <mergeCell ref="H721:I721"/>
    <mergeCell ref="C722:E722"/>
    <mergeCell ref="H722:I722"/>
    <mergeCell ref="C718:E718"/>
    <mergeCell ref="C719:E719"/>
    <mergeCell ref="C714:E714"/>
    <mergeCell ref="G714:H714"/>
    <mergeCell ref="C715:E715"/>
    <mergeCell ref="G715:H715"/>
    <mergeCell ref="C717:E717"/>
    <mergeCell ref="I710:I715"/>
    <mergeCell ref="C711:E711"/>
    <mergeCell ref="G711:H711"/>
    <mergeCell ref="C712:E712"/>
    <mergeCell ref="G712:H712"/>
    <mergeCell ref="C713:E713"/>
    <mergeCell ref="D730:I730"/>
    <mergeCell ref="D731:I731"/>
    <mergeCell ref="D732:I732"/>
    <mergeCell ref="D733:I733"/>
    <mergeCell ref="C726:E726"/>
    <mergeCell ref="H726:I726"/>
    <mergeCell ref="C727:E727"/>
    <mergeCell ref="H727:I727"/>
    <mergeCell ref="C728:I728"/>
    <mergeCell ref="C723:E723"/>
    <mergeCell ref="H723:I723"/>
    <mergeCell ref="C724:E724"/>
    <mergeCell ref="H724:I724"/>
    <mergeCell ref="C725:E725"/>
    <mergeCell ref="H725:I725"/>
    <mergeCell ref="C751:E751"/>
    <mergeCell ref="H751:I751"/>
    <mergeCell ref="B738:I738"/>
    <mergeCell ref="G747:H747"/>
    <mergeCell ref="C748:E748"/>
    <mergeCell ref="G748:H748"/>
    <mergeCell ref="E740:I740"/>
    <mergeCell ref="C742:I742"/>
    <mergeCell ref="C744:E744"/>
    <mergeCell ref="G744:H744"/>
    <mergeCell ref="C745:E745"/>
    <mergeCell ref="G745:H745"/>
    <mergeCell ref="C746:E746"/>
    <mergeCell ref="G746:H746"/>
    <mergeCell ref="C747:E747"/>
    <mergeCell ref="C757:E757"/>
    <mergeCell ref="H757:I757"/>
    <mergeCell ref="C753:E753"/>
    <mergeCell ref="H753:I753"/>
    <mergeCell ref="C754:E754"/>
    <mergeCell ref="H754:I754"/>
    <mergeCell ref="C755:E755"/>
    <mergeCell ref="H755:I755"/>
    <mergeCell ref="C780:E780"/>
    <mergeCell ref="C781:E781"/>
    <mergeCell ref="C777:E777"/>
    <mergeCell ref="G777:H777"/>
    <mergeCell ref="C778:E778"/>
    <mergeCell ref="G778:H778"/>
    <mergeCell ref="A771:I771"/>
    <mergeCell ref="B772:I772"/>
    <mergeCell ref="A773:A804"/>
    <mergeCell ref="B773:D774"/>
    <mergeCell ref="E773:I773"/>
    <mergeCell ref="E774:I774"/>
    <mergeCell ref="D796:I796"/>
    <mergeCell ref="C785:E785"/>
    <mergeCell ref="H785:I785"/>
    <mergeCell ref="C786:E786"/>
    <mergeCell ref="H786:I786"/>
    <mergeCell ref="C782:E782"/>
    <mergeCell ref="C784:E784"/>
    <mergeCell ref="H784:I784"/>
    <mergeCell ref="B775:B804"/>
    <mergeCell ref="C775:I775"/>
    <mergeCell ref="C776:I776"/>
    <mergeCell ref="I777:I782"/>
    <mergeCell ref="C779:E779"/>
    <mergeCell ref="G779:H779"/>
    <mergeCell ref="G780:H780"/>
    <mergeCell ref="G781:H781"/>
    <mergeCell ref="G782:H782"/>
    <mergeCell ref="C783:I783"/>
    <mergeCell ref="F784:G784"/>
    <mergeCell ref="C809:I809"/>
    <mergeCell ref="C810:E810"/>
    <mergeCell ref="C811:E811"/>
    <mergeCell ref="C787:E787"/>
    <mergeCell ref="H787:I787"/>
    <mergeCell ref="C788:E788"/>
    <mergeCell ref="H788:I788"/>
    <mergeCell ref="C789:E789"/>
    <mergeCell ref="H789:I789"/>
    <mergeCell ref="C790:E790"/>
    <mergeCell ref="H790:I790"/>
    <mergeCell ref="C791:E791"/>
    <mergeCell ref="H791:I791"/>
    <mergeCell ref="C792:E792"/>
    <mergeCell ref="H792:I792"/>
    <mergeCell ref="C793:E793"/>
    <mergeCell ref="H793:I793"/>
    <mergeCell ref="C794:E794"/>
    <mergeCell ref="H794:I794"/>
    <mergeCell ref="C795:I795"/>
    <mergeCell ref="D797:I797"/>
    <mergeCell ref="D798:I798"/>
    <mergeCell ref="D799:I799"/>
    <mergeCell ref="D800:I800"/>
    <mergeCell ref="D801:I801"/>
    <mergeCell ref="C822:E822"/>
    <mergeCell ref="H822:I822"/>
    <mergeCell ref="C823:E823"/>
    <mergeCell ref="C815:E815"/>
    <mergeCell ref="C812:E812"/>
    <mergeCell ref="C813:E813"/>
    <mergeCell ref="C814:E814"/>
    <mergeCell ref="H823:I823"/>
    <mergeCell ref="C824:E824"/>
    <mergeCell ref="H824:I824"/>
    <mergeCell ref="C825:E825"/>
    <mergeCell ref="H825:I825"/>
    <mergeCell ref="C826:E826"/>
    <mergeCell ref="H826:I826"/>
    <mergeCell ref="C827:E827"/>
    <mergeCell ref="H827:I827"/>
    <mergeCell ref="C820:E820"/>
    <mergeCell ref="H820:I820"/>
    <mergeCell ref="C828:I828"/>
    <mergeCell ref="D829:I829"/>
    <mergeCell ref="D830:I830"/>
    <mergeCell ref="D831:I831"/>
    <mergeCell ref="D832:I832"/>
    <mergeCell ref="D833:I833"/>
    <mergeCell ref="C844:E844"/>
    <mergeCell ref="C845:E845"/>
    <mergeCell ref="C854:E854"/>
    <mergeCell ref="H854:I854"/>
    <mergeCell ref="C855:E855"/>
    <mergeCell ref="H855:I855"/>
    <mergeCell ref="C856:E856"/>
    <mergeCell ref="H856:I856"/>
    <mergeCell ref="C857:E857"/>
    <mergeCell ref="H857:I857"/>
    <mergeCell ref="C858:E858"/>
    <mergeCell ref="H858:I858"/>
    <mergeCell ref="D834:I834"/>
    <mergeCell ref="D835:I835"/>
    <mergeCell ref="D836:I836"/>
    <mergeCell ref="D837:I837"/>
    <mergeCell ref="A838:I838"/>
    <mergeCell ref="B839:I839"/>
    <mergeCell ref="A840:A871"/>
    <mergeCell ref="B840:D841"/>
    <mergeCell ref="E840:I840"/>
    <mergeCell ref="E841:I841"/>
    <mergeCell ref="B842:B871"/>
    <mergeCell ref="C842:I842"/>
    <mergeCell ref="C843:I843"/>
    <mergeCell ref="G844:H844"/>
    <mergeCell ref="C859:E859"/>
    <mergeCell ref="C876:I876"/>
    <mergeCell ref="G881:H881"/>
    <mergeCell ref="C882:E882"/>
    <mergeCell ref="G882:H882"/>
    <mergeCell ref="C883:I883"/>
    <mergeCell ref="C884:E884"/>
    <mergeCell ref="F884:G884"/>
    <mergeCell ref="H884:I884"/>
    <mergeCell ref="C885:E885"/>
    <mergeCell ref="H885:I885"/>
    <mergeCell ref="C886:E886"/>
    <mergeCell ref="H886:I886"/>
    <mergeCell ref="C891:E891"/>
    <mergeCell ref="C892:E892"/>
    <mergeCell ref="C893:E893"/>
    <mergeCell ref="C894:E894"/>
    <mergeCell ref="C887:E887"/>
    <mergeCell ref="H887:I887"/>
    <mergeCell ref="C888:E888"/>
    <mergeCell ref="H888:I888"/>
    <mergeCell ref="C889:E889"/>
    <mergeCell ref="H889:I889"/>
    <mergeCell ref="H859:I859"/>
    <mergeCell ref="C860:E860"/>
    <mergeCell ref="H860:I860"/>
    <mergeCell ref="C861:E861"/>
    <mergeCell ref="H861:I861"/>
    <mergeCell ref="C862:I862"/>
    <mergeCell ref="D863:I863"/>
    <mergeCell ref="D864:I864"/>
    <mergeCell ref="D865:I865"/>
    <mergeCell ref="C926:E926"/>
    <mergeCell ref="C921:E921"/>
    <mergeCell ref="C922:E922"/>
    <mergeCell ref="C923:E923"/>
    <mergeCell ref="C924:E924"/>
    <mergeCell ref="H921:I921"/>
    <mergeCell ref="H922:I922"/>
    <mergeCell ref="H923:I923"/>
    <mergeCell ref="H924:I924"/>
    <mergeCell ref="H925:I925"/>
    <mergeCell ref="D936:I936"/>
    <mergeCell ref="D937:I937"/>
    <mergeCell ref="D938:I938"/>
    <mergeCell ref="C917:I917"/>
    <mergeCell ref="C918:E918"/>
    <mergeCell ref="F918:G918"/>
    <mergeCell ref="H918:I918"/>
    <mergeCell ref="C919:E919"/>
    <mergeCell ref="H919:I919"/>
    <mergeCell ref="C920:E920"/>
    <mergeCell ref="H920:I920"/>
    <mergeCell ref="H926:I926"/>
    <mergeCell ref="C927:E927"/>
    <mergeCell ref="H927:I927"/>
    <mergeCell ref="C929:I929"/>
    <mergeCell ref="D930:I930"/>
    <mergeCell ref="D931:I931"/>
    <mergeCell ref="D932:I932"/>
    <mergeCell ref="D933:I933"/>
    <mergeCell ref="D934:I934"/>
    <mergeCell ref="D935:I935"/>
    <mergeCell ref="C955:E955"/>
    <mergeCell ref="C951:E951"/>
    <mergeCell ref="C952:E952"/>
    <mergeCell ref="C953:E953"/>
    <mergeCell ref="F951:G951"/>
    <mergeCell ref="H951:I951"/>
    <mergeCell ref="H952:I952"/>
    <mergeCell ref="H953:I953"/>
    <mergeCell ref="H954:I954"/>
    <mergeCell ref="H955:I955"/>
    <mergeCell ref="D970:I970"/>
    <mergeCell ref="D971:I971"/>
    <mergeCell ref="D965:I965"/>
    <mergeCell ref="D966:I966"/>
    <mergeCell ref="D967:I967"/>
    <mergeCell ref="D968:I968"/>
    <mergeCell ref="D969:I969"/>
    <mergeCell ref="C959:E959"/>
    <mergeCell ref="H959:I959"/>
    <mergeCell ref="C960:E960"/>
    <mergeCell ref="H960:I960"/>
    <mergeCell ref="C961:E961"/>
    <mergeCell ref="H961:I961"/>
    <mergeCell ref="C980:E980"/>
    <mergeCell ref="G980:H980"/>
    <mergeCell ref="C981:E981"/>
    <mergeCell ref="G981:H981"/>
    <mergeCell ref="C982:E982"/>
    <mergeCell ref="G982:H982"/>
    <mergeCell ref="C983:E983"/>
    <mergeCell ref="D1000:I1000"/>
    <mergeCell ref="D1001:I1001"/>
    <mergeCell ref="D1002:I1002"/>
    <mergeCell ref="D1003:I1003"/>
    <mergeCell ref="D997:I997"/>
    <mergeCell ref="D998:I998"/>
    <mergeCell ref="D999:I999"/>
    <mergeCell ref="C992:E992"/>
    <mergeCell ref="H992:I992"/>
    <mergeCell ref="C993:E993"/>
    <mergeCell ref="H993:I993"/>
    <mergeCell ref="C989:E989"/>
    <mergeCell ref="H989:I989"/>
    <mergeCell ref="C990:E990"/>
    <mergeCell ref="H990:I990"/>
    <mergeCell ref="C991:E991"/>
    <mergeCell ref="H991:I991"/>
    <mergeCell ref="B1006:I1006"/>
    <mergeCell ref="A1007:A1038"/>
    <mergeCell ref="B1007:D1008"/>
    <mergeCell ref="E1007:I1007"/>
    <mergeCell ref="E1008:I1008"/>
    <mergeCell ref="B1009:B1038"/>
    <mergeCell ref="D1030:I1030"/>
    <mergeCell ref="D1031:I1031"/>
    <mergeCell ref="D1032:I1032"/>
    <mergeCell ref="C1021:E1021"/>
    <mergeCell ref="H1021:I1021"/>
    <mergeCell ref="C1022:E1022"/>
    <mergeCell ref="H1022:I1022"/>
    <mergeCell ref="C1018:E1018"/>
    <mergeCell ref="H1018:I1018"/>
    <mergeCell ref="C1019:E1019"/>
    <mergeCell ref="H1019:I1019"/>
    <mergeCell ref="C1020:E1020"/>
    <mergeCell ref="H1020:I1020"/>
    <mergeCell ref="C1028:E1028"/>
    <mergeCell ref="H1028:I1028"/>
    <mergeCell ref="C1029:I1029"/>
    <mergeCell ref="D1033:I1033"/>
    <mergeCell ref="C1026:E1026"/>
    <mergeCell ref="H1026:I1026"/>
    <mergeCell ref="C1027:E1027"/>
    <mergeCell ref="H1027:I1027"/>
    <mergeCell ref="C1009:I1009"/>
    <mergeCell ref="C1010:I1010"/>
    <mergeCell ref="I1011:I1016"/>
    <mergeCell ref="C1015:E1015"/>
    <mergeCell ref="G1015:H1015"/>
    <mergeCell ref="C1046:E1046"/>
    <mergeCell ref="C1047:E1047"/>
    <mergeCell ref="D1034:I1034"/>
    <mergeCell ref="D1035:I1035"/>
    <mergeCell ref="D1036:I1036"/>
    <mergeCell ref="D1037:I1037"/>
    <mergeCell ref="D1038:I1038"/>
    <mergeCell ref="C1052:E1052"/>
    <mergeCell ref="H1052:I1052"/>
    <mergeCell ref="C1048:E1048"/>
    <mergeCell ref="C1049:E1049"/>
    <mergeCell ref="C1050:E1050"/>
    <mergeCell ref="H1059:I1059"/>
    <mergeCell ref="C1060:E1060"/>
    <mergeCell ref="H1060:I1060"/>
    <mergeCell ref="C1061:E1061"/>
    <mergeCell ref="H1061:I1061"/>
    <mergeCell ref="A1039:I1039"/>
    <mergeCell ref="B1040:I1040"/>
    <mergeCell ref="A1041:A1072"/>
    <mergeCell ref="B1041:D1042"/>
    <mergeCell ref="E1041:I1041"/>
    <mergeCell ref="E1042:I1042"/>
    <mergeCell ref="B1043:B1072"/>
    <mergeCell ref="C1043:I1043"/>
    <mergeCell ref="C1044:I1044"/>
    <mergeCell ref="C1045:E1045"/>
    <mergeCell ref="G1045:H1045"/>
    <mergeCell ref="I1045:I1050"/>
    <mergeCell ref="G1046:H1046"/>
    <mergeCell ref="G1047:H1047"/>
    <mergeCell ref="G1048:H1048"/>
    <mergeCell ref="C1062:E1062"/>
    <mergeCell ref="H1062:I1062"/>
    <mergeCell ref="C1063:I1063"/>
    <mergeCell ref="D1064:I1064"/>
    <mergeCell ref="D1065:I1065"/>
    <mergeCell ref="D1066:I1066"/>
    <mergeCell ref="D1067:I1067"/>
    <mergeCell ref="D1068:I1068"/>
    <mergeCell ref="D1069:I1069"/>
    <mergeCell ref="C1080:E1080"/>
    <mergeCell ref="C1081:E1081"/>
    <mergeCell ref="C1078:E1078"/>
    <mergeCell ref="C1079:E1079"/>
    <mergeCell ref="C1090:E1090"/>
    <mergeCell ref="H1090:I1090"/>
    <mergeCell ref="C1091:E1091"/>
    <mergeCell ref="H1091:I1091"/>
    <mergeCell ref="D1070:I1070"/>
    <mergeCell ref="D1071:I1071"/>
    <mergeCell ref="D1072:I1072"/>
    <mergeCell ref="B1073:I1073"/>
    <mergeCell ref="C1092:E1092"/>
    <mergeCell ref="H1092:I1092"/>
    <mergeCell ref="C1096:I1096"/>
    <mergeCell ref="C1093:E1093"/>
    <mergeCell ref="H1093:I1093"/>
    <mergeCell ref="C1094:E1094"/>
    <mergeCell ref="H1094:I1094"/>
    <mergeCell ref="C1095:E1095"/>
    <mergeCell ref="C1118:I1118"/>
    <mergeCell ref="C1119:E1119"/>
    <mergeCell ref="F1119:G1119"/>
    <mergeCell ref="H1119:I1119"/>
    <mergeCell ref="C1120:E1120"/>
    <mergeCell ref="H1120:I1120"/>
    <mergeCell ref="C1121:E1121"/>
    <mergeCell ref="H1121:I1121"/>
    <mergeCell ref="C1122:E1122"/>
    <mergeCell ref="H1122:I1122"/>
    <mergeCell ref="D1100:I1100"/>
    <mergeCell ref="D1101:I1101"/>
    <mergeCell ref="D1102:I1102"/>
    <mergeCell ref="D1103:I1103"/>
    <mergeCell ref="D1104:I1104"/>
    <mergeCell ref="D1105:I1105"/>
    <mergeCell ref="A1106:I1106"/>
    <mergeCell ref="B1107:I1107"/>
    <mergeCell ref="A1108:A1139"/>
    <mergeCell ref="B1108:D1109"/>
    <mergeCell ref="E1108:I1108"/>
    <mergeCell ref="E1109:I1109"/>
    <mergeCell ref="B1110:B1139"/>
    <mergeCell ref="C1110:I1110"/>
    <mergeCell ref="C1128:E1128"/>
    <mergeCell ref="C1129:E1129"/>
    <mergeCell ref="C1123:E1123"/>
    <mergeCell ref="H1123:I1123"/>
    <mergeCell ref="C1124:E1124"/>
    <mergeCell ref="H1124:I1124"/>
    <mergeCell ref="C1125:E1125"/>
    <mergeCell ref="H1125:I1125"/>
    <mergeCell ref="C1149:E1149"/>
    <mergeCell ref="G1149:H1149"/>
    <mergeCell ref="C1150:E1150"/>
    <mergeCell ref="G1150:H1150"/>
    <mergeCell ref="C1151:I1151"/>
    <mergeCell ref="C1163:I1163"/>
    <mergeCell ref="C1161:E1161"/>
    <mergeCell ref="C1162:E1162"/>
    <mergeCell ref="C1157:E1157"/>
    <mergeCell ref="C1158:E1158"/>
    <mergeCell ref="C1159:E1159"/>
    <mergeCell ref="C1160:E1160"/>
    <mergeCell ref="C1152:E1152"/>
    <mergeCell ref="F1152:G1152"/>
    <mergeCell ref="H1152:I1152"/>
    <mergeCell ref="C1153:E1153"/>
    <mergeCell ref="H1153:I1153"/>
    <mergeCell ref="H1128:I1128"/>
    <mergeCell ref="H1129:I1129"/>
    <mergeCell ref="C1130:I1130"/>
    <mergeCell ref="D1131:I1131"/>
    <mergeCell ref="D1132:I1132"/>
    <mergeCell ref="D1133:I1133"/>
    <mergeCell ref="D1134:I1134"/>
    <mergeCell ref="H1191:I1191"/>
    <mergeCell ref="C1192:E1192"/>
    <mergeCell ref="H1192:I1192"/>
    <mergeCell ref="D1206:I1206"/>
    <mergeCell ref="D1201:I1201"/>
    <mergeCell ref="D1202:I1202"/>
    <mergeCell ref="D1203:I1203"/>
    <mergeCell ref="D1204:I1204"/>
    <mergeCell ref="D1205:I1205"/>
    <mergeCell ref="C1195:E1195"/>
    <mergeCell ref="H1195:I1195"/>
    <mergeCell ref="C1196:E1196"/>
    <mergeCell ref="H1196:I1196"/>
    <mergeCell ref="C1197:I1197"/>
    <mergeCell ref="D1198:I1198"/>
    <mergeCell ref="D1199:I1199"/>
    <mergeCell ref="D1200:I1200"/>
    <mergeCell ref="B1207:I1207"/>
    <mergeCell ref="A1208:A1239"/>
    <mergeCell ref="B1208:D1209"/>
    <mergeCell ref="E1208:I1208"/>
    <mergeCell ref="E1209:I1209"/>
    <mergeCell ref="B1210:B1239"/>
    <mergeCell ref="C1210:I1210"/>
    <mergeCell ref="C1223:E1223"/>
    <mergeCell ref="H1223:I1223"/>
    <mergeCell ref="C1224:E1224"/>
    <mergeCell ref="H1224:I1224"/>
    <mergeCell ref="C1220:E1220"/>
    <mergeCell ref="C1221:E1221"/>
    <mergeCell ref="C1216:E1216"/>
    <mergeCell ref="G1216:H1216"/>
    <mergeCell ref="C1217:E1217"/>
    <mergeCell ref="G1217:H1217"/>
    <mergeCell ref="C1219:E1219"/>
    <mergeCell ref="C1211:I1211"/>
    <mergeCell ref="C1212:E1212"/>
    <mergeCell ref="G1212:H1212"/>
    <mergeCell ref="I1212:I1217"/>
    <mergeCell ref="C1213:E1213"/>
    <mergeCell ref="D1236:I1236"/>
    <mergeCell ref="D1237:I1237"/>
    <mergeCell ref="D1238:I1238"/>
    <mergeCell ref="D1239:I1239"/>
    <mergeCell ref="D1231:I1231"/>
    <mergeCell ref="D1232:I1232"/>
    <mergeCell ref="D1233:I1233"/>
    <mergeCell ref="D1234:I1234"/>
    <mergeCell ref="D1235:I1235"/>
    <mergeCell ref="C1228:E1228"/>
    <mergeCell ref="H1228:I1228"/>
    <mergeCell ref="C1229:E1229"/>
    <mergeCell ref="H1229:I1229"/>
    <mergeCell ref="C1230:I1230"/>
    <mergeCell ref="C1225:E1225"/>
    <mergeCell ref="H1225:I1225"/>
    <mergeCell ref="C1226:E1226"/>
    <mergeCell ref="H1226:I1226"/>
    <mergeCell ref="C1227:E1227"/>
    <mergeCell ref="H1227:I1227"/>
    <mergeCell ref="C1253:E1253"/>
    <mergeCell ref="H1253:I1253"/>
    <mergeCell ref="C1249:E1249"/>
    <mergeCell ref="G1249:H1249"/>
    <mergeCell ref="C1250:E1250"/>
    <mergeCell ref="G1250:H1250"/>
    <mergeCell ref="E1242:I1242"/>
    <mergeCell ref="C1244:I1244"/>
    <mergeCell ref="C1246:E1246"/>
    <mergeCell ref="G1246:H1246"/>
    <mergeCell ref="C1247:E1247"/>
    <mergeCell ref="G1247:H1247"/>
    <mergeCell ref="C1248:E1248"/>
    <mergeCell ref="G1248:H1248"/>
    <mergeCell ref="D1265:I1265"/>
    <mergeCell ref="D1266:I1266"/>
    <mergeCell ref="D1267:I1267"/>
    <mergeCell ref="D1268:I1268"/>
    <mergeCell ref="C1290:E1290"/>
    <mergeCell ref="H1290:I1290"/>
    <mergeCell ref="C1291:E1291"/>
    <mergeCell ref="H1291:I1291"/>
    <mergeCell ref="C1292:E1292"/>
    <mergeCell ref="H1292:I1292"/>
    <mergeCell ref="C1293:E1293"/>
    <mergeCell ref="H1293:I1293"/>
    <mergeCell ref="C1294:E1294"/>
    <mergeCell ref="H1294:I1294"/>
    <mergeCell ref="C1295:E1295"/>
    <mergeCell ref="H1295:I1295"/>
    <mergeCell ref="C1296:E1296"/>
    <mergeCell ref="C1282:E1282"/>
    <mergeCell ref="C1283:E1283"/>
    <mergeCell ref="C1279:E1279"/>
    <mergeCell ref="G1279:H1279"/>
    <mergeCell ref="C1280:E1280"/>
    <mergeCell ref="G1280:H1280"/>
    <mergeCell ref="D1270:I1270"/>
    <mergeCell ref="D1271:I1271"/>
    <mergeCell ref="D1272:I1272"/>
    <mergeCell ref="D1273:I1273"/>
    <mergeCell ref="B1274:I1274"/>
    <mergeCell ref="H1288:I1288"/>
    <mergeCell ref="C1284:E1284"/>
    <mergeCell ref="C1286:E1286"/>
    <mergeCell ref="H1286:I1286"/>
    <mergeCell ref="A1275:A1306"/>
    <mergeCell ref="B1275:D1276"/>
    <mergeCell ref="E1275:I1275"/>
    <mergeCell ref="E1276:I1276"/>
    <mergeCell ref="C1289:E1289"/>
    <mergeCell ref="H1289:I1289"/>
    <mergeCell ref="C1316:E1316"/>
    <mergeCell ref="C1317:E1317"/>
    <mergeCell ref="C1313:E1313"/>
    <mergeCell ref="C1314:E1314"/>
    <mergeCell ref="C1315:E1315"/>
    <mergeCell ref="H1323:I1323"/>
    <mergeCell ref="C1324:E1324"/>
    <mergeCell ref="H1324:I1324"/>
    <mergeCell ref="C1325:E1325"/>
    <mergeCell ref="H1325:I1325"/>
    <mergeCell ref="C1326:E1326"/>
    <mergeCell ref="H1326:I1326"/>
    <mergeCell ref="C1287:E1287"/>
    <mergeCell ref="H1287:I1287"/>
    <mergeCell ref="C1288:E1288"/>
    <mergeCell ref="B1277:B1306"/>
    <mergeCell ref="C1277:I1277"/>
    <mergeCell ref="C1278:I1278"/>
    <mergeCell ref="I1279:I1284"/>
    <mergeCell ref="C1281:E1281"/>
    <mergeCell ref="G1281:H1281"/>
    <mergeCell ref="G1282:H1282"/>
    <mergeCell ref="G1283:H1283"/>
    <mergeCell ref="G1284:H1284"/>
    <mergeCell ref="C1285:I1285"/>
    <mergeCell ref="F1286:G1286"/>
    <mergeCell ref="C1327:E1327"/>
    <mergeCell ref="H1327:I1327"/>
    <mergeCell ref="C1328:E1328"/>
    <mergeCell ref="H1328:I1328"/>
    <mergeCell ref="C1329:E1329"/>
    <mergeCell ref="H1329:I1329"/>
    <mergeCell ref="C1330:E1330"/>
    <mergeCell ref="H1330:I1330"/>
    <mergeCell ref="C1331:I1331"/>
    <mergeCell ref="C1346:E1346"/>
    <mergeCell ref="C1347:E1347"/>
    <mergeCell ref="C1354:E1354"/>
    <mergeCell ref="H1354:I1354"/>
    <mergeCell ref="C1355:E1355"/>
    <mergeCell ref="H1355:I1355"/>
    <mergeCell ref="C1356:E1356"/>
    <mergeCell ref="H1356:I1356"/>
    <mergeCell ref="D1332:I1332"/>
    <mergeCell ref="D1333:I1333"/>
    <mergeCell ref="D1334:I1334"/>
    <mergeCell ref="D1335:I1335"/>
    <mergeCell ref="D1336:I1336"/>
    <mergeCell ref="D1337:I1337"/>
    <mergeCell ref="D1338:I1338"/>
    <mergeCell ref="D1339:I1339"/>
    <mergeCell ref="D1340:I1340"/>
    <mergeCell ref="B1341:I1341"/>
    <mergeCell ref="D1439:I1439"/>
    <mergeCell ref="D1440:I1440"/>
    <mergeCell ref="C1357:E1357"/>
    <mergeCell ref="H1357:I1357"/>
    <mergeCell ref="C1358:E1358"/>
    <mergeCell ref="H1358:I1358"/>
    <mergeCell ref="C1363:E1363"/>
    <mergeCell ref="C1359:E1359"/>
    <mergeCell ref="H1359:I1359"/>
    <mergeCell ref="C1360:E1360"/>
    <mergeCell ref="H1360:I1360"/>
    <mergeCell ref="C1361:E1361"/>
    <mergeCell ref="H1361:I1361"/>
    <mergeCell ref="G1384:H1384"/>
    <mergeCell ref="C1385:E1385"/>
    <mergeCell ref="G1385:H1385"/>
    <mergeCell ref="C1386:I1386"/>
    <mergeCell ref="C1387:E1387"/>
    <mergeCell ref="C1380:E1380"/>
    <mergeCell ref="G1380:H1380"/>
    <mergeCell ref="D1366:I1366"/>
    <mergeCell ref="D1367:I1367"/>
    <mergeCell ref="D1368:I1368"/>
    <mergeCell ref="D1369:I1369"/>
    <mergeCell ref="D1370:I1370"/>
    <mergeCell ref="I1380:I1385"/>
    <mergeCell ref="C1381:E1381"/>
    <mergeCell ref="G1381:H1381"/>
    <mergeCell ref="C1382:E1382"/>
    <mergeCell ref="G1382:H1382"/>
    <mergeCell ref="C1383:E1383"/>
    <mergeCell ref="G1383:H1383"/>
    <mergeCell ref="C1454:E1454"/>
    <mergeCell ref="C1455:E1455"/>
    <mergeCell ref="H1454:I1454"/>
    <mergeCell ref="H1455:I1455"/>
    <mergeCell ref="H1456:I1456"/>
    <mergeCell ref="H1457:I1457"/>
    <mergeCell ref="C1458:E1458"/>
    <mergeCell ref="C1421:E1421"/>
    <mergeCell ref="H1421:I1421"/>
    <mergeCell ref="H1422:I1422"/>
    <mergeCell ref="H1423:I1423"/>
    <mergeCell ref="H1424:I1424"/>
    <mergeCell ref="H1425:I1425"/>
    <mergeCell ref="H1426:I1426"/>
    <mergeCell ref="H1430:I1430"/>
    <mergeCell ref="C1426:E1426"/>
    <mergeCell ref="C1427:E1427"/>
    <mergeCell ref="C1422:E1422"/>
    <mergeCell ref="C1423:E1423"/>
    <mergeCell ref="C1424:E1424"/>
    <mergeCell ref="C1425:E1425"/>
    <mergeCell ref="D1436:I1436"/>
    <mergeCell ref="A1441:I1441"/>
    <mergeCell ref="B1442:I1442"/>
    <mergeCell ref="A1409:A1440"/>
    <mergeCell ref="G1413:H1413"/>
    <mergeCell ref="I1413:I1418"/>
    <mergeCell ref="C1414:E1414"/>
    <mergeCell ref="G1414:H1414"/>
    <mergeCell ref="C1415:E1415"/>
    <mergeCell ref="D1437:I1437"/>
    <mergeCell ref="D1438:I1438"/>
    <mergeCell ref="D1470:I1470"/>
    <mergeCell ref="D1471:I1471"/>
    <mergeCell ref="C1464:E1464"/>
    <mergeCell ref="H1464:I1464"/>
    <mergeCell ref="C1461:E1461"/>
    <mergeCell ref="H1461:I1461"/>
    <mergeCell ref="C1462:E1462"/>
    <mergeCell ref="H1462:I1462"/>
    <mergeCell ref="C1463:E1463"/>
    <mergeCell ref="H1463:I1463"/>
    <mergeCell ref="C1488:E1488"/>
    <mergeCell ref="H1488:I1488"/>
    <mergeCell ref="C1489:E1489"/>
    <mergeCell ref="H1489:I1489"/>
    <mergeCell ref="C1485:E1485"/>
    <mergeCell ref="G1485:H1485"/>
    <mergeCell ref="E1477:I1477"/>
    <mergeCell ref="C1479:I1479"/>
    <mergeCell ref="C1481:E1481"/>
    <mergeCell ref="G1481:H1481"/>
    <mergeCell ref="C1482:E1482"/>
    <mergeCell ref="G1482:H1482"/>
    <mergeCell ref="C1483:E1483"/>
    <mergeCell ref="G1483:H1483"/>
    <mergeCell ref="C1484:E1484"/>
    <mergeCell ref="G1484:H1484"/>
    <mergeCell ref="C1465:I1465"/>
    <mergeCell ref="D1466:I1466"/>
    <mergeCell ref="B1475:I1475"/>
    <mergeCell ref="D1472:I1472"/>
    <mergeCell ref="D1473:I1473"/>
    <mergeCell ref="D1474:I1474"/>
    <mergeCell ref="C1490:E1490"/>
    <mergeCell ref="H1490:I1490"/>
    <mergeCell ref="C1491:E1491"/>
    <mergeCell ref="H1491:I1491"/>
    <mergeCell ref="C1492:E1492"/>
    <mergeCell ref="H1492:I1492"/>
    <mergeCell ref="C1518:E1518"/>
    <mergeCell ref="C1519:E1519"/>
    <mergeCell ref="G1514:H1514"/>
    <mergeCell ref="C1515:E1515"/>
    <mergeCell ref="G1515:H1515"/>
    <mergeCell ref="C1516:E1516"/>
    <mergeCell ref="G1516:H1516"/>
    <mergeCell ref="C1514:E1514"/>
    <mergeCell ref="A1508:I1508"/>
    <mergeCell ref="B1509:I1509"/>
    <mergeCell ref="A1510:A1541"/>
    <mergeCell ref="B1510:D1511"/>
    <mergeCell ref="E1510:I1510"/>
    <mergeCell ref="D1533:I1533"/>
    <mergeCell ref="D1534:I1534"/>
    <mergeCell ref="C1523:E1523"/>
    <mergeCell ref="H1523:I1523"/>
    <mergeCell ref="C1524:E1524"/>
    <mergeCell ref="H1524:I1524"/>
    <mergeCell ref="C1521:E1521"/>
    <mergeCell ref="H1521:I1521"/>
    <mergeCell ref="C1522:E1522"/>
    <mergeCell ref="H1522:I1522"/>
    <mergeCell ref="D1538:I1538"/>
    <mergeCell ref="D1539:I1539"/>
    <mergeCell ref="D1540:I1540"/>
    <mergeCell ref="C1547:E1547"/>
    <mergeCell ref="C1548:E1548"/>
    <mergeCell ref="C1546:I1546"/>
    <mergeCell ref="D1541:I1541"/>
    <mergeCell ref="B1542:I1542"/>
    <mergeCell ref="A1543:A1574"/>
    <mergeCell ref="B1543:D1544"/>
    <mergeCell ref="E1543:I1543"/>
    <mergeCell ref="E1544:I1544"/>
    <mergeCell ref="C1552:E1552"/>
    <mergeCell ref="C1549:E1549"/>
    <mergeCell ref="C1550:E1550"/>
    <mergeCell ref="C1551:E1551"/>
    <mergeCell ref="B1545:B1574"/>
    <mergeCell ref="C1545:I1545"/>
    <mergeCell ref="G1547:H1547"/>
    <mergeCell ref="I1547:I1552"/>
    <mergeCell ref="G1548:H1548"/>
    <mergeCell ref="G1549:H1549"/>
    <mergeCell ref="G1550:H1550"/>
    <mergeCell ref="G1551:H1551"/>
    <mergeCell ref="G1552:H1552"/>
    <mergeCell ref="C1553:I1553"/>
    <mergeCell ref="C1554:E1554"/>
    <mergeCell ref="F1554:G1554"/>
    <mergeCell ref="H1554:I1554"/>
    <mergeCell ref="C1555:E1555"/>
    <mergeCell ref="H1555:I1555"/>
    <mergeCell ref="C1556:E1556"/>
    <mergeCell ref="H1556:I1556"/>
    <mergeCell ref="C1557:E1557"/>
    <mergeCell ref="H1557:I1557"/>
    <mergeCell ref="G1586:H1586"/>
    <mergeCell ref="C1587:I1587"/>
    <mergeCell ref="C1588:E1588"/>
    <mergeCell ref="F1588:G1588"/>
    <mergeCell ref="H1588:I1588"/>
    <mergeCell ref="C1582:E1582"/>
    <mergeCell ref="C1583:E1583"/>
    <mergeCell ref="C1581:E1581"/>
    <mergeCell ref="C1589:E1589"/>
    <mergeCell ref="H1589:I1589"/>
    <mergeCell ref="C1590:E1590"/>
    <mergeCell ref="H1590:I1590"/>
    <mergeCell ref="C1591:E1591"/>
    <mergeCell ref="H1591:I1591"/>
    <mergeCell ref="C1592:E1592"/>
    <mergeCell ref="H1592:I1592"/>
    <mergeCell ref="C1593:E1593"/>
    <mergeCell ref="H1593:I1593"/>
    <mergeCell ref="H1622:I1622"/>
    <mergeCell ref="C1623:E1623"/>
    <mergeCell ref="H1623:I1623"/>
    <mergeCell ref="C1624:E1624"/>
    <mergeCell ref="H1624:I1624"/>
    <mergeCell ref="C1652:E1652"/>
    <mergeCell ref="G1652:H1652"/>
    <mergeCell ref="C1653:E1653"/>
    <mergeCell ref="G1653:H1653"/>
    <mergeCell ref="C1665:E1665"/>
    <mergeCell ref="H1665:I1665"/>
    <mergeCell ref="C1662:E1662"/>
    <mergeCell ref="C1663:E1663"/>
    <mergeCell ref="C1658:E1658"/>
    <mergeCell ref="C1659:E1659"/>
    <mergeCell ref="C1660:E1660"/>
    <mergeCell ref="C1661:E1661"/>
    <mergeCell ref="C1654:I1654"/>
    <mergeCell ref="C1655:E1655"/>
    <mergeCell ref="F1655:G1655"/>
    <mergeCell ref="H1655:I1655"/>
    <mergeCell ref="C1656:E1656"/>
    <mergeCell ref="H1656:I1656"/>
    <mergeCell ref="C1625:E1625"/>
    <mergeCell ref="H1625:I1625"/>
    <mergeCell ref="H1628:I1628"/>
    <mergeCell ref="H1629:I1629"/>
    <mergeCell ref="H1630:I1630"/>
    <mergeCell ref="H1631:I1631"/>
    <mergeCell ref="C1632:I1632"/>
    <mergeCell ref="D1633:I1633"/>
    <mergeCell ref="D1634:I1634"/>
    <mergeCell ref="A1677:A1708"/>
    <mergeCell ref="B1677:D1678"/>
    <mergeCell ref="E1677:I1677"/>
    <mergeCell ref="E1678:I1678"/>
    <mergeCell ref="B1679:B1708"/>
    <mergeCell ref="C1679:I1679"/>
    <mergeCell ref="C1680:I1680"/>
    <mergeCell ref="C1681:E1681"/>
    <mergeCell ref="G1681:H1681"/>
    <mergeCell ref="I1681:I1686"/>
    <mergeCell ref="C1695:E1695"/>
    <mergeCell ref="H1695:I1695"/>
    <mergeCell ref="C1696:E1696"/>
    <mergeCell ref="H1696:I1696"/>
    <mergeCell ref="C1692:E1692"/>
    <mergeCell ref="C1693:E1693"/>
    <mergeCell ref="C1687:I1687"/>
    <mergeCell ref="C1688:E1688"/>
    <mergeCell ref="C1689:E1689"/>
    <mergeCell ref="C1690:E1690"/>
    <mergeCell ref="C1691:E1691"/>
    <mergeCell ref="C1694:E1694"/>
    <mergeCell ref="H1694:I1694"/>
    <mergeCell ref="C1699:I1699"/>
    <mergeCell ref="D1700:I1700"/>
    <mergeCell ref="D1701:I1701"/>
    <mergeCell ref="D1708:I1708"/>
    <mergeCell ref="D1703:I1703"/>
    <mergeCell ref="D1704:I1704"/>
    <mergeCell ref="D1705:I1705"/>
    <mergeCell ref="D1706:I1706"/>
    <mergeCell ref="D1707:I1707"/>
    <mergeCell ref="C1697:E1697"/>
    <mergeCell ref="H1697:I1697"/>
    <mergeCell ref="C1698:E1698"/>
    <mergeCell ref="H1698:I1698"/>
    <mergeCell ref="D1702:I1702"/>
    <mergeCell ref="A1709:I1709"/>
    <mergeCell ref="B1710:I1710"/>
    <mergeCell ref="A1711:A1742"/>
    <mergeCell ref="B1711:D1712"/>
    <mergeCell ref="E1711:I1711"/>
    <mergeCell ref="E1712:I1712"/>
    <mergeCell ref="B1713:B1742"/>
    <mergeCell ref="C1713:I1713"/>
    <mergeCell ref="C1714:I1714"/>
    <mergeCell ref="C1715:E1715"/>
    <mergeCell ref="C1724:E1724"/>
    <mergeCell ref="H1724:I1724"/>
    <mergeCell ref="C1725:E1725"/>
    <mergeCell ref="H1725:I1725"/>
    <mergeCell ref="C1722:E1722"/>
    <mergeCell ref="C1717:E1717"/>
    <mergeCell ref="G1717:H1717"/>
    <mergeCell ref="C1718:E1718"/>
    <mergeCell ref="G1718:H1718"/>
    <mergeCell ref="C1719:E1719"/>
    <mergeCell ref="G1719:H1719"/>
    <mergeCell ref="C1720:E1720"/>
    <mergeCell ref="G1720:H1720"/>
    <mergeCell ref="G1715:H1715"/>
    <mergeCell ref="I1715:I1720"/>
    <mergeCell ref="C1716:E1716"/>
    <mergeCell ref="G1716:H1716"/>
    <mergeCell ref="C1721:I1721"/>
    <mergeCell ref="F1722:G1722"/>
    <mergeCell ref="D1737:I1737"/>
    <mergeCell ref="D1738:I1738"/>
    <mergeCell ref="D1739:I1739"/>
    <mergeCell ref="D1740:I1740"/>
    <mergeCell ref="D1734:I1734"/>
    <mergeCell ref="D1735:I1735"/>
    <mergeCell ref="D1736:I1736"/>
    <mergeCell ref="C1729:E1729"/>
    <mergeCell ref="H1729:I1729"/>
    <mergeCell ref="C1730:E1730"/>
    <mergeCell ref="H1730:I1730"/>
    <mergeCell ref="C1726:E1726"/>
    <mergeCell ref="H1726:I1726"/>
    <mergeCell ref="C1727:E1727"/>
    <mergeCell ref="H1727:I1727"/>
    <mergeCell ref="C1728:E1728"/>
    <mergeCell ref="H1728:I1728"/>
    <mergeCell ref="C1755:E1755"/>
    <mergeCell ref="H1755:I1755"/>
    <mergeCell ref="G1750:H1750"/>
    <mergeCell ref="C1751:E1751"/>
    <mergeCell ref="G1751:H1751"/>
    <mergeCell ref="C1752:E1752"/>
    <mergeCell ref="G1752:H1752"/>
    <mergeCell ref="E1744:I1744"/>
    <mergeCell ref="C1746:I1746"/>
    <mergeCell ref="C1748:E1748"/>
    <mergeCell ref="G1748:H1748"/>
    <mergeCell ref="C1749:E1749"/>
    <mergeCell ref="G1749:H1749"/>
    <mergeCell ref="C1750:E1750"/>
    <mergeCell ref="D1767:I1767"/>
    <mergeCell ref="D1768:I1768"/>
    <mergeCell ref="D1769:I1769"/>
    <mergeCell ref="C1764:E1764"/>
    <mergeCell ref="H1764:I1764"/>
    <mergeCell ref="C1765:E1765"/>
    <mergeCell ref="H1765:I1765"/>
    <mergeCell ref="C1766:I1766"/>
    <mergeCell ref="D1770:I1770"/>
    <mergeCell ref="C1759:E1759"/>
    <mergeCell ref="H1759:I1759"/>
    <mergeCell ref="C1760:E1760"/>
    <mergeCell ref="H1760:I1760"/>
    <mergeCell ref="C1756:E1756"/>
    <mergeCell ref="H1756:I1756"/>
    <mergeCell ref="C1757:E1757"/>
    <mergeCell ref="H1757:I1757"/>
    <mergeCell ref="C1758:E1758"/>
    <mergeCell ref="H1758:I1758"/>
    <mergeCell ref="D1771:I1771"/>
    <mergeCell ref="C1783:E1783"/>
    <mergeCell ref="C1784:E1784"/>
    <mergeCell ref="D1772:I1772"/>
    <mergeCell ref="D1773:I1773"/>
    <mergeCell ref="D1774:I1774"/>
    <mergeCell ref="D1775:I1775"/>
    <mergeCell ref="A1776:I1776"/>
    <mergeCell ref="B1777:I1777"/>
    <mergeCell ref="A1778:A1809"/>
    <mergeCell ref="B1778:D1779"/>
    <mergeCell ref="E1778:I1778"/>
    <mergeCell ref="E1779:I1779"/>
    <mergeCell ref="B1780:B1809"/>
    <mergeCell ref="C1780:I1780"/>
    <mergeCell ref="C1781:I1781"/>
    <mergeCell ref="C1782:E1782"/>
    <mergeCell ref="G1782:H1782"/>
    <mergeCell ref="I1782:I1787"/>
    <mergeCell ref="G1783:H1783"/>
    <mergeCell ref="D1809:I1809"/>
    <mergeCell ref="B1810:I1810"/>
    <mergeCell ref="A1811:A1842"/>
    <mergeCell ref="B1811:D1812"/>
    <mergeCell ref="E1811:I1811"/>
    <mergeCell ref="C1818:E1818"/>
    <mergeCell ref="C1819:E1819"/>
    <mergeCell ref="C1815:E1815"/>
    <mergeCell ref="C1816:E1816"/>
    <mergeCell ref="C1817:E1817"/>
    <mergeCell ref="C1833:I1833"/>
    <mergeCell ref="C1831:E1831"/>
    <mergeCell ref="H1831:I1831"/>
    <mergeCell ref="C1832:E1832"/>
    <mergeCell ref="H1832:I1832"/>
    <mergeCell ref="D1834:I1834"/>
    <mergeCell ref="D1835:I1835"/>
    <mergeCell ref="H1856:I1856"/>
    <mergeCell ref="E1812:I1812"/>
    <mergeCell ref="B1813:B1842"/>
    <mergeCell ref="C1813:I1813"/>
    <mergeCell ref="C1814:I1814"/>
    <mergeCell ref="G1815:H1815"/>
    <mergeCell ref="I1815:I1820"/>
    <mergeCell ref="G1816:H1816"/>
    <mergeCell ref="G1817:H1817"/>
    <mergeCell ref="G1818:H1818"/>
    <mergeCell ref="G1819:H1819"/>
    <mergeCell ref="C1820:E1820"/>
    <mergeCell ref="G1820:H1820"/>
    <mergeCell ref="C1821:I1821"/>
    <mergeCell ref="C1822:E1822"/>
    <mergeCell ref="F1822:G1822"/>
    <mergeCell ref="C1857:E1857"/>
    <mergeCell ref="H1857:I1857"/>
    <mergeCell ref="C1858:E1858"/>
    <mergeCell ref="H1858:I1858"/>
    <mergeCell ref="C1859:E1859"/>
    <mergeCell ref="H1859:I1859"/>
    <mergeCell ref="C1865:E1865"/>
    <mergeCell ref="C1866:E1866"/>
    <mergeCell ref="C1860:E1860"/>
    <mergeCell ref="H1860:I1860"/>
    <mergeCell ref="C1861:E1861"/>
    <mergeCell ref="H1861:I1861"/>
    <mergeCell ref="C1862:E1862"/>
    <mergeCell ref="B1877:I1877"/>
    <mergeCell ref="B1878:D1879"/>
    <mergeCell ref="E1878:I1878"/>
    <mergeCell ref="E1879:I1879"/>
    <mergeCell ref="H1862:I1862"/>
    <mergeCell ref="C1863:E1863"/>
    <mergeCell ref="H1863:I1863"/>
    <mergeCell ref="C1864:E1864"/>
    <mergeCell ref="H1864:I1864"/>
    <mergeCell ref="H1865:I1865"/>
    <mergeCell ref="H1866:I1866"/>
    <mergeCell ref="C1867:I1867"/>
    <mergeCell ref="D1868:I1868"/>
    <mergeCell ref="D1869:I1869"/>
    <mergeCell ref="D1870:I1870"/>
    <mergeCell ref="D1871:I1871"/>
    <mergeCell ref="D1872:I1872"/>
    <mergeCell ref="D1873:I1873"/>
    <mergeCell ref="D1874:I1874"/>
    <mergeCell ref="B1880:B1909"/>
    <mergeCell ref="C1880:I1880"/>
    <mergeCell ref="C1881:I1881"/>
    <mergeCell ref="C1882:E1882"/>
    <mergeCell ref="G1882:H1882"/>
    <mergeCell ref="I1882:I1887"/>
    <mergeCell ref="C1883:E1883"/>
    <mergeCell ref="C1898:E1898"/>
    <mergeCell ref="C1899:E1899"/>
    <mergeCell ref="C1900:I1900"/>
    <mergeCell ref="C1894:E1894"/>
    <mergeCell ref="C1895:E1895"/>
    <mergeCell ref="C1896:E1896"/>
    <mergeCell ref="C1897:E1897"/>
    <mergeCell ref="A1878:A1909"/>
    <mergeCell ref="G1883:H1883"/>
    <mergeCell ref="C1884:E1884"/>
    <mergeCell ref="G1884:H1884"/>
    <mergeCell ref="C1885:E1885"/>
    <mergeCell ref="G1885:H1885"/>
    <mergeCell ref="D1909:I1909"/>
    <mergeCell ref="H1894:I1894"/>
    <mergeCell ref="H1895:I1895"/>
    <mergeCell ref="H1896:I1896"/>
    <mergeCell ref="H1897:I1897"/>
    <mergeCell ref="H1898:I1898"/>
    <mergeCell ref="H1899:I1899"/>
    <mergeCell ref="D1901:I1901"/>
    <mergeCell ref="D1902:I1902"/>
    <mergeCell ref="D1903:I1903"/>
    <mergeCell ref="D1904:I1904"/>
    <mergeCell ref="D1905:I1905"/>
    <mergeCell ref="C1931:E1931"/>
    <mergeCell ref="H1931:I1931"/>
    <mergeCell ref="C1932:E1932"/>
    <mergeCell ref="H1932:I1932"/>
    <mergeCell ref="C1928:E1928"/>
    <mergeCell ref="C1929:E1929"/>
    <mergeCell ref="C1922:I1922"/>
    <mergeCell ref="C1924:E1924"/>
    <mergeCell ref="C1925:E1925"/>
    <mergeCell ref="C1926:E1926"/>
    <mergeCell ref="C1927:E1927"/>
    <mergeCell ref="G1920:H1920"/>
    <mergeCell ref="C1921:E1921"/>
    <mergeCell ref="G1921:H1921"/>
    <mergeCell ref="C1923:E1923"/>
    <mergeCell ref="F1923:G1923"/>
    <mergeCell ref="D1939:I1939"/>
    <mergeCell ref="D1935:I1935"/>
    <mergeCell ref="D1936:I1936"/>
    <mergeCell ref="D1937:I1937"/>
    <mergeCell ref="D1938:I1938"/>
    <mergeCell ref="D1940:I1940"/>
    <mergeCell ref="D1941:I1941"/>
    <mergeCell ref="D1942:I1942"/>
    <mergeCell ref="D1943:I1943"/>
    <mergeCell ref="C1933:E1933"/>
    <mergeCell ref="H1933:I1933"/>
    <mergeCell ref="C1960:E1960"/>
    <mergeCell ref="H1960:I1960"/>
    <mergeCell ref="C1961:E1961"/>
    <mergeCell ref="H1961:I1961"/>
    <mergeCell ref="C1957:E1957"/>
    <mergeCell ref="C1958:E1958"/>
    <mergeCell ref="C1953:E1953"/>
    <mergeCell ref="G1953:H1953"/>
    <mergeCell ref="C1954:E1954"/>
    <mergeCell ref="G1954:H1954"/>
    <mergeCell ref="C1956:E1956"/>
    <mergeCell ref="F1956:G1956"/>
    <mergeCell ref="H1956:I1956"/>
    <mergeCell ref="H1957:I1957"/>
    <mergeCell ref="H1958:I1958"/>
    <mergeCell ref="C1959:E1959"/>
    <mergeCell ref="H1959:I1959"/>
    <mergeCell ref="B1944:I1944"/>
    <mergeCell ref="B1945:D1946"/>
    <mergeCell ref="E1945:I1945"/>
    <mergeCell ref="E1946:I1946"/>
    <mergeCell ref="B1947:B1976"/>
    <mergeCell ref="C1947:I1947"/>
    <mergeCell ref="C1948:I1948"/>
    <mergeCell ref="C1949:E1949"/>
    <mergeCell ref="G1949:H1949"/>
    <mergeCell ref="D1973:I1973"/>
    <mergeCell ref="D1974:I1974"/>
    <mergeCell ref="D1975:I1975"/>
    <mergeCell ref="D1976:I1976"/>
    <mergeCell ref="A1977:I1977"/>
    <mergeCell ref="D1968:I1968"/>
    <mergeCell ref="D1969:I1969"/>
    <mergeCell ref="D1970:I1970"/>
    <mergeCell ref="D1971:I1971"/>
    <mergeCell ref="D1972:I1972"/>
    <mergeCell ref="C1965:E1965"/>
    <mergeCell ref="H1965:I1965"/>
    <mergeCell ref="C1966:E1966"/>
    <mergeCell ref="H1966:I1966"/>
    <mergeCell ref="C1967:I1967"/>
    <mergeCell ref="C1962:E1962"/>
    <mergeCell ref="H1962:I1962"/>
    <mergeCell ref="C1963:E1963"/>
    <mergeCell ref="H1963:I1963"/>
    <mergeCell ref="C1964:E1964"/>
    <mergeCell ref="H1964:I1964"/>
    <mergeCell ref="A1945:A1976"/>
    <mergeCell ref="I1949:I1954"/>
    <mergeCell ref="C1950:E1950"/>
    <mergeCell ref="G1950:H1950"/>
    <mergeCell ref="C1951:E1951"/>
    <mergeCell ref="G1951:H1951"/>
    <mergeCell ref="C1952:E1952"/>
    <mergeCell ref="G1952:H1952"/>
    <mergeCell ref="C1955:I1955"/>
    <mergeCell ref="G1986:H1986"/>
    <mergeCell ref="C1987:E1987"/>
    <mergeCell ref="G1987:H1987"/>
    <mergeCell ref="C1988:E1988"/>
    <mergeCell ref="G1988:H1988"/>
    <mergeCell ref="B1978:I1978"/>
    <mergeCell ref="B1979:D1980"/>
    <mergeCell ref="E1979:I1979"/>
    <mergeCell ref="E1980:I1980"/>
    <mergeCell ref="C1981:I1981"/>
    <mergeCell ref="C1982:I1982"/>
    <mergeCell ref="C1983:E1983"/>
    <mergeCell ref="G1983:H1983"/>
    <mergeCell ref="I1983:I1988"/>
    <mergeCell ref="C1984:E1984"/>
    <mergeCell ref="G1984:H1984"/>
    <mergeCell ref="C1985:E1985"/>
    <mergeCell ref="G1985:H1985"/>
    <mergeCell ref="C1986:E1986"/>
    <mergeCell ref="C1996:E1996"/>
    <mergeCell ref="H1996:I1996"/>
    <mergeCell ref="C1992:E1992"/>
    <mergeCell ref="H1992:I1992"/>
    <mergeCell ref="C1993:E1993"/>
    <mergeCell ref="H1993:I1993"/>
    <mergeCell ref="C1994:E1994"/>
    <mergeCell ref="H1994:I1994"/>
    <mergeCell ref="H1998:I1998"/>
    <mergeCell ref="C1999:E1999"/>
    <mergeCell ref="H1999:I1999"/>
    <mergeCell ref="C2000:E2000"/>
    <mergeCell ref="H2000:I2000"/>
    <mergeCell ref="C2001:I2001"/>
    <mergeCell ref="D2007:I2007"/>
    <mergeCell ref="C1989:I1989"/>
    <mergeCell ref="C1990:E1990"/>
    <mergeCell ref="F1990:G1990"/>
    <mergeCell ref="H1990:I1990"/>
    <mergeCell ref="C1991:E1991"/>
    <mergeCell ref="H1991:I1991"/>
    <mergeCell ref="C2019:E2019"/>
    <mergeCell ref="C2020:E2020"/>
    <mergeCell ref="C2016:E2016"/>
    <mergeCell ref="G2016:H2016"/>
    <mergeCell ref="C2017:E2017"/>
    <mergeCell ref="G2017:H2017"/>
    <mergeCell ref="D2008:I2008"/>
    <mergeCell ref="D2009:I2009"/>
    <mergeCell ref="D2010:I2010"/>
    <mergeCell ref="B2011:I2011"/>
    <mergeCell ref="A2012:A2043"/>
    <mergeCell ref="B2012:D2013"/>
    <mergeCell ref="D2035:I2035"/>
    <mergeCell ref="C2024:E2024"/>
    <mergeCell ref="H2024:I2024"/>
    <mergeCell ref="C2025:E2025"/>
    <mergeCell ref="H2025:I2025"/>
    <mergeCell ref="C2021:E2021"/>
    <mergeCell ref="C2023:E2023"/>
    <mergeCell ref="H2023:I2023"/>
    <mergeCell ref="A1979:A2010"/>
    <mergeCell ref="B1981:B2010"/>
    <mergeCell ref="C1997:E1997"/>
    <mergeCell ref="H1997:I1997"/>
    <mergeCell ref="C1998:E1998"/>
    <mergeCell ref="D2003:I2003"/>
    <mergeCell ref="D2004:I2004"/>
    <mergeCell ref="D2005:I2005"/>
    <mergeCell ref="D2006:I2006"/>
    <mergeCell ref="D2002:I2002"/>
    <mergeCell ref="C1995:E1995"/>
    <mergeCell ref="H1995:I1995"/>
    <mergeCell ref="C2048:I2048"/>
    <mergeCell ref="C2050:E2050"/>
    <mergeCell ref="D2038:I2038"/>
    <mergeCell ref="D2039:I2039"/>
    <mergeCell ref="D2040:I2040"/>
    <mergeCell ref="D2041:I2041"/>
    <mergeCell ref="D2042:I2042"/>
    <mergeCell ref="C2054:E2054"/>
    <mergeCell ref="C2055:E2055"/>
    <mergeCell ref="C2056:I2056"/>
    <mergeCell ref="C2051:E2051"/>
    <mergeCell ref="C2052:E2052"/>
    <mergeCell ref="C2053:E2053"/>
    <mergeCell ref="H2064:I2064"/>
    <mergeCell ref="C2065:E2065"/>
    <mergeCell ref="H2065:I2065"/>
    <mergeCell ref="C2066:E2066"/>
    <mergeCell ref="H2066:I2066"/>
    <mergeCell ref="D2043:I2043"/>
    <mergeCell ref="A2044:I2044"/>
    <mergeCell ref="B2045:I2045"/>
    <mergeCell ref="A2046:A2077"/>
    <mergeCell ref="B2046:D2047"/>
    <mergeCell ref="E2046:I2046"/>
    <mergeCell ref="E2047:I2047"/>
    <mergeCell ref="B2048:B2077"/>
    <mergeCell ref="C2049:I2049"/>
    <mergeCell ref="G2050:H2050"/>
    <mergeCell ref="I2050:I2055"/>
    <mergeCell ref="G2051:H2051"/>
    <mergeCell ref="G2052:H2052"/>
    <mergeCell ref="G2053:H2053"/>
    <mergeCell ref="C2067:E2067"/>
    <mergeCell ref="H2067:I2067"/>
    <mergeCell ref="C2068:I2068"/>
    <mergeCell ref="D2069:I2069"/>
    <mergeCell ref="D2070:I2070"/>
    <mergeCell ref="D2071:I2071"/>
    <mergeCell ref="C2083:E2083"/>
    <mergeCell ref="C2084:E2084"/>
    <mergeCell ref="H2092:I2092"/>
    <mergeCell ref="C2093:E2093"/>
    <mergeCell ref="H2093:I2093"/>
    <mergeCell ref="C2094:E2094"/>
    <mergeCell ref="H2094:I2094"/>
    <mergeCell ref="C2095:E2095"/>
    <mergeCell ref="H2095:I2095"/>
    <mergeCell ref="C2096:E2096"/>
    <mergeCell ref="H2096:I2096"/>
    <mergeCell ref="C2092:E2092"/>
    <mergeCell ref="C2097:E2097"/>
    <mergeCell ref="H2097:I2097"/>
    <mergeCell ref="C2098:E2098"/>
    <mergeCell ref="C2115:I2115"/>
    <mergeCell ref="B2113:D2114"/>
    <mergeCell ref="E2113:I2113"/>
    <mergeCell ref="E2114:I2114"/>
    <mergeCell ref="B2115:B2144"/>
    <mergeCell ref="C2116:I2116"/>
    <mergeCell ref="C2117:E2117"/>
    <mergeCell ref="G2117:H2117"/>
    <mergeCell ref="I2117:I2122"/>
    <mergeCell ref="C2118:E2118"/>
    <mergeCell ref="G2118:H2118"/>
    <mergeCell ref="C2119:E2119"/>
    <mergeCell ref="C2134:E2134"/>
    <mergeCell ref="C2130:E2130"/>
    <mergeCell ref="C2131:E2131"/>
    <mergeCell ref="C2132:E2132"/>
    <mergeCell ref="C2133:E2133"/>
    <mergeCell ref="H2098:I2098"/>
    <mergeCell ref="C2099:E2099"/>
    <mergeCell ref="H2099:I2099"/>
    <mergeCell ref="C2100:E2100"/>
    <mergeCell ref="H2100:I2100"/>
    <mergeCell ref="C2101:I2101"/>
    <mergeCell ref="D2102:I2102"/>
    <mergeCell ref="D2103:I2103"/>
    <mergeCell ref="D2104:I2104"/>
    <mergeCell ref="D2105:I2105"/>
    <mergeCell ref="D2106:I2106"/>
    <mergeCell ref="D2107:I2107"/>
    <mergeCell ref="C2164:E2164"/>
    <mergeCell ref="C2165:E2165"/>
    <mergeCell ref="C2160:E2160"/>
    <mergeCell ref="C2161:E2161"/>
    <mergeCell ref="C2162:E2162"/>
    <mergeCell ref="C2163:E2163"/>
    <mergeCell ref="C2155:E2155"/>
    <mergeCell ref="G2155:H2155"/>
    <mergeCell ref="C2156:I2156"/>
    <mergeCell ref="C2157:E2157"/>
    <mergeCell ref="F2157:G2157"/>
    <mergeCell ref="C2128:E2128"/>
    <mergeCell ref="H2128:I2128"/>
    <mergeCell ref="C2129:E2129"/>
    <mergeCell ref="H2129:I2129"/>
    <mergeCell ref="H2130:I2130"/>
    <mergeCell ref="H2131:I2131"/>
    <mergeCell ref="H2132:I2132"/>
    <mergeCell ref="H2133:I2133"/>
    <mergeCell ref="H2134:I2134"/>
    <mergeCell ref="C2135:I2135"/>
    <mergeCell ref="D2136:I2136"/>
    <mergeCell ref="D2137:I2137"/>
    <mergeCell ref="B2145:I2145"/>
    <mergeCell ref="E2147:I2147"/>
    <mergeCell ref="B2148:B2177"/>
    <mergeCell ref="C2148:I2148"/>
    <mergeCell ref="C2149:I2149"/>
    <mergeCell ref="C2150:E2150"/>
    <mergeCell ref="G2150:H2150"/>
    <mergeCell ref="I2150:I2155"/>
    <mergeCell ref="C2151:E2151"/>
    <mergeCell ref="E2180:I2180"/>
    <mergeCell ref="E2181:I2181"/>
    <mergeCell ref="B2182:B2211"/>
    <mergeCell ref="C2182:I2182"/>
    <mergeCell ref="C2196:E2196"/>
    <mergeCell ref="H2196:I2196"/>
    <mergeCell ref="C2197:E2197"/>
    <mergeCell ref="H2197:I2197"/>
    <mergeCell ref="C2193:E2193"/>
    <mergeCell ref="C2194:E2194"/>
    <mergeCell ref="C2189:E2189"/>
    <mergeCell ref="G2189:H2189"/>
    <mergeCell ref="C2191:E2191"/>
    <mergeCell ref="C2192:E2192"/>
    <mergeCell ref="H2194:I2194"/>
    <mergeCell ref="C2195:E2195"/>
    <mergeCell ref="H2195:I2195"/>
    <mergeCell ref="C2202:I2202"/>
    <mergeCell ref="D2203:I2203"/>
    <mergeCell ref="D2209:I2209"/>
    <mergeCell ref="D2210:I2210"/>
    <mergeCell ref="D2211:I2211"/>
    <mergeCell ref="D2204:I2204"/>
    <mergeCell ref="D2205:I2205"/>
    <mergeCell ref="D2206:I2206"/>
    <mergeCell ref="D2207:I2207"/>
    <mergeCell ref="D2208:I2208"/>
    <mergeCell ref="C2201:E2201"/>
    <mergeCell ref="H2201:I2201"/>
    <mergeCell ref="C2198:E2198"/>
    <mergeCell ref="H2198:I2198"/>
    <mergeCell ref="C2199:E2199"/>
    <mergeCell ref="H2199:I2199"/>
    <mergeCell ref="C2200:E2200"/>
    <mergeCell ref="H2200:I2200"/>
    <mergeCell ref="C2226:E2226"/>
    <mergeCell ref="H2226:I2226"/>
    <mergeCell ref="C2227:E2227"/>
    <mergeCell ref="H2227:I2227"/>
    <mergeCell ref="G2222:H2222"/>
    <mergeCell ref="C2224:E2224"/>
    <mergeCell ref="C2219:E2219"/>
    <mergeCell ref="G2219:H2219"/>
    <mergeCell ref="C2220:E2220"/>
    <mergeCell ref="G2220:H2220"/>
    <mergeCell ref="C2221:E2221"/>
    <mergeCell ref="G2221:H2221"/>
    <mergeCell ref="C2222:E2222"/>
    <mergeCell ref="C2231:E2231"/>
    <mergeCell ref="H2231:I2231"/>
    <mergeCell ref="B2212:I2212"/>
    <mergeCell ref="H2232:I2232"/>
    <mergeCell ref="C2228:E2228"/>
    <mergeCell ref="H2228:I2228"/>
    <mergeCell ref="C2229:E2229"/>
    <mergeCell ref="H2229:I2229"/>
    <mergeCell ref="C2230:E2230"/>
    <mergeCell ref="H2230:I2230"/>
    <mergeCell ref="C2255:E2255"/>
    <mergeCell ref="C2256:E2256"/>
    <mergeCell ref="C2252:E2252"/>
    <mergeCell ref="G2252:H2252"/>
    <mergeCell ref="C2253:E2253"/>
    <mergeCell ref="G2253:H2253"/>
    <mergeCell ref="C2251:E2251"/>
    <mergeCell ref="G2251:H2251"/>
    <mergeCell ref="A2245:I2245"/>
    <mergeCell ref="B2246:I2246"/>
    <mergeCell ref="A2247:A2278"/>
    <mergeCell ref="B2247:D2248"/>
    <mergeCell ref="E2247:I2247"/>
    <mergeCell ref="E2248:I2248"/>
    <mergeCell ref="D2270:I2270"/>
    <mergeCell ref="D2271:I2271"/>
    <mergeCell ref="C2260:E2260"/>
    <mergeCell ref="H2260:I2260"/>
    <mergeCell ref="C2261:E2261"/>
    <mergeCell ref="H2261:I2261"/>
    <mergeCell ref="C2258:E2258"/>
    <mergeCell ref="H2258:I2258"/>
    <mergeCell ref="C2259:E2259"/>
    <mergeCell ref="H2259:I2259"/>
    <mergeCell ref="B2249:B2278"/>
    <mergeCell ref="C2249:I2249"/>
    <mergeCell ref="C2250:I2250"/>
    <mergeCell ref="I2251:I2256"/>
    <mergeCell ref="C2254:E2254"/>
    <mergeCell ref="G2254:H2254"/>
    <mergeCell ref="G2255:H2255"/>
    <mergeCell ref="G2256:H2256"/>
    <mergeCell ref="C2257:I2257"/>
    <mergeCell ref="F2258:G2258"/>
    <mergeCell ref="C2262:E2262"/>
    <mergeCell ref="C2285:E2285"/>
    <mergeCell ref="C2286:E2286"/>
    <mergeCell ref="D2275:I2275"/>
    <mergeCell ref="D2276:I2276"/>
    <mergeCell ref="D2277:I2277"/>
    <mergeCell ref="D2278:I2278"/>
    <mergeCell ref="B2279:I2279"/>
    <mergeCell ref="C2269:I2269"/>
    <mergeCell ref="D2272:I2272"/>
    <mergeCell ref="D2273:I2273"/>
    <mergeCell ref="D2274:I2274"/>
    <mergeCell ref="H2262:I2262"/>
    <mergeCell ref="C2263:E2263"/>
    <mergeCell ref="H2263:I2263"/>
    <mergeCell ref="C2264:E2264"/>
    <mergeCell ref="H2264:I2264"/>
    <mergeCell ref="C2265:E2265"/>
    <mergeCell ref="H2265:I2265"/>
    <mergeCell ref="C2266:E2266"/>
    <mergeCell ref="H2266:I2266"/>
    <mergeCell ref="C2267:E2267"/>
    <mergeCell ref="B2282:B2311"/>
    <mergeCell ref="A2280:A2311"/>
    <mergeCell ref="B2280:D2281"/>
    <mergeCell ref="E2280:I2280"/>
    <mergeCell ref="E2281:I2281"/>
    <mergeCell ref="C2290:I2290"/>
    <mergeCell ref="F2291:G2291"/>
    <mergeCell ref="C2292:E2292"/>
    <mergeCell ref="H2292:I2292"/>
    <mergeCell ref="C2293:E2293"/>
    <mergeCell ref="H2293:I2293"/>
    <mergeCell ref="C2294:E2294"/>
    <mergeCell ref="H2294:I2294"/>
    <mergeCell ref="C2295:E2295"/>
    <mergeCell ref="H2295:I2295"/>
    <mergeCell ref="C2296:E2296"/>
    <mergeCell ref="H2296:I2296"/>
    <mergeCell ref="C2319:E2319"/>
    <mergeCell ref="C2301:E2301"/>
    <mergeCell ref="H2301:I2301"/>
    <mergeCell ref="C2302:I2302"/>
    <mergeCell ref="D2303:I2303"/>
    <mergeCell ref="D2304:I2304"/>
    <mergeCell ref="D2305:I2305"/>
    <mergeCell ref="G2289:H2289"/>
    <mergeCell ref="D2306:I2306"/>
    <mergeCell ref="D2307:I2307"/>
    <mergeCell ref="D2308:I2308"/>
    <mergeCell ref="D2309:I2309"/>
    <mergeCell ref="D2310:I2310"/>
    <mergeCell ref="D2311:I2311"/>
    <mergeCell ref="A2312:I2312"/>
    <mergeCell ref="B2313:I2313"/>
    <mergeCell ref="C2320:E2320"/>
    <mergeCell ref="C2318:E2318"/>
    <mergeCell ref="C2325:E2325"/>
    <mergeCell ref="F2325:G2325"/>
    <mergeCell ref="H2325:I2325"/>
    <mergeCell ref="C2326:E2326"/>
    <mergeCell ref="H2326:I2326"/>
    <mergeCell ref="C2327:E2327"/>
    <mergeCell ref="H2327:I2327"/>
    <mergeCell ref="C2328:E2328"/>
    <mergeCell ref="H2328:I2328"/>
    <mergeCell ref="C2329:E2329"/>
    <mergeCell ref="H2329:I2329"/>
    <mergeCell ref="C2336:I2336"/>
    <mergeCell ref="D2342:I2342"/>
    <mergeCell ref="D2343:I2343"/>
    <mergeCell ref="H2334:I2334"/>
    <mergeCell ref="C2335:E2335"/>
    <mergeCell ref="H2335:I2335"/>
    <mergeCell ref="D2337:I2337"/>
    <mergeCell ref="D2338:I2338"/>
    <mergeCell ref="D2339:I2339"/>
    <mergeCell ref="D2340:I2340"/>
    <mergeCell ref="D2341:I2341"/>
    <mergeCell ref="C2333:E2333"/>
    <mergeCell ref="H2333:I2333"/>
    <mergeCell ref="C2334:E2334"/>
    <mergeCell ref="D2344:I2344"/>
    <mergeCell ref="D2345:I2345"/>
    <mergeCell ref="B2346:I2346"/>
    <mergeCell ref="B2347:D2348"/>
    <mergeCell ref="E2347:I2347"/>
    <mergeCell ref="E2348:I2348"/>
    <mergeCell ref="B2349:B2378"/>
    <mergeCell ref="C2349:I2349"/>
    <mergeCell ref="C2350:I2350"/>
    <mergeCell ref="C2351:E2351"/>
    <mergeCell ref="G2351:H2351"/>
    <mergeCell ref="I2351:I2356"/>
    <mergeCell ref="C2352:E2352"/>
    <mergeCell ref="G2352:H2352"/>
    <mergeCell ref="C2366:E2366"/>
    <mergeCell ref="C2367:E2367"/>
    <mergeCell ref="C2368:E2368"/>
    <mergeCell ref="G2355:H2355"/>
    <mergeCell ref="C2356:E2356"/>
    <mergeCell ref="G2356:H2356"/>
    <mergeCell ref="C2357:I2357"/>
    <mergeCell ref="C2358:E2358"/>
    <mergeCell ref="F2358:G2358"/>
    <mergeCell ref="H2358:I2358"/>
    <mergeCell ref="C2359:E2359"/>
    <mergeCell ref="H2359:I2359"/>
    <mergeCell ref="C2360:E2360"/>
    <mergeCell ref="H2360:I2360"/>
    <mergeCell ref="C2361:E2361"/>
    <mergeCell ref="H2361:I2361"/>
    <mergeCell ref="C2362:E2362"/>
    <mergeCell ref="H2362:I2362"/>
    <mergeCell ref="A2347:A2378"/>
    <mergeCell ref="C2353:E2353"/>
    <mergeCell ref="G2353:H2353"/>
    <mergeCell ref="C2354:E2354"/>
    <mergeCell ref="G2354:H2354"/>
    <mergeCell ref="C2355:E2355"/>
    <mergeCell ref="A2379:I2379"/>
    <mergeCell ref="B2380:I2380"/>
    <mergeCell ref="A2381:A2412"/>
    <mergeCell ref="B2381:D2382"/>
    <mergeCell ref="E2381:I2381"/>
    <mergeCell ref="E2382:I2382"/>
    <mergeCell ref="B2383:B2412"/>
    <mergeCell ref="C2383:I2383"/>
    <mergeCell ref="C2384:I2384"/>
    <mergeCell ref="C2385:E2385"/>
    <mergeCell ref="G2385:H2385"/>
    <mergeCell ref="C2400:E2400"/>
    <mergeCell ref="C2401:E2401"/>
    <mergeCell ref="C2396:E2396"/>
    <mergeCell ref="C2397:E2397"/>
    <mergeCell ref="C2398:E2398"/>
    <mergeCell ref="C2399:E2399"/>
    <mergeCell ref="C2394:E2394"/>
    <mergeCell ref="H2394:I2394"/>
    <mergeCell ref="C2395:E2395"/>
    <mergeCell ref="H2395:I2395"/>
    <mergeCell ref="H2396:I2396"/>
    <mergeCell ref="D2411:I2411"/>
    <mergeCell ref="D2412:I2412"/>
    <mergeCell ref="C2363:E2363"/>
    <mergeCell ref="H2363:I2363"/>
    <mergeCell ref="C2432:E2432"/>
    <mergeCell ref="H2432:I2432"/>
    <mergeCell ref="C2433:E2433"/>
    <mergeCell ref="H2433:I2433"/>
    <mergeCell ref="C2429:E2429"/>
    <mergeCell ref="C2430:E2430"/>
    <mergeCell ref="C2424:I2424"/>
    <mergeCell ref="C2425:E2425"/>
    <mergeCell ref="C2426:E2426"/>
    <mergeCell ref="C2427:E2427"/>
    <mergeCell ref="C2428:E2428"/>
    <mergeCell ref="C2422:E2422"/>
    <mergeCell ref="G2422:H2422"/>
    <mergeCell ref="C2423:E2423"/>
    <mergeCell ref="G2423:H2423"/>
    <mergeCell ref="F2425:G2425"/>
    <mergeCell ref="H2425:I2425"/>
    <mergeCell ref="H2426:I2426"/>
    <mergeCell ref="H2427:I2427"/>
    <mergeCell ref="H2428:I2428"/>
    <mergeCell ref="H2429:I2429"/>
    <mergeCell ref="H2430:I2430"/>
    <mergeCell ref="C2431:E2431"/>
    <mergeCell ref="H2431:I2431"/>
    <mergeCell ref="D2445:I2445"/>
    <mergeCell ref="D2440:I2440"/>
    <mergeCell ref="D2441:I2441"/>
    <mergeCell ref="D2442:I2442"/>
    <mergeCell ref="D2443:I2443"/>
    <mergeCell ref="D2444:I2444"/>
    <mergeCell ref="C2434:E2434"/>
    <mergeCell ref="H2434:I2434"/>
    <mergeCell ref="C2435:E2435"/>
    <mergeCell ref="H2435:I2435"/>
    <mergeCell ref="C2462:E2462"/>
    <mergeCell ref="H2462:I2462"/>
    <mergeCell ref="C2463:E2463"/>
    <mergeCell ref="H2463:I2463"/>
    <mergeCell ref="C2459:E2459"/>
    <mergeCell ref="C2460:E2460"/>
    <mergeCell ref="C2455:E2455"/>
    <mergeCell ref="G2455:H2455"/>
    <mergeCell ref="C2456:E2456"/>
    <mergeCell ref="G2456:H2456"/>
    <mergeCell ref="C2457:E2457"/>
    <mergeCell ref="G2457:H2457"/>
    <mergeCell ref="H2461:I2461"/>
    <mergeCell ref="C2436:I2436"/>
    <mergeCell ref="D2437:I2437"/>
    <mergeCell ref="D2438:I2438"/>
    <mergeCell ref="D2439:I2439"/>
    <mergeCell ref="A2446:I2446"/>
    <mergeCell ref="B2447:I2447"/>
    <mergeCell ref="A2448:A2479"/>
    <mergeCell ref="B2448:D2449"/>
    <mergeCell ref="E2448:I2448"/>
    <mergeCell ref="C2468:E2468"/>
    <mergeCell ref="H2468:I2468"/>
    <mergeCell ref="C2464:E2464"/>
    <mergeCell ref="H2464:I2464"/>
    <mergeCell ref="C2465:E2465"/>
    <mergeCell ref="H2465:I2465"/>
    <mergeCell ref="C2466:E2466"/>
    <mergeCell ref="H2466:I2466"/>
    <mergeCell ref="D2479:I2479"/>
    <mergeCell ref="C2492:E2492"/>
    <mergeCell ref="H2492:I2492"/>
    <mergeCell ref="C2488:E2488"/>
    <mergeCell ref="G2488:H2488"/>
    <mergeCell ref="C2489:E2489"/>
    <mergeCell ref="G2489:H2489"/>
    <mergeCell ref="E2481:I2481"/>
    <mergeCell ref="C2483:I2483"/>
    <mergeCell ref="C2485:E2485"/>
    <mergeCell ref="G2485:H2485"/>
    <mergeCell ref="C2486:E2486"/>
    <mergeCell ref="G2486:H2486"/>
    <mergeCell ref="C2487:E2487"/>
    <mergeCell ref="G2487:H2487"/>
    <mergeCell ref="B2480:I2480"/>
    <mergeCell ref="C2491:I2491"/>
    <mergeCell ref="F2492:G2492"/>
    <mergeCell ref="A2481:A2512"/>
    <mergeCell ref="B2481:D2482"/>
    <mergeCell ref="E2482:I2482"/>
    <mergeCell ref="B2483:B2512"/>
    <mergeCell ref="C2484:I2484"/>
    <mergeCell ref="D2504:I2504"/>
    <mergeCell ref="D2505:I2505"/>
    <mergeCell ref="D2506:I2506"/>
    <mergeCell ref="D2507:I2507"/>
    <mergeCell ref="C2496:E2496"/>
    <mergeCell ref="H2496:I2496"/>
    <mergeCell ref="C2497:E2497"/>
    <mergeCell ref="H2497:I2497"/>
    <mergeCell ref="C2493:E2493"/>
    <mergeCell ref="H2493:I2493"/>
    <mergeCell ref="C2494:E2494"/>
    <mergeCell ref="C2521:E2521"/>
    <mergeCell ref="C2498:E2498"/>
    <mergeCell ref="H2498:I2498"/>
    <mergeCell ref="C2499:E2499"/>
    <mergeCell ref="H2499:I2499"/>
    <mergeCell ref="C2500:E2500"/>
    <mergeCell ref="H2500:I2500"/>
    <mergeCell ref="C2501:E2501"/>
    <mergeCell ref="H2501:I2501"/>
    <mergeCell ref="C2502:E2502"/>
    <mergeCell ref="H2502:I2502"/>
    <mergeCell ref="C2503:I2503"/>
    <mergeCell ref="D2508:I2508"/>
    <mergeCell ref="H2494:I2494"/>
    <mergeCell ref="C2495:E2495"/>
    <mergeCell ref="H2495:I2495"/>
    <mergeCell ref="C2522:E2522"/>
    <mergeCell ref="C2519:E2519"/>
    <mergeCell ref="G2519:H2519"/>
    <mergeCell ref="D2509:I2509"/>
    <mergeCell ref="D2510:I2510"/>
    <mergeCell ref="D2511:I2511"/>
    <mergeCell ref="D2512:I2512"/>
    <mergeCell ref="A2513:I2513"/>
    <mergeCell ref="C2526:E2526"/>
    <mergeCell ref="H2526:I2526"/>
    <mergeCell ref="C2527:E2527"/>
    <mergeCell ref="H2527:I2527"/>
    <mergeCell ref="C2523:E2523"/>
    <mergeCell ref="C2524:E2524"/>
    <mergeCell ref="H2535:I2535"/>
    <mergeCell ref="C2536:E2536"/>
    <mergeCell ref="H2536:I2536"/>
    <mergeCell ref="B2514:I2514"/>
    <mergeCell ref="A2515:A2546"/>
    <mergeCell ref="B2515:D2516"/>
    <mergeCell ref="E2515:I2515"/>
    <mergeCell ref="E2516:I2516"/>
    <mergeCell ref="B2517:B2546"/>
    <mergeCell ref="C2517:I2517"/>
    <mergeCell ref="C2518:I2518"/>
    <mergeCell ref="I2519:I2524"/>
    <mergeCell ref="C2520:E2520"/>
    <mergeCell ref="G2520:H2520"/>
    <mergeCell ref="G2521:H2521"/>
    <mergeCell ref="G2522:H2522"/>
    <mergeCell ref="G2523:H2523"/>
    <mergeCell ref="C2537:I2537"/>
    <mergeCell ref="D2538:I2538"/>
    <mergeCell ref="D2539:I2539"/>
    <mergeCell ref="D2540:I2540"/>
    <mergeCell ref="D2541:I2541"/>
    <mergeCell ref="D2542:I2542"/>
    <mergeCell ref="D2543:I2543"/>
    <mergeCell ref="D2544:I2544"/>
    <mergeCell ref="C2555:E2555"/>
    <mergeCell ref="C2556:E2556"/>
    <mergeCell ref="C2552:E2552"/>
    <mergeCell ref="C2553:E2553"/>
    <mergeCell ref="C2554:E2554"/>
    <mergeCell ref="C2565:E2565"/>
    <mergeCell ref="H2565:I2565"/>
    <mergeCell ref="C2566:E2566"/>
    <mergeCell ref="H2566:I2566"/>
    <mergeCell ref="H2564:I2564"/>
    <mergeCell ref="C2567:E2567"/>
    <mergeCell ref="H2567:I2567"/>
    <mergeCell ref="C2568:E2568"/>
    <mergeCell ref="H2568:I2568"/>
    <mergeCell ref="C2569:E2569"/>
    <mergeCell ref="H2569:I2569"/>
    <mergeCell ref="C2570:I2570"/>
    <mergeCell ref="C2586:E2586"/>
    <mergeCell ref="F2593:G2593"/>
    <mergeCell ref="H2593:I2593"/>
    <mergeCell ref="C2594:E2594"/>
    <mergeCell ref="H2594:I2594"/>
    <mergeCell ref="C2595:E2595"/>
    <mergeCell ref="H2595:I2595"/>
    <mergeCell ref="C2596:E2596"/>
    <mergeCell ref="H2596:I2596"/>
    <mergeCell ref="C2597:E2597"/>
    <mergeCell ref="H2597:I2597"/>
    <mergeCell ref="D2571:I2571"/>
    <mergeCell ref="D2572:I2572"/>
    <mergeCell ref="D2573:I2573"/>
    <mergeCell ref="D2574:I2574"/>
    <mergeCell ref="D2575:I2575"/>
    <mergeCell ref="D2576:I2576"/>
    <mergeCell ref="D2577:I2577"/>
    <mergeCell ref="D2578:I2578"/>
    <mergeCell ref="D2579:I2579"/>
    <mergeCell ref="A2580:I2580"/>
    <mergeCell ref="B2581:I2581"/>
    <mergeCell ref="A2582:A2613"/>
    <mergeCell ref="B2582:D2583"/>
    <mergeCell ref="E2582:I2582"/>
    <mergeCell ref="C2602:E2602"/>
    <mergeCell ref="C2603:E2603"/>
    <mergeCell ref="C2598:E2598"/>
    <mergeCell ref="H2598:I2598"/>
    <mergeCell ref="C2599:E2599"/>
    <mergeCell ref="H2599:I2599"/>
    <mergeCell ref="C2600:E2600"/>
    <mergeCell ref="H2600:I2600"/>
    <mergeCell ref="G2623:H2623"/>
    <mergeCell ref="C2624:E2624"/>
    <mergeCell ref="G2624:H2624"/>
    <mergeCell ref="C2625:I2625"/>
    <mergeCell ref="C2626:E2626"/>
    <mergeCell ref="F2626:G2626"/>
    <mergeCell ref="H2626:I2626"/>
    <mergeCell ref="C2636:E2636"/>
    <mergeCell ref="C2632:E2632"/>
    <mergeCell ref="C2633:E2633"/>
    <mergeCell ref="C2634:E2634"/>
    <mergeCell ref="C2635:E2635"/>
    <mergeCell ref="C2627:E2627"/>
    <mergeCell ref="H2627:I2627"/>
    <mergeCell ref="C2628:E2628"/>
    <mergeCell ref="H2628:I2628"/>
    <mergeCell ref="C2629:E2629"/>
    <mergeCell ref="B2614:I2614"/>
    <mergeCell ref="C2669:E2669"/>
    <mergeCell ref="H2669:I2669"/>
    <mergeCell ref="C2665:E2665"/>
    <mergeCell ref="C2666:E2666"/>
    <mergeCell ref="C2659:I2659"/>
    <mergeCell ref="C2661:E2661"/>
    <mergeCell ref="C2662:E2662"/>
    <mergeCell ref="C2663:E2663"/>
    <mergeCell ref="C2664:E2664"/>
    <mergeCell ref="H2661:I2661"/>
    <mergeCell ref="H2662:I2662"/>
    <mergeCell ref="H2663:I2663"/>
    <mergeCell ref="H2664:I2664"/>
    <mergeCell ref="H2665:I2665"/>
    <mergeCell ref="H2666:I2666"/>
    <mergeCell ref="D2676:I2676"/>
    <mergeCell ref="D2677:I2677"/>
    <mergeCell ref="C2667:E2667"/>
    <mergeCell ref="H2667:I2667"/>
    <mergeCell ref="C2671:I2671"/>
    <mergeCell ref="D2672:I2672"/>
    <mergeCell ref="D2673:I2673"/>
    <mergeCell ref="D2674:I2674"/>
    <mergeCell ref="D2675:I2675"/>
    <mergeCell ref="D2678:I2678"/>
    <mergeCell ref="D2679:I2679"/>
    <mergeCell ref="D2680:I2680"/>
    <mergeCell ref="C2670:E2670"/>
    <mergeCell ref="H2670:I2670"/>
    <mergeCell ref="C2698:E2698"/>
    <mergeCell ref="H2698:I2698"/>
    <mergeCell ref="C2699:E2699"/>
    <mergeCell ref="H2699:I2699"/>
    <mergeCell ref="C2695:E2695"/>
    <mergeCell ref="C2696:E2696"/>
    <mergeCell ref="C2691:E2691"/>
    <mergeCell ref="G2691:H2691"/>
    <mergeCell ref="C2693:E2693"/>
    <mergeCell ref="C2694:E2694"/>
    <mergeCell ref="C2697:E2697"/>
    <mergeCell ref="H2697:I2697"/>
    <mergeCell ref="B2681:I2681"/>
    <mergeCell ref="B2682:D2683"/>
    <mergeCell ref="E2682:I2682"/>
    <mergeCell ref="E2683:I2683"/>
    <mergeCell ref="B2684:B2713"/>
    <mergeCell ref="C2684:I2684"/>
    <mergeCell ref="C2685:I2685"/>
    <mergeCell ref="C2686:E2686"/>
    <mergeCell ref="G2686:H2686"/>
    <mergeCell ref="I2686:I2691"/>
    <mergeCell ref="C2687:E2687"/>
    <mergeCell ref="G2687:H2687"/>
    <mergeCell ref="C2688:E2688"/>
    <mergeCell ref="G2688:H2688"/>
    <mergeCell ref="C2689:E2689"/>
    <mergeCell ref="C2704:I2704"/>
    <mergeCell ref="D2705:I2705"/>
    <mergeCell ref="A2714:I2714"/>
    <mergeCell ref="D2711:I2711"/>
    <mergeCell ref="D2712:I2712"/>
    <mergeCell ref="D2713:I2713"/>
    <mergeCell ref="B2715:I2715"/>
    <mergeCell ref="D2706:I2706"/>
    <mergeCell ref="D2707:I2707"/>
    <mergeCell ref="D2708:I2708"/>
    <mergeCell ref="D2709:I2709"/>
    <mergeCell ref="D2710:I2710"/>
    <mergeCell ref="C2703:E2703"/>
    <mergeCell ref="H2703:I2703"/>
    <mergeCell ref="C2700:E2700"/>
    <mergeCell ref="H2700:I2700"/>
    <mergeCell ref="C2701:E2701"/>
    <mergeCell ref="H2701:I2701"/>
    <mergeCell ref="C2702:E2702"/>
    <mergeCell ref="H2702:I2702"/>
    <mergeCell ref="A2682:A2713"/>
    <mergeCell ref="G2689:H2689"/>
    <mergeCell ref="C2690:E2690"/>
    <mergeCell ref="G2690:H2690"/>
    <mergeCell ref="C2692:I2692"/>
    <mergeCell ref="F2693:G2693"/>
    <mergeCell ref="H2693:I2693"/>
    <mergeCell ref="H2694:I2694"/>
    <mergeCell ref="H2695:I2695"/>
    <mergeCell ref="H2696:I2696"/>
    <mergeCell ref="B2716:D2717"/>
    <mergeCell ref="E2716:I2716"/>
    <mergeCell ref="E2717:I2717"/>
    <mergeCell ref="C2718:I2718"/>
    <mergeCell ref="C2719:I2719"/>
    <mergeCell ref="C2720:E2720"/>
    <mergeCell ref="G2720:H2720"/>
    <mergeCell ref="I2720:I2725"/>
    <mergeCell ref="C2721:E2721"/>
    <mergeCell ref="G2721:H2721"/>
    <mergeCell ref="C2722:E2722"/>
    <mergeCell ref="G2722:H2722"/>
    <mergeCell ref="C2723:E2723"/>
    <mergeCell ref="G2723:H2723"/>
    <mergeCell ref="D2743:I2743"/>
    <mergeCell ref="D2739:I2739"/>
    <mergeCell ref="C2732:E2732"/>
    <mergeCell ref="H2732:I2732"/>
    <mergeCell ref="C2733:E2733"/>
    <mergeCell ref="H2733:I2733"/>
    <mergeCell ref="C2729:E2729"/>
    <mergeCell ref="G2753:H2753"/>
    <mergeCell ref="C2754:E2754"/>
    <mergeCell ref="G2754:H2754"/>
    <mergeCell ref="C2755:E2755"/>
    <mergeCell ref="G2755:H2755"/>
    <mergeCell ref="C2753:E2753"/>
    <mergeCell ref="D2745:I2745"/>
    <mergeCell ref="D2746:I2746"/>
    <mergeCell ref="D2747:I2747"/>
    <mergeCell ref="B2748:I2748"/>
    <mergeCell ref="D2744:I2744"/>
    <mergeCell ref="C2727:E2727"/>
    <mergeCell ref="F2727:G2727"/>
    <mergeCell ref="H2727:I2727"/>
    <mergeCell ref="C2728:E2728"/>
    <mergeCell ref="H2728:I2728"/>
    <mergeCell ref="C2724:E2724"/>
    <mergeCell ref="G2724:H2724"/>
    <mergeCell ref="C2725:E2725"/>
    <mergeCell ref="G2725:H2725"/>
    <mergeCell ref="C2726:I2726"/>
    <mergeCell ref="B2749:D2750"/>
    <mergeCell ref="E2749:I2749"/>
    <mergeCell ref="E2750:I2750"/>
    <mergeCell ref="B2751:B2780"/>
    <mergeCell ref="C2751:I2751"/>
    <mergeCell ref="C2752:I2752"/>
    <mergeCell ref="I2753:I2758"/>
    <mergeCell ref="C2756:E2756"/>
    <mergeCell ref="G2756:H2756"/>
    <mergeCell ref="G2757:H2757"/>
    <mergeCell ref="G2758:H2758"/>
    <mergeCell ref="A2749:A2780"/>
    <mergeCell ref="D2772:I2772"/>
    <mergeCell ref="D2773:I2773"/>
    <mergeCell ref="C2762:E2762"/>
    <mergeCell ref="H2762:I2762"/>
    <mergeCell ref="C2763:E2763"/>
    <mergeCell ref="H2763:I2763"/>
    <mergeCell ref="C2760:E2760"/>
    <mergeCell ref="H2760:I2760"/>
    <mergeCell ref="C2761:E2761"/>
    <mergeCell ref="H2761:I2761"/>
    <mergeCell ref="A2716:A2747"/>
    <mergeCell ref="B2718:B2747"/>
    <mergeCell ref="C2734:E2734"/>
    <mergeCell ref="H2734:I2734"/>
    <mergeCell ref="C2735:E2735"/>
    <mergeCell ref="H2735:I2735"/>
    <mergeCell ref="D2740:I2740"/>
    <mergeCell ref="D2741:I2741"/>
    <mergeCell ref="D2742:I2742"/>
    <mergeCell ref="H2729:I2729"/>
    <mergeCell ref="C2730:E2730"/>
    <mergeCell ref="H2730:I2730"/>
    <mergeCell ref="C2731:E2731"/>
    <mergeCell ref="H2731:I2731"/>
    <mergeCell ref="C2736:E2736"/>
    <mergeCell ref="H2736:I2736"/>
    <mergeCell ref="C2737:E2737"/>
    <mergeCell ref="H2737:I2737"/>
    <mergeCell ref="C2738:I2738"/>
    <mergeCell ref="C2757:E2757"/>
    <mergeCell ref="C2758:E2758"/>
    <mergeCell ref="C2804:E2804"/>
    <mergeCell ref="H2804:I2804"/>
    <mergeCell ref="C2805:I2805"/>
    <mergeCell ref="D2806:I2806"/>
    <mergeCell ref="D2807:I2807"/>
    <mergeCell ref="B2783:D2784"/>
    <mergeCell ref="E2783:I2783"/>
    <mergeCell ref="E2784:I2784"/>
    <mergeCell ref="B2785:B2814"/>
    <mergeCell ref="C2786:I2786"/>
    <mergeCell ref="G2787:H2787"/>
    <mergeCell ref="I2787:I2792"/>
    <mergeCell ref="G2788:H2788"/>
    <mergeCell ref="G2789:H2789"/>
    <mergeCell ref="G2790:H2790"/>
    <mergeCell ref="G2791:H2791"/>
    <mergeCell ref="G2792:H2792"/>
    <mergeCell ref="C2800:E2800"/>
    <mergeCell ref="H2800:I2800"/>
    <mergeCell ref="C2801:E2801"/>
    <mergeCell ref="H2801:I2801"/>
    <mergeCell ref="C2802:E2802"/>
    <mergeCell ref="H2802:I2802"/>
    <mergeCell ref="C2803:E2803"/>
    <mergeCell ref="D2808:I2808"/>
    <mergeCell ref="D2809:I2809"/>
    <mergeCell ref="D2810:I2810"/>
    <mergeCell ref="D2811:I2811"/>
    <mergeCell ref="D2812:I2812"/>
    <mergeCell ref="D2813:I2813"/>
    <mergeCell ref="D2814:I2814"/>
    <mergeCell ref="C2821:E2821"/>
    <mergeCell ref="C2822:E2822"/>
    <mergeCell ref="C2820:E2820"/>
    <mergeCell ref="H2829:I2829"/>
    <mergeCell ref="C2830:E2830"/>
    <mergeCell ref="H2830:I2830"/>
    <mergeCell ref="C2831:E2831"/>
    <mergeCell ref="H2831:I2831"/>
    <mergeCell ref="C2832:E2832"/>
    <mergeCell ref="H2832:I2832"/>
    <mergeCell ref="C2833:E2833"/>
    <mergeCell ref="H2833:I2833"/>
    <mergeCell ref="C2834:E2834"/>
    <mergeCell ref="H2834:I2834"/>
    <mergeCell ref="C2835:E2835"/>
    <mergeCell ref="H2835:I2835"/>
    <mergeCell ref="C2836:E2836"/>
    <mergeCell ref="H2836:I2836"/>
    <mergeCell ref="C2828:E2828"/>
    <mergeCell ref="H2828:I2828"/>
    <mergeCell ref="C2829:E2829"/>
    <mergeCell ref="C2826:I2826"/>
    <mergeCell ref="C2827:E2827"/>
    <mergeCell ref="F2827:G2827"/>
    <mergeCell ref="H2827:I2827"/>
    <mergeCell ref="C2852:I2852"/>
    <mergeCell ref="G2859:H2859"/>
    <mergeCell ref="C2860:I2860"/>
    <mergeCell ref="C2861:E2861"/>
    <mergeCell ref="F2861:G2861"/>
    <mergeCell ref="H2861:I2861"/>
    <mergeCell ref="C2862:E2862"/>
    <mergeCell ref="H2862:I2862"/>
    <mergeCell ref="C2868:E2868"/>
    <mergeCell ref="C2869:E2869"/>
    <mergeCell ref="C2870:E2870"/>
    <mergeCell ref="C2871:E2871"/>
    <mergeCell ref="C2863:E2863"/>
    <mergeCell ref="H2863:I2863"/>
    <mergeCell ref="C2864:E2864"/>
    <mergeCell ref="H2864:I2864"/>
    <mergeCell ref="C2865:E2865"/>
    <mergeCell ref="H2865:I2865"/>
    <mergeCell ref="C2866:E2866"/>
    <mergeCell ref="H2866:I2866"/>
    <mergeCell ref="C2867:E2867"/>
    <mergeCell ref="H2867:I2867"/>
    <mergeCell ref="H2868:I2868"/>
    <mergeCell ref="H2869:I2869"/>
    <mergeCell ref="H2870:I2870"/>
    <mergeCell ref="H2871:I2871"/>
    <mergeCell ref="G2926:H2926"/>
    <mergeCell ref="C2927:I2927"/>
    <mergeCell ref="F2928:G2928"/>
    <mergeCell ref="H2928:I2928"/>
    <mergeCell ref="D2880:I2880"/>
    <mergeCell ref="D2881:I2881"/>
    <mergeCell ref="B2882:I2882"/>
    <mergeCell ref="B2883:D2884"/>
    <mergeCell ref="E2883:I2883"/>
    <mergeCell ref="E2884:I2884"/>
    <mergeCell ref="B2885:B2914"/>
    <mergeCell ref="C2885:I2885"/>
    <mergeCell ref="C2886:I2886"/>
    <mergeCell ref="C2887:E2887"/>
    <mergeCell ref="G2887:H2887"/>
    <mergeCell ref="C2904:E2904"/>
    <mergeCell ref="H2904:I2904"/>
    <mergeCell ref="C2901:E2901"/>
    <mergeCell ref="C2902:E2902"/>
    <mergeCell ref="C2897:E2897"/>
    <mergeCell ref="C2898:E2898"/>
    <mergeCell ref="C2899:E2899"/>
    <mergeCell ref="C2900:E2900"/>
    <mergeCell ref="C2895:E2895"/>
    <mergeCell ref="H2895:I2895"/>
    <mergeCell ref="C2896:E2896"/>
    <mergeCell ref="H2896:I2896"/>
    <mergeCell ref="H2897:I2897"/>
    <mergeCell ref="H2898:I2898"/>
    <mergeCell ref="H2899:I2899"/>
    <mergeCell ref="H2900:I2900"/>
    <mergeCell ref="H2901:I2901"/>
    <mergeCell ref="D2947:I2947"/>
    <mergeCell ref="D2948:I2948"/>
    <mergeCell ref="D2942:I2942"/>
    <mergeCell ref="D2943:I2943"/>
    <mergeCell ref="D2944:I2944"/>
    <mergeCell ref="D2945:I2945"/>
    <mergeCell ref="D2946:I2946"/>
    <mergeCell ref="C2936:E2936"/>
    <mergeCell ref="H2936:I2936"/>
    <mergeCell ref="C2937:E2937"/>
    <mergeCell ref="H2937:I2937"/>
    <mergeCell ref="C2938:E2938"/>
    <mergeCell ref="H2938:I2938"/>
    <mergeCell ref="A2883:A2914"/>
    <mergeCell ref="I2887:I2892"/>
    <mergeCell ref="C2888:E2888"/>
    <mergeCell ref="G2888:H2888"/>
    <mergeCell ref="C2889:E2889"/>
    <mergeCell ref="G2889:H2889"/>
    <mergeCell ref="D2912:I2912"/>
    <mergeCell ref="D2913:I2913"/>
    <mergeCell ref="D2914:I2914"/>
    <mergeCell ref="C2934:E2934"/>
    <mergeCell ref="H2934:I2934"/>
    <mergeCell ref="C2935:E2935"/>
    <mergeCell ref="H2935:I2935"/>
    <mergeCell ref="C2931:E2931"/>
    <mergeCell ref="C2932:E2932"/>
    <mergeCell ref="C2928:E2928"/>
    <mergeCell ref="C2929:E2929"/>
    <mergeCell ref="C2930:E2930"/>
    <mergeCell ref="C2926:E2926"/>
  </mergeCells>
  <conditionalFormatting sqref="E1:E3 I6 C4 C1:D1 B1:B2 F1:I1 G48:G57 H47:H57 B34:B36 B3351:B3420 F47:F57 F6:F11 I40 B38 F34:I35 E34:E37 D25:D35 C6:C35 E3351:I3420 E68:E70 I73 C68:D68 B68:B69 F68:I68 G115:G124 H114:H124 B101:B103 F114:F124 F73:F78 F107:G112 I107 B105 F101:I102 E101:E104 C38:C3420 E135:E137 I140 B135:B136 F135:I135 G182:G191 H181:H191 B168:B170 F181:F191 F140:F145 F174:G179 I174 B172 F168:I169 E168:E171 E202:E204 I207 B202:B203 F202:I202 G249:G258 H248:H258 F248:F258 F207:F212 F241:G246 I241 B239 F235:I236 E235:E238 E269:E271 I274 F269:I269 G316:G325 H315:H325 F315:F325 F274:F279 F308:G313 I308 B306 F302:I303 E302:E305 E336:E338 I341 F336:I336 G383:G392 H382:H392 F382:F392 F341:F346 F375:G380 I375 B373 F369:I370 E369:E372 E403:E405 I408 F403:I403 G450:G459 H449:H459 F449:F459 F408:F413 F442:G447 I442 B440 F436:I437 E436:E439 E470:E472 I475 F470:I470 G517:G526 H516:H526 F516:F526 F475:F480 F509:G514 I509 B507 F503:I504 E503:E506 E537:E539 I542 F537:I537 G584:G593 H583:H593 F583:F593 F542:F547 F576:G581 I576 B574 F570:I571 E570:E573 E604:E606 I609 F604:I604 G651:G660 H650:H660 F650:F660 F609:F614 F643:G648 I643 B641 F637:I638 E637:E640 E671:E673 I676 F671:I671 G718:G727 H717:H727 F717:F727 F676:F681 F710:G715 I710 B708 F704:I705 E704:E707 E738:E740 I743 F738:I738 G785:G794 H784:H794 F784:F794 F743:F748 F777:G782 I777 B775 F771:I772 E771:E774 E805:E807 I810 F805:I805 G852:G861 H851:H861 F851:F861 F810:F815 F844:G849 I844 B842 F838:I839 E838:E841 E872:E874 I877 F872:I872 G919:G928 H918:H928 F918:F928 F877:F882 F911:G916 I911 B909 F905:I906 E905:E908 E939:E941 I944 F939:I939 G986:G995 H985:H995 F985:F995 F944:F949 F978:G983 I978 B976 F972:I973 E972:E975 E1006:E1008 I1011 F1006:I1006 G1053:G1062 H1052:H1062 F1052:F1062 F1011:F1016 F1045:G1050 I1045 B1043 F1039:I1040 E1039:E1042 E1073:E1075 I1078 F1073:I1073 G1120:G1129 H1119:H1129 F1119:F1129 F1078:F1083 F1112:G1117 I1112 B1110 F1106:I1107 E1106:E1109 E1140:E1142 I1145 F1140:I1140 G1187:G1196 H1186:H1196 F1186:F1196 F1145:F1150 F1179:G1184 I1179 B1177 F1173:I1174 E1173:E1176 E1207:E1209 I1212 F1207:I1207 G1254:G1263 H1253:H1263 F1253:F1263 F1212:F1217 F1246:G1251 I1246 B1244 F1240:I1241 E1240:E1243 E1274:E1276 I1279 F1274:I1274 G1321:G1330 H1320:H1330 F1320:F1330 F1279:F1284 F1313:G1318 I1313 B1311 F1307:I1308 E1307:E1310 E1341:E1343 I1346 F1341:I1341 G1388:G1397 H1387:H1397 F1387:F1397 F1346:F1351 F1380:G1385 I1380 B1378 F1374:I1375 E1374:E1377 E1408:E1410 I1413 F1408:I1408 G1455:G1464 H1454:H1464 F1454:F1464 F1413:F1418 F1447:G1452 I1447 B1445 F1441:I1442 E1441:E1444 E1475:E1477 I1480 F1475:I1475 G1522:G1531 H1521:H1531 F1521:F1531 F1480:F1485 F1514:G1519 I1514 B1512 F1508:I1509 E1508:E1511 E1542:E1544 I1547 F1542:I1542 G1589:G1598 H1588:H1598 F1588:F1598 F1547:F1552 F1581:G1586 I1581 B1579 F1575:I1576 E1575:E1578 E1609:E1611 I1614 F1609:I1609 G1656:G1665 H1655:H1665 F1655:F1665 F1614:F1619 F1648:G1653 I1648 B1646 F1642:I1643 E1642:E1645 E1676:E1678 I1681 F1676:I1676 G1723:G1732 H1722:H1732 F1722:F1732 F1681:F1686 F1715:G1720 I1715 B1713 F1709:I1710 E1709:E1712 E1743:E1745 I1748 F1743:I1743 G1790:G1799 H1789:H1799 F1789:F1799 F1748:F1753 F1782:G1787 I1782 B1780 F1776:I1777 E1776:E1779 E1810:E1812 I1815 F1810:I1810 G1857:G1866 H1856:H1866 F1856:F1866 F1815:F1820 F1849:G1854 I1849 B1847 F1843:I1844 E1843:E1846 E1877:E1879 I1882 F1877:I1877 G1924:G1933 H1923:H1933 F1923:F1933 F1882:F1887 F1916:G1921 I1916 B1914 F1910:I1911 E1910:E1913 E1944:E1946 I1949 F1944:I1944 G1991:G2000 H1990:H2000 F1990:F2000 F1949:F1954 F1983:G1988 I1983 B1981 F1977:I1978 E1977:E1980 E2011:E2013 I2016 F2011:I2011 G2058:G2067 H2057:H2067 F2057:F2067 F2016:F2021 F2050:G2055 I2050 B2048 F2044:I2045 E2044:E2047 E2078:E2080 I2083 F2078:I2078 G2125:G2134 H2124:H2134 F2124:F2134 F2083:F2088 F2117:G2122 I2117 B2115 F2111:I2112 E2111:E2114 E2145:E2147 I2150 F2145:I2145 G2192:G2201 H2191:H2201 F2191:F2201 F2150:F2155 F2184:G2189 I2184 B2182 F2178:I2179 E2178:E2181 E2212:E2214 I2217 F2212:I2212 G2259:G2268 H2258:H2268 F2258:F2268 F2217:F2222 F2251:G2256 I2251 B2249 F2245:I2246 E2245:E2248 E2279:E2281 I2284 F2279:I2279 G2326:G2335 H2325:H2335 F2325:F2335 F2284:F2289 F2318:G2323 I2318 B2316 F2312:I2313 E2312:E2315 E2346:E2348 I2351 F2346:I2346 G2393:G2402 H2392:H2402 F2392:F2402 F2351:F2356 F2385:G2390 I2385 B2383 F2379:I2380 E2379:E2382 E2413:E2415 I2418 F2413:I2413 G2460:G2469 H2459:H2469 F2459:F2469 F2418:F2423 F2452:G2457 I2452 B2450 F2446:I2447 E2446:E2449 E2480:E2482 I2485 F2480:I2480 G2527:G2536 H2526:H2536 F2526:F2536 F2485:F2490 F2519:G2524 I2519 B2517 F2513:I2514 E2513:E2516 E2547:E2549 I2552 F2547:I2547 G2594:G2603 H2593:H2603 F2593:F2603 F2552:F2557 F2586:G2591 I2586 B2584 F2580:I2581 E2580:E2583 E2614:E2616 I2619 F2614:I2614 G2661:G2670 H2660:H2670 F2660:F2670 F2619:F2624 F2653:G2658 I2653 B2651 F2647:I2648 E2647:E2650 E2681:E2683 I2686 F2681:I2681 G2728:G2737 H2727:H2737 F2727:F2737 F2686:F2691 F2720:G2725 I2720 B2718 F2714:I2715 E2714:E2717 E2748:E2750 I2753 F2748:I2748 G2795:G2804 H2794:H2804 F2794:F2804 F2753:F2758 F2787:G2792 I2787 B2785 F2781:I2782 E2781:E2784 E2815:E2817 I2820 F2815:I2815 G2862:G2871 H2861:H2871 F2861:F2871 F2820:F2825 F2854:G2859 I2854 B2852 F2848:I2849 E2848:E2851 E2882:E2884 I2887 F2882:I2882 G2929:G2938 H2928:H2938 F2928:F2938 F2887:F2892 F2921:G2926 I2921 B2919 F2915:I2916 E2915:E2918 E2949:E2951 I2954 F2949:I2949 G2996:G3005 H2995:H3005 F2995:F3005 F2954:F2959 F2988:G2993 I2988 B2986 F2982:I2983 E2982:E2985 E3016:E3018 I3021 F3016:I3016 G3063:G3072 H3062:H3072 F3062:F3072 F3021:F3026 F3055:G3060 I3055 B3053 F3049:I3050 E3049:E3052 E3083:E3085 I3088 F3083:I3083 G3130:G3139 H3129:H3139 F3129:F3139 F3088:F3093 F3122:G3127 I3122 B3120 F3116:I3117 E3116:E3119 E3150:E3152 I3155 F3150:I3150 G3197:G3206 H3196:H3206 F3196:F3206 F3155:F3160 F3189:G3194 I3189 B3187 F3183:I3184 E3183:E3186 E3217:E3219 I3222 F3217:I3217 G3264:G3273 H3263:H3273 F3263:F3273 F3222:F3227 F3256:G3261 I3256 B3254 F3250:I3251 E3250:E3253 E3284:E3286 I3289 F3284:I3284 G3331:G3340 H3330:H3340 F3330:F3340 F3289:F3294 F3323:G3328 I3323 A1:A3420 B3321 F3317:I3318 E3317:E3320 F40:F45 D59:D3420 G227 B235:B237 B269:B270 B302:B304 B336:B337 B369:B371 B403:B404 B436:B438 B470:B471 B503:B505 B537:B538 B570:B572 B604:B605 B637:B639 B671:B672 B704:B706 B738:B739 B771:B773 B805:B806 B838:B840 B872:B873 B905:B907 B939:B940 B972:B974 B1006:B1007 B1039:B1041 B1073:B1074 B1106:B1108 B1140:B1141 B1173:B1175 B1207:B1208 B1240:B1242 B1274:B1275 B1307:B1309 B1341:B1342 B1374:B1376 B1408:B1409 B1441:B1443 B1475:B1476 B1508:B1510 B1542:B1543 B1575:B1577 B1609:B1610 B1642:B1644 B1676:B1677 B1709:B1711 B1743:B1744 B1776:B1778 B1810:B1811 B1843:B1845 B1877:B1878 B1910:B1912 B1944:B1945 B1977:B1979 B2011:B2012 B2044:B2046 B2078:B2079 B2111:B2113 B2145:B2146 B2178:B2180 B2212:B2213 B2245:B2247 B2279:B2280 B2312:B2314 B2346:B2347 B2379:B2381 B2413:B2414 B2446:B2448 B2480:B2481 B2513:B2515 B2547:B2548 B2580:B2582 B2614:B2615 B2647:B2649 B2681:B2682 B2714:B2716 B2748:B2749 B2781:B2783 B2815:B2816 B2848:B2850 B2882:B2883 B2915:B2917 B2949:B2950 B2982:B2984 B3016:B3017 B3049:B3051 B3083:B3084 B3116:B3118 B3150:B3151 B3183:B3185 B3217:B3218 B3250:B3252 B3284:B3285 B3317:B3319 C135:D3350">
    <cfRule type="cellIs" dxfId="290" priority="726" operator="equal">
      <formula>0</formula>
    </cfRule>
  </conditionalFormatting>
  <conditionalFormatting sqref="B2 E2:E3 C6:C33 D25:D33">
    <cfRule type="containsText" dxfId="289" priority="724" stopIfTrue="1" operator="containsText" text="f'k{kk foHkkx jktLFkku">
      <formula>NOT(ISERROR(SEARCH("f'k{kk foHkkx jktLFkku",B2)))</formula>
    </cfRule>
    <cfRule type="containsText" dxfId="288" priority="725" stopIfTrue="1" operator="containsText" text="iw.kkZad">
      <formula>NOT(ISERROR(SEARCH("iw.kkZad",B2)))</formula>
    </cfRule>
  </conditionalFormatting>
  <conditionalFormatting sqref="B2 E2:E3 C6:C33 D25:D33">
    <cfRule type="containsText" dxfId="287" priority="721" stopIfTrue="1" operator="containsText" text="dsoy jktdh; fo|ky;ksa esa iz;ksx gsrq fu%'kqYd">
      <formula>NOT(ISERROR(SEARCH("dsoy jktdh; fo|ky;ksa esa iz;ksx gsrq fu%'kqYd",B2)))</formula>
    </cfRule>
  </conditionalFormatting>
  <conditionalFormatting sqref="C14:C23 F14:H23">
    <cfRule type="cellIs" dxfId="286" priority="287" operator="equal">
      <formula>0</formula>
    </cfRule>
  </conditionalFormatting>
  <conditionalFormatting sqref="B36 E36:E37 B103 E103:E104 C40:C3350 D59:D3350 B170 E170:E171 B237 E237:E238 B304 E304:E305 B371 E371:E372 B438 E438:E439 B505 E505:E506 B572 E572:E573 B639 E639:E640 B706 E706:E707 B773 E773:E774 B840 E840:E841 B907 E907:E908 B974 E974:E975 B1041 E1041:E1042 B1108 E1108:E1109 B1175 E1175:E1176 B1242 E1242:E1243 B1309 E1309:E1310 B1376 E1376:E1377 B1443 E1443:E1444 B1510 E1510:E1511 B1577 E1577:E1578 B1644 E1644:E1645 B1711 E1711:E1712 B1778 E1778:E1779 B1845 E1845:E1846 B1912 E1912:E1913 B1979 E1979:E1980 B2046 E2046:E2047 B2113 E2113:E2114 B2180 E2180:E2181 B2247 E2247:E2248 B2314 E2314:E2315 B2381 E2381:E2382 B2448 E2448:E2449 B2515 E2515:E2516 B2582 E2582:E2583 B2649 E2649:E2650 B2716 E2716:E2717 B2783 E2783:E2784 B2850 E2850:E2851 B2917 E2917:E2918 B2984 E2984:E2985 B3051 E3051:E3052 B3118 E3118:E3119 B3185 E3185:E3186 B3252 E3252:E3253 E3319:E3320 B3285 B3319 C135:D3350">
    <cfRule type="containsText" dxfId="285" priority="285" stopIfTrue="1" operator="containsText" text="f'k{kk foHkkx jktLFkku">
      <formula>NOT(ISERROR(SEARCH("f'k{kk foHkkx jktLFkku",B36)))</formula>
    </cfRule>
    <cfRule type="containsText" dxfId="284" priority="286" stopIfTrue="1" operator="containsText" text="iw.kkZad">
      <formula>NOT(ISERROR(SEARCH("iw.kkZad",B36)))</formula>
    </cfRule>
  </conditionalFormatting>
  <conditionalFormatting sqref="B36 E36:E37 B103 E103:E104 C40:C3350 D59:D3350 B170 E170:E171 B237 E237:E238 B304 E304:E305 B371 E371:E372 B438 E438:E439 B505 E505:E506 B572 E572:E573 B639 E639:E640 B706 E706:E707 B773 E773:E774 B840 E840:E841 B907 E907:E908 B974 E974:E975 B1041 E1041:E1042 B1108 E1108:E1109 B1175 E1175:E1176 B1242 E1242:E1243 B1309 E1309:E1310 B1376 E1376:E1377 B1443 E1443:E1444 B1510 E1510:E1511 B1577 E1577:E1578 B1644 E1644:E1645 B1711 E1711:E1712 B1778 E1778:E1779 B1845 E1845:E1846 B1912 E1912:E1913 B1979 E1979:E1980 B2046 E2046:E2047 B2113 E2113:E2114 B2180 E2180:E2181 B2247 E2247:E2248 B2314 E2314:E2315 B2381 E2381:E2382 B2448 E2448:E2449 B2515 E2515:E2516 B2582 E2582:E2583 B2649 E2649:E2650 B2716 E2716:E2717 B2783 E2783:E2784 B2850 E2850:E2851 B2917 E2917:E2918 B2984 E2984:E2985 B3051 E3051:E3052 B3118 E3118:E3119 B3185 E3185:E3186 B3252 E3252:E3253 E3319:E3320 B3285 B3319 C135:D3350">
    <cfRule type="containsText" dxfId="283" priority="284" stopIfTrue="1" operator="containsText" text="dsoy jktdh; fo|ky;ksa esa iz;ksx gsrq fu%'kqYd">
      <formula>NOT(ISERROR(SEARCH("dsoy jktdh; fo|ky;ksa esa iz;ksx gsrq fu%'kqYd",B36)))</formula>
    </cfRule>
  </conditionalFormatting>
  <conditionalFormatting sqref="F48:H57 C48:C57">
    <cfRule type="cellIs" dxfId="282" priority="283" operator="equal">
      <formula>0</formula>
    </cfRule>
  </conditionalFormatting>
  <conditionalFormatting sqref="B69 E69:E70 C73:C100 D92:D100">
    <cfRule type="containsText" dxfId="281" priority="281" stopIfTrue="1" operator="containsText" text="f'k{kk foHkkx jktLFkku">
      <formula>NOT(ISERROR(SEARCH("f'k{kk foHkkx jktLFkku",B69)))</formula>
    </cfRule>
    <cfRule type="containsText" dxfId="280" priority="282" stopIfTrue="1" operator="containsText" text="iw.kkZad">
      <formula>NOT(ISERROR(SEARCH("iw.kkZad",B69)))</formula>
    </cfRule>
  </conditionalFormatting>
  <conditionalFormatting sqref="B69 E69:E70 C73:C100 D92:D100">
    <cfRule type="containsText" dxfId="279" priority="280" stopIfTrue="1" operator="containsText" text="dsoy jktdh; fo|ky;ksa esa iz;ksx gsrq fu%'kqYd">
      <formula>NOT(ISERROR(SEARCH("dsoy jktdh; fo|ky;ksa esa iz;ksx gsrq fu%'kqYd",B69)))</formula>
    </cfRule>
  </conditionalFormatting>
  <conditionalFormatting sqref="C81:C90 F81:H90">
    <cfRule type="cellIs" dxfId="278" priority="279" operator="equal">
      <formula>0</formula>
    </cfRule>
  </conditionalFormatting>
  <conditionalFormatting sqref="F115:H124 C115:C124">
    <cfRule type="cellIs" dxfId="277" priority="278" operator="equal">
      <formula>0</formula>
    </cfRule>
  </conditionalFormatting>
  <conditionalFormatting sqref="B136 E136:E137 C140:C167 D159:D167">
    <cfRule type="containsText" dxfId="276" priority="276" stopIfTrue="1" operator="containsText" text="f'k{kk foHkkx jktLFkku">
      <formula>NOT(ISERROR(SEARCH("f'k{kk foHkkx jktLFkku",B136)))</formula>
    </cfRule>
    <cfRule type="containsText" dxfId="275" priority="277" stopIfTrue="1" operator="containsText" text="iw.kkZad">
      <formula>NOT(ISERROR(SEARCH("iw.kkZad",B136)))</formula>
    </cfRule>
  </conditionalFormatting>
  <conditionalFormatting sqref="B136 E136:E137 C140:C167 D159:D167">
    <cfRule type="containsText" dxfId="274" priority="275" stopIfTrue="1" operator="containsText" text="dsoy jktdh; fo|ky;ksa esa iz;ksx gsrq fu%'kqYd">
      <formula>NOT(ISERROR(SEARCH("dsoy jktdh; fo|ky;ksa esa iz;ksx gsrq fu%'kqYd",B136)))</formula>
    </cfRule>
  </conditionalFormatting>
  <conditionalFormatting sqref="C148:C157 F148:H157">
    <cfRule type="cellIs" dxfId="273" priority="274" operator="equal">
      <formula>0</formula>
    </cfRule>
  </conditionalFormatting>
  <conditionalFormatting sqref="F182:H191 C182:C191">
    <cfRule type="cellIs" dxfId="272" priority="273" operator="equal">
      <formula>0</formula>
    </cfRule>
  </conditionalFormatting>
  <conditionalFormatting sqref="B203 E203:E204 C207:C234 D226:D234">
    <cfRule type="containsText" dxfId="271" priority="271" stopIfTrue="1" operator="containsText" text="f'k{kk foHkkx jktLFkku">
      <formula>NOT(ISERROR(SEARCH("f'k{kk foHkkx jktLFkku",B203)))</formula>
    </cfRule>
    <cfRule type="containsText" dxfId="270" priority="272" stopIfTrue="1" operator="containsText" text="iw.kkZad">
      <formula>NOT(ISERROR(SEARCH("iw.kkZad",B203)))</formula>
    </cfRule>
  </conditionalFormatting>
  <conditionalFormatting sqref="B203 E203:E204 C207:C234 D226:D234">
    <cfRule type="containsText" dxfId="269" priority="270" stopIfTrue="1" operator="containsText" text="dsoy jktdh; fo|ky;ksa esa iz;ksx gsrq fu%'kqYd">
      <formula>NOT(ISERROR(SEARCH("dsoy jktdh; fo|ky;ksa esa iz;ksx gsrq fu%'kqYd",B203)))</formula>
    </cfRule>
  </conditionalFormatting>
  <conditionalFormatting sqref="C215:C224 F215:H224">
    <cfRule type="cellIs" dxfId="268" priority="269" operator="equal">
      <formula>0</formula>
    </cfRule>
  </conditionalFormatting>
  <conditionalFormatting sqref="F249:H258 C249:C258">
    <cfRule type="cellIs" dxfId="267" priority="268" operator="equal">
      <formula>0</formula>
    </cfRule>
  </conditionalFormatting>
  <conditionalFormatting sqref="B270 E270:E271 C274:C301 D293:D301">
    <cfRule type="containsText" dxfId="266" priority="266" stopIfTrue="1" operator="containsText" text="f'k{kk foHkkx jktLFkku">
      <formula>NOT(ISERROR(SEARCH("f'k{kk foHkkx jktLFkku",B270)))</formula>
    </cfRule>
    <cfRule type="containsText" dxfId="265" priority="267" stopIfTrue="1" operator="containsText" text="iw.kkZad">
      <formula>NOT(ISERROR(SEARCH("iw.kkZad",B270)))</formula>
    </cfRule>
  </conditionalFormatting>
  <conditionalFormatting sqref="B270 E270:E271 C274:C301 D293:D301">
    <cfRule type="containsText" dxfId="264" priority="265" stopIfTrue="1" operator="containsText" text="dsoy jktdh; fo|ky;ksa esa iz;ksx gsrq fu%'kqYd">
      <formula>NOT(ISERROR(SEARCH("dsoy jktdh; fo|ky;ksa esa iz;ksx gsrq fu%'kqYd",B270)))</formula>
    </cfRule>
  </conditionalFormatting>
  <conditionalFormatting sqref="C282:C291 F282:H291">
    <cfRule type="cellIs" dxfId="263" priority="264" operator="equal">
      <formula>0</formula>
    </cfRule>
  </conditionalFormatting>
  <conditionalFormatting sqref="F316:H325 C316:C325">
    <cfRule type="cellIs" dxfId="262" priority="263" operator="equal">
      <formula>0</formula>
    </cfRule>
  </conditionalFormatting>
  <conditionalFormatting sqref="B337 E337:E338 C341:C368 D360:D368">
    <cfRule type="containsText" dxfId="261" priority="261" stopIfTrue="1" operator="containsText" text="f'k{kk foHkkx jktLFkku">
      <formula>NOT(ISERROR(SEARCH("f'k{kk foHkkx jktLFkku",B337)))</formula>
    </cfRule>
    <cfRule type="containsText" dxfId="260" priority="262" stopIfTrue="1" operator="containsText" text="iw.kkZad">
      <formula>NOT(ISERROR(SEARCH("iw.kkZad",B337)))</formula>
    </cfRule>
  </conditionalFormatting>
  <conditionalFormatting sqref="B337 E337:E338 C341:C368 D360:D368">
    <cfRule type="containsText" dxfId="259" priority="260" stopIfTrue="1" operator="containsText" text="dsoy jktdh; fo|ky;ksa esa iz;ksx gsrq fu%'kqYd">
      <formula>NOT(ISERROR(SEARCH("dsoy jktdh; fo|ky;ksa esa iz;ksx gsrq fu%'kqYd",B337)))</formula>
    </cfRule>
  </conditionalFormatting>
  <conditionalFormatting sqref="C349:C358 F349:H358">
    <cfRule type="cellIs" dxfId="258" priority="259" operator="equal">
      <formula>0</formula>
    </cfRule>
  </conditionalFormatting>
  <conditionalFormatting sqref="F383:H392 C383:C392">
    <cfRule type="cellIs" dxfId="257" priority="258" operator="equal">
      <formula>0</formula>
    </cfRule>
  </conditionalFormatting>
  <conditionalFormatting sqref="B404 E404:E405 C408:C435 D427:D435">
    <cfRule type="containsText" dxfId="256" priority="256" stopIfTrue="1" operator="containsText" text="f'k{kk foHkkx jktLFkku">
      <formula>NOT(ISERROR(SEARCH("f'k{kk foHkkx jktLFkku",B404)))</formula>
    </cfRule>
    <cfRule type="containsText" dxfId="255" priority="257" stopIfTrue="1" operator="containsText" text="iw.kkZad">
      <formula>NOT(ISERROR(SEARCH("iw.kkZad",B404)))</formula>
    </cfRule>
  </conditionalFormatting>
  <conditionalFormatting sqref="B404 E404:E405 C408:C435 D427:D435">
    <cfRule type="containsText" dxfId="254" priority="255" stopIfTrue="1" operator="containsText" text="dsoy jktdh; fo|ky;ksa esa iz;ksx gsrq fu%'kqYd">
      <formula>NOT(ISERROR(SEARCH("dsoy jktdh; fo|ky;ksa esa iz;ksx gsrq fu%'kqYd",B404)))</formula>
    </cfRule>
  </conditionalFormatting>
  <conditionalFormatting sqref="C416:C425 F416:H425">
    <cfRule type="cellIs" dxfId="253" priority="254" operator="equal">
      <formula>0</formula>
    </cfRule>
  </conditionalFormatting>
  <conditionalFormatting sqref="F450:H459 C450:C459">
    <cfRule type="cellIs" dxfId="252" priority="253" operator="equal">
      <formula>0</formula>
    </cfRule>
  </conditionalFormatting>
  <conditionalFormatting sqref="B471 E471:E472 C475:C502 D494:D502">
    <cfRule type="containsText" dxfId="251" priority="251" stopIfTrue="1" operator="containsText" text="f'k{kk foHkkx jktLFkku">
      <formula>NOT(ISERROR(SEARCH("f'k{kk foHkkx jktLFkku",B471)))</formula>
    </cfRule>
    <cfRule type="containsText" dxfId="250" priority="252" stopIfTrue="1" operator="containsText" text="iw.kkZad">
      <formula>NOT(ISERROR(SEARCH("iw.kkZad",B471)))</formula>
    </cfRule>
  </conditionalFormatting>
  <conditionalFormatting sqref="B471 E471:E472 C475:C502 D494:D502">
    <cfRule type="containsText" dxfId="249" priority="250" stopIfTrue="1" operator="containsText" text="dsoy jktdh; fo|ky;ksa esa iz;ksx gsrq fu%'kqYd">
      <formula>NOT(ISERROR(SEARCH("dsoy jktdh; fo|ky;ksa esa iz;ksx gsrq fu%'kqYd",B471)))</formula>
    </cfRule>
  </conditionalFormatting>
  <conditionalFormatting sqref="C483:C492 F483:H492">
    <cfRule type="cellIs" dxfId="248" priority="249" operator="equal">
      <formula>0</formula>
    </cfRule>
  </conditionalFormatting>
  <conditionalFormatting sqref="F517:H526 C517:C526">
    <cfRule type="cellIs" dxfId="247" priority="248" operator="equal">
      <formula>0</formula>
    </cfRule>
  </conditionalFormatting>
  <conditionalFormatting sqref="B538 E538:E539 C542:C569 D561:D569">
    <cfRule type="containsText" dxfId="246" priority="246" stopIfTrue="1" operator="containsText" text="f'k{kk foHkkx jktLFkku">
      <formula>NOT(ISERROR(SEARCH("f'k{kk foHkkx jktLFkku",B538)))</formula>
    </cfRule>
    <cfRule type="containsText" dxfId="245" priority="247" stopIfTrue="1" operator="containsText" text="iw.kkZad">
      <formula>NOT(ISERROR(SEARCH("iw.kkZad",B538)))</formula>
    </cfRule>
  </conditionalFormatting>
  <conditionalFormatting sqref="B538 E538:E539 C542:C569 D561:D569">
    <cfRule type="containsText" dxfId="244" priority="245" stopIfTrue="1" operator="containsText" text="dsoy jktdh; fo|ky;ksa esa iz;ksx gsrq fu%'kqYd">
      <formula>NOT(ISERROR(SEARCH("dsoy jktdh; fo|ky;ksa esa iz;ksx gsrq fu%'kqYd",B538)))</formula>
    </cfRule>
  </conditionalFormatting>
  <conditionalFormatting sqref="C550:C559 F550:H559">
    <cfRule type="cellIs" dxfId="243" priority="244" operator="equal">
      <formula>0</formula>
    </cfRule>
  </conditionalFormatting>
  <conditionalFormatting sqref="F584:H593 C584:C593">
    <cfRule type="cellIs" dxfId="242" priority="243" operator="equal">
      <formula>0</formula>
    </cfRule>
  </conditionalFormatting>
  <conditionalFormatting sqref="B605 E605:E606 C609:C636 D628:D636">
    <cfRule type="containsText" dxfId="241" priority="241" stopIfTrue="1" operator="containsText" text="f'k{kk foHkkx jktLFkku">
      <formula>NOT(ISERROR(SEARCH("f'k{kk foHkkx jktLFkku",B605)))</formula>
    </cfRule>
    <cfRule type="containsText" dxfId="240" priority="242" stopIfTrue="1" operator="containsText" text="iw.kkZad">
      <formula>NOT(ISERROR(SEARCH("iw.kkZad",B605)))</formula>
    </cfRule>
  </conditionalFormatting>
  <conditionalFormatting sqref="B605 E605:E606 C609:C636 D628:D636">
    <cfRule type="containsText" dxfId="239" priority="240" stopIfTrue="1" operator="containsText" text="dsoy jktdh; fo|ky;ksa esa iz;ksx gsrq fu%'kqYd">
      <formula>NOT(ISERROR(SEARCH("dsoy jktdh; fo|ky;ksa esa iz;ksx gsrq fu%'kqYd",B605)))</formula>
    </cfRule>
  </conditionalFormatting>
  <conditionalFormatting sqref="C617:C626 F617:H626">
    <cfRule type="cellIs" dxfId="238" priority="239" operator="equal">
      <formula>0</formula>
    </cfRule>
  </conditionalFormatting>
  <conditionalFormatting sqref="F651:H660 C651:C660">
    <cfRule type="cellIs" dxfId="237" priority="238" operator="equal">
      <formula>0</formula>
    </cfRule>
  </conditionalFormatting>
  <conditionalFormatting sqref="B672 E672:E673 C676:C703 D695:D703">
    <cfRule type="containsText" dxfId="236" priority="236" stopIfTrue="1" operator="containsText" text="f'k{kk foHkkx jktLFkku">
      <formula>NOT(ISERROR(SEARCH("f'k{kk foHkkx jktLFkku",B672)))</formula>
    </cfRule>
    <cfRule type="containsText" dxfId="235" priority="237" stopIfTrue="1" operator="containsText" text="iw.kkZad">
      <formula>NOT(ISERROR(SEARCH("iw.kkZad",B672)))</formula>
    </cfRule>
  </conditionalFormatting>
  <conditionalFormatting sqref="B672 E672:E673 C676:C703 D695:D703">
    <cfRule type="containsText" dxfId="234" priority="235" stopIfTrue="1" operator="containsText" text="dsoy jktdh; fo|ky;ksa esa iz;ksx gsrq fu%'kqYd">
      <formula>NOT(ISERROR(SEARCH("dsoy jktdh; fo|ky;ksa esa iz;ksx gsrq fu%'kqYd",B672)))</formula>
    </cfRule>
  </conditionalFormatting>
  <conditionalFormatting sqref="C684:C693 F684:H693">
    <cfRule type="cellIs" dxfId="233" priority="234" operator="equal">
      <formula>0</formula>
    </cfRule>
  </conditionalFormatting>
  <conditionalFormatting sqref="F718:H727 C718:C727">
    <cfRule type="cellIs" dxfId="232" priority="233" operator="equal">
      <formula>0</formula>
    </cfRule>
  </conditionalFormatting>
  <conditionalFormatting sqref="B739 E739:E740 C743:C770 D762:D770">
    <cfRule type="containsText" dxfId="231" priority="231" stopIfTrue="1" operator="containsText" text="f'k{kk foHkkx jktLFkku">
      <formula>NOT(ISERROR(SEARCH("f'k{kk foHkkx jktLFkku",B739)))</formula>
    </cfRule>
    <cfRule type="containsText" dxfId="230" priority="232" stopIfTrue="1" operator="containsText" text="iw.kkZad">
      <formula>NOT(ISERROR(SEARCH("iw.kkZad",B739)))</formula>
    </cfRule>
  </conditionalFormatting>
  <conditionalFormatting sqref="B739 E739:E740 C743:C770 D762:D770">
    <cfRule type="containsText" dxfId="229" priority="230" stopIfTrue="1" operator="containsText" text="dsoy jktdh; fo|ky;ksa esa iz;ksx gsrq fu%'kqYd">
      <formula>NOT(ISERROR(SEARCH("dsoy jktdh; fo|ky;ksa esa iz;ksx gsrq fu%'kqYd",B739)))</formula>
    </cfRule>
  </conditionalFormatting>
  <conditionalFormatting sqref="C751:C760 F751:H760">
    <cfRule type="cellIs" dxfId="228" priority="229" operator="equal">
      <formula>0</formula>
    </cfRule>
  </conditionalFormatting>
  <conditionalFormatting sqref="F785:H794 C785:C794">
    <cfRule type="cellIs" dxfId="227" priority="228" operator="equal">
      <formula>0</formula>
    </cfRule>
  </conditionalFormatting>
  <conditionalFormatting sqref="B806 E806:E807 C810:C837 D829:D837">
    <cfRule type="containsText" dxfId="226" priority="226" stopIfTrue="1" operator="containsText" text="f'k{kk foHkkx jktLFkku">
      <formula>NOT(ISERROR(SEARCH("f'k{kk foHkkx jktLFkku",B806)))</formula>
    </cfRule>
    <cfRule type="containsText" dxfId="225" priority="227" stopIfTrue="1" operator="containsText" text="iw.kkZad">
      <formula>NOT(ISERROR(SEARCH("iw.kkZad",B806)))</formula>
    </cfRule>
  </conditionalFormatting>
  <conditionalFormatting sqref="B806 E806:E807 C810:C837 D829:D837">
    <cfRule type="containsText" dxfId="224" priority="225" stopIfTrue="1" operator="containsText" text="dsoy jktdh; fo|ky;ksa esa iz;ksx gsrq fu%'kqYd">
      <formula>NOT(ISERROR(SEARCH("dsoy jktdh; fo|ky;ksa esa iz;ksx gsrq fu%'kqYd",B806)))</formula>
    </cfRule>
  </conditionalFormatting>
  <conditionalFormatting sqref="C818:C827 F818:H827">
    <cfRule type="cellIs" dxfId="223" priority="224" operator="equal">
      <formula>0</formula>
    </cfRule>
  </conditionalFormatting>
  <conditionalFormatting sqref="F852:H861 C852:C861">
    <cfRule type="cellIs" dxfId="222" priority="223" operator="equal">
      <formula>0</formula>
    </cfRule>
  </conditionalFormatting>
  <conditionalFormatting sqref="B873 E873:E874 C877:C904 D896:D904">
    <cfRule type="containsText" dxfId="221" priority="221" stopIfTrue="1" operator="containsText" text="f'k{kk foHkkx jktLFkku">
      <formula>NOT(ISERROR(SEARCH("f'k{kk foHkkx jktLFkku",B873)))</formula>
    </cfRule>
    <cfRule type="containsText" dxfId="220" priority="222" stopIfTrue="1" operator="containsText" text="iw.kkZad">
      <formula>NOT(ISERROR(SEARCH("iw.kkZad",B873)))</formula>
    </cfRule>
  </conditionalFormatting>
  <conditionalFormatting sqref="B873 E873:E874 C877:C904 D896:D904">
    <cfRule type="containsText" dxfId="219" priority="220" stopIfTrue="1" operator="containsText" text="dsoy jktdh; fo|ky;ksa esa iz;ksx gsrq fu%'kqYd">
      <formula>NOT(ISERROR(SEARCH("dsoy jktdh; fo|ky;ksa esa iz;ksx gsrq fu%'kqYd",B873)))</formula>
    </cfRule>
  </conditionalFormatting>
  <conditionalFormatting sqref="C885:C894 F885:H894">
    <cfRule type="cellIs" dxfId="218" priority="219" operator="equal">
      <formula>0</formula>
    </cfRule>
  </conditionalFormatting>
  <conditionalFormatting sqref="F919:H928 C919:C928">
    <cfRule type="cellIs" dxfId="217" priority="218" operator="equal">
      <formula>0</formula>
    </cfRule>
  </conditionalFormatting>
  <conditionalFormatting sqref="B940 E940:E941 C944:C971 D963:D971">
    <cfRule type="containsText" dxfId="216" priority="216" stopIfTrue="1" operator="containsText" text="f'k{kk foHkkx jktLFkku">
      <formula>NOT(ISERROR(SEARCH("f'k{kk foHkkx jktLFkku",B940)))</formula>
    </cfRule>
    <cfRule type="containsText" dxfId="215" priority="217" stopIfTrue="1" operator="containsText" text="iw.kkZad">
      <formula>NOT(ISERROR(SEARCH("iw.kkZad",B940)))</formula>
    </cfRule>
  </conditionalFormatting>
  <conditionalFormatting sqref="B940 E940:E941 C944:C971 D963:D971">
    <cfRule type="containsText" dxfId="214" priority="215" stopIfTrue="1" operator="containsText" text="dsoy jktdh; fo|ky;ksa esa iz;ksx gsrq fu%'kqYd">
      <formula>NOT(ISERROR(SEARCH("dsoy jktdh; fo|ky;ksa esa iz;ksx gsrq fu%'kqYd",B940)))</formula>
    </cfRule>
  </conditionalFormatting>
  <conditionalFormatting sqref="C952:C961 F952:H961">
    <cfRule type="cellIs" dxfId="213" priority="214" operator="equal">
      <formula>0</formula>
    </cfRule>
  </conditionalFormatting>
  <conditionalFormatting sqref="F986:H995 C986:C995">
    <cfRule type="cellIs" dxfId="212" priority="213" operator="equal">
      <formula>0</formula>
    </cfRule>
  </conditionalFormatting>
  <conditionalFormatting sqref="B1007 E1007:E1008 C1011:C1038 D1030:D1038">
    <cfRule type="containsText" dxfId="211" priority="211" stopIfTrue="1" operator="containsText" text="f'k{kk foHkkx jktLFkku">
      <formula>NOT(ISERROR(SEARCH("f'k{kk foHkkx jktLFkku",B1007)))</formula>
    </cfRule>
    <cfRule type="containsText" dxfId="210" priority="212" stopIfTrue="1" operator="containsText" text="iw.kkZad">
      <formula>NOT(ISERROR(SEARCH("iw.kkZad",B1007)))</formula>
    </cfRule>
  </conditionalFormatting>
  <conditionalFormatting sqref="B1007 E1007:E1008 C1011:C1038 D1030:D1038">
    <cfRule type="containsText" dxfId="209" priority="210" stopIfTrue="1" operator="containsText" text="dsoy jktdh; fo|ky;ksa esa iz;ksx gsrq fu%'kqYd">
      <formula>NOT(ISERROR(SEARCH("dsoy jktdh; fo|ky;ksa esa iz;ksx gsrq fu%'kqYd",B1007)))</formula>
    </cfRule>
  </conditionalFormatting>
  <conditionalFormatting sqref="C1019:C1028 F1019:H1028">
    <cfRule type="cellIs" dxfId="208" priority="209" operator="equal">
      <formula>0</formula>
    </cfRule>
  </conditionalFormatting>
  <conditionalFormatting sqref="F1053:H1062 C1053:C1062">
    <cfRule type="cellIs" dxfId="207" priority="208" operator="equal">
      <formula>0</formula>
    </cfRule>
  </conditionalFormatting>
  <conditionalFormatting sqref="B1074 E1074:E1075 C1078:C1105 D1097:D1105">
    <cfRule type="containsText" dxfId="206" priority="206" stopIfTrue="1" operator="containsText" text="f'k{kk foHkkx jktLFkku">
      <formula>NOT(ISERROR(SEARCH("f'k{kk foHkkx jktLFkku",B1074)))</formula>
    </cfRule>
    <cfRule type="containsText" dxfId="205" priority="207" stopIfTrue="1" operator="containsText" text="iw.kkZad">
      <formula>NOT(ISERROR(SEARCH("iw.kkZad",B1074)))</formula>
    </cfRule>
  </conditionalFormatting>
  <conditionalFormatting sqref="B1074 E1074:E1075 C1078:C1105 D1097:D1105">
    <cfRule type="containsText" dxfId="204" priority="205" stopIfTrue="1" operator="containsText" text="dsoy jktdh; fo|ky;ksa esa iz;ksx gsrq fu%'kqYd">
      <formula>NOT(ISERROR(SEARCH("dsoy jktdh; fo|ky;ksa esa iz;ksx gsrq fu%'kqYd",B1074)))</formula>
    </cfRule>
  </conditionalFormatting>
  <conditionalFormatting sqref="C1086:C1095 F1086:H1095">
    <cfRule type="cellIs" dxfId="203" priority="204" operator="equal">
      <formula>0</formula>
    </cfRule>
  </conditionalFormatting>
  <conditionalFormatting sqref="F1120:H1129 C1120:C1129">
    <cfRule type="cellIs" dxfId="202" priority="203" operator="equal">
      <formula>0</formula>
    </cfRule>
  </conditionalFormatting>
  <conditionalFormatting sqref="B1141 E1141:E1142 C1145:C1172 D1164:D1172">
    <cfRule type="containsText" dxfId="201" priority="201" stopIfTrue="1" operator="containsText" text="f'k{kk foHkkx jktLFkku">
      <formula>NOT(ISERROR(SEARCH("f'k{kk foHkkx jktLFkku",B1141)))</formula>
    </cfRule>
    <cfRule type="containsText" dxfId="200" priority="202" stopIfTrue="1" operator="containsText" text="iw.kkZad">
      <formula>NOT(ISERROR(SEARCH("iw.kkZad",B1141)))</formula>
    </cfRule>
  </conditionalFormatting>
  <conditionalFormatting sqref="B1141 E1141:E1142 C1145:C1172 D1164:D1172">
    <cfRule type="containsText" dxfId="199" priority="200" stopIfTrue="1" operator="containsText" text="dsoy jktdh; fo|ky;ksa esa iz;ksx gsrq fu%'kqYd">
      <formula>NOT(ISERROR(SEARCH("dsoy jktdh; fo|ky;ksa esa iz;ksx gsrq fu%'kqYd",B1141)))</formula>
    </cfRule>
  </conditionalFormatting>
  <conditionalFormatting sqref="C1153:C1162 F1153:H1162">
    <cfRule type="cellIs" dxfId="198" priority="199" operator="equal">
      <formula>0</formula>
    </cfRule>
  </conditionalFormatting>
  <conditionalFormatting sqref="F1187:H1196 C1187:C1196">
    <cfRule type="cellIs" dxfId="197" priority="198" operator="equal">
      <formula>0</formula>
    </cfRule>
  </conditionalFormatting>
  <conditionalFormatting sqref="B1208 E1208:E1209 C1212:C1239 D1231:D1239">
    <cfRule type="containsText" dxfId="196" priority="196" stopIfTrue="1" operator="containsText" text="f'k{kk foHkkx jktLFkku">
      <formula>NOT(ISERROR(SEARCH("f'k{kk foHkkx jktLFkku",B1208)))</formula>
    </cfRule>
    <cfRule type="containsText" dxfId="195" priority="197" stopIfTrue="1" operator="containsText" text="iw.kkZad">
      <formula>NOT(ISERROR(SEARCH("iw.kkZad",B1208)))</formula>
    </cfRule>
  </conditionalFormatting>
  <conditionalFormatting sqref="B1208 E1208:E1209 C1212:C1239 D1231:D1239">
    <cfRule type="containsText" dxfId="194" priority="195" stopIfTrue="1" operator="containsText" text="dsoy jktdh; fo|ky;ksa esa iz;ksx gsrq fu%'kqYd">
      <formula>NOT(ISERROR(SEARCH("dsoy jktdh; fo|ky;ksa esa iz;ksx gsrq fu%'kqYd",B1208)))</formula>
    </cfRule>
  </conditionalFormatting>
  <conditionalFormatting sqref="C1220:C1229 F1220:H1229">
    <cfRule type="cellIs" dxfId="193" priority="194" operator="equal">
      <formula>0</formula>
    </cfRule>
  </conditionalFormatting>
  <conditionalFormatting sqref="F1254:H1263 C1254:C1263">
    <cfRule type="cellIs" dxfId="192" priority="193" operator="equal">
      <formula>0</formula>
    </cfRule>
  </conditionalFormatting>
  <conditionalFormatting sqref="B1275 E1275:E1276 C1279:C1306 D1298:D1306">
    <cfRule type="containsText" dxfId="191" priority="191" stopIfTrue="1" operator="containsText" text="f'k{kk foHkkx jktLFkku">
      <formula>NOT(ISERROR(SEARCH("f'k{kk foHkkx jktLFkku",B1275)))</formula>
    </cfRule>
    <cfRule type="containsText" dxfId="190" priority="192" stopIfTrue="1" operator="containsText" text="iw.kkZad">
      <formula>NOT(ISERROR(SEARCH("iw.kkZad",B1275)))</formula>
    </cfRule>
  </conditionalFormatting>
  <conditionalFormatting sqref="B1275 E1275:E1276 C1279:C1306 D1298:D1306">
    <cfRule type="containsText" dxfId="189" priority="190" stopIfTrue="1" operator="containsText" text="dsoy jktdh; fo|ky;ksa esa iz;ksx gsrq fu%'kqYd">
      <formula>NOT(ISERROR(SEARCH("dsoy jktdh; fo|ky;ksa esa iz;ksx gsrq fu%'kqYd",B1275)))</formula>
    </cfRule>
  </conditionalFormatting>
  <conditionalFormatting sqref="C1287:C1296 F1287:H1296">
    <cfRule type="cellIs" dxfId="188" priority="189" operator="equal">
      <formula>0</formula>
    </cfRule>
  </conditionalFormatting>
  <conditionalFormatting sqref="F1321:H1330 C1321:C1330">
    <cfRule type="cellIs" dxfId="187" priority="188" operator="equal">
      <formula>0</formula>
    </cfRule>
  </conditionalFormatting>
  <conditionalFormatting sqref="B1342 E1342:E1343 C1346:C1373 D1365:D1373">
    <cfRule type="containsText" dxfId="186" priority="186" stopIfTrue="1" operator="containsText" text="f'k{kk foHkkx jktLFkku">
      <formula>NOT(ISERROR(SEARCH("f'k{kk foHkkx jktLFkku",B1342)))</formula>
    </cfRule>
    <cfRule type="containsText" dxfId="185" priority="187" stopIfTrue="1" operator="containsText" text="iw.kkZad">
      <formula>NOT(ISERROR(SEARCH("iw.kkZad",B1342)))</formula>
    </cfRule>
  </conditionalFormatting>
  <conditionalFormatting sqref="B1342 E1342:E1343 C1346:C1373 D1365:D1373">
    <cfRule type="containsText" dxfId="184" priority="185" stopIfTrue="1" operator="containsText" text="dsoy jktdh; fo|ky;ksa esa iz;ksx gsrq fu%'kqYd">
      <formula>NOT(ISERROR(SEARCH("dsoy jktdh; fo|ky;ksa esa iz;ksx gsrq fu%'kqYd",B1342)))</formula>
    </cfRule>
  </conditionalFormatting>
  <conditionalFormatting sqref="C1354:C1363 F1354:H1363">
    <cfRule type="cellIs" dxfId="183" priority="184" operator="equal">
      <formula>0</formula>
    </cfRule>
  </conditionalFormatting>
  <conditionalFormatting sqref="F1388:H1397 C1388:C1397">
    <cfRule type="cellIs" dxfId="182" priority="183" operator="equal">
      <formula>0</formula>
    </cfRule>
  </conditionalFormatting>
  <conditionalFormatting sqref="B1409 E1409:E1410 C1413:C1440 D1432:D1440">
    <cfRule type="containsText" dxfId="181" priority="181" stopIfTrue="1" operator="containsText" text="f'k{kk foHkkx jktLFkku">
      <formula>NOT(ISERROR(SEARCH("f'k{kk foHkkx jktLFkku",B1409)))</formula>
    </cfRule>
    <cfRule type="containsText" dxfId="180" priority="182" stopIfTrue="1" operator="containsText" text="iw.kkZad">
      <formula>NOT(ISERROR(SEARCH("iw.kkZad",B1409)))</formula>
    </cfRule>
  </conditionalFormatting>
  <conditionalFormatting sqref="B1409 E1409:E1410 C1413:C1440 D1432:D1440">
    <cfRule type="containsText" dxfId="179" priority="180" stopIfTrue="1" operator="containsText" text="dsoy jktdh; fo|ky;ksa esa iz;ksx gsrq fu%'kqYd">
      <formula>NOT(ISERROR(SEARCH("dsoy jktdh; fo|ky;ksa esa iz;ksx gsrq fu%'kqYd",B1409)))</formula>
    </cfRule>
  </conditionalFormatting>
  <conditionalFormatting sqref="C1421:C1430 F1421:H1430">
    <cfRule type="cellIs" dxfId="178" priority="179" operator="equal">
      <formula>0</formula>
    </cfRule>
  </conditionalFormatting>
  <conditionalFormatting sqref="F1455:H1464 C1455:C1464">
    <cfRule type="cellIs" dxfId="177" priority="178" operator="equal">
      <formula>0</formula>
    </cfRule>
  </conditionalFormatting>
  <conditionalFormatting sqref="B1476 E1476:E1477 C1480:C1507 D1499:D1507">
    <cfRule type="containsText" dxfId="176" priority="176" stopIfTrue="1" operator="containsText" text="f'k{kk foHkkx jktLFkku">
      <formula>NOT(ISERROR(SEARCH("f'k{kk foHkkx jktLFkku",B1476)))</formula>
    </cfRule>
    <cfRule type="containsText" dxfId="175" priority="177" stopIfTrue="1" operator="containsText" text="iw.kkZad">
      <formula>NOT(ISERROR(SEARCH("iw.kkZad",B1476)))</formula>
    </cfRule>
  </conditionalFormatting>
  <conditionalFormatting sqref="B1476 E1476:E1477 C1480:C1507 D1499:D1507">
    <cfRule type="containsText" dxfId="174" priority="175" stopIfTrue="1" operator="containsText" text="dsoy jktdh; fo|ky;ksa esa iz;ksx gsrq fu%'kqYd">
      <formula>NOT(ISERROR(SEARCH("dsoy jktdh; fo|ky;ksa esa iz;ksx gsrq fu%'kqYd",B1476)))</formula>
    </cfRule>
  </conditionalFormatting>
  <conditionalFormatting sqref="C1488:C1497 F1488:H1497">
    <cfRule type="cellIs" dxfId="173" priority="174" operator="equal">
      <formula>0</formula>
    </cfRule>
  </conditionalFormatting>
  <conditionalFormatting sqref="F1522:H1531 C1522:C1531">
    <cfRule type="cellIs" dxfId="172" priority="173" operator="equal">
      <formula>0</formula>
    </cfRule>
  </conditionalFormatting>
  <conditionalFormatting sqref="B1543 E1543:E1544 C1547:C1574 D1566:D1574">
    <cfRule type="containsText" dxfId="171" priority="171" stopIfTrue="1" operator="containsText" text="f'k{kk foHkkx jktLFkku">
      <formula>NOT(ISERROR(SEARCH("f'k{kk foHkkx jktLFkku",B1543)))</formula>
    </cfRule>
    <cfRule type="containsText" dxfId="170" priority="172" stopIfTrue="1" operator="containsText" text="iw.kkZad">
      <formula>NOT(ISERROR(SEARCH("iw.kkZad",B1543)))</formula>
    </cfRule>
  </conditionalFormatting>
  <conditionalFormatting sqref="B1543 E1543:E1544 C1547:C1574 D1566:D1574">
    <cfRule type="containsText" dxfId="169" priority="170" stopIfTrue="1" operator="containsText" text="dsoy jktdh; fo|ky;ksa esa iz;ksx gsrq fu%'kqYd">
      <formula>NOT(ISERROR(SEARCH("dsoy jktdh; fo|ky;ksa esa iz;ksx gsrq fu%'kqYd",B1543)))</formula>
    </cfRule>
  </conditionalFormatting>
  <conditionalFormatting sqref="C1555:C1564 F1555:H1564">
    <cfRule type="cellIs" dxfId="168" priority="169" operator="equal">
      <formula>0</formula>
    </cfRule>
  </conditionalFormatting>
  <conditionalFormatting sqref="F1589:H1598 C1589:C1598">
    <cfRule type="cellIs" dxfId="167" priority="168" operator="equal">
      <formula>0</formula>
    </cfRule>
  </conditionalFormatting>
  <conditionalFormatting sqref="B1610 E1610:E1611 C1614:C1641 D1633:D1641">
    <cfRule type="containsText" dxfId="166" priority="166" stopIfTrue="1" operator="containsText" text="f'k{kk foHkkx jktLFkku">
      <formula>NOT(ISERROR(SEARCH("f'k{kk foHkkx jktLFkku",B1610)))</formula>
    </cfRule>
    <cfRule type="containsText" dxfId="165" priority="167" stopIfTrue="1" operator="containsText" text="iw.kkZad">
      <formula>NOT(ISERROR(SEARCH("iw.kkZad",B1610)))</formula>
    </cfRule>
  </conditionalFormatting>
  <conditionalFormatting sqref="B1610 E1610:E1611 C1614:C1641 D1633:D1641">
    <cfRule type="containsText" dxfId="164" priority="165" stopIfTrue="1" operator="containsText" text="dsoy jktdh; fo|ky;ksa esa iz;ksx gsrq fu%'kqYd">
      <formula>NOT(ISERROR(SEARCH("dsoy jktdh; fo|ky;ksa esa iz;ksx gsrq fu%'kqYd",B1610)))</formula>
    </cfRule>
  </conditionalFormatting>
  <conditionalFormatting sqref="C1622:C1631 F1622:H1631">
    <cfRule type="cellIs" dxfId="163" priority="164" operator="equal">
      <formula>0</formula>
    </cfRule>
  </conditionalFormatting>
  <conditionalFormatting sqref="F1656:H1665 C1656:C1665">
    <cfRule type="cellIs" dxfId="162" priority="163" operator="equal">
      <formula>0</formula>
    </cfRule>
  </conditionalFormatting>
  <conditionalFormatting sqref="B1677 E1677:E1678 C1681:C1708 D1700:D1708">
    <cfRule type="containsText" dxfId="161" priority="161" stopIfTrue="1" operator="containsText" text="f'k{kk foHkkx jktLFkku">
      <formula>NOT(ISERROR(SEARCH("f'k{kk foHkkx jktLFkku",B1677)))</formula>
    </cfRule>
    <cfRule type="containsText" dxfId="160" priority="162" stopIfTrue="1" operator="containsText" text="iw.kkZad">
      <formula>NOT(ISERROR(SEARCH("iw.kkZad",B1677)))</formula>
    </cfRule>
  </conditionalFormatting>
  <conditionalFormatting sqref="B1677 E1677:E1678 C1681:C1708 D1700:D1708">
    <cfRule type="containsText" dxfId="159" priority="160" stopIfTrue="1" operator="containsText" text="dsoy jktdh; fo|ky;ksa esa iz;ksx gsrq fu%'kqYd">
      <formula>NOT(ISERROR(SEARCH("dsoy jktdh; fo|ky;ksa esa iz;ksx gsrq fu%'kqYd",B1677)))</formula>
    </cfRule>
  </conditionalFormatting>
  <conditionalFormatting sqref="C1689:C1698 F1689:H1698">
    <cfRule type="cellIs" dxfId="158" priority="159" operator="equal">
      <formula>0</formula>
    </cfRule>
  </conditionalFormatting>
  <conditionalFormatting sqref="F1723:H1732 C1723:C1732">
    <cfRule type="cellIs" dxfId="157" priority="158" operator="equal">
      <formula>0</formula>
    </cfRule>
  </conditionalFormatting>
  <conditionalFormatting sqref="B1744 E1744:E1745 C1748:C1775 D1767:D1775">
    <cfRule type="containsText" dxfId="156" priority="156" stopIfTrue="1" operator="containsText" text="f'k{kk foHkkx jktLFkku">
      <formula>NOT(ISERROR(SEARCH("f'k{kk foHkkx jktLFkku",B1744)))</formula>
    </cfRule>
    <cfRule type="containsText" dxfId="155" priority="157" stopIfTrue="1" operator="containsText" text="iw.kkZad">
      <formula>NOT(ISERROR(SEARCH("iw.kkZad",B1744)))</formula>
    </cfRule>
  </conditionalFormatting>
  <conditionalFormatting sqref="B1744 E1744:E1745 C1748:C1775 D1767:D1775">
    <cfRule type="containsText" dxfId="154" priority="155" stopIfTrue="1" operator="containsText" text="dsoy jktdh; fo|ky;ksa esa iz;ksx gsrq fu%'kqYd">
      <formula>NOT(ISERROR(SEARCH("dsoy jktdh; fo|ky;ksa esa iz;ksx gsrq fu%'kqYd",B1744)))</formula>
    </cfRule>
  </conditionalFormatting>
  <conditionalFormatting sqref="C1756:C1765 F1756:H1765">
    <cfRule type="cellIs" dxfId="153" priority="154" operator="equal">
      <formula>0</formula>
    </cfRule>
  </conditionalFormatting>
  <conditionalFormatting sqref="F1790:H1799 C1790:C1799">
    <cfRule type="cellIs" dxfId="152" priority="153" operator="equal">
      <formula>0</formula>
    </cfRule>
  </conditionalFormatting>
  <conditionalFormatting sqref="B1811 E1811:E1812 C1815:C1842 D1834:D1842">
    <cfRule type="containsText" dxfId="151" priority="151" stopIfTrue="1" operator="containsText" text="f'k{kk foHkkx jktLFkku">
      <formula>NOT(ISERROR(SEARCH("f'k{kk foHkkx jktLFkku",B1811)))</formula>
    </cfRule>
    <cfRule type="containsText" dxfId="150" priority="152" stopIfTrue="1" operator="containsText" text="iw.kkZad">
      <formula>NOT(ISERROR(SEARCH("iw.kkZad",B1811)))</formula>
    </cfRule>
  </conditionalFormatting>
  <conditionalFormatting sqref="B1811 E1811:E1812 C1815:C1842 D1834:D1842">
    <cfRule type="containsText" dxfId="149" priority="150" stopIfTrue="1" operator="containsText" text="dsoy jktdh; fo|ky;ksa esa iz;ksx gsrq fu%'kqYd">
      <formula>NOT(ISERROR(SEARCH("dsoy jktdh; fo|ky;ksa esa iz;ksx gsrq fu%'kqYd",B1811)))</formula>
    </cfRule>
  </conditionalFormatting>
  <conditionalFormatting sqref="C1823:C1832 F1823:H1832">
    <cfRule type="cellIs" dxfId="148" priority="149" operator="equal">
      <formula>0</formula>
    </cfRule>
  </conditionalFormatting>
  <conditionalFormatting sqref="F1857:H1866 C1857:C1866">
    <cfRule type="cellIs" dxfId="147" priority="148" operator="equal">
      <formula>0</formula>
    </cfRule>
  </conditionalFormatting>
  <conditionalFormatting sqref="B1878 E1878:E1879 C1882:C1909 D1901:D1909">
    <cfRule type="containsText" dxfId="146" priority="146" stopIfTrue="1" operator="containsText" text="f'k{kk foHkkx jktLFkku">
      <formula>NOT(ISERROR(SEARCH("f'k{kk foHkkx jktLFkku",B1878)))</formula>
    </cfRule>
    <cfRule type="containsText" dxfId="145" priority="147" stopIfTrue="1" operator="containsText" text="iw.kkZad">
      <formula>NOT(ISERROR(SEARCH("iw.kkZad",B1878)))</formula>
    </cfRule>
  </conditionalFormatting>
  <conditionalFormatting sqref="B1878 E1878:E1879 C1882:C1909 D1901:D1909">
    <cfRule type="containsText" dxfId="144" priority="145" stopIfTrue="1" operator="containsText" text="dsoy jktdh; fo|ky;ksa esa iz;ksx gsrq fu%'kqYd">
      <formula>NOT(ISERROR(SEARCH("dsoy jktdh; fo|ky;ksa esa iz;ksx gsrq fu%'kqYd",B1878)))</formula>
    </cfRule>
  </conditionalFormatting>
  <conditionalFormatting sqref="C1890:C1899 F1890:H1899">
    <cfRule type="cellIs" dxfId="143" priority="144" operator="equal">
      <formula>0</formula>
    </cfRule>
  </conditionalFormatting>
  <conditionalFormatting sqref="F1924:H1933 C1924:C1933">
    <cfRule type="cellIs" dxfId="142" priority="143" operator="equal">
      <formula>0</formula>
    </cfRule>
  </conditionalFormatting>
  <conditionalFormatting sqref="B1945 E1945:E1946 C1949:C1976 D1968:D1976">
    <cfRule type="containsText" dxfId="141" priority="141" stopIfTrue="1" operator="containsText" text="f'k{kk foHkkx jktLFkku">
      <formula>NOT(ISERROR(SEARCH("f'k{kk foHkkx jktLFkku",B1945)))</formula>
    </cfRule>
    <cfRule type="containsText" dxfId="140" priority="142" stopIfTrue="1" operator="containsText" text="iw.kkZad">
      <formula>NOT(ISERROR(SEARCH("iw.kkZad",B1945)))</formula>
    </cfRule>
  </conditionalFormatting>
  <conditionalFormatting sqref="B1945 E1945:E1946 C1949:C1976 D1968:D1976">
    <cfRule type="containsText" dxfId="139" priority="140" stopIfTrue="1" operator="containsText" text="dsoy jktdh; fo|ky;ksa esa iz;ksx gsrq fu%'kqYd">
      <formula>NOT(ISERROR(SEARCH("dsoy jktdh; fo|ky;ksa esa iz;ksx gsrq fu%'kqYd",B1945)))</formula>
    </cfRule>
  </conditionalFormatting>
  <conditionalFormatting sqref="C1957:C1966 F1957:H1966">
    <cfRule type="cellIs" dxfId="138" priority="139" operator="equal">
      <formula>0</formula>
    </cfRule>
  </conditionalFormatting>
  <conditionalFormatting sqref="F1991:H2000 C1991:C2000">
    <cfRule type="cellIs" dxfId="137" priority="138" operator="equal">
      <formula>0</formula>
    </cfRule>
  </conditionalFormatting>
  <conditionalFormatting sqref="B2012 E2012:E2013 C2016:C2043 D2035:D2043">
    <cfRule type="containsText" dxfId="136" priority="136" stopIfTrue="1" operator="containsText" text="f'k{kk foHkkx jktLFkku">
      <formula>NOT(ISERROR(SEARCH("f'k{kk foHkkx jktLFkku",B2012)))</formula>
    </cfRule>
    <cfRule type="containsText" dxfId="135" priority="137" stopIfTrue="1" operator="containsText" text="iw.kkZad">
      <formula>NOT(ISERROR(SEARCH("iw.kkZad",B2012)))</formula>
    </cfRule>
  </conditionalFormatting>
  <conditionalFormatting sqref="B2012 E2012:E2013 C2016:C2043 D2035:D2043">
    <cfRule type="containsText" dxfId="134" priority="135" stopIfTrue="1" operator="containsText" text="dsoy jktdh; fo|ky;ksa esa iz;ksx gsrq fu%'kqYd">
      <formula>NOT(ISERROR(SEARCH("dsoy jktdh; fo|ky;ksa esa iz;ksx gsrq fu%'kqYd",B2012)))</formula>
    </cfRule>
  </conditionalFormatting>
  <conditionalFormatting sqref="C2024:C2033 F2024:H2033">
    <cfRule type="cellIs" dxfId="133" priority="134" operator="equal">
      <formula>0</formula>
    </cfRule>
  </conditionalFormatting>
  <conditionalFormatting sqref="F2058:H2067 C2058:C2067">
    <cfRule type="cellIs" dxfId="132" priority="133" operator="equal">
      <formula>0</formula>
    </cfRule>
  </conditionalFormatting>
  <conditionalFormatting sqref="B2079 E2079:E2080 C2083:C2110 D2102:D2110">
    <cfRule type="containsText" dxfId="131" priority="131" stopIfTrue="1" operator="containsText" text="f'k{kk foHkkx jktLFkku">
      <formula>NOT(ISERROR(SEARCH("f'k{kk foHkkx jktLFkku",B2079)))</formula>
    </cfRule>
    <cfRule type="containsText" dxfId="130" priority="132" stopIfTrue="1" operator="containsText" text="iw.kkZad">
      <formula>NOT(ISERROR(SEARCH("iw.kkZad",B2079)))</formula>
    </cfRule>
  </conditionalFormatting>
  <conditionalFormatting sqref="B2079 E2079:E2080 C2083:C2110 D2102:D2110">
    <cfRule type="containsText" dxfId="129" priority="130" stopIfTrue="1" operator="containsText" text="dsoy jktdh; fo|ky;ksa esa iz;ksx gsrq fu%'kqYd">
      <formula>NOT(ISERROR(SEARCH("dsoy jktdh; fo|ky;ksa esa iz;ksx gsrq fu%'kqYd",B2079)))</formula>
    </cfRule>
  </conditionalFormatting>
  <conditionalFormatting sqref="C2091:C2100 F2091:H2100">
    <cfRule type="cellIs" dxfId="128" priority="129" operator="equal">
      <formula>0</formula>
    </cfRule>
  </conditionalFormatting>
  <conditionalFormatting sqref="F2125:H2134 C2125:C2134">
    <cfRule type="cellIs" dxfId="127" priority="128" operator="equal">
      <formula>0</formula>
    </cfRule>
  </conditionalFormatting>
  <conditionalFormatting sqref="B2146 E2146:E2147 C2150:C2177 D2169:D2177">
    <cfRule type="containsText" dxfId="126" priority="126" stopIfTrue="1" operator="containsText" text="f'k{kk foHkkx jktLFkku">
      <formula>NOT(ISERROR(SEARCH("f'k{kk foHkkx jktLFkku",B2146)))</formula>
    </cfRule>
    <cfRule type="containsText" dxfId="125" priority="127" stopIfTrue="1" operator="containsText" text="iw.kkZad">
      <formula>NOT(ISERROR(SEARCH("iw.kkZad",B2146)))</formula>
    </cfRule>
  </conditionalFormatting>
  <conditionalFormatting sqref="B2146 E2146:E2147 C2150:C2177 D2169:D2177">
    <cfRule type="containsText" dxfId="124" priority="125" stopIfTrue="1" operator="containsText" text="dsoy jktdh; fo|ky;ksa esa iz;ksx gsrq fu%'kqYd">
      <formula>NOT(ISERROR(SEARCH("dsoy jktdh; fo|ky;ksa esa iz;ksx gsrq fu%'kqYd",B2146)))</formula>
    </cfRule>
  </conditionalFormatting>
  <conditionalFormatting sqref="C2158:C2167 F2158:H2167">
    <cfRule type="cellIs" dxfId="123" priority="124" operator="equal">
      <formula>0</formula>
    </cfRule>
  </conditionalFormatting>
  <conditionalFormatting sqref="F2192:H2201 C2192:C2201">
    <cfRule type="cellIs" dxfId="122" priority="123" operator="equal">
      <formula>0</formula>
    </cfRule>
  </conditionalFormatting>
  <conditionalFormatting sqref="B2213 E2213:E2214 C2217:C2244 D2236:D2244">
    <cfRule type="containsText" dxfId="121" priority="121" stopIfTrue="1" operator="containsText" text="f'k{kk foHkkx jktLFkku">
      <formula>NOT(ISERROR(SEARCH("f'k{kk foHkkx jktLFkku",B2213)))</formula>
    </cfRule>
    <cfRule type="containsText" dxfId="120" priority="122" stopIfTrue="1" operator="containsText" text="iw.kkZad">
      <formula>NOT(ISERROR(SEARCH("iw.kkZad",B2213)))</formula>
    </cfRule>
  </conditionalFormatting>
  <conditionalFormatting sqref="B2213 E2213:E2214 C2217:C2244 D2236:D2244">
    <cfRule type="containsText" dxfId="119" priority="120" stopIfTrue="1" operator="containsText" text="dsoy jktdh; fo|ky;ksa esa iz;ksx gsrq fu%'kqYd">
      <formula>NOT(ISERROR(SEARCH("dsoy jktdh; fo|ky;ksa esa iz;ksx gsrq fu%'kqYd",B2213)))</formula>
    </cfRule>
  </conditionalFormatting>
  <conditionalFormatting sqref="C2225:C2234 F2225:H2234">
    <cfRule type="cellIs" dxfId="118" priority="119" operator="equal">
      <formula>0</formula>
    </cfRule>
  </conditionalFormatting>
  <conditionalFormatting sqref="F2259:H2268 C2259:C2268">
    <cfRule type="cellIs" dxfId="117" priority="118" operator="equal">
      <formula>0</formula>
    </cfRule>
  </conditionalFormatting>
  <conditionalFormatting sqref="B2280 E2280:E2281 C2284:C2311 D2303:D2311">
    <cfRule type="containsText" dxfId="116" priority="116" stopIfTrue="1" operator="containsText" text="f'k{kk foHkkx jktLFkku">
      <formula>NOT(ISERROR(SEARCH("f'k{kk foHkkx jktLFkku",B2280)))</formula>
    </cfRule>
    <cfRule type="containsText" dxfId="115" priority="117" stopIfTrue="1" operator="containsText" text="iw.kkZad">
      <formula>NOT(ISERROR(SEARCH("iw.kkZad",B2280)))</formula>
    </cfRule>
  </conditionalFormatting>
  <conditionalFormatting sqref="B2280 E2280:E2281 C2284:C2311 D2303:D2311">
    <cfRule type="containsText" dxfId="114" priority="115" stopIfTrue="1" operator="containsText" text="dsoy jktdh; fo|ky;ksa esa iz;ksx gsrq fu%'kqYd">
      <formula>NOT(ISERROR(SEARCH("dsoy jktdh; fo|ky;ksa esa iz;ksx gsrq fu%'kqYd",B2280)))</formula>
    </cfRule>
  </conditionalFormatting>
  <conditionalFormatting sqref="C2292:C2301 F2292:H2301">
    <cfRule type="cellIs" dxfId="113" priority="114" operator="equal">
      <formula>0</formula>
    </cfRule>
  </conditionalFormatting>
  <conditionalFormatting sqref="F2326:H2335 C2326:C2335">
    <cfRule type="cellIs" dxfId="112" priority="113" operator="equal">
      <formula>0</formula>
    </cfRule>
  </conditionalFormatting>
  <conditionalFormatting sqref="B2347 E2347:E2348 C2351:C2378 D2370:D2378">
    <cfRule type="containsText" dxfId="111" priority="111" stopIfTrue="1" operator="containsText" text="f'k{kk foHkkx jktLFkku">
      <formula>NOT(ISERROR(SEARCH("f'k{kk foHkkx jktLFkku",B2347)))</formula>
    </cfRule>
    <cfRule type="containsText" dxfId="110" priority="112" stopIfTrue="1" operator="containsText" text="iw.kkZad">
      <formula>NOT(ISERROR(SEARCH("iw.kkZad",B2347)))</formula>
    </cfRule>
  </conditionalFormatting>
  <conditionalFormatting sqref="B2347 E2347:E2348 C2351:C2378 D2370:D2378">
    <cfRule type="containsText" dxfId="109" priority="110" stopIfTrue="1" operator="containsText" text="dsoy jktdh; fo|ky;ksa esa iz;ksx gsrq fu%'kqYd">
      <formula>NOT(ISERROR(SEARCH("dsoy jktdh; fo|ky;ksa esa iz;ksx gsrq fu%'kqYd",B2347)))</formula>
    </cfRule>
  </conditionalFormatting>
  <conditionalFormatting sqref="C2359:C2368 F2359:H2368">
    <cfRule type="cellIs" dxfId="108" priority="109" operator="equal">
      <formula>0</formula>
    </cfRule>
  </conditionalFormatting>
  <conditionalFormatting sqref="F2393:H2402 C2393:C2402">
    <cfRule type="cellIs" dxfId="107" priority="108" operator="equal">
      <formula>0</formula>
    </cfRule>
  </conditionalFormatting>
  <conditionalFormatting sqref="B2414 E2414:E2415 C2418:C2445 D2437:D2445">
    <cfRule type="containsText" dxfId="106" priority="106" stopIfTrue="1" operator="containsText" text="f'k{kk foHkkx jktLFkku">
      <formula>NOT(ISERROR(SEARCH("f'k{kk foHkkx jktLFkku",B2414)))</formula>
    </cfRule>
    <cfRule type="containsText" dxfId="105" priority="107" stopIfTrue="1" operator="containsText" text="iw.kkZad">
      <formula>NOT(ISERROR(SEARCH("iw.kkZad",B2414)))</formula>
    </cfRule>
  </conditionalFormatting>
  <conditionalFormatting sqref="B2414 E2414:E2415 C2418:C2445 D2437:D2445">
    <cfRule type="containsText" dxfId="104" priority="105" stopIfTrue="1" operator="containsText" text="dsoy jktdh; fo|ky;ksa esa iz;ksx gsrq fu%'kqYd">
      <formula>NOT(ISERROR(SEARCH("dsoy jktdh; fo|ky;ksa esa iz;ksx gsrq fu%'kqYd",B2414)))</formula>
    </cfRule>
  </conditionalFormatting>
  <conditionalFormatting sqref="C2426:C2435 F2426:H2435">
    <cfRule type="cellIs" dxfId="103" priority="104" operator="equal">
      <formula>0</formula>
    </cfRule>
  </conditionalFormatting>
  <conditionalFormatting sqref="F2460:H2469 C2460:C2469">
    <cfRule type="cellIs" dxfId="102" priority="103" operator="equal">
      <formula>0</formula>
    </cfRule>
  </conditionalFormatting>
  <conditionalFormatting sqref="B2481 E2481:E2482 C2485:C2512 D2504:D2512">
    <cfRule type="containsText" dxfId="101" priority="101" stopIfTrue="1" operator="containsText" text="f'k{kk foHkkx jktLFkku">
      <formula>NOT(ISERROR(SEARCH("f'k{kk foHkkx jktLFkku",B2481)))</formula>
    </cfRule>
    <cfRule type="containsText" dxfId="100" priority="102" stopIfTrue="1" operator="containsText" text="iw.kkZad">
      <formula>NOT(ISERROR(SEARCH("iw.kkZad",B2481)))</formula>
    </cfRule>
  </conditionalFormatting>
  <conditionalFormatting sqref="B2481 E2481:E2482 C2485:C2512 D2504:D2512">
    <cfRule type="containsText" dxfId="99" priority="100" stopIfTrue="1" operator="containsText" text="dsoy jktdh; fo|ky;ksa esa iz;ksx gsrq fu%'kqYd">
      <formula>NOT(ISERROR(SEARCH("dsoy jktdh; fo|ky;ksa esa iz;ksx gsrq fu%'kqYd",B2481)))</formula>
    </cfRule>
  </conditionalFormatting>
  <conditionalFormatting sqref="C2493:C2502 F2493:H2502">
    <cfRule type="cellIs" dxfId="98" priority="99" operator="equal">
      <formula>0</formula>
    </cfRule>
  </conditionalFormatting>
  <conditionalFormatting sqref="F2527:H2536 C2527:C2536">
    <cfRule type="cellIs" dxfId="97" priority="98" operator="equal">
      <formula>0</formula>
    </cfRule>
  </conditionalFormatting>
  <conditionalFormatting sqref="B2548 E2548:E2549 C2552:C2579 D2571:D2579">
    <cfRule type="containsText" dxfId="96" priority="96" stopIfTrue="1" operator="containsText" text="f'k{kk foHkkx jktLFkku">
      <formula>NOT(ISERROR(SEARCH("f'k{kk foHkkx jktLFkku",B2548)))</formula>
    </cfRule>
    <cfRule type="containsText" dxfId="95" priority="97" stopIfTrue="1" operator="containsText" text="iw.kkZad">
      <formula>NOT(ISERROR(SEARCH("iw.kkZad",B2548)))</formula>
    </cfRule>
  </conditionalFormatting>
  <conditionalFormatting sqref="B2548 E2548:E2549 C2552:C2579 D2571:D2579">
    <cfRule type="containsText" dxfId="94" priority="95" stopIfTrue="1" operator="containsText" text="dsoy jktdh; fo|ky;ksa esa iz;ksx gsrq fu%'kqYd">
      <formula>NOT(ISERROR(SEARCH("dsoy jktdh; fo|ky;ksa esa iz;ksx gsrq fu%'kqYd",B2548)))</formula>
    </cfRule>
  </conditionalFormatting>
  <conditionalFormatting sqref="C2560:C2569 F2560:H2569">
    <cfRule type="cellIs" dxfId="93" priority="94" operator="equal">
      <formula>0</formula>
    </cfRule>
  </conditionalFormatting>
  <conditionalFormatting sqref="F2594:H2603 C2594:C2603">
    <cfRule type="cellIs" dxfId="92" priority="93" operator="equal">
      <formula>0</formula>
    </cfRule>
  </conditionalFormatting>
  <conditionalFormatting sqref="B2615 E2615:E2616 C2619:C2646 D2638:D2646">
    <cfRule type="containsText" dxfId="91" priority="91" stopIfTrue="1" operator="containsText" text="f'k{kk foHkkx jktLFkku">
      <formula>NOT(ISERROR(SEARCH("f'k{kk foHkkx jktLFkku",B2615)))</formula>
    </cfRule>
    <cfRule type="containsText" dxfId="90" priority="92" stopIfTrue="1" operator="containsText" text="iw.kkZad">
      <formula>NOT(ISERROR(SEARCH("iw.kkZad",B2615)))</formula>
    </cfRule>
  </conditionalFormatting>
  <conditionalFormatting sqref="B2615 E2615:E2616 C2619:C2646 D2638:D2646">
    <cfRule type="containsText" dxfId="89" priority="90" stopIfTrue="1" operator="containsText" text="dsoy jktdh; fo|ky;ksa esa iz;ksx gsrq fu%'kqYd">
      <formula>NOT(ISERROR(SEARCH("dsoy jktdh; fo|ky;ksa esa iz;ksx gsrq fu%'kqYd",B2615)))</formula>
    </cfRule>
  </conditionalFormatting>
  <conditionalFormatting sqref="C2627:C2636 F2627:H2636">
    <cfRule type="cellIs" dxfId="88" priority="89" operator="equal">
      <formula>0</formula>
    </cfRule>
  </conditionalFormatting>
  <conditionalFormatting sqref="F2661:H2670 C2661:C2670">
    <cfRule type="cellIs" dxfId="87" priority="88" operator="equal">
      <formula>0</formula>
    </cfRule>
  </conditionalFormatting>
  <conditionalFormatting sqref="B2682 E2682:E2683 C2686:C2713 D2705:D2713">
    <cfRule type="containsText" dxfId="86" priority="86" stopIfTrue="1" operator="containsText" text="f'k{kk foHkkx jktLFkku">
      <formula>NOT(ISERROR(SEARCH("f'k{kk foHkkx jktLFkku",B2682)))</formula>
    </cfRule>
    <cfRule type="containsText" dxfId="85" priority="87" stopIfTrue="1" operator="containsText" text="iw.kkZad">
      <formula>NOT(ISERROR(SEARCH("iw.kkZad",B2682)))</formula>
    </cfRule>
  </conditionalFormatting>
  <conditionalFormatting sqref="B2682 E2682:E2683 C2686:C2713 D2705:D2713">
    <cfRule type="containsText" dxfId="84" priority="85" stopIfTrue="1" operator="containsText" text="dsoy jktdh; fo|ky;ksa esa iz;ksx gsrq fu%'kqYd">
      <formula>NOT(ISERROR(SEARCH("dsoy jktdh; fo|ky;ksa esa iz;ksx gsrq fu%'kqYd",B2682)))</formula>
    </cfRule>
  </conditionalFormatting>
  <conditionalFormatting sqref="C2694:C2703 F2694:H2703">
    <cfRule type="cellIs" dxfId="83" priority="84" operator="equal">
      <formula>0</formula>
    </cfRule>
  </conditionalFormatting>
  <conditionalFormatting sqref="F2728:H2737 C2728:C2737">
    <cfRule type="cellIs" dxfId="82" priority="83" operator="equal">
      <formula>0</formula>
    </cfRule>
  </conditionalFormatting>
  <conditionalFormatting sqref="B2749 E2749:E2750 C2753:C2780 D2772:D2780">
    <cfRule type="containsText" dxfId="81" priority="81" stopIfTrue="1" operator="containsText" text="f'k{kk foHkkx jktLFkku">
      <formula>NOT(ISERROR(SEARCH("f'k{kk foHkkx jktLFkku",B2749)))</formula>
    </cfRule>
    <cfRule type="containsText" dxfId="80" priority="82" stopIfTrue="1" operator="containsText" text="iw.kkZad">
      <formula>NOT(ISERROR(SEARCH("iw.kkZad",B2749)))</formula>
    </cfRule>
  </conditionalFormatting>
  <conditionalFormatting sqref="B2749 E2749:E2750 C2753:C2780 D2772:D2780">
    <cfRule type="containsText" dxfId="79" priority="80" stopIfTrue="1" operator="containsText" text="dsoy jktdh; fo|ky;ksa esa iz;ksx gsrq fu%'kqYd">
      <formula>NOT(ISERROR(SEARCH("dsoy jktdh; fo|ky;ksa esa iz;ksx gsrq fu%'kqYd",B2749)))</formula>
    </cfRule>
  </conditionalFormatting>
  <conditionalFormatting sqref="C2761:C2770 F2761:H2770">
    <cfRule type="cellIs" dxfId="78" priority="79" operator="equal">
      <formula>0</formula>
    </cfRule>
  </conditionalFormatting>
  <conditionalFormatting sqref="F2795:H2804 C2795:C2804">
    <cfRule type="cellIs" dxfId="77" priority="78" operator="equal">
      <formula>0</formula>
    </cfRule>
  </conditionalFormatting>
  <conditionalFormatting sqref="B2816 E2816:E2817 C2820:C2847 D2839:D2847">
    <cfRule type="containsText" dxfId="76" priority="76" stopIfTrue="1" operator="containsText" text="f'k{kk foHkkx jktLFkku">
      <formula>NOT(ISERROR(SEARCH("f'k{kk foHkkx jktLFkku",B2816)))</formula>
    </cfRule>
    <cfRule type="containsText" dxfId="75" priority="77" stopIfTrue="1" operator="containsText" text="iw.kkZad">
      <formula>NOT(ISERROR(SEARCH("iw.kkZad",B2816)))</formula>
    </cfRule>
  </conditionalFormatting>
  <conditionalFormatting sqref="B2816 E2816:E2817 C2820:C2847 D2839:D2847">
    <cfRule type="containsText" dxfId="74" priority="75" stopIfTrue="1" operator="containsText" text="dsoy jktdh; fo|ky;ksa esa iz;ksx gsrq fu%'kqYd">
      <formula>NOT(ISERROR(SEARCH("dsoy jktdh; fo|ky;ksa esa iz;ksx gsrq fu%'kqYd",B2816)))</formula>
    </cfRule>
  </conditionalFormatting>
  <conditionalFormatting sqref="C2828:C2837 F2828:H2837">
    <cfRule type="cellIs" dxfId="73" priority="74" operator="equal">
      <formula>0</formula>
    </cfRule>
  </conditionalFormatting>
  <conditionalFormatting sqref="F2862:H2871 C2862:C2871">
    <cfRule type="cellIs" dxfId="72" priority="73" operator="equal">
      <formula>0</formula>
    </cfRule>
  </conditionalFormatting>
  <conditionalFormatting sqref="B2883 E2883:E2884 C2887:C2914 D2906:D2914">
    <cfRule type="containsText" dxfId="71" priority="71" stopIfTrue="1" operator="containsText" text="f'k{kk foHkkx jktLFkku">
      <formula>NOT(ISERROR(SEARCH("f'k{kk foHkkx jktLFkku",B2883)))</formula>
    </cfRule>
    <cfRule type="containsText" dxfId="70" priority="72" stopIfTrue="1" operator="containsText" text="iw.kkZad">
      <formula>NOT(ISERROR(SEARCH("iw.kkZad",B2883)))</formula>
    </cfRule>
  </conditionalFormatting>
  <conditionalFormatting sqref="B2883 E2883:E2884 C2887:C2914 D2906:D2914">
    <cfRule type="containsText" dxfId="69" priority="70" stopIfTrue="1" operator="containsText" text="dsoy jktdh; fo|ky;ksa esa iz;ksx gsrq fu%'kqYd">
      <formula>NOT(ISERROR(SEARCH("dsoy jktdh; fo|ky;ksa esa iz;ksx gsrq fu%'kqYd",B2883)))</formula>
    </cfRule>
  </conditionalFormatting>
  <conditionalFormatting sqref="C2895:C2904 F2895:H2904">
    <cfRule type="cellIs" dxfId="68" priority="69" operator="equal">
      <formula>0</formula>
    </cfRule>
  </conditionalFormatting>
  <conditionalFormatting sqref="F2929:H2938 C2929:C2938">
    <cfRule type="cellIs" dxfId="67" priority="68" operator="equal">
      <formula>0</formula>
    </cfRule>
  </conditionalFormatting>
  <conditionalFormatting sqref="B2950 E2950:E2951 C2954:C2981 D2973:D2981">
    <cfRule type="containsText" dxfId="66" priority="66" stopIfTrue="1" operator="containsText" text="f'k{kk foHkkx jktLFkku">
      <formula>NOT(ISERROR(SEARCH("f'k{kk foHkkx jktLFkku",B2950)))</formula>
    </cfRule>
    <cfRule type="containsText" dxfId="65" priority="67" stopIfTrue="1" operator="containsText" text="iw.kkZad">
      <formula>NOT(ISERROR(SEARCH("iw.kkZad",B2950)))</formula>
    </cfRule>
  </conditionalFormatting>
  <conditionalFormatting sqref="B2950 E2950:E2951 C2954:C2981 D2973:D2981">
    <cfRule type="containsText" dxfId="64" priority="65" stopIfTrue="1" operator="containsText" text="dsoy jktdh; fo|ky;ksa esa iz;ksx gsrq fu%'kqYd">
      <formula>NOT(ISERROR(SEARCH("dsoy jktdh; fo|ky;ksa esa iz;ksx gsrq fu%'kqYd",B2950)))</formula>
    </cfRule>
  </conditionalFormatting>
  <conditionalFormatting sqref="C2962:C2971 F2962:H2971">
    <cfRule type="cellIs" dxfId="63" priority="64" operator="equal">
      <formula>0</formula>
    </cfRule>
  </conditionalFormatting>
  <conditionalFormatting sqref="F2996:H3005 C2996:C3005">
    <cfRule type="cellIs" dxfId="62" priority="63" operator="equal">
      <formula>0</formula>
    </cfRule>
  </conditionalFormatting>
  <conditionalFormatting sqref="B3017 E3017:E3018 C3021:C3048 D3040:D3048">
    <cfRule type="containsText" dxfId="61" priority="61" stopIfTrue="1" operator="containsText" text="f'k{kk foHkkx jktLFkku">
      <formula>NOT(ISERROR(SEARCH("f'k{kk foHkkx jktLFkku",B3017)))</formula>
    </cfRule>
    <cfRule type="containsText" dxfId="60" priority="62" stopIfTrue="1" operator="containsText" text="iw.kkZad">
      <formula>NOT(ISERROR(SEARCH("iw.kkZad",B3017)))</formula>
    </cfRule>
  </conditionalFormatting>
  <conditionalFormatting sqref="B3017 E3017:E3018 C3021:C3048 D3040:D3048">
    <cfRule type="containsText" dxfId="59" priority="60" stopIfTrue="1" operator="containsText" text="dsoy jktdh; fo|ky;ksa esa iz;ksx gsrq fu%'kqYd">
      <formula>NOT(ISERROR(SEARCH("dsoy jktdh; fo|ky;ksa esa iz;ksx gsrq fu%'kqYd",B3017)))</formula>
    </cfRule>
  </conditionalFormatting>
  <conditionalFormatting sqref="C3029:C3038 F3029:H3038">
    <cfRule type="cellIs" dxfId="58" priority="59" operator="equal">
      <formula>0</formula>
    </cfRule>
  </conditionalFormatting>
  <conditionalFormatting sqref="F3063:H3072 C3063:C3072">
    <cfRule type="cellIs" dxfId="57" priority="58" operator="equal">
      <formula>0</formula>
    </cfRule>
  </conditionalFormatting>
  <conditionalFormatting sqref="B3084 E3084:E3085 C3088:C3115 D3107:D3115">
    <cfRule type="containsText" dxfId="56" priority="56" stopIfTrue="1" operator="containsText" text="f'k{kk foHkkx jktLFkku">
      <formula>NOT(ISERROR(SEARCH("f'k{kk foHkkx jktLFkku",B3084)))</formula>
    </cfRule>
    <cfRule type="containsText" dxfId="55" priority="57" stopIfTrue="1" operator="containsText" text="iw.kkZad">
      <formula>NOT(ISERROR(SEARCH("iw.kkZad",B3084)))</formula>
    </cfRule>
  </conditionalFormatting>
  <conditionalFormatting sqref="B3084 E3084:E3085 C3088:C3115 D3107:D3115">
    <cfRule type="containsText" dxfId="54" priority="55" stopIfTrue="1" operator="containsText" text="dsoy jktdh; fo|ky;ksa esa iz;ksx gsrq fu%'kqYd">
      <formula>NOT(ISERROR(SEARCH("dsoy jktdh; fo|ky;ksa esa iz;ksx gsrq fu%'kqYd",B3084)))</formula>
    </cfRule>
  </conditionalFormatting>
  <conditionalFormatting sqref="C3096:C3105 F3096:H3105">
    <cfRule type="cellIs" dxfId="53" priority="54" operator="equal">
      <formula>0</formula>
    </cfRule>
  </conditionalFormatting>
  <conditionalFormatting sqref="F3130:H3139 C3130:C3139">
    <cfRule type="cellIs" dxfId="52" priority="53" operator="equal">
      <formula>0</formula>
    </cfRule>
  </conditionalFormatting>
  <conditionalFormatting sqref="B3151 E3151:E3152 C3155:C3182 D3174:D3182">
    <cfRule type="containsText" dxfId="51" priority="51" stopIfTrue="1" operator="containsText" text="f'k{kk foHkkx jktLFkku">
      <formula>NOT(ISERROR(SEARCH("f'k{kk foHkkx jktLFkku",B3151)))</formula>
    </cfRule>
    <cfRule type="containsText" dxfId="50" priority="52" stopIfTrue="1" operator="containsText" text="iw.kkZad">
      <formula>NOT(ISERROR(SEARCH("iw.kkZad",B3151)))</formula>
    </cfRule>
  </conditionalFormatting>
  <conditionalFormatting sqref="B3151 E3151:E3152 C3155:C3182 D3174:D3182">
    <cfRule type="containsText" dxfId="49" priority="50" stopIfTrue="1" operator="containsText" text="dsoy jktdh; fo|ky;ksa esa iz;ksx gsrq fu%'kqYd">
      <formula>NOT(ISERROR(SEARCH("dsoy jktdh; fo|ky;ksa esa iz;ksx gsrq fu%'kqYd",B3151)))</formula>
    </cfRule>
  </conditionalFormatting>
  <conditionalFormatting sqref="C3163:C3172 F3163:H3172">
    <cfRule type="cellIs" dxfId="48" priority="49" operator="equal">
      <formula>0</formula>
    </cfRule>
  </conditionalFormatting>
  <conditionalFormatting sqref="F3197:H3206 C3197:C3206">
    <cfRule type="cellIs" dxfId="47" priority="48" operator="equal">
      <formula>0</formula>
    </cfRule>
  </conditionalFormatting>
  <conditionalFormatting sqref="B3218 E3218:E3219 C3222:C3249 D3241:D3249">
    <cfRule type="containsText" dxfId="46" priority="46" stopIfTrue="1" operator="containsText" text="f'k{kk foHkkx jktLFkku">
      <formula>NOT(ISERROR(SEARCH("f'k{kk foHkkx jktLFkku",B3218)))</formula>
    </cfRule>
    <cfRule type="containsText" dxfId="45" priority="47" stopIfTrue="1" operator="containsText" text="iw.kkZad">
      <formula>NOT(ISERROR(SEARCH("iw.kkZad",B3218)))</formula>
    </cfRule>
  </conditionalFormatting>
  <conditionalFormatting sqref="B3218 E3218:E3219 C3222:C3249 D3241:D3249">
    <cfRule type="containsText" dxfId="44" priority="45" stopIfTrue="1" operator="containsText" text="dsoy jktdh; fo|ky;ksa esa iz;ksx gsrq fu%'kqYd">
      <formula>NOT(ISERROR(SEARCH("dsoy jktdh; fo|ky;ksa esa iz;ksx gsrq fu%'kqYd",B3218)))</formula>
    </cfRule>
  </conditionalFormatting>
  <conditionalFormatting sqref="C3230:C3239 F3230:H3239">
    <cfRule type="cellIs" dxfId="43" priority="44" operator="equal">
      <formula>0</formula>
    </cfRule>
  </conditionalFormatting>
  <conditionalFormatting sqref="F3264:H3273 C3264:C3273">
    <cfRule type="cellIs" dxfId="42" priority="43" operator="equal">
      <formula>0</formula>
    </cfRule>
  </conditionalFormatting>
  <conditionalFormatting sqref="B3285 E3285:E3286 C3289:C3316 D3308:D3316">
    <cfRule type="containsText" dxfId="41" priority="41" stopIfTrue="1" operator="containsText" text="f'k{kk foHkkx jktLFkku">
      <formula>NOT(ISERROR(SEARCH("f'k{kk foHkkx jktLFkku",B3285)))</formula>
    </cfRule>
    <cfRule type="containsText" dxfId="40" priority="42" stopIfTrue="1" operator="containsText" text="iw.kkZad">
      <formula>NOT(ISERROR(SEARCH("iw.kkZad",B3285)))</formula>
    </cfRule>
  </conditionalFormatting>
  <conditionalFormatting sqref="B3285 E3285:E3286 C3289:C3316 D3308:D3316">
    <cfRule type="containsText" dxfId="39" priority="40" stopIfTrue="1" operator="containsText" text="dsoy jktdh; fo|ky;ksa esa iz;ksx gsrq fu%'kqYd">
      <formula>NOT(ISERROR(SEARCH("dsoy jktdh; fo|ky;ksa esa iz;ksx gsrq fu%'kqYd",B3285)))</formula>
    </cfRule>
  </conditionalFormatting>
  <conditionalFormatting sqref="C3297:C3306 F3297:H3306">
    <cfRule type="cellIs" dxfId="38" priority="39" operator="equal">
      <formula>0</formula>
    </cfRule>
  </conditionalFormatting>
  <conditionalFormatting sqref="F3331:H3340 C3331:C3340">
    <cfRule type="cellIs" dxfId="37" priority="38" operator="equal">
      <formula>0</formula>
    </cfRule>
  </conditionalFormatting>
  <conditionalFormatting sqref="G6:H6">
    <cfRule type="cellIs" dxfId="36" priority="37" operator="equal">
      <formula>0</formula>
    </cfRule>
  </conditionalFormatting>
  <conditionalFormatting sqref="G40:H40">
    <cfRule type="cellIs" dxfId="35" priority="36" operator="equal">
      <formula>0</formula>
    </cfRule>
  </conditionalFormatting>
  <conditionalFormatting sqref="G73:H73 G107:H107 G140:H140 G174:H174">
    <cfRule type="cellIs" dxfId="34" priority="35" operator="equal">
      <formula>0</formula>
    </cfRule>
  </conditionalFormatting>
  <conditionalFormatting sqref="G207:H207 G241:H241 G274:H274 G308:H308 G341:H341 G375:H375 G408:H408 G442:H442">
    <cfRule type="cellIs" dxfId="33" priority="34" operator="equal">
      <formula>0</formula>
    </cfRule>
  </conditionalFormatting>
  <conditionalFormatting sqref="G475:H475 G509:H509 G542:H542 G576:H576 G609:H609">
    <cfRule type="cellIs" dxfId="32" priority="33" operator="equal">
      <formula>0</formula>
    </cfRule>
  </conditionalFormatting>
  <conditionalFormatting sqref="G643:H643 G676:H676 G710:H710 G743:H743 G777:H777">
    <cfRule type="cellIs" dxfId="31" priority="32" operator="equal">
      <formula>0</formula>
    </cfRule>
  </conditionalFormatting>
  <conditionalFormatting sqref="G810:H810">
    <cfRule type="cellIs" dxfId="30" priority="31" operator="equal">
      <formula>0</formula>
    </cfRule>
  </conditionalFormatting>
  <conditionalFormatting sqref="G844:H844 G877:H877 G911:H911 G944:H944 G978:H978 G1011:H1011 G1045:H1045 G1078:H1078 G1112:H1112 G1145:H1145 G1179:H1179 G1212:H1212 G1246:H1246 G1279:H1279 G1313:H1313 G1346:H1346 G1380:H1380">
    <cfRule type="cellIs" dxfId="29" priority="30" operator="equal">
      <formula>0</formula>
    </cfRule>
  </conditionalFormatting>
  <conditionalFormatting sqref="G1413:H1413 G1447:H1447 G1480:H1480 G1514:H1514 G1547:H1547 G1581:H1581 G1614:H1614 G1648:H1648 G1681:H1681">
    <cfRule type="cellIs" dxfId="28" priority="29" operator="equal">
      <formula>0</formula>
    </cfRule>
  </conditionalFormatting>
  <conditionalFormatting sqref="G1715:H1715 G1748:H1748 G1782:H1782 G1815:H1815 G1849:H1849 G1882:H1882 G1916:H1916 G1949:H1949 G1983:H1983 G2016:H2016 G2050:H2050 G2083:H2083">
    <cfRule type="cellIs" dxfId="27" priority="28" operator="equal">
      <formula>0</formula>
    </cfRule>
  </conditionalFormatting>
  <conditionalFormatting sqref="G2117:H2117 G2150:H2150 G2184:H2184 G2217:H2217 G2251:H2251 G2284:H2284 G2318:H2318 G2351:H2351 G2385:H2385 G2418:H2418 G2452:H2452 G2485:H2485 G2519:H2519 G2552:H2552 G2586:H2586 G2619:H2619 G2653:H2653 G2686:H2686 G2720:H2720 G2753:H2753 G2787:H2787 G2820:H2820 G2854:H2854 G2887:H2887">
    <cfRule type="cellIs" dxfId="26" priority="27" operator="equal">
      <formula>0</formula>
    </cfRule>
  </conditionalFormatting>
  <conditionalFormatting sqref="G2921:H2921 G2954:H2954 G2988:H2988 G3021:H3021 G3055:H3055 G3088:H3088 G3122:H3122 G3155:H3155 G3189:H3189 G3222:H3222 G3256:H3256 G3289:H3289 G3323:H3323">
    <cfRule type="cellIs" dxfId="25" priority="26" operator="equal">
      <formula>0</formula>
    </cfRule>
  </conditionalFormatting>
  <conditionalFormatting sqref="H48:H57 H81:H90 H115:H124 H148:H157">
    <cfRule type="cellIs" dxfId="24" priority="25" operator="equal">
      <formula>0</formula>
    </cfRule>
  </conditionalFormatting>
  <conditionalFormatting sqref="H48:H57 H81:H90 H115:H124 H148:H157 H182:H191 H215:H224 H249:H258 H282:H291 H316:H325 H349:H358 H383:H392 H416:H425 H450:H459 H483:H492 H517:H526 H550:H559 H584:H593">
    <cfRule type="cellIs" dxfId="23" priority="24" operator="equal">
      <formula>0</formula>
    </cfRule>
  </conditionalFormatting>
  <conditionalFormatting sqref="H617:H626 H651:H660 H684:H693 H718:H727 H751:H760 H785:H794 H818:H827 H852:H861 H885:H894 H919:H928 H952:H961 H986:H995 H1019:H1028 H1053:H1062 H1086:H1095 H1120:H1129 H1153:H1162 H1187:H1196 H1220:H1229">
    <cfRule type="cellIs" dxfId="22" priority="23" operator="equal">
      <formula>0</formula>
    </cfRule>
  </conditionalFormatting>
  <conditionalFormatting sqref="H1254:H1263 H1287:H1296 H1321:H1330 H1354:H1363 H1388:H1397 H1421:H1430 H1455:H1464 H1488:H1497 H1522:H1531 H1555:H1564 H1589:H1598 H1622:H1631 H1656:H1665 H1689:H1698 H1723:H1732 H1756:H1765 H1790:H1799 H1823:H1832 H1857:H1866 H1890:H1899 H1924:H1933 H1957:H1966 H1991:H2000">
    <cfRule type="cellIs" dxfId="21" priority="22" operator="equal">
      <formula>0</formula>
    </cfRule>
  </conditionalFormatting>
  <conditionalFormatting sqref="H1254:H1263 H1287:H1296 H1321:H1330 H1354:H1363 H1388:H1397 H1421:H1430 H1455:H1464 H1488:H1497 H1522:H1531 H1555:H1564 H1589:H1598 H1622:H1631 H1656:H1665 H1689:H1698 H1723:H1732 H1756:H1765 H1790:H1799 H1823:H1832 H1857:H1866 H1890:H1899 H1924:H1933 H1957:H1966 H1991:H2000">
    <cfRule type="cellIs" dxfId="20" priority="21" operator="equal">
      <formula>0</formula>
    </cfRule>
  </conditionalFormatting>
  <conditionalFormatting sqref="H2024:H2033 H2058:H2067 H2091:H2100 H2125:H2134 H2158:H2167 H2192:H2201 H2225:H2234 H2259:H2268 H2292:H2301 H2326:H2335 H2359:H2368 H2393:H2402 H2426:H2435 H2460:H2469 H2493:H2502">
    <cfRule type="cellIs" dxfId="19" priority="20" operator="equal">
      <formula>0</formula>
    </cfRule>
  </conditionalFormatting>
  <conditionalFormatting sqref="H2024:H2033 H2058:H2067 H2091:H2100 H2125:H2134 H2158:H2167 H2192:H2201 H2225:H2234 H2259:H2268 H2292:H2301 H2326:H2335 H2359:H2368 H2393:H2402 H2426:H2435 H2460:H2469 H2493:H2502">
    <cfRule type="cellIs" dxfId="18" priority="19" operator="equal">
      <formula>0</formula>
    </cfRule>
  </conditionalFormatting>
  <conditionalFormatting sqref="H2996:H3005">
    <cfRule type="cellIs" dxfId="17" priority="18" operator="equal">
      <formula>0</formula>
    </cfRule>
  </conditionalFormatting>
  <conditionalFormatting sqref="H2996:H3005">
    <cfRule type="cellIs" dxfId="16" priority="17" operator="equal">
      <formula>0</formula>
    </cfRule>
  </conditionalFormatting>
  <conditionalFormatting sqref="H2962:H2971 H2929:H2938 H2895:H2904 H2862:H2871 H2828:H2837 H2795:H2804 H2761:H2770 H2728:H2737 H2694:H2703 H2661:H2670 H2627:H2636 H2594:H2603 H2560:H2569 H2527:H2536">
    <cfRule type="cellIs" dxfId="15" priority="16" operator="equal">
      <formula>0</formula>
    </cfRule>
  </conditionalFormatting>
  <conditionalFormatting sqref="H2962:H2971 H2929:H2938 H2895:H2904 H2862:H2871 H2828:H2837 H2795:H2804 H2761:H2770 H2728:H2737 H2694:H2703 H2661:H2670 H2627:H2636 H2594:H2603 H2560:H2569 H2527:H2536">
    <cfRule type="cellIs" dxfId="14" priority="15" operator="equal">
      <formula>0</formula>
    </cfRule>
  </conditionalFormatting>
  <conditionalFormatting sqref="H3029:H3038 H3063:H3072 H3096:H3105 H3130:H3139 H3163:H3172 H3197:H3206 H3230:H3239 H3264:H3273 H3297:H3306 H3331:H3340">
    <cfRule type="cellIs" dxfId="13" priority="14" operator="equal">
      <formula>0</formula>
    </cfRule>
  </conditionalFormatting>
  <conditionalFormatting sqref="H3029:H3038 H3063:H3072 H3096:H3105 H3130:H3139 H3163:H3172 H3197:H3206 H3230:H3239 H3264:H3273 H3297:H3306 H3331:H3340">
    <cfRule type="cellIs" dxfId="12" priority="13" operator="equal">
      <formula>0</formula>
    </cfRule>
  </conditionalFormatting>
  <conditionalFormatting sqref="D227 G227 B237 B270 B304 B337 B371 B404 B438 B471 B505 B538 B572 B605 B639 B672 B706 B739 B773 B806 B840 B873 B907 B940 B974">
    <cfRule type="containsText" dxfId="11" priority="11" stopIfTrue="1" operator="containsText" text="f'k{kk foHkkx jktLFkku">
      <formula>NOT(ISERROR(SEARCH("f'k{kk foHkkx jktLFkku",B227)))</formula>
    </cfRule>
    <cfRule type="containsText" dxfId="10" priority="12" stopIfTrue="1" operator="containsText" text="iw.kkZad">
      <formula>NOT(ISERROR(SEARCH("iw.kkZad",B227)))</formula>
    </cfRule>
  </conditionalFormatting>
  <conditionalFormatting sqref="D227 G227 B237 B270 B304 B337 B371 B404 B438 B471 B505 B538 B572 B605 B639 B672 B706 B739 B773 B806 B840 B873 B907 B940 B974">
    <cfRule type="containsText" dxfId="9" priority="10" stopIfTrue="1" operator="containsText" text="dsoy jktdh; fo|ky;ksa esa iz;ksx gsrq fu%'kqYd">
      <formula>NOT(ISERROR(SEARCH("dsoy jktdh; fo|ky;ksa esa iz;ksx gsrq fu%'kqYd",B227)))</formula>
    </cfRule>
  </conditionalFormatting>
  <conditionalFormatting sqref="B1007 B1041 B1074 B1108 B1141 B1175 B1208 B1242 B1275 B1309 B1342 B1376 B1409 B1443 B1476 B1510 B1543 B1577 B1610 B1644 B1677 B1711 B1744 B1778 B1811 B1845 B1878 B1912 B1945">
    <cfRule type="containsText" dxfId="8" priority="8" stopIfTrue="1" operator="containsText" text="f'k{kk foHkkx jktLFkku">
      <formula>NOT(ISERROR(SEARCH("f'k{kk foHkkx jktLFkku",B1007)))</formula>
    </cfRule>
    <cfRule type="containsText" dxfId="7" priority="9" stopIfTrue="1" operator="containsText" text="iw.kkZad">
      <formula>NOT(ISERROR(SEARCH("iw.kkZad",B1007)))</formula>
    </cfRule>
  </conditionalFormatting>
  <conditionalFormatting sqref="B1007 B1041 B1074 B1108 B1141 B1175 B1208 B1242 B1275 B1309 B1342 B1376 B1409 B1443 B1476 B1510 B1543 B1577 B1610 B1644 B1677 B1711 B1744 B1778 B1811 B1845 B1878 B1912 B1945">
    <cfRule type="containsText" dxfId="6" priority="7" stopIfTrue="1" operator="containsText" text="dsoy jktdh; fo|ky;ksa esa iz;ksx gsrq fu%'kqYd">
      <formula>NOT(ISERROR(SEARCH("dsoy jktdh; fo|ky;ksa esa iz;ksx gsrq fu%'kqYd",B1007)))</formula>
    </cfRule>
  </conditionalFormatting>
  <conditionalFormatting sqref="B1979 B2012 B2046 B2079 B2113 B2146 B2180 B2213 B2247 B2280 B2314 B2347 B2381 B2414 B2448 B2481 B2515 B2548 B2582 B2615 B2649 B2682 B2716 B2749 B2783 B2816 B2850 B2883 B2917 B2950 B2984 B3017 B3051 B3084 B3118 B3151 B3185 B3218 B3252">
    <cfRule type="containsText" dxfId="5" priority="5" stopIfTrue="1" operator="containsText" text="f'k{kk foHkkx jktLFkku">
      <formula>NOT(ISERROR(SEARCH("f'k{kk foHkkx jktLFkku",B1979)))</formula>
    </cfRule>
    <cfRule type="containsText" dxfId="4" priority="6" stopIfTrue="1" operator="containsText" text="iw.kkZad">
      <formula>NOT(ISERROR(SEARCH("iw.kkZad",B1979)))</formula>
    </cfRule>
  </conditionalFormatting>
  <conditionalFormatting sqref="B1979 B2012 B2046 B2079 B2113 B2146 B2180 B2213 B2247 B2280 B2314 B2347 B2381 B2414 B2448 B2481 B2515 B2548 B2582 B2615 B2649 B2682 B2716 B2749 B2783 B2816 B2850 B2883 B2917 B2950 B2984 B3017 B3051 B3084 B3118 B3151 B3185 B3218 B3252">
    <cfRule type="containsText" dxfId="3" priority="4" stopIfTrue="1" operator="containsText" text="dsoy jktdh; fo|ky;ksa esa iz;ksx gsrq fu%'kqYd">
      <formula>NOT(ISERROR(SEARCH("dsoy jktdh; fo|ky;ksa esa iz;ksx gsrq fu%'kqYd",B1979)))</formula>
    </cfRule>
  </conditionalFormatting>
  <conditionalFormatting sqref="B3285 B3319">
    <cfRule type="containsText" dxfId="2" priority="2" stopIfTrue="1" operator="containsText" text="f'k{kk foHkkx jktLFkku">
      <formula>NOT(ISERROR(SEARCH("f'k{kk foHkkx jktLFkku",B3285)))</formula>
    </cfRule>
    <cfRule type="containsText" dxfId="1" priority="3" stopIfTrue="1" operator="containsText" text="iw.kkZad">
      <formula>NOT(ISERROR(SEARCH("iw.kkZad",B3285)))</formula>
    </cfRule>
  </conditionalFormatting>
  <conditionalFormatting sqref="B3285 B3319">
    <cfRule type="containsText" dxfId="0" priority="1" stopIfTrue="1" operator="containsText" text="dsoy jktdh; fo|ky;ksa esa iz;ksx gsrq fu%'kqYd">
      <formula>NOT(ISERROR(SEARCH("dsoy jktdh; fo|ky;ksa esa iz;ksx gsrq fu%'kqYd",B3285)))</formula>
    </cfRule>
  </conditionalFormatting>
  <pageMargins left="0.21" right="0.18" top="0.26" bottom="0.28000000000000003" header="0.22" footer="0.31"/>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MASTER</vt:lpstr>
      <vt:lpstr>STUDENT DETAIL</vt:lpstr>
      <vt:lpstr>TIME TABLE</vt:lpstr>
      <vt:lpstr>ADMIT CARD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hp</cp:lastModifiedBy>
  <cp:lastPrinted>2022-04-09T06:16:02Z</cp:lastPrinted>
  <dcterms:created xsi:type="dcterms:W3CDTF">2020-04-10T15:51:31Z</dcterms:created>
  <dcterms:modified xsi:type="dcterms:W3CDTF">2023-12-05T07:03:21Z</dcterms:modified>
</cp:coreProperties>
</file>